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v1\Google Drive\DATOS FOC\"/>
    </mc:Choice>
  </mc:AlternateContent>
  <bookViews>
    <workbookView xWindow="0" yWindow="0" windowWidth="20490" windowHeight="7755" tabRatio="699" firstSheet="1" activeTab="10"/>
  </bookViews>
  <sheets>
    <sheet name="Día 01" sheetId="10" r:id="rId1"/>
    <sheet name="Día 01 G" sheetId="11" r:id="rId2"/>
    <sheet name="Día 02" sheetId="1" r:id="rId3"/>
    <sheet name="Día 02 G" sheetId="2" r:id="rId4"/>
    <sheet name="Día 03" sheetId="4" r:id="rId5"/>
    <sheet name="Día 03 G" sheetId="3" r:id="rId6"/>
    <sheet name="Día 04" sheetId="5" r:id="rId7"/>
    <sheet name="Día 04 G" sheetId="6" r:id="rId8"/>
    <sheet name="Día 05" sheetId="7" r:id="rId9"/>
    <sheet name="Día 05 G" sheetId="8" r:id="rId10"/>
    <sheet name="Superpuestas" sheetId="9" r:id="rId11"/>
  </sheets>
  <calcPr calcId="152511"/>
</workbook>
</file>

<file path=xl/calcChain.xml><?xml version="1.0" encoding="utf-8"?>
<calcChain xmlns="http://schemas.openxmlformats.org/spreadsheetml/2006/main">
  <c r="F27" i="1" l="1"/>
  <c r="E27" i="1"/>
  <c r="D27" i="1"/>
  <c r="F26" i="10"/>
  <c r="E26" i="10"/>
  <c r="D26" i="10"/>
  <c r="D24" i="1" l="1"/>
  <c r="E24" i="1"/>
  <c r="F24" i="1"/>
  <c r="G27" i="1"/>
  <c r="C7" i="1"/>
  <c r="B23" i="1"/>
  <c r="B22" i="1"/>
  <c r="B21" i="1"/>
  <c r="B20" i="1"/>
  <c r="B19" i="1"/>
  <c r="B18" i="1"/>
  <c r="B17" i="1"/>
  <c r="B16" i="1"/>
  <c r="B15" i="1"/>
  <c r="B14" i="1"/>
  <c r="B13" i="1"/>
  <c r="B12" i="1"/>
  <c r="C7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G26" i="10" l="1"/>
  <c r="D26" i="5"/>
  <c r="C12" i="7"/>
  <c r="C13" i="7" s="1"/>
  <c r="D26" i="4"/>
  <c r="C12" i="5"/>
  <c r="B13" i="5" s="1"/>
  <c r="C28" i="7" l="1"/>
  <c r="B14" i="7"/>
  <c r="C14" i="7"/>
  <c r="C8" i="5"/>
  <c r="B13" i="7"/>
  <c r="C8" i="7"/>
  <c r="D26" i="7"/>
  <c r="C28" i="5"/>
  <c r="C13" i="5"/>
  <c r="C12" i="4"/>
  <c r="C13" i="4" s="1"/>
  <c r="B15" i="7" l="1"/>
  <c r="C15" i="7"/>
  <c r="C14" i="5"/>
  <c r="B14" i="5"/>
  <c r="C8" i="4"/>
  <c r="C28" i="4"/>
  <c r="C14" i="4"/>
  <c r="B14" i="4"/>
  <c r="B13" i="4"/>
  <c r="C16" i="7" l="1"/>
  <c r="B16" i="7"/>
  <c r="C15" i="5"/>
  <c r="B15" i="5"/>
  <c r="C15" i="4"/>
  <c r="B15" i="4"/>
  <c r="C17" i="7" l="1"/>
  <c r="B17" i="7"/>
  <c r="B16" i="5"/>
  <c r="C16" i="5"/>
  <c r="B16" i="4"/>
  <c r="C16" i="4"/>
  <c r="B18" i="7" l="1"/>
  <c r="C18" i="7"/>
  <c r="C17" i="5"/>
  <c r="B17" i="5"/>
  <c r="C17" i="4"/>
  <c r="B17" i="4"/>
  <c r="B19" i="7" l="1"/>
  <c r="C19" i="7"/>
  <c r="C18" i="5"/>
  <c r="B18" i="5"/>
  <c r="C18" i="4"/>
  <c r="B18" i="4"/>
  <c r="C20" i="7" l="1"/>
  <c r="B20" i="7"/>
  <c r="C19" i="5"/>
  <c r="B19" i="5"/>
  <c r="C19" i="4"/>
  <c r="B19" i="4"/>
  <c r="C21" i="7" l="1"/>
  <c r="B21" i="7"/>
  <c r="B20" i="5"/>
  <c r="C20" i="5"/>
  <c r="B20" i="4"/>
  <c r="C20" i="4"/>
  <c r="B22" i="7" l="1"/>
  <c r="C22" i="7"/>
  <c r="C21" i="5"/>
  <c r="B21" i="5"/>
  <c r="C21" i="4"/>
  <c r="B21" i="4"/>
  <c r="B23" i="7" l="1"/>
  <c r="C23" i="7"/>
  <c r="C22" i="5"/>
  <c r="B22" i="5"/>
  <c r="C22" i="4"/>
  <c r="B22" i="4"/>
  <c r="C23" i="5" l="1"/>
  <c r="B23" i="5"/>
  <c r="C23" i="4"/>
  <c r="B23" i="4"/>
</calcChain>
</file>

<file path=xl/sharedStrings.xml><?xml version="1.0" encoding="utf-8"?>
<sst xmlns="http://schemas.openxmlformats.org/spreadsheetml/2006/main" count="112" uniqueCount="39">
  <si>
    <t>Proyecto de Fundamentos de Optimización Computacional</t>
  </si>
  <si>
    <t>Fecha:</t>
  </si>
  <si>
    <t>Miercoles, 5/08/2015</t>
  </si>
  <si>
    <t xml:space="preserve"> Recolección de Datos</t>
  </si>
  <si>
    <t>Del comedor</t>
  </si>
  <si>
    <t>Cola del lado del estacionamiento</t>
  </si>
  <si>
    <t>Hora Apertura:</t>
  </si>
  <si>
    <t>Hora Inicio:</t>
  </si>
  <si>
    <t>Personas en cola a las 11:50:00:</t>
  </si>
  <si>
    <t>Hora Final:</t>
  </si>
  <si>
    <t>Capacidad:</t>
  </si>
  <si>
    <t>Muestras:</t>
  </si>
  <si>
    <t>Número de Servidores</t>
  </si>
  <si>
    <t>Intervalos de Medición</t>
  </si>
  <si>
    <t>Intervalo</t>
  </si>
  <si>
    <t>Inicio</t>
  </si>
  <si>
    <t>Final</t>
  </si>
  <si>
    <t># Clientes</t>
  </si>
  <si>
    <t>Cada 5 minutos llegan en promedio</t>
  </si>
  <si>
    <t>clientes</t>
  </si>
  <si>
    <t>Máximo</t>
  </si>
  <si>
    <t>Martes, 4/08/2015</t>
  </si>
  <si>
    <t>Personas en cola a las 11:57:00:</t>
  </si>
  <si>
    <t>Taquilla 1</t>
  </si>
  <si>
    <t>Taquilla 2</t>
  </si>
  <si>
    <t>Prom</t>
  </si>
  <si>
    <t>Clientes</t>
  </si>
  <si>
    <t xml:space="preserve"> Recolección de Datos del comedor</t>
  </si>
  <si>
    <t>Muestras</t>
  </si>
  <si>
    <t>Hora Cierre</t>
  </si>
  <si>
    <t>Apertura</t>
  </si>
  <si>
    <t>del lado Estacionamiento</t>
  </si>
  <si>
    <t>Servicio</t>
  </si>
  <si>
    <t>Llegadas</t>
  </si>
  <si>
    <t>Máximos</t>
  </si>
  <si>
    <t>Jueves, 6/08/2015</t>
  </si>
  <si>
    <t>Personas en cola a las 12:00:00:</t>
  </si>
  <si>
    <t>Viernes, 7/08/2015</t>
  </si>
  <si>
    <t>Personas en cola a las 11:55:00: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</si>
</sst>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b/>
      <sz val="10"/>
      <name val="Courier New"/>
      <family val="3"/>
    </font>
    <font>
      <sz val="10"/>
      <name val="Courier New"/>
      <family val="3"/>
    </font>
    <font>
      <b/>
      <i/>
      <sz val="10"/>
      <name val="Courier New"/>
      <family val="3"/>
    </font>
    <font>
      <sz val="10"/>
      <name val="Arial"/>
      <family val="2"/>
    </font>
    <font>
      <i/>
      <sz val="10"/>
      <name val="Courier New"/>
      <family val="3"/>
    </font>
    <font>
      <sz val="18"/>
      <name val="Courier New"/>
      <family val="3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onsolas"/>
      <family val="3"/>
    </font>
    <font>
      <b/>
      <sz val="11"/>
      <name val="Consolas"/>
      <family val="3"/>
    </font>
    <font>
      <sz val="11"/>
      <name val="Consolas"/>
      <family val="3"/>
    </font>
    <font>
      <b/>
      <i/>
      <sz val="11"/>
      <name val="Consolas"/>
      <family val="3"/>
    </font>
    <font>
      <b/>
      <sz val="11"/>
      <color rgb="FF000000"/>
      <name val="Consolas"/>
      <family val="3"/>
    </font>
    <font>
      <i/>
      <sz val="11"/>
      <name val="Consolas"/>
      <family val="3"/>
    </font>
    <font>
      <i/>
      <sz val="12"/>
      <name val="Consolas"/>
      <family val="3"/>
    </font>
    <font>
      <sz val="12"/>
      <name val="Consolas"/>
      <family val="3"/>
    </font>
    <font>
      <sz val="12"/>
      <color rgb="FF000000"/>
      <name val="Consolas"/>
      <family val="3"/>
    </font>
    <font>
      <b/>
      <sz val="10"/>
      <color rgb="FF000000"/>
      <name val="Arial"/>
      <family val="2"/>
    </font>
    <font>
      <b/>
      <i/>
      <sz val="11"/>
      <color rgb="FF000000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21" fontId="2" fillId="4" borderId="0" xfId="0" applyNumberFormat="1" applyFont="1" applyFill="1" applyAlignment="1"/>
    <xf numFmtId="21" fontId="2" fillId="3" borderId="0" xfId="0" applyNumberFormat="1" applyFont="1" applyFill="1" applyAlignment="1"/>
    <xf numFmtId="0" fontId="2" fillId="4" borderId="0" xfId="0" applyFont="1" applyFill="1" applyAlignment="1"/>
    <xf numFmtId="0" fontId="2" fillId="3" borderId="0" xfId="0" applyFont="1" applyFill="1" applyAlignment="1">
      <alignment horizontal="right"/>
    </xf>
    <xf numFmtId="0" fontId="2" fillId="4" borderId="0" xfId="0" applyFont="1" applyFill="1"/>
    <xf numFmtId="0" fontId="1" fillId="0" borderId="0" xfId="0" applyFont="1" applyAlignment="1">
      <alignment horizontal="center"/>
    </xf>
    <xf numFmtId="21" fontId="2" fillId="0" borderId="0" xfId="0" applyNumberFormat="1" applyFont="1" applyAlignment="1">
      <alignment horizontal="center"/>
    </xf>
    <xf numFmtId="21" fontId="2" fillId="0" borderId="0" xfId="0" applyNumberFormat="1" applyFont="1" applyAlignment="1"/>
    <xf numFmtId="21" fontId="4" fillId="0" borderId="0" xfId="0" applyNumberFormat="1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1" fillId="4" borderId="0" xfId="0" applyFont="1" applyFill="1" applyAlignment="1"/>
    <xf numFmtId="0" fontId="2" fillId="0" borderId="0" xfId="0" applyFont="1" applyAlignment="1"/>
    <xf numFmtId="21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21" fontId="8" fillId="0" borderId="0" xfId="0" applyNumberFormat="1" applyFont="1" applyAlignment="1">
      <alignment horizontal="center" vertical="center"/>
    </xf>
    <xf numFmtId="21" fontId="8" fillId="0" borderId="0" xfId="0" applyNumberFormat="1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>
      <alignment horizontal="center" vertical="center"/>
    </xf>
    <xf numFmtId="0" fontId="0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 applyFill="1" applyAlignment="1">
      <alignment vertical="center"/>
    </xf>
    <xf numFmtId="21" fontId="14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right" vertical="center"/>
    </xf>
    <xf numFmtId="0" fontId="13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9" fillId="0" borderId="0" xfId="0" applyFont="1" applyAlignment="1"/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3" fillId="0" borderId="0" xfId="0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2" fontId="16" fillId="0" borderId="0" xfId="0" applyNumberFormat="1" applyFont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0" fontId="13" fillId="0" borderId="0" xfId="0" applyFont="1" applyFill="1" applyAlignment="1"/>
    <xf numFmtId="21" fontId="11" fillId="0" borderId="0" xfId="0" applyNumberFormat="1" applyFont="1" applyFill="1" applyAlignment="1">
      <alignment horizontal="right"/>
    </xf>
    <xf numFmtId="0" fontId="11" fillId="0" borderId="0" xfId="0" applyFont="1" applyFill="1" applyAlignment="1">
      <alignment horizontal="right" vertical="center"/>
    </xf>
    <xf numFmtId="21" fontId="11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" fillId="4" borderId="0" xfId="0" applyFont="1" applyFill="1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6.xml"/><Relationship Id="rId5" Type="http://schemas.openxmlformats.org/officeDocument/2006/relationships/worksheet" Target="worksheets/sheet3.xml"/><Relationship Id="rId15" Type="http://schemas.openxmlformats.org/officeDocument/2006/relationships/calcChain" Target="calcChain.xml"/><Relationship Id="rId10" Type="http://schemas.openxmlformats.org/officeDocument/2006/relationships/chartsheet" Target="chartsheets/sheet5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5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'Día 01'!$D$10</c:f>
              <c:strCache>
                <c:ptCount val="1"/>
                <c:pt idx="0">
                  <c:v>Clientes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'Día 01'!$C$11:$C$23</c15:sqref>
                  </c15:fullRef>
                </c:ext>
              </c:extLst>
              <c:f>'Día 01'!$C$11:$C$22</c:f>
              <c:numCache>
                <c:formatCode>h:mm:ss</c:formatCode>
                <c:ptCount val="12"/>
                <c:pt idx="0">
                  <c:v>0.5</c:v>
                </c:pt>
                <c:pt idx="1">
                  <c:v>0.50347222222222221</c:v>
                </c:pt>
                <c:pt idx="2">
                  <c:v>0.50694444444444442</c:v>
                </c:pt>
                <c:pt idx="3">
                  <c:v>0.51041666666666663</c:v>
                </c:pt>
                <c:pt idx="4">
                  <c:v>0.51388888888888884</c:v>
                </c:pt>
                <c:pt idx="5">
                  <c:v>0.51736111111111105</c:v>
                </c:pt>
                <c:pt idx="6">
                  <c:v>0.52083333333333326</c:v>
                </c:pt>
                <c:pt idx="7">
                  <c:v>0.52430555555555547</c:v>
                </c:pt>
                <c:pt idx="8">
                  <c:v>0.52777777777777768</c:v>
                </c:pt>
                <c:pt idx="9">
                  <c:v>0.53124999999999989</c:v>
                </c:pt>
                <c:pt idx="10">
                  <c:v>0.5347222222222221</c:v>
                </c:pt>
                <c:pt idx="11">
                  <c:v>0.53819444444444431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'Día 01'!$D$11:$D$23</c15:sqref>
                  </c15:fullRef>
                </c:ext>
              </c:extLst>
              <c:f>'Día 01'!$D$11:$D$22</c:f>
              <c:numCache>
                <c:formatCode>General</c:formatCode>
                <c:ptCount val="12"/>
                <c:pt idx="0">
                  <c:v>16</c:v>
                </c:pt>
                <c:pt idx="1">
                  <c:v>20</c:v>
                </c:pt>
                <c:pt idx="2">
                  <c:v>10</c:v>
                </c:pt>
                <c:pt idx="3">
                  <c:v>18</c:v>
                </c:pt>
                <c:pt idx="4">
                  <c:v>33</c:v>
                </c:pt>
                <c:pt idx="5">
                  <c:v>27</c:v>
                </c:pt>
                <c:pt idx="6">
                  <c:v>30</c:v>
                </c:pt>
                <c:pt idx="7">
                  <c:v>18</c:v>
                </c:pt>
                <c:pt idx="8">
                  <c:v>27</c:v>
                </c:pt>
                <c:pt idx="9">
                  <c:v>8</c:v>
                </c:pt>
                <c:pt idx="10">
                  <c:v>21</c:v>
                </c:pt>
                <c:pt idx="11">
                  <c:v>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'Día 01'!$E$10</c:f>
              <c:strCache>
                <c:ptCount val="1"/>
                <c:pt idx="0">
                  <c:v>Taquilla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'Día 01'!$C$11:$C$23</c15:sqref>
                  </c15:fullRef>
                </c:ext>
              </c:extLst>
              <c:f>'Día 01'!$C$11:$C$22</c:f>
              <c:numCache>
                <c:formatCode>h:mm:ss</c:formatCode>
                <c:ptCount val="12"/>
                <c:pt idx="0">
                  <c:v>0.5</c:v>
                </c:pt>
                <c:pt idx="1">
                  <c:v>0.50347222222222221</c:v>
                </c:pt>
                <c:pt idx="2">
                  <c:v>0.50694444444444442</c:v>
                </c:pt>
                <c:pt idx="3">
                  <c:v>0.51041666666666663</c:v>
                </c:pt>
                <c:pt idx="4">
                  <c:v>0.51388888888888884</c:v>
                </c:pt>
                <c:pt idx="5">
                  <c:v>0.51736111111111105</c:v>
                </c:pt>
                <c:pt idx="6">
                  <c:v>0.52083333333333326</c:v>
                </c:pt>
                <c:pt idx="7">
                  <c:v>0.52430555555555547</c:v>
                </c:pt>
                <c:pt idx="8">
                  <c:v>0.52777777777777768</c:v>
                </c:pt>
                <c:pt idx="9">
                  <c:v>0.53124999999999989</c:v>
                </c:pt>
                <c:pt idx="10">
                  <c:v>0.5347222222222221</c:v>
                </c:pt>
                <c:pt idx="11">
                  <c:v>0.53819444444444431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'Día 01'!$E$11:$E$23</c15:sqref>
                  </c15:fullRef>
                </c:ext>
              </c:extLst>
              <c:f>'Día 01'!$E$11:$E$22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</c:v>
                </c:pt>
                <c:pt idx="5">
                  <c:v>49</c:v>
                </c:pt>
                <c:pt idx="6">
                  <c:v>40</c:v>
                </c:pt>
                <c:pt idx="7">
                  <c:v>13</c:v>
                </c:pt>
                <c:pt idx="8">
                  <c:v>30</c:v>
                </c:pt>
                <c:pt idx="9">
                  <c:v>45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'Día 01'!$F$10</c:f>
              <c:strCache>
                <c:ptCount val="1"/>
                <c:pt idx="0">
                  <c:v>Taquilla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'Día 01'!$C$11:$C$23</c15:sqref>
                  </c15:fullRef>
                </c:ext>
              </c:extLst>
              <c:f>'Día 01'!$C$11:$C$22</c:f>
              <c:numCache>
                <c:formatCode>h:mm:ss</c:formatCode>
                <c:ptCount val="12"/>
                <c:pt idx="0">
                  <c:v>0.5</c:v>
                </c:pt>
                <c:pt idx="1">
                  <c:v>0.50347222222222221</c:v>
                </c:pt>
                <c:pt idx="2">
                  <c:v>0.50694444444444442</c:v>
                </c:pt>
                <c:pt idx="3">
                  <c:v>0.51041666666666663</c:v>
                </c:pt>
                <c:pt idx="4">
                  <c:v>0.51388888888888884</c:v>
                </c:pt>
                <c:pt idx="5">
                  <c:v>0.51736111111111105</c:v>
                </c:pt>
                <c:pt idx="6">
                  <c:v>0.52083333333333326</c:v>
                </c:pt>
                <c:pt idx="7">
                  <c:v>0.52430555555555547</c:v>
                </c:pt>
                <c:pt idx="8">
                  <c:v>0.52777777777777768</c:v>
                </c:pt>
                <c:pt idx="9">
                  <c:v>0.53124999999999989</c:v>
                </c:pt>
                <c:pt idx="10">
                  <c:v>0.5347222222222221</c:v>
                </c:pt>
                <c:pt idx="11">
                  <c:v>0.53819444444444431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'Día 01'!$F$11:$F$23</c15:sqref>
                  </c15:fullRef>
                </c:ext>
              </c:extLst>
              <c:f>'Día 01'!$F$11:$F$22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34</c:v>
                </c:pt>
                <c:pt idx="5">
                  <c:v>34</c:v>
                </c:pt>
                <c:pt idx="6">
                  <c:v>24</c:v>
                </c:pt>
                <c:pt idx="7">
                  <c:v>47</c:v>
                </c:pt>
                <c:pt idx="8">
                  <c:v>0</c:v>
                </c:pt>
                <c:pt idx="9">
                  <c:v>33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8625992"/>
        <c:axId val="225545112"/>
      </c:lineChart>
      <c:catAx>
        <c:axId val="188625992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45112"/>
        <c:crosses val="autoZero"/>
        <c:auto val="1"/>
        <c:lblAlgn val="ctr"/>
        <c:lblOffset val="100"/>
        <c:noMultiLvlLbl val="0"/>
      </c:catAx>
      <c:valAx>
        <c:axId val="22554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25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'Día 02'!$D$10</c:f>
              <c:strCache>
                <c:ptCount val="1"/>
                <c:pt idx="0">
                  <c:v>Clientes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'Día 02'!$C$11:$C$23</c:f>
              <c:numCache>
                <c:formatCode>h:mm:ss</c:formatCode>
                <c:ptCount val="13"/>
                <c:pt idx="0">
                  <c:v>0.5</c:v>
                </c:pt>
                <c:pt idx="1">
                  <c:v>0.50347222222222221</c:v>
                </c:pt>
                <c:pt idx="2">
                  <c:v>0.50694444444444442</c:v>
                </c:pt>
                <c:pt idx="3">
                  <c:v>0.51041666666666663</c:v>
                </c:pt>
                <c:pt idx="4">
                  <c:v>0.51388888888888884</c:v>
                </c:pt>
                <c:pt idx="5">
                  <c:v>0.51736111111111105</c:v>
                </c:pt>
                <c:pt idx="6">
                  <c:v>0.52083333333333326</c:v>
                </c:pt>
                <c:pt idx="7">
                  <c:v>0.52430555555555547</c:v>
                </c:pt>
                <c:pt idx="8">
                  <c:v>0.52777777777777768</c:v>
                </c:pt>
                <c:pt idx="9">
                  <c:v>0.53124999999999989</c:v>
                </c:pt>
                <c:pt idx="10">
                  <c:v>0.5347222222222221</c:v>
                </c:pt>
                <c:pt idx="11">
                  <c:v>0.53819444444444431</c:v>
                </c:pt>
                <c:pt idx="12">
                  <c:v>0.54166666666666652</c:v>
                </c:pt>
              </c:numCache>
            </c:numRef>
          </c:cat>
          <c:val>
            <c:numRef>
              <c:f>'Día 02'!$D$11:$D$23</c:f>
              <c:numCache>
                <c:formatCode>General</c:formatCode>
                <c:ptCount val="13"/>
                <c:pt idx="0">
                  <c:v>34</c:v>
                </c:pt>
                <c:pt idx="1">
                  <c:v>5</c:v>
                </c:pt>
                <c:pt idx="2">
                  <c:v>18</c:v>
                </c:pt>
                <c:pt idx="3">
                  <c:v>18</c:v>
                </c:pt>
                <c:pt idx="4">
                  <c:v>31</c:v>
                </c:pt>
                <c:pt idx="5">
                  <c:v>33</c:v>
                </c:pt>
                <c:pt idx="6">
                  <c:v>34</c:v>
                </c:pt>
                <c:pt idx="7">
                  <c:v>13</c:v>
                </c:pt>
                <c:pt idx="8">
                  <c:v>6</c:v>
                </c:pt>
                <c:pt idx="9">
                  <c:v>15</c:v>
                </c:pt>
                <c:pt idx="10">
                  <c:v>10</c:v>
                </c:pt>
                <c:pt idx="11">
                  <c:v>12</c:v>
                </c:pt>
                <c:pt idx="12">
                  <c:v>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'Día 02'!$E$10</c:f>
              <c:strCache>
                <c:ptCount val="1"/>
                <c:pt idx="0">
                  <c:v>Taquilla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'Día 02'!$C$11:$C$23</c:f>
              <c:numCache>
                <c:formatCode>h:mm:ss</c:formatCode>
                <c:ptCount val="13"/>
                <c:pt idx="0">
                  <c:v>0.5</c:v>
                </c:pt>
                <c:pt idx="1">
                  <c:v>0.50347222222222221</c:v>
                </c:pt>
                <c:pt idx="2">
                  <c:v>0.50694444444444442</c:v>
                </c:pt>
                <c:pt idx="3">
                  <c:v>0.51041666666666663</c:v>
                </c:pt>
                <c:pt idx="4">
                  <c:v>0.51388888888888884</c:v>
                </c:pt>
                <c:pt idx="5">
                  <c:v>0.51736111111111105</c:v>
                </c:pt>
                <c:pt idx="6">
                  <c:v>0.52083333333333326</c:v>
                </c:pt>
                <c:pt idx="7">
                  <c:v>0.52430555555555547</c:v>
                </c:pt>
                <c:pt idx="8">
                  <c:v>0.52777777777777768</c:v>
                </c:pt>
                <c:pt idx="9">
                  <c:v>0.53124999999999989</c:v>
                </c:pt>
                <c:pt idx="10">
                  <c:v>0.5347222222222221</c:v>
                </c:pt>
                <c:pt idx="11">
                  <c:v>0.53819444444444431</c:v>
                </c:pt>
                <c:pt idx="12">
                  <c:v>0.54166666666666652</c:v>
                </c:pt>
              </c:numCache>
            </c:numRef>
          </c:cat>
          <c:val>
            <c:numRef>
              <c:f>'Día 02'!$E$11:$E$23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34</c:v>
                </c:pt>
                <c:pt idx="4">
                  <c:v>20</c:v>
                </c:pt>
                <c:pt idx="5">
                  <c:v>12</c:v>
                </c:pt>
                <c:pt idx="6">
                  <c:v>12</c:v>
                </c:pt>
                <c:pt idx="7">
                  <c:v>10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'Día 02'!$F$10</c:f>
              <c:strCache>
                <c:ptCount val="1"/>
                <c:pt idx="0">
                  <c:v>Taquilla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'Día 02'!$C$11:$C$23</c:f>
              <c:numCache>
                <c:formatCode>h:mm:ss</c:formatCode>
                <c:ptCount val="13"/>
                <c:pt idx="0">
                  <c:v>0.5</c:v>
                </c:pt>
                <c:pt idx="1">
                  <c:v>0.50347222222222221</c:v>
                </c:pt>
                <c:pt idx="2">
                  <c:v>0.50694444444444442</c:v>
                </c:pt>
                <c:pt idx="3">
                  <c:v>0.51041666666666663</c:v>
                </c:pt>
                <c:pt idx="4">
                  <c:v>0.51388888888888884</c:v>
                </c:pt>
                <c:pt idx="5">
                  <c:v>0.51736111111111105</c:v>
                </c:pt>
                <c:pt idx="6">
                  <c:v>0.52083333333333326</c:v>
                </c:pt>
                <c:pt idx="7">
                  <c:v>0.52430555555555547</c:v>
                </c:pt>
                <c:pt idx="8">
                  <c:v>0.52777777777777768</c:v>
                </c:pt>
                <c:pt idx="9">
                  <c:v>0.53124999999999989</c:v>
                </c:pt>
                <c:pt idx="10">
                  <c:v>0.5347222222222221</c:v>
                </c:pt>
                <c:pt idx="11">
                  <c:v>0.53819444444444431</c:v>
                </c:pt>
                <c:pt idx="12">
                  <c:v>0.54166666666666652</c:v>
                </c:pt>
              </c:numCache>
            </c:numRef>
          </c:cat>
          <c:val>
            <c:numRef>
              <c:f>'Día 02'!$F$11:$F$23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20</c:v>
                </c:pt>
                <c:pt idx="5">
                  <c:v>15</c:v>
                </c:pt>
                <c:pt idx="6">
                  <c:v>12</c:v>
                </c:pt>
                <c:pt idx="7">
                  <c:v>10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5544328"/>
        <c:axId val="225544720"/>
      </c:lineChart>
      <c:catAx>
        <c:axId val="225544328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44720"/>
        <c:crosses val="autoZero"/>
        <c:auto val="1"/>
        <c:lblAlgn val="ctr"/>
        <c:lblOffset val="100"/>
        <c:noMultiLvlLbl val="1"/>
      </c:catAx>
      <c:valAx>
        <c:axId val="22554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44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'Día 03'!$D$11</c:f>
              <c:strCache>
                <c:ptCount val="1"/>
                <c:pt idx="0">
                  <c:v># Clientes</c:v>
                </c:pt>
              </c:strCache>
            </c:strRef>
          </c:tx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'Día 03'!$C$12:$C$23</c:f>
              <c:numCache>
                <c:formatCode>h:mm:ss</c:formatCode>
                <c:ptCount val="12"/>
                <c:pt idx="0">
                  <c:v>0.49652777777777779</c:v>
                </c:pt>
                <c:pt idx="1">
                  <c:v>0.5</c:v>
                </c:pt>
                <c:pt idx="2">
                  <c:v>0.50347222222222221</c:v>
                </c:pt>
                <c:pt idx="3">
                  <c:v>0.50694444444444442</c:v>
                </c:pt>
                <c:pt idx="4">
                  <c:v>0.51041666666666663</c:v>
                </c:pt>
                <c:pt idx="5">
                  <c:v>0.51388888888888884</c:v>
                </c:pt>
                <c:pt idx="6">
                  <c:v>0.51736111111111105</c:v>
                </c:pt>
                <c:pt idx="7">
                  <c:v>0.52083333333333326</c:v>
                </c:pt>
                <c:pt idx="8">
                  <c:v>0.52430555555555547</c:v>
                </c:pt>
                <c:pt idx="9">
                  <c:v>0.52777777777777768</c:v>
                </c:pt>
                <c:pt idx="10">
                  <c:v>0.53124999999999989</c:v>
                </c:pt>
                <c:pt idx="11">
                  <c:v>0.5347222222222221</c:v>
                </c:pt>
              </c:numCache>
            </c:numRef>
          </c:cat>
          <c:val>
            <c:numRef>
              <c:f>'Día 03'!$D$12:$D$23</c:f>
              <c:numCache>
                <c:formatCode>General</c:formatCode>
                <c:ptCount val="12"/>
                <c:pt idx="0">
                  <c:v>13</c:v>
                </c:pt>
                <c:pt idx="1">
                  <c:v>16</c:v>
                </c:pt>
                <c:pt idx="2">
                  <c:v>12</c:v>
                </c:pt>
                <c:pt idx="3">
                  <c:v>19</c:v>
                </c:pt>
                <c:pt idx="4">
                  <c:v>37</c:v>
                </c:pt>
                <c:pt idx="5">
                  <c:v>31</c:v>
                </c:pt>
                <c:pt idx="6">
                  <c:v>25</c:v>
                </c:pt>
                <c:pt idx="7">
                  <c:v>30</c:v>
                </c:pt>
                <c:pt idx="8">
                  <c:v>12</c:v>
                </c:pt>
                <c:pt idx="9">
                  <c:v>22</c:v>
                </c:pt>
                <c:pt idx="10">
                  <c:v>14</c:v>
                </c:pt>
                <c:pt idx="11">
                  <c:v>16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5550208"/>
        <c:axId val="225549424"/>
      </c:lineChart>
      <c:catAx>
        <c:axId val="225550208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49424"/>
        <c:crosses val="autoZero"/>
        <c:auto val="1"/>
        <c:lblAlgn val="ctr"/>
        <c:lblOffset val="100"/>
        <c:noMultiLvlLbl val="1"/>
      </c:catAx>
      <c:valAx>
        <c:axId val="22554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5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'Día 04'!$D$11</c:f>
              <c:strCache>
                <c:ptCount val="1"/>
                <c:pt idx="0">
                  <c:v># Clientes</c:v>
                </c:pt>
              </c:strCache>
            </c:strRef>
          </c:tx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'Día 04'!$C$12:$C$23</c:f>
              <c:numCache>
                <c:formatCode>h:mm:ss</c:formatCode>
                <c:ptCount val="12"/>
                <c:pt idx="0">
                  <c:v>0.5</c:v>
                </c:pt>
                <c:pt idx="1">
                  <c:v>0.50347222222222221</c:v>
                </c:pt>
                <c:pt idx="2">
                  <c:v>0.50694444444444442</c:v>
                </c:pt>
                <c:pt idx="3">
                  <c:v>0.51041666666666663</c:v>
                </c:pt>
                <c:pt idx="4">
                  <c:v>0.51388888888888884</c:v>
                </c:pt>
                <c:pt idx="5">
                  <c:v>0.51736111111111105</c:v>
                </c:pt>
                <c:pt idx="6">
                  <c:v>0.52083333333333326</c:v>
                </c:pt>
                <c:pt idx="7">
                  <c:v>0.52430555555555547</c:v>
                </c:pt>
                <c:pt idx="8">
                  <c:v>0.52777777777777768</c:v>
                </c:pt>
                <c:pt idx="9">
                  <c:v>0.53124999999999989</c:v>
                </c:pt>
                <c:pt idx="10">
                  <c:v>0.5347222222222221</c:v>
                </c:pt>
                <c:pt idx="11">
                  <c:v>0.53819444444444431</c:v>
                </c:pt>
              </c:numCache>
            </c:numRef>
          </c:cat>
          <c:val>
            <c:numRef>
              <c:f>'Día 04'!$D$12:$D$23</c:f>
              <c:numCache>
                <c:formatCode>General</c:formatCode>
                <c:ptCount val="12"/>
                <c:pt idx="0">
                  <c:v>12</c:v>
                </c:pt>
                <c:pt idx="1">
                  <c:v>10</c:v>
                </c:pt>
                <c:pt idx="2">
                  <c:v>34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23</c:v>
                </c:pt>
                <c:pt idx="8">
                  <c:v>26</c:v>
                </c:pt>
                <c:pt idx="9">
                  <c:v>11</c:v>
                </c:pt>
                <c:pt idx="10">
                  <c:v>11</c:v>
                </c:pt>
                <c:pt idx="11">
                  <c:v>7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5547856"/>
        <c:axId val="225545504"/>
      </c:lineChart>
      <c:catAx>
        <c:axId val="225547856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45504"/>
        <c:crosses val="autoZero"/>
        <c:auto val="1"/>
        <c:lblAlgn val="ctr"/>
        <c:lblOffset val="100"/>
        <c:noMultiLvlLbl val="1"/>
      </c:catAx>
      <c:valAx>
        <c:axId val="22554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4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'Día 05'!$C$12:$C$23</c:f>
              <c:numCache>
                <c:formatCode>h:mm:ss</c:formatCode>
                <c:ptCount val="12"/>
                <c:pt idx="0">
                  <c:v>0.5</c:v>
                </c:pt>
                <c:pt idx="1">
                  <c:v>0.50347222222222221</c:v>
                </c:pt>
                <c:pt idx="2">
                  <c:v>0.50694444444444442</c:v>
                </c:pt>
                <c:pt idx="3">
                  <c:v>0.51041666666666663</c:v>
                </c:pt>
                <c:pt idx="4">
                  <c:v>0.51388888888888884</c:v>
                </c:pt>
                <c:pt idx="5">
                  <c:v>0.51736111111111105</c:v>
                </c:pt>
                <c:pt idx="6">
                  <c:v>0.52083333333333326</c:v>
                </c:pt>
                <c:pt idx="7">
                  <c:v>0.52430555555555547</c:v>
                </c:pt>
                <c:pt idx="8">
                  <c:v>0.52777777777777768</c:v>
                </c:pt>
                <c:pt idx="9">
                  <c:v>0.53124999999999989</c:v>
                </c:pt>
                <c:pt idx="10">
                  <c:v>0.5347222222222221</c:v>
                </c:pt>
                <c:pt idx="11">
                  <c:v>0.53819444444444431</c:v>
                </c:pt>
              </c:numCache>
            </c:numRef>
          </c:cat>
          <c:val>
            <c:numRef>
              <c:f>'Día 05'!$D$12:$D$23</c:f>
              <c:numCache>
                <c:formatCode>General</c:formatCode>
                <c:ptCount val="12"/>
                <c:pt idx="0">
                  <c:v>29</c:v>
                </c:pt>
                <c:pt idx="1">
                  <c:v>19</c:v>
                </c:pt>
                <c:pt idx="2">
                  <c:v>10</c:v>
                </c:pt>
                <c:pt idx="3">
                  <c:v>15</c:v>
                </c:pt>
                <c:pt idx="4">
                  <c:v>34</c:v>
                </c:pt>
                <c:pt idx="5">
                  <c:v>36</c:v>
                </c:pt>
                <c:pt idx="6">
                  <c:v>30</c:v>
                </c:pt>
                <c:pt idx="7">
                  <c:v>30</c:v>
                </c:pt>
                <c:pt idx="8">
                  <c:v>13</c:v>
                </c:pt>
                <c:pt idx="9">
                  <c:v>11</c:v>
                </c:pt>
                <c:pt idx="10">
                  <c:v>16</c:v>
                </c:pt>
                <c:pt idx="11">
                  <c:v>23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5547072"/>
        <c:axId val="225547464"/>
      </c:lineChart>
      <c:catAx>
        <c:axId val="225547072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47464"/>
        <c:crosses val="autoZero"/>
        <c:auto val="1"/>
        <c:lblAlgn val="ctr"/>
        <c:lblOffset val="100"/>
        <c:noMultiLvlLbl val="1"/>
      </c:catAx>
      <c:valAx>
        <c:axId val="22554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4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Llegadas de Comensales a la Cola del Comedor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31750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"/>
            <c:marker>
              <c:symbol val="none"/>
            </c:marker>
            <c:bubble3D val="0"/>
          </c:dPt>
          <c:dPt>
            <c:idx val="2"/>
            <c:marker>
              <c:symbol val="none"/>
            </c:marker>
            <c:bubble3D val="0"/>
          </c:dPt>
          <c:dPt>
            <c:idx val="3"/>
            <c:marker>
              <c:symbol val="none"/>
            </c:marker>
            <c:bubble3D val="0"/>
          </c:dPt>
          <c:dPt>
            <c:idx val="4"/>
            <c:marker>
              <c:symbol val="none"/>
            </c:marker>
            <c:bubble3D val="0"/>
          </c:dPt>
          <c:dPt>
            <c:idx val="5"/>
            <c:marker>
              <c:symbol val="none"/>
            </c:marker>
            <c:bubble3D val="0"/>
          </c:dPt>
          <c:dPt>
            <c:idx val="6"/>
            <c:marker>
              <c:symbol val="none"/>
            </c:marker>
            <c:bubble3D val="0"/>
          </c:dPt>
          <c:dPt>
            <c:idx val="7"/>
            <c:marker>
              <c:symbol val="none"/>
            </c:marker>
            <c:bubble3D val="0"/>
          </c:dPt>
          <c:dPt>
            <c:idx val="8"/>
            <c:marker>
              <c:symbol val="none"/>
            </c:marker>
            <c:bubble3D val="0"/>
          </c:dPt>
          <c:dPt>
            <c:idx val="9"/>
            <c:marker>
              <c:symbol val="none"/>
            </c:marker>
            <c:bubble3D val="0"/>
          </c:dPt>
          <c:dPt>
            <c:idx val="10"/>
            <c:marker>
              <c:symbol val="none"/>
            </c:marker>
            <c:bubble3D val="0"/>
          </c:dPt>
          <c:dPt>
            <c:idx val="11"/>
            <c:marker>
              <c:symbol val="none"/>
            </c:marker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'Día 05'!$C$12:$C$23</c15:sqref>
                  </c15:fullRef>
                </c:ext>
              </c:extLst>
              <c:f>'Día 05'!$C$12:$C$23</c:f>
              <c:numCache>
                <c:formatCode>h:mm:ss</c:formatCode>
                <c:ptCount val="12"/>
                <c:pt idx="0">
                  <c:v>0.5</c:v>
                </c:pt>
                <c:pt idx="1">
                  <c:v>0.50347222222222221</c:v>
                </c:pt>
                <c:pt idx="2">
                  <c:v>0.50694444444444442</c:v>
                </c:pt>
                <c:pt idx="3">
                  <c:v>0.51041666666666663</c:v>
                </c:pt>
                <c:pt idx="4">
                  <c:v>0.51388888888888884</c:v>
                </c:pt>
                <c:pt idx="5">
                  <c:v>0.51736111111111105</c:v>
                </c:pt>
                <c:pt idx="6">
                  <c:v>0.52083333333333326</c:v>
                </c:pt>
                <c:pt idx="7">
                  <c:v>0.52430555555555547</c:v>
                </c:pt>
                <c:pt idx="8">
                  <c:v>0.52777777777777768</c:v>
                </c:pt>
                <c:pt idx="9">
                  <c:v>0.53124999999999989</c:v>
                </c:pt>
                <c:pt idx="10">
                  <c:v>0.5347222222222221</c:v>
                </c:pt>
                <c:pt idx="11">
                  <c:v>0.53819444444444431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'Día 05'!$D$12:$D$23</c15:sqref>
                  </c15:fullRef>
                </c:ext>
              </c:extLst>
              <c:f>'Día 05'!$D$12:$D$23</c:f>
              <c:numCache>
                <c:formatCode>General</c:formatCode>
                <c:ptCount val="12"/>
                <c:pt idx="0">
                  <c:v>29</c:v>
                </c:pt>
                <c:pt idx="1">
                  <c:v>19</c:v>
                </c:pt>
                <c:pt idx="2">
                  <c:v>10</c:v>
                </c:pt>
                <c:pt idx="3">
                  <c:v>15</c:v>
                </c:pt>
                <c:pt idx="4">
                  <c:v>34</c:v>
                </c:pt>
                <c:pt idx="5">
                  <c:v>36</c:v>
                </c:pt>
                <c:pt idx="6">
                  <c:v>30</c:v>
                </c:pt>
                <c:pt idx="7">
                  <c:v>30</c:v>
                </c:pt>
                <c:pt idx="8">
                  <c:v>13</c:v>
                </c:pt>
                <c:pt idx="9">
                  <c:v>11</c:v>
                </c:pt>
                <c:pt idx="10">
                  <c:v>16</c:v>
                </c:pt>
                <c:pt idx="11">
                  <c:v>23</c:v>
                </c:pt>
              </c:numCache>
            </c:numRef>
          </c:val>
          <c:smooth val="0"/>
        </c:ser>
        <c:ser>
          <c:idx val="1"/>
          <c:order val="1"/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12:00:00</c:v>
              </c:pt>
              <c:pt idx="1">
                <c:v>12:05:00</c:v>
              </c:pt>
              <c:pt idx="2">
                <c:v>12:10:00</c:v>
              </c:pt>
              <c:pt idx="3">
                <c:v>12:15:00</c:v>
              </c:pt>
              <c:pt idx="4">
                <c:v>12:20:00</c:v>
              </c:pt>
              <c:pt idx="5">
                <c:v>12:25:00</c:v>
              </c:pt>
              <c:pt idx="6">
                <c:v>12:30:00</c:v>
              </c:pt>
              <c:pt idx="7">
                <c:v>12:35:00</c:v>
              </c:pt>
              <c:pt idx="8">
                <c:v>12:40:00</c:v>
              </c:pt>
              <c:pt idx="9">
                <c:v>12:45:00</c:v>
              </c:pt>
              <c:pt idx="10">
                <c:v>12:50:00</c:v>
              </c:pt>
              <c:pt idx="11">
                <c:v>12:55:00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'Día 04'!$D$12:$D$23</c15:sqref>
                  </c15:fullRef>
                </c:ext>
              </c:extLst>
              <c:f>'Día 04'!$D$12:$D$23</c:f>
              <c:numCache>
                <c:formatCode>General</c:formatCode>
                <c:ptCount val="12"/>
                <c:pt idx="0">
                  <c:v>12</c:v>
                </c:pt>
                <c:pt idx="1">
                  <c:v>10</c:v>
                </c:pt>
                <c:pt idx="2">
                  <c:v>34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40</c:v>
                </c:pt>
                <c:pt idx="7">
                  <c:v>23</c:v>
                </c:pt>
                <c:pt idx="8">
                  <c:v>26</c:v>
                </c:pt>
                <c:pt idx="9">
                  <c:v>11</c:v>
                </c:pt>
                <c:pt idx="10">
                  <c:v>11</c:v>
                </c:pt>
                <c:pt idx="11">
                  <c:v>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'Día 04'!$C$12:$C$23</c15:sqref>
                        </c15:formulaRef>
                      </c:ext>
                    </c:extLst>
                    <c:strCache>
                      <c:ptCount val="12"/>
                      <c:pt idx="0">
                        <c:v>12:00:00</c:v>
                      </c:pt>
                      <c:pt idx="1">
                        <c:v>12:05:00</c:v>
                      </c:pt>
                      <c:pt idx="2">
                        <c:v>12:10:00</c:v>
                      </c:pt>
                      <c:pt idx="3">
                        <c:v>12:15:00</c:v>
                      </c:pt>
                      <c:pt idx="4">
                        <c:v>12:20:00</c:v>
                      </c:pt>
                      <c:pt idx="5">
                        <c:v>12:25:00</c:v>
                      </c:pt>
                      <c:pt idx="6">
                        <c:v>12:30:00</c:v>
                      </c:pt>
                      <c:pt idx="7">
                        <c:v>12:35:00</c:v>
                      </c:pt>
                      <c:pt idx="8">
                        <c:v>12:40:00</c:v>
                      </c:pt>
                      <c:pt idx="9">
                        <c:v>12:45:00</c:v>
                      </c:pt>
                      <c:pt idx="10">
                        <c:v>12:50:00</c:v>
                      </c:pt>
                      <c:pt idx="11">
                        <c:v>12:55:00</c:v>
                      </c:pt>
                    </c:strCache>
                  </c:strRef>
                </c15:tx>
              </c15:filteredSeriesTitle>
            </c:ext>
          </c:extLst>
        </c:ser>
        <c:ser>
          <c:idx val="2"/>
          <c:order val="2"/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12:00:00</c:v>
              </c:pt>
              <c:pt idx="1">
                <c:v>12:05:00</c:v>
              </c:pt>
              <c:pt idx="2">
                <c:v>12:10:00</c:v>
              </c:pt>
              <c:pt idx="3">
                <c:v>12:15:00</c:v>
              </c:pt>
              <c:pt idx="4">
                <c:v>12:20:00</c:v>
              </c:pt>
              <c:pt idx="5">
                <c:v>12:25:00</c:v>
              </c:pt>
              <c:pt idx="6">
                <c:v>12:30:00</c:v>
              </c:pt>
              <c:pt idx="7">
                <c:v>12:35:00</c:v>
              </c:pt>
              <c:pt idx="8">
                <c:v>12:40:00</c:v>
              </c:pt>
              <c:pt idx="9">
                <c:v>12:45:00</c:v>
              </c:pt>
              <c:pt idx="10">
                <c:v>12:50:00</c:v>
              </c:pt>
              <c:pt idx="11">
                <c:v>12:55:00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'Día 03'!$D$12:$D$23</c15:sqref>
                  </c15:fullRef>
                </c:ext>
              </c:extLst>
              <c:f>'Día 03'!$D$12:$D$23</c:f>
              <c:numCache>
                <c:formatCode>General</c:formatCode>
                <c:ptCount val="12"/>
                <c:pt idx="0">
                  <c:v>13</c:v>
                </c:pt>
                <c:pt idx="1">
                  <c:v>16</c:v>
                </c:pt>
                <c:pt idx="2">
                  <c:v>12</c:v>
                </c:pt>
                <c:pt idx="3">
                  <c:v>19</c:v>
                </c:pt>
                <c:pt idx="4">
                  <c:v>37</c:v>
                </c:pt>
                <c:pt idx="5">
                  <c:v>31</c:v>
                </c:pt>
                <c:pt idx="6">
                  <c:v>25</c:v>
                </c:pt>
                <c:pt idx="7">
                  <c:v>30</c:v>
                </c:pt>
                <c:pt idx="8">
                  <c:v>12</c:v>
                </c:pt>
                <c:pt idx="9">
                  <c:v>22</c:v>
                </c:pt>
                <c:pt idx="10">
                  <c:v>14</c:v>
                </c:pt>
                <c:pt idx="11">
                  <c:v>16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'Día 03'!$C$12:$C$23</c15:sqref>
                        </c15:formulaRef>
                      </c:ext>
                    </c:extLst>
                    <c:strCache>
                      <c:ptCount val="12"/>
                      <c:pt idx="0">
                        <c:v>11:55:00</c:v>
                      </c:pt>
                      <c:pt idx="1">
                        <c:v>12:00:00</c:v>
                      </c:pt>
                      <c:pt idx="2">
                        <c:v>12:05:00</c:v>
                      </c:pt>
                      <c:pt idx="3">
                        <c:v>12:10:00</c:v>
                      </c:pt>
                      <c:pt idx="4">
                        <c:v>12:15:00</c:v>
                      </c:pt>
                      <c:pt idx="5">
                        <c:v>12:20:00</c:v>
                      </c:pt>
                      <c:pt idx="6">
                        <c:v>12:25:00</c:v>
                      </c:pt>
                      <c:pt idx="7">
                        <c:v>12:30:00</c:v>
                      </c:pt>
                      <c:pt idx="8">
                        <c:v>12:35:00</c:v>
                      </c:pt>
                      <c:pt idx="9">
                        <c:v>12:40:00</c:v>
                      </c:pt>
                      <c:pt idx="10">
                        <c:v>12:45:00</c:v>
                      </c:pt>
                      <c:pt idx="11">
                        <c:v>12:50:00</c:v>
                      </c:pt>
                    </c:strCache>
                  </c:strRef>
                </c15:tx>
              </c15:filteredSeriesTitle>
            </c:ext>
          </c:extLst>
        </c:ser>
        <c:ser>
          <c:idx val="3"/>
          <c:order val="3"/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12:00:00</c:v>
              </c:pt>
              <c:pt idx="1">
                <c:v>12:05:00</c:v>
              </c:pt>
              <c:pt idx="2">
                <c:v>12:10:00</c:v>
              </c:pt>
              <c:pt idx="3">
                <c:v>12:15:00</c:v>
              </c:pt>
              <c:pt idx="4">
                <c:v>12:20:00</c:v>
              </c:pt>
              <c:pt idx="5">
                <c:v>12:25:00</c:v>
              </c:pt>
              <c:pt idx="6">
                <c:v>12:30:00</c:v>
              </c:pt>
              <c:pt idx="7">
                <c:v>12:35:00</c:v>
              </c:pt>
              <c:pt idx="8">
                <c:v>12:40:00</c:v>
              </c:pt>
              <c:pt idx="9">
                <c:v>12:45:00</c:v>
              </c:pt>
              <c:pt idx="10">
                <c:v>12:50:00</c:v>
              </c:pt>
              <c:pt idx="11">
                <c:v>12:55:00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'Día 02'!$D$11:$D$23</c15:sqref>
                  </c15:fullRef>
                </c:ext>
              </c:extLst>
              <c:f>'Día 02'!$D$11:$D$22</c:f>
              <c:numCache>
                <c:formatCode>General</c:formatCode>
                <c:ptCount val="12"/>
                <c:pt idx="0">
                  <c:v>34</c:v>
                </c:pt>
                <c:pt idx="1">
                  <c:v>5</c:v>
                </c:pt>
                <c:pt idx="2">
                  <c:v>18</c:v>
                </c:pt>
                <c:pt idx="3">
                  <c:v>18</c:v>
                </c:pt>
                <c:pt idx="4">
                  <c:v>31</c:v>
                </c:pt>
                <c:pt idx="5">
                  <c:v>33</c:v>
                </c:pt>
                <c:pt idx="6">
                  <c:v>34</c:v>
                </c:pt>
                <c:pt idx="7">
                  <c:v>13</c:v>
                </c:pt>
                <c:pt idx="8">
                  <c:v>6</c:v>
                </c:pt>
                <c:pt idx="9">
                  <c:v>15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'Día 02'!#REF!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4"/>
          <c:order val="4"/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12:00:00</c:v>
              </c:pt>
              <c:pt idx="1">
                <c:v>12:05:00</c:v>
              </c:pt>
              <c:pt idx="2">
                <c:v>12:10:00</c:v>
              </c:pt>
              <c:pt idx="3">
                <c:v>12:15:00</c:v>
              </c:pt>
              <c:pt idx="4">
                <c:v>12:20:00</c:v>
              </c:pt>
              <c:pt idx="5">
                <c:v>12:25:00</c:v>
              </c:pt>
              <c:pt idx="6">
                <c:v>12:30:00</c:v>
              </c:pt>
              <c:pt idx="7">
                <c:v>12:35:00</c:v>
              </c:pt>
              <c:pt idx="8">
                <c:v>12:40:00</c:v>
              </c:pt>
              <c:pt idx="9">
                <c:v>12:45:00</c:v>
              </c:pt>
              <c:pt idx="10">
                <c:v>12:50:00</c:v>
              </c:pt>
              <c:pt idx="11">
                <c:v>12:55:00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'Día 01'!$D$11:$D$23</c15:sqref>
                  </c15:fullRef>
                </c:ext>
              </c:extLst>
              <c:f>'Día 01'!$D$11:$D$22</c:f>
              <c:numCache>
                <c:formatCode>General</c:formatCode>
                <c:ptCount val="12"/>
                <c:pt idx="0">
                  <c:v>16</c:v>
                </c:pt>
                <c:pt idx="1">
                  <c:v>20</c:v>
                </c:pt>
                <c:pt idx="2">
                  <c:v>10</c:v>
                </c:pt>
                <c:pt idx="3">
                  <c:v>18</c:v>
                </c:pt>
                <c:pt idx="4">
                  <c:v>33</c:v>
                </c:pt>
                <c:pt idx="5">
                  <c:v>27</c:v>
                </c:pt>
                <c:pt idx="6">
                  <c:v>30</c:v>
                </c:pt>
                <c:pt idx="7">
                  <c:v>18</c:v>
                </c:pt>
                <c:pt idx="8">
                  <c:v>27</c:v>
                </c:pt>
                <c:pt idx="9">
                  <c:v>8</c:v>
                </c:pt>
                <c:pt idx="10">
                  <c:v>21</c:v>
                </c:pt>
                <c:pt idx="11">
                  <c:v>18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'Día 01'!$C$11:$C$23</c15:sqref>
                        </c15:formulaRef>
                      </c:ext>
                    </c:extLst>
                    <c:strCache>
                      <c:ptCount val="13"/>
                      <c:pt idx="0">
                        <c:v>12:00:00</c:v>
                      </c:pt>
                      <c:pt idx="1">
                        <c:v>12:05:00</c:v>
                      </c:pt>
                      <c:pt idx="2">
                        <c:v>12:10:00</c:v>
                      </c:pt>
                      <c:pt idx="3">
                        <c:v>12:15:00</c:v>
                      </c:pt>
                      <c:pt idx="4">
                        <c:v>12:20:00</c:v>
                      </c:pt>
                      <c:pt idx="5">
                        <c:v>12:25:00</c:v>
                      </c:pt>
                      <c:pt idx="6">
                        <c:v>12:30:00</c:v>
                      </c:pt>
                      <c:pt idx="7">
                        <c:v>12:35:00</c:v>
                      </c:pt>
                      <c:pt idx="8">
                        <c:v>12:40:00</c:v>
                      </c:pt>
                      <c:pt idx="9">
                        <c:v>12:45:00</c:v>
                      </c:pt>
                      <c:pt idx="10">
                        <c:v>12:50:00</c:v>
                      </c:pt>
                      <c:pt idx="11">
                        <c:v>12:55:00</c:v>
                      </c:pt>
                      <c:pt idx="12">
                        <c:v>13:00:00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549032"/>
        <c:axId val="226142896"/>
      </c:lineChart>
      <c:catAx>
        <c:axId val="225549032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142896"/>
        <c:crosses val="autoZero"/>
        <c:auto val="1"/>
        <c:lblAlgn val="ctr"/>
        <c:lblOffset val="100"/>
        <c:noMultiLvlLbl val="1"/>
      </c:catAx>
      <c:valAx>
        <c:axId val="22614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490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7" workbookViewId="0">
      <selection activeCell="J18" sqref="J18"/>
    </sheetView>
  </sheetViews>
  <sheetFormatPr defaultRowHeight="12.75" x14ac:dyDescent="0.2"/>
  <cols>
    <col min="1" max="1" width="13.140625" customWidth="1"/>
    <col min="2" max="2" width="12.85546875" customWidth="1"/>
    <col min="3" max="3" width="13.140625" customWidth="1"/>
    <col min="4" max="4" width="15.42578125" customWidth="1"/>
    <col min="5" max="5" width="18.7109375" customWidth="1"/>
    <col min="6" max="6" width="16.5703125" customWidth="1"/>
    <col min="7" max="7" width="15.42578125" customWidth="1"/>
    <col min="8" max="8" width="13.7109375" customWidth="1"/>
    <col min="9" max="9" width="12.7109375" customWidth="1"/>
    <col min="10" max="10" width="15.28515625" customWidth="1"/>
    <col min="11" max="11" width="10.28515625" customWidth="1"/>
    <col min="12" max="12" width="12.42578125" customWidth="1"/>
    <col min="13" max="13" width="16.140625" customWidth="1"/>
    <col min="14" max="14" width="14.85546875" customWidth="1"/>
  </cols>
  <sheetData>
    <row r="1" spans="1:13" ht="15" x14ac:dyDescent="0.25">
      <c r="A1" s="43" t="s">
        <v>0</v>
      </c>
      <c r="B1" s="44"/>
      <c r="C1" s="44"/>
      <c r="D1" s="44"/>
      <c r="E1" s="44"/>
      <c r="F1" s="44"/>
      <c r="G1" s="44"/>
      <c r="H1" s="44"/>
    </row>
    <row r="2" spans="1:13" ht="15" x14ac:dyDescent="0.25">
      <c r="A2" s="45" t="s">
        <v>1</v>
      </c>
      <c r="B2" s="45"/>
      <c r="C2" s="45"/>
      <c r="D2" s="45"/>
      <c r="E2" s="46" t="s">
        <v>21</v>
      </c>
      <c r="F2" s="46"/>
      <c r="G2" s="46"/>
      <c r="H2" s="46"/>
    </row>
    <row r="3" spans="1:13" ht="15" customHeight="1" x14ac:dyDescent="0.2">
      <c r="A3" s="48" t="s">
        <v>27</v>
      </c>
      <c r="B3" s="48"/>
      <c r="C3" s="48"/>
      <c r="D3" s="48"/>
      <c r="E3" s="48"/>
      <c r="F3" s="48"/>
      <c r="G3" s="48"/>
      <c r="H3" s="48"/>
    </row>
    <row r="4" spans="1:13" ht="15.75" customHeight="1" x14ac:dyDescent="0.25">
      <c r="A4" s="47" t="s">
        <v>31</v>
      </c>
      <c r="B4" s="47"/>
      <c r="C4" s="47"/>
      <c r="D4" s="47"/>
      <c r="E4" s="52" t="s">
        <v>6</v>
      </c>
      <c r="F4" s="52"/>
      <c r="G4" s="53">
        <v>0.50624999999999998</v>
      </c>
      <c r="H4" s="53"/>
    </row>
    <row r="5" spans="1:13" s="29" customFormat="1" ht="13.5" customHeight="1" x14ac:dyDescent="0.2">
      <c r="A5" s="47" t="s">
        <v>30</v>
      </c>
      <c r="B5" s="47"/>
      <c r="C5" s="55">
        <v>0.49652777777777779</v>
      </c>
      <c r="D5" s="55"/>
      <c r="E5" s="47" t="s">
        <v>22</v>
      </c>
      <c r="F5" s="47"/>
      <c r="G5" s="47"/>
      <c r="H5" s="31">
        <v>123</v>
      </c>
      <c r="I5"/>
      <c r="J5"/>
      <c r="K5"/>
      <c r="L5"/>
      <c r="M5"/>
    </row>
    <row r="6" spans="1:13" ht="15" x14ac:dyDescent="0.2">
      <c r="A6" s="47" t="s">
        <v>29</v>
      </c>
      <c r="B6" s="47"/>
      <c r="C6" s="55">
        <v>0.53611111111111109</v>
      </c>
      <c r="D6" s="55"/>
      <c r="E6" s="47" t="s">
        <v>10</v>
      </c>
      <c r="F6" s="47"/>
      <c r="G6" s="54">
        <v>480</v>
      </c>
      <c r="H6" s="54"/>
    </row>
    <row r="7" spans="1:13" ht="15" x14ac:dyDescent="0.2">
      <c r="A7" s="47" t="s">
        <v>28</v>
      </c>
      <c r="B7" s="47"/>
      <c r="C7" s="56">
        <f>COUNTIF(D11:D23,"&gt;0")</f>
        <v>12</v>
      </c>
      <c r="D7" s="56"/>
      <c r="E7" s="47" t="s">
        <v>12</v>
      </c>
      <c r="F7" s="47"/>
      <c r="G7" s="54">
        <v>2</v>
      </c>
      <c r="H7" s="54"/>
    </row>
    <row r="8" spans="1:13" s="29" customFormat="1" ht="15" x14ac:dyDescent="0.2">
      <c r="A8" s="34"/>
      <c r="B8" s="34"/>
      <c r="C8" s="35"/>
      <c r="D8" s="35"/>
      <c r="E8" s="34"/>
      <c r="F8" s="34"/>
      <c r="G8" s="36"/>
      <c r="H8" s="36"/>
    </row>
    <row r="9" spans="1:13" ht="15" x14ac:dyDescent="0.25">
      <c r="A9" s="29"/>
      <c r="B9" s="29"/>
      <c r="C9" s="29"/>
      <c r="D9" s="37" t="s">
        <v>33</v>
      </c>
      <c r="E9" s="58" t="s">
        <v>32</v>
      </c>
      <c r="F9" s="58"/>
      <c r="G9" s="27"/>
      <c r="H9" s="27"/>
    </row>
    <row r="10" spans="1:13" ht="15" x14ac:dyDescent="0.25">
      <c r="A10" s="30" t="s">
        <v>14</v>
      </c>
      <c r="B10" s="30" t="s">
        <v>15</v>
      </c>
      <c r="C10" s="30" t="s">
        <v>16</v>
      </c>
      <c r="D10" s="37" t="s">
        <v>26</v>
      </c>
      <c r="E10" s="39" t="s">
        <v>23</v>
      </c>
      <c r="F10" s="39" t="s">
        <v>24</v>
      </c>
    </row>
    <row r="11" spans="1:13" ht="15" x14ac:dyDescent="0.25">
      <c r="A11" s="32">
        <v>3.472222222222222E-3</v>
      </c>
      <c r="B11" s="32">
        <v>0.49652777777777779</v>
      </c>
      <c r="C11" s="32">
        <v>0.5</v>
      </c>
      <c r="D11" s="38">
        <v>16</v>
      </c>
      <c r="E11" s="40">
        <v>0</v>
      </c>
      <c r="F11" s="40">
        <v>0</v>
      </c>
    </row>
    <row r="12" spans="1:13" ht="15" x14ac:dyDescent="0.25">
      <c r="A12" s="32">
        <v>3.472222222222222E-3</v>
      </c>
      <c r="B12" s="32">
        <f t="shared" ref="B12:B23" si="0">C11</f>
        <v>0.5</v>
      </c>
      <c r="C12" s="32">
        <v>0.50347222222222221</v>
      </c>
      <c r="D12" s="38">
        <v>20</v>
      </c>
      <c r="E12" s="40">
        <v>0</v>
      </c>
      <c r="F12" s="40">
        <v>0</v>
      </c>
      <c r="I12" s="29"/>
    </row>
    <row r="13" spans="1:13" ht="15" x14ac:dyDescent="0.25">
      <c r="A13" s="32">
        <v>3.472222222222222E-3</v>
      </c>
      <c r="B13" s="32">
        <f t="shared" si="0"/>
        <v>0.50347222222222221</v>
      </c>
      <c r="C13" s="32">
        <v>0.50694444444444442</v>
      </c>
      <c r="D13" s="38">
        <v>10</v>
      </c>
      <c r="E13" s="40">
        <v>0</v>
      </c>
      <c r="F13" s="40">
        <v>0</v>
      </c>
      <c r="I13" s="29"/>
    </row>
    <row r="14" spans="1:13" ht="15" x14ac:dyDescent="0.25">
      <c r="A14" s="32">
        <v>3.472222222222222E-3</v>
      </c>
      <c r="B14" s="32">
        <f t="shared" si="0"/>
        <v>0.50694444444444442</v>
      </c>
      <c r="C14" s="32">
        <v>0.51041666666666663</v>
      </c>
      <c r="D14" s="38">
        <v>18</v>
      </c>
      <c r="E14" s="40">
        <v>0</v>
      </c>
      <c r="F14" s="40">
        <v>0</v>
      </c>
    </row>
    <row r="15" spans="1:13" ht="15" x14ac:dyDescent="0.25">
      <c r="A15" s="32">
        <v>3.472222222222222E-3</v>
      </c>
      <c r="B15" s="32">
        <f t="shared" si="0"/>
        <v>0.51041666666666663</v>
      </c>
      <c r="C15" s="32">
        <v>0.51388888888888884</v>
      </c>
      <c r="D15" s="38">
        <v>33</v>
      </c>
      <c r="E15" s="40">
        <v>50</v>
      </c>
      <c r="F15" s="40">
        <v>34</v>
      </c>
    </row>
    <row r="16" spans="1:13" ht="15" x14ac:dyDescent="0.25">
      <c r="A16" s="32">
        <v>3.472222222222222E-3</v>
      </c>
      <c r="B16" s="32">
        <f t="shared" si="0"/>
        <v>0.51388888888888884</v>
      </c>
      <c r="C16" s="32">
        <v>0.51736111111111105</v>
      </c>
      <c r="D16" s="38">
        <v>27</v>
      </c>
      <c r="E16" s="40">
        <v>49</v>
      </c>
      <c r="F16" s="40">
        <v>34</v>
      </c>
    </row>
    <row r="17" spans="1:8" ht="15" x14ac:dyDescent="0.25">
      <c r="A17" s="32">
        <v>3.472222222222222E-3</v>
      </c>
      <c r="B17" s="32">
        <f t="shared" si="0"/>
        <v>0.51736111111111105</v>
      </c>
      <c r="C17" s="32">
        <v>0.52083333333333326</v>
      </c>
      <c r="D17" s="38">
        <v>30</v>
      </c>
      <c r="E17" s="40">
        <v>40</v>
      </c>
      <c r="F17" s="40">
        <v>24</v>
      </c>
    </row>
    <row r="18" spans="1:8" ht="15" x14ac:dyDescent="0.25">
      <c r="A18" s="32">
        <v>3.472222222222222E-3</v>
      </c>
      <c r="B18" s="32">
        <f t="shared" si="0"/>
        <v>0.52083333333333326</v>
      </c>
      <c r="C18" s="32">
        <v>0.52430555555555547</v>
      </c>
      <c r="D18" s="38">
        <v>18</v>
      </c>
      <c r="E18" s="40">
        <v>13</v>
      </c>
      <c r="F18" s="40">
        <v>47</v>
      </c>
    </row>
    <row r="19" spans="1:8" ht="15" x14ac:dyDescent="0.25">
      <c r="A19" s="32">
        <v>3.472222222222222E-3</v>
      </c>
      <c r="B19" s="32">
        <f t="shared" si="0"/>
        <v>0.52430555555555547</v>
      </c>
      <c r="C19" s="32">
        <v>0.52777777777777768</v>
      </c>
      <c r="D19" s="38">
        <v>27</v>
      </c>
      <c r="E19" s="40">
        <v>30</v>
      </c>
      <c r="F19" s="40">
        <v>0</v>
      </c>
    </row>
    <row r="20" spans="1:8" ht="15" x14ac:dyDescent="0.25">
      <c r="A20" s="32">
        <v>3.472222222222222E-3</v>
      </c>
      <c r="B20" s="32">
        <f t="shared" si="0"/>
        <v>0.52777777777777768</v>
      </c>
      <c r="C20" s="32">
        <v>0.53124999999999989</v>
      </c>
      <c r="D20" s="38">
        <v>8</v>
      </c>
      <c r="E20" s="40">
        <v>45</v>
      </c>
      <c r="F20" s="40">
        <v>33</v>
      </c>
    </row>
    <row r="21" spans="1:8" ht="15" x14ac:dyDescent="0.25">
      <c r="A21" s="32">
        <v>3.472222222222222E-3</v>
      </c>
      <c r="B21" s="32">
        <f t="shared" si="0"/>
        <v>0.53124999999999989</v>
      </c>
      <c r="C21" s="32">
        <v>0.5347222222222221</v>
      </c>
      <c r="D21" s="38">
        <v>21</v>
      </c>
      <c r="E21" s="40">
        <v>0</v>
      </c>
      <c r="F21" s="40">
        <v>0</v>
      </c>
    </row>
    <row r="22" spans="1:8" ht="15" x14ac:dyDescent="0.25">
      <c r="A22" s="32">
        <v>3.472222222222222E-3</v>
      </c>
      <c r="B22" s="32">
        <f t="shared" si="0"/>
        <v>0.5347222222222221</v>
      </c>
      <c r="C22" s="32">
        <v>0.53819444444444431</v>
      </c>
      <c r="D22" s="38">
        <v>18</v>
      </c>
      <c r="E22" s="40">
        <v>0</v>
      </c>
      <c r="F22" s="40">
        <v>0</v>
      </c>
    </row>
    <row r="23" spans="1:8" ht="15" x14ac:dyDescent="0.25">
      <c r="A23" s="32">
        <v>3.472222222222222E-3</v>
      </c>
      <c r="B23" s="32">
        <f t="shared" si="0"/>
        <v>0.53819444444444431</v>
      </c>
      <c r="C23" s="32">
        <v>0.54166666666666652</v>
      </c>
      <c r="D23" s="38">
        <v>0</v>
      </c>
      <c r="E23" s="40">
        <v>0</v>
      </c>
      <c r="F23" s="40">
        <v>0</v>
      </c>
    </row>
    <row r="25" spans="1:8" ht="15" x14ac:dyDescent="0.25">
      <c r="A25" s="25"/>
      <c r="B25" s="24"/>
      <c r="C25" s="24"/>
      <c r="D25" s="33" t="s">
        <v>25</v>
      </c>
      <c r="E25" s="33" t="s">
        <v>25</v>
      </c>
      <c r="F25" s="33" t="s">
        <v>25</v>
      </c>
      <c r="G25" s="27"/>
      <c r="H25" s="29"/>
    </row>
    <row r="26" spans="1:8" ht="15" customHeight="1" x14ac:dyDescent="0.2">
      <c r="A26" s="49" t="s">
        <v>18</v>
      </c>
      <c r="B26" s="49"/>
      <c r="C26" s="49"/>
      <c r="D26" s="50">
        <f>MEDIAN(D11:D22)</f>
        <v>19</v>
      </c>
      <c r="E26" s="50">
        <f>MEDIAN(E15:E20)</f>
        <v>42.5</v>
      </c>
      <c r="F26" s="50">
        <f>MEDIAN(F15:F20)</f>
        <v>33.5</v>
      </c>
      <c r="G26" s="51">
        <f>AVERAGE(E26:F27)</f>
        <v>38</v>
      </c>
      <c r="H26" s="29"/>
    </row>
    <row r="27" spans="1:8" ht="15" customHeight="1" x14ac:dyDescent="0.2">
      <c r="A27" s="49"/>
      <c r="B27" s="49"/>
      <c r="C27" s="49"/>
      <c r="D27" s="51"/>
      <c r="E27" s="51"/>
      <c r="F27" s="50"/>
      <c r="G27" s="57"/>
      <c r="H27" s="29"/>
    </row>
  </sheetData>
  <mergeCells count="24">
    <mergeCell ref="G26:G27"/>
    <mergeCell ref="E9:F9"/>
    <mergeCell ref="A7:B7"/>
    <mergeCell ref="A4:D4"/>
    <mergeCell ref="E5:G5"/>
    <mergeCell ref="A26:C27"/>
    <mergeCell ref="E26:E27"/>
    <mergeCell ref="F26:F27"/>
    <mergeCell ref="E6:F6"/>
    <mergeCell ref="E4:F4"/>
    <mergeCell ref="C5:D5"/>
    <mergeCell ref="C6:D6"/>
    <mergeCell ref="C7:D7"/>
    <mergeCell ref="D26:D27"/>
    <mergeCell ref="A1:H1"/>
    <mergeCell ref="A2:D2"/>
    <mergeCell ref="E2:H2"/>
    <mergeCell ref="E7:F7"/>
    <mergeCell ref="A5:B5"/>
    <mergeCell ref="A6:B6"/>
    <mergeCell ref="A3:H3"/>
    <mergeCell ref="G4:H4"/>
    <mergeCell ref="G6:H6"/>
    <mergeCell ref="G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0" workbookViewId="0">
      <selection activeCell="F29" sqref="F29"/>
    </sheetView>
  </sheetViews>
  <sheetFormatPr defaultColWidth="14.42578125" defaultRowHeight="15.75" customHeight="1" x14ac:dyDescent="0.2"/>
  <cols>
    <col min="6" max="6" width="23.5703125" customWidth="1"/>
    <col min="7" max="7" width="10.7109375" customWidth="1"/>
  </cols>
  <sheetData>
    <row r="1" spans="1:8" ht="15.75" customHeight="1" x14ac:dyDescent="0.25">
      <c r="A1" s="43" t="s">
        <v>0</v>
      </c>
      <c r="B1" s="44"/>
      <c r="C1" s="44"/>
      <c r="D1" s="44"/>
      <c r="E1" s="44"/>
      <c r="F1" s="44"/>
      <c r="G1" s="44"/>
      <c r="H1" s="44"/>
    </row>
    <row r="2" spans="1:8" ht="15.75" customHeight="1" x14ac:dyDescent="0.25">
      <c r="A2" s="45" t="s">
        <v>1</v>
      </c>
      <c r="B2" s="45"/>
      <c r="C2" s="45"/>
      <c r="D2" s="45"/>
      <c r="E2" s="46" t="s">
        <v>2</v>
      </c>
      <c r="F2" s="46"/>
      <c r="G2" s="46"/>
      <c r="H2" s="46"/>
    </row>
    <row r="3" spans="1:8" ht="15.75" customHeight="1" x14ac:dyDescent="0.2">
      <c r="A3" s="48" t="s">
        <v>27</v>
      </c>
      <c r="B3" s="48"/>
      <c r="C3" s="48"/>
      <c r="D3" s="48"/>
      <c r="E3" s="48"/>
      <c r="F3" s="48"/>
      <c r="G3" s="48"/>
      <c r="H3" s="48"/>
    </row>
    <row r="4" spans="1:8" ht="15.75" customHeight="1" x14ac:dyDescent="0.25">
      <c r="A4" s="47" t="s">
        <v>31</v>
      </c>
      <c r="B4" s="47"/>
      <c r="C4" s="47"/>
      <c r="D4" s="47"/>
      <c r="E4" s="52" t="s">
        <v>6</v>
      </c>
      <c r="F4" s="52"/>
      <c r="G4" s="53">
        <v>0.51041666666666663</v>
      </c>
      <c r="H4" s="53"/>
    </row>
    <row r="5" spans="1:8" ht="15.75" customHeight="1" x14ac:dyDescent="0.2">
      <c r="A5" s="47" t="s">
        <v>30</v>
      </c>
      <c r="B5" s="47"/>
      <c r="C5" s="55">
        <v>0.49652777777777779</v>
      </c>
      <c r="D5" s="55"/>
      <c r="E5" s="47" t="s">
        <v>22</v>
      </c>
      <c r="F5" s="47"/>
      <c r="G5" s="47"/>
      <c r="H5" s="31">
        <v>87</v>
      </c>
    </row>
    <row r="6" spans="1:8" ht="15.75" customHeight="1" x14ac:dyDescent="0.2">
      <c r="A6" s="47" t="s">
        <v>29</v>
      </c>
      <c r="B6" s="47"/>
      <c r="C6" s="55">
        <v>0.54166666666666663</v>
      </c>
      <c r="D6" s="55"/>
      <c r="E6" s="47" t="s">
        <v>10</v>
      </c>
      <c r="F6" s="47"/>
      <c r="G6" s="54">
        <v>480</v>
      </c>
      <c r="H6" s="54"/>
    </row>
    <row r="7" spans="1:8" ht="15.75" customHeight="1" x14ac:dyDescent="0.2">
      <c r="A7" s="47" t="s">
        <v>28</v>
      </c>
      <c r="B7" s="47"/>
      <c r="C7" s="56">
        <f>COUNTIF(D11:D23,"&gt;0")</f>
        <v>13</v>
      </c>
      <c r="D7" s="56"/>
      <c r="E7" s="47" t="s">
        <v>12</v>
      </c>
      <c r="F7" s="47"/>
      <c r="G7" s="54">
        <v>2</v>
      </c>
      <c r="H7" s="54"/>
    </row>
    <row r="8" spans="1:8" ht="15.75" customHeight="1" x14ac:dyDescent="0.2">
      <c r="A8" s="34"/>
      <c r="B8" s="34"/>
      <c r="C8" s="35"/>
      <c r="D8" s="35"/>
      <c r="E8" s="34"/>
      <c r="F8" s="34"/>
      <c r="G8" s="36"/>
      <c r="H8" s="36"/>
    </row>
    <row r="9" spans="1:8" ht="15.75" customHeight="1" x14ac:dyDescent="0.25">
      <c r="A9" s="29"/>
      <c r="B9" s="29"/>
      <c r="C9" s="29"/>
      <c r="D9" s="37" t="s">
        <v>33</v>
      </c>
      <c r="E9" s="58" t="s">
        <v>32</v>
      </c>
      <c r="F9" s="58"/>
      <c r="G9" s="27"/>
      <c r="H9" s="27"/>
    </row>
    <row r="10" spans="1:8" ht="15.75" customHeight="1" x14ac:dyDescent="0.25">
      <c r="A10" s="30" t="s">
        <v>14</v>
      </c>
      <c r="B10" s="30" t="s">
        <v>15</v>
      </c>
      <c r="C10" s="30" t="s">
        <v>16</v>
      </c>
      <c r="D10" s="37" t="s">
        <v>26</v>
      </c>
      <c r="E10" s="39" t="s">
        <v>23</v>
      </c>
      <c r="F10" s="39" t="s">
        <v>24</v>
      </c>
      <c r="G10" s="29"/>
      <c r="H10" s="29"/>
    </row>
    <row r="11" spans="1:8" ht="15.75" customHeight="1" x14ac:dyDescent="0.25">
      <c r="A11" s="32">
        <v>3.472222222222222E-3</v>
      </c>
      <c r="B11" s="32">
        <v>0.49652777777777779</v>
      </c>
      <c r="C11" s="32">
        <v>0.5</v>
      </c>
      <c r="D11" s="38">
        <v>34</v>
      </c>
      <c r="E11" s="40">
        <v>0</v>
      </c>
      <c r="F11" s="40">
        <v>0</v>
      </c>
      <c r="G11" s="29"/>
    </row>
    <row r="12" spans="1:8" ht="15.75" customHeight="1" x14ac:dyDescent="0.25">
      <c r="A12" s="32">
        <v>3.472222222222222E-3</v>
      </c>
      <c r="B12" s="32">
        <f t="shared" ref="B12:B23" si="0">C11</f>
        <v>0.5</v>
      </c>
      <c r="C12" s="32">
        <v>0.50347222222222221</v>
      </c>
      <c r="D12" s="38">
        <v>5</v>
      </c>
      <c r="E12" s="40">
        <v>0</v>
      </c>
      <c r="F12" s="40">
        <v>0</v>
      </c>
      <c r="G12" s="29"/>
    </row>
    <row r="13" spans="1:8" ht="15.75" customHeight="1" x14ac:dyDescent="0.25">
      <c r="A13" s="32">
        <v>3.472222222222222E-3</v>
      </c>
      <c r="B13" s="32">
        <f t="shared" si="0"/>
        <v>0.50347222222222221</v>
      </c>
      <c r="C13" s="32">
        <v>0.50694444444444442</v>
      </c>
      <c r="D13" s="38">
        <v>18</v>
      </c>
      <c r="E13" s="40">
        <v>0</v>
      </c>
      <c r="F13" s="40">
        <v>0</v>
      </c>
      <c r="G13" s="29"/>
    </row>
    <row r="14" spans="1:8" ht="15.75" customHeight="1" x14ac:dyDescent="0.25">
      <c r="A14" s="32">
        <v>3.472222222222222E-3</v>
      </c>
      <c r="B14" s="32">
        <f t="shared" si="0"/>
        <v>0.50694444444444442</v>
      </c>
      <c r="C14" s="32">
        <v>0.51041666666666663</v>
      </c>
      <c r="D14" s="38">
        <v>18</v>
      </c>
      <c r="E14" s="40">
        <v>34</v>
      </c>
      <c r="F14" s="40">
        <v>20</v>
      </c>
      <c r="G14" s="29"/>
    </row>
    <row r="15" spans="1:8" ht="15.75" customHeight="1" x14ac:dyDescent="0.25">
      <c r="A15" s="32">
        <v>3.472222222222222E-3</v>
      </c>
      <c r="B15" s="32">
        <f t="shared" si="0"/>
        <v>0.51041666666666663</v>
      </c>
      <c r="C15" s="32">
        <v>0.51388888888888884</v>
      </c>
      <c r="D15" s="38">
        <v>31</v>
      </c>
      <c r="E15" s="40">
        <v>20</v>
      </c>
      <c r="F15" s="40">
        <v>20</v>
      </c>
      <c r="G15" s="29"/>
    </row>
    <row r="16" spans="1:8" ht="15.75" customHeight="1" x14ac:dyDescent="0.25">
      <c r="A16" s="32">
        <v>3.472222222222222E-3</v>
      </c>
      <c r="B16" s="32">
        <f t="shared" si="0"/>
        <v>0.51388888888888884</v>
      </c>
      <c r="C16" s="32">
        <v>0.51736111111111105</v>
      </c>
      <c r="D16" s="38">
        <v>33</v>
      </c>
      <c r="E16" s="40">
        <v>12</v>
      </c>
      <c r="F16" s="40">
        <v>15</v>
      </c>
      <c r="G16" s="29"/>
    </row>
    <row r="17" spans="1:8" ht="15.75" customHeight="1" x14ac:dyDescent="0.25">
      <c r="A17" s="32">
        <v>3.472222222222222E-3</v>
      </c>
      <c r="B17" s="32">
        <f t="shared" si="0"/>
        <v>0.51736111111111105</v>
      </c>
      <c r="C17" s="32">
        <v>0.52083333333333326</v>
      </c>
      <c r="D17" s="38">
        <v>34</v>
      </c>
      <c r="E17" s="40">
        <v>12</v>
      </c>
      <c r="F17" s="40">
        <v>12</v>
      </c>
      <c r="G17" s="29"/>
    </row>
    <row r="18" spans="1:8" ht="15.75" customHeight="1" x14ac:dyDescent="0.25">
      <c r="A18" s="32">
        <v>3.472222222222222E-3</v>
      </c>
      <c r="B18" s="32">
        <f t="shared" si="0"/>
        <v>0.52083333333333326</v>
      </c>
      <c r="C18" s="32">
        <v>0.52430555555555547</v>
      </c>
      <c r="D18" s="38">
        <v>13</v>
      </c>
      <c r="E18" s="40">
        <v>10</v>
      </c>
      <c r="F18" s="40">
        <v>10</v>
      </c>
      <c r="G18" s="29"/>
    </row>
    <row r="19" spans="1:8" ht="15.75" customHeight="1" x14ac:dyDescent="0.25">
      <c r="A19" s="32">
        <v>3.472222222222222E-3</v>
      </c>
      <c r="B19" s="32">
        <f t="shared" si="0"/>
        <v>0.52430555555555547</v>
      </c>
      <c r="C19" s="32">
        <v>0.52777777777777768</v>
      </c>
      <c r="D19" s="38">
        <v>6</v>
      </c>
      <c r="E19" s="40">
        <v>10</v>
      </c>
      <c r="F19" s="40">
        <v>10</v>
      </c>
      <c r="G19" s="29"/>
    </row>
    <row r="20" spans="1:8" ht="15.75" customHeight="1" x14ac:dyDescent="0.25">
      <c r="A20" s="32">
        <v>3.472222222222222E-3</v>
      </c>
      <c r="B20" s="32">
        <f t="shared" si="0"/>
        <v>0.52777777777777768</v>
      </c>
      <c r="C20" s="32">
        <v>0.53124999999999989</v>
      </c>
      <c r="D20" s="38">
        <v>15</v>
      </c>
      <c r="E20" s="40">
        <v>0</v>
      </c>
      <c r="F20" s="40">
        <v>0</v>
      </c>
      <c r="G20" s="29"/>
      <c r="H20" s="29"/>
    </row>
    <row r="21" spans="1:8" ht="15.75" customHeight="1" x14ac:dyDescent="0.25">
      <c r="A21" s="32">
        <v>3.472222222222222E-3</v>
      </c>
      <c r="B21" s="32">
        <f t="shared" si="0"/>
        <v>0.53124999999999989</v>
      </c>
      <c r="C21" s="32">
        <v>0.5347222222222221</v>
      </c>
      <c r="D21" s="38">
        <v>10</v>
      </c>
      <c r="E21" s="40">
        <v>0</v>
      </c>
      <c r="F21" s="40">
        <v>0</v>
      </c>
      <c r="G21" s="29"/>
      <c r="H21" s="29"/>
    </row>
    <row r="22" spans="1:8" ht="15.75" customHeight="1" x14ac:dyDescent="0.25">
      <c r="A22" s="32">
        <v>3.472222222222222E-3</v>
      </c>
      <c r="B22" s="32">
        <f t="shared" si="0"/>
        <v>0.5347222222222221</v>
      </c>
      <c r="C22" s="32">
        <v>0.53819444444444431</v>
      </c>
      <c r="D22" s="38">
        <v>12</v>
      </c>
      <c r="E22" s="40">
        <v>0</v>
      </c>
      <c r="F22" s="40">
        <v>0</v>
      </c>
      <c r="G22" s="29"/>
      <c r="H22" s="29"/>
    </row>
    <row r="23" spans="1:8" ht="15.75" customHeight="1" x14ac:dyDescent="0.25">
      <c r="A23" s="32">
        <v>3.472222222222222E-3</v>
      </c>
      <c r="B23" s="32">
        <f t="shared" si="0"/>
        <v>0.53819444444444431</v>
      </c>
      <c r="C23" s="32">
        <v>0.54166666666666652</v>
      </c>
      <c r="D23" s="38">
        <v>22</v>
      </c>
      <c r="E23" s="40">
        <v>0</v>
      </c>
      <c r="F23" s="40">
        <v>0</v>
      </c>
      <c r="G23" s="29"/>
      <c r="H23" s="29"/>
    </row>
    <row r="24" spans="1:8" ht="15.75" customHeight="1" x14ac:dyDescent="0.25">
      <c r="A24" s="29"/>
      <c r="B24" s="29"/>
      <c r="C24" s="41" t="s">
        <v>34</v>
      </c>
      <c r="D24" s="42">
        <f t="shared" ref="D24:F24" si="1">MAX(D11:D23)</f>
        <v>34</v>
      </c>
      <c r="E24" s="42">
        <f t="shared" si="1"/>
        <v>34</v>
      </c>
      <c r="F24" s="42">
        <f t="shared" si="1"/>
        <v>20</v>
      </c>
      <c r="G24" s="29"/>
      <c r="H24" s="29"/>
    </row>
    <row r="25" spans="1:8" s="29" customFormat="1" ht="15.75" customHeight="1" x14ac:dyDescent="0.25">
      <c r="C25" s="41"/>
      <c r="D25" s="42"/>
      <c r="E25" s="42"/>
      <c r="F25" s="42"/>
    </row>
    <row r="26" spans="1:8" ht="15.75" customHeight="1" x14ac:dyDescent="0.25">
      <c r="A26" s="26"/>
      <c r="B26" s="28"/>
      <c r="C26" s="28"/>
      <c r="D26" s="33" t="s">
        <v>25</v>
      </c>
      <c r="E26" s="33" t="s">
        <v>25</v>
      </c>
      <c r="F26" s="33" t="s">
        <v>25</v>
      </c>
      <c r="G26" s="27"/>
      <c r="H26" s="29"/>
    </row>
    <row r="27" spans="1:8" ht="15.75" customHeight="1" x14ac:dyDescent="0.2">
      <c r="A27" s="49" t="s">
        <v>18</v>
      </c>
      <c r="B27" s="49"/>
      <c r="C27" s="49"/>
      <c r="D27" s="50">
        <f>MEDIAN(D11:D23)</f>
        <v>18</v>
      </c>
      <c r="E27" s="50">
        <f>MEDIAN(E14:E19)</f>
        <v>12</v>
      </c>
      <c r="F27" s="50">
        <f>MEDIAN(F14:F18)</f>
        <v>15</v>
      </c>
      <c r="G27" s="51">
        <f>AVERAGE(E27:F28)</f>
        <v>13.5</v>
      </c>
      <c r="H27" s="29"/>
    </row>
    <row r="28" spans="1:8" ht="15.75" customHeight="1" x14ac:dyDescent="0.2">
      <c r="A28" s="49"/>
      <c r="B28" s="49"/>
      <c r="C28" s="49"/>
      <c r="D28" s="51"/>
      <c r="E28" s="51"/>
      <c r="F28" s="51"/>
      <c r="G28" s="57"/>
      <c r="H28" s="29"/>
    </row>
  </sheetData>
  <mergeCells count="24">
    <mergeCell ref="A27:C28"/>
    <mergeCell ref="D27:D28"/>
    <mergeCell ref="E27:E28"/>
    <mergeCell ref="F27:F28"/>
    <mergeCell ref="G27:G28"/>
    <mergeCell ref="A7:B7"/>
    <mergeCell ref="C7:D7"/>
    <mergeCell ref="E7:F7"/>
    <mergeCell ref="G7:H7"/>
    <mergeCell ref="E9:F9"/>
    <mergeCell ref="A5:B5"/>
    <mergeCell ref="C5:D5"/>
    <mergeCell ref="E5:G5"/>
    <mergeCell ref="A6:B6"/>
    <mergeCell ref="C6:D6"/>
    <mergeCell ref="E6:F6"/>
    <mergeCell ref="G6:H6"/>
    <mergeCell ref="A1:H1"/>
    <mergeCell ref="A2:D2"/>
    <mergeCell ref="E2:H2"/>
    <mergeCell ref="A3:H3"/>
    <mergeCell ref="A4:D4"/>
    <mergeCell ref="E4:F4"/>
    <mergeCell ref="G4:H4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3" workbookViewId="0">
      <selection activeCell="B13" sqref="B13"/>
    </sheetView>
  </sheetViews>
  <sheetFormatPr defaultColWidth="14.42578125" defaultRowHeight="15.75" customHeight="1" x14ac:dyDescent="0.2"/>
  <cols>
    <col min="1" max="5" width="14.42578125" style="16"/>
    <col min="6" max="6" width="23.5703125" style="16" customWidth="1"/>
    <col min="7" max="7" width="10.7109375" style="16" customWidth="1"/>
    <col min="8" max="16384" width="14.42578125" style="16"/>
  </cols>
  <sheetData>
    <row r="1" spans="1:13" ht="15.75" customHeight="1" x14ac:dyDescent="0.2">
      <c r="A1" s="64" t="s">
        <v>0</v>
      </c>
      <c r="B1" s="60"/>
      <c r="C1" s="60"/>
      <c r="D1" s="60"/>
      <c r="E1" s="60"/>
      <c r="F1" s="60"/>
      <c r="G1" s="60"/>
      <c r="H1" s="60"/>
      <c r="I1" s="60"/>
    </row>
    <row r="2" spans="1:13" ht="13.5" x14ac:dyDescent="0.25">
      <c r="A2" s="1" t="s">
        <v>1</v>
      </c>
      <c r="B2" s="18"/>
      <c r="C2" s="65" t="s">
        <v>35</v>
      </c>
      <c r="D2" s="60"/>
      <c r="E2" s="2"/>
      <c r="F2" s="2"/>
      <c r="G2" s="2"/>
    </row>
    <row r="3" spans="1:13" ht="15.75" customHeight="1" x14ac:dyDescent="0.2">
      <c r="A3" s="66" t="s">
        <v>3</v>
      </c>
      <c r="B3" s="60"/>
      <c r="C3" s="60"/>
      <c r="D3" s="60"/>
      <c r="E3" s="67" t="s">
        <v>4</v>
      </c>
      <c r="F3" s="60"/>
      <c r="G3" s="60"/>
    </row>
    <row r="4" spans="1:13" ht="15.75" customHeight="1" x14ac:dyDescent="0.2">
      <c r="A4" s="60"/>
      <c r="B4" s="60"/>
      <c r="C4" s="60"/>
      <c r="D4" s="60"/>
      <c r="E4" s="60"/>
      <c r="F4" s="60"/>
      <c r="G4" s="60"/>
    </row>
    <row r="5" spans="1:13" ht="13.5" x14ac:dyDescent="0.25">
      <c r="A5" s="3" t="s">
        <v>5</v>
      </c>
      <c r="B5" s="4"/>
      <c r="C5" s="4"/>
      <c r="D5" s="5"/>
      <c r="E5" s="59" t="s">
        <v>6</v>
      </c>
      <c r="F5" s="60"/>
      <c r="G5" s="6">
        <v>0.51388888888888895</v>
      </c>
    </row>
    <row r="6" spans="1:13" ht="13.5" x14ac:dyDescent="0.25">
      <c r="A6" s="3" t="s">
        <v>7</v>
      </c>
      <c r="B6" s="7"/>
      <c r="C6" s="7">
        <v>0.49305555555555558</v>
      </c>
      <c r="D6" s="5"/>
      <c r="E6" s="59" t="s">
        <v>38</v>
      </c>
      <c r="F6" s="60"/>
      <c r="G6" s="8">
        <v>57</v>
      </c>
    </row>
    <row r="7" spans="1:13" ht="13.5" x14ac:dyDescent="0.25">
      <c r="A7" s="3" t="s">
        <v>9</v>
      </c>
      <c r="B7" s="7"/>
      <c r="C7" s="7">
        <v>0.53819444444444442</v>
      </c>
      <c r="D7" s="5"/>
      <c r="E7" s="59" t="s">
        <v>10</v>
      </c>
      <c r="F7" s="60"/>
      <c r="G7" s="8">
        <v>480</v>
      </c>
    </row>
    <row r="8" spans="1:13" ht="13.5" x14ac:dyDescent="0.25">
      <c r="A8" s="3" t="s">
        <v>11</v>
      </c>
      <c r="B8" s="9"/>
      <c r="C8" s="9">
        <f>COUNTIF(D12:D24,"&gt;0")</f>
        <v>12</v>
      </c>
      <c r="D8" s="5"/>
      <c r="E8" s="17" t="s">
        <v>12</v>
      </c>
      <c r="F8" s="10"/>
      <c r="G8" s="8">
        <v>2</v>
      </c>
    </row>
    <row r="9" spans="1:13" ht="13.5" x14ac:dyDescent="0.25">
      <c r="A9" s="2"/>
      <c r="B9" s="2"/>
      <c r="C9" s="2"/>
      <c r="D9" s="2"/>
      <c r="E9" s="1"/>
      <c r="F9" s="2"/>
      <c r="G9" s="18"/>
    </row>
    <row r="10" spans="1:13" ht="15.75" customHeight="1" x14ac:dyDescent="0.2">
      <c r="A10" s="61" t="s">
        <v>13</v>
      </c>
      <c r="B10" s="60"/>
      <c r="C10" s="60"/>
      <c r="D10" s="60"/>
      <c r="E10" s="60"/>
      <c r="F10" s="60"/>
      <c r="G10" s="60"/>
    </row>
    <row r="11" spans="1:13" ht="13.5" x14ac:dyDescent="0.25">
      <c r="A11" s="11" t="s">
        <v>14</v>
      </c>
      <c r="B11" s="11" t="s">
        <v>15</v>
      </c>
      <c r="C11" s="11" t="s">
        <v>16</v>
      </c>
      <c r="D11" s="11" t="s">
        <v>17</v>
      </c>
      <c r="E11" s="15"/>
      <c r="F11" s="15"/>
      <c r="G11" s="15"/>
    </row>
    <row r="12" spans="1:13" ht="13.5" x14ac:dyDescent="0.25">
      <c r="A12" s="12">
        <v>3.472222222222222E-3</v>
      </c>
      <c r="B12" s="12">
        <v>0.49305555555555558</v>
      </c>
      <c r="C12" s="12">
        <f>SUM(B12,A12)</f>
        <v>0.49652777777777779</v>
      </c>
      <c r="D12" s="15">
        <v>13</v>
      </c>
      <c r="G12" s="15"/>
      <c r="J12" s="12"/>
      <c r="K12" s="12"/>
      <c r="L12" s="12"/>
      <c r="M12" s="15"/>
    </row>
    <row r="13" spans="1:13" ht="13.5" x14ac:dyDescent="0.25">
      <c r="A13" s="12">
        <v>3.472222222222222E-3</v>
      </c>
      <c r="B13" s="12">
        <f t="shared" ref="B13:B23" si="0">C12</f>
        <v>0.49652777777777779</v>
      </c>
      <c r="C13" s="12">
        <f t="shared" ref="C13:C23" si="1">SUM(A13,C12)</f>
        <v>0.5</v>
      </c>
      <c r="D13" s="15">
        <v>16</v>
      </c>
      <c r="G13" s="15"/>
      <c r="J13" s="12"/>
      <c r="K13" s="12"/>
      <c r="L13" s="12"/>
      <c r="M13" s="15"/>
    </row>
    <row r="14" spans="1:13" ht="13.5" x14ac:dyDescent="0.25">
      <c r="A14" s="12">
        <v>3.472222222222222E-3</v>
      </c>
      <c r="B14" s="12">
        <f t="shared" si="0"/>
        <v>0.5</v>
      </c>
      <c r="C14" s="12">
        <f t="shared" si="1"/>
        <v>0.50347222222222221</v>
      </c>
      <c r="D14" s="15">
        <v>12</v>
      </c>
      <c r="G14" s="15"/>
      <c r="J14" s="12"/>
      <c r="K14" s="12"/>
      <c r="L14" s="12"/>
      <c r="M14" s="15"/>
    </row>
    <row r="15" spans="1:13" ht="13.5" x14ac:dyDescent="0.25">
      <c r="A15" s="12">
        <v>3.472222222222222E-3</v>
      </c>
      <c r="B15" s="12">
        <f t="shared" si="0"/>
        <v>0.50347222222222221</v>
      </c>
      <c r="C15" s="12">
        <f t="shared" si="1"/>
        <v>0.50694444444444442</v>
      </c>
      <c r="D15" s="15">
        <v>19</v>
      </c>
      <c r="G15" s="15"/>
      <c r="J15" s="12"/>
      <c r="K15" s="12"/>
      <c r="L15" s="12"/>
      <c r="M15" s="15"/>
    </row>
    <row r="16" spans="1:13" ht="13.5" x14ac:dyDescent="0.25">
      <c r="A16" s="22">
        <v>3.472222222222222E-3</v>
      </c>
      <c r="B16" s="22">
        <f t="shared" si="0"/>
        <v>0.50694444444444442</v>
      </c>
      <c r="C16" s="22">
        <f t="shared" si="1"/>
        <v>0.51041666666666663</v>
      </c>
      <c r="D16" s="15">
        <v>37</v>
      </c>
      <c r="G16" s="15"/>
      <c r="J16" s="12"/>
      <c r="K16" s="12"/>
      <c r="L16" s="12"/>
      <c r="M16" s="15"/>
    </row>
    <row r="17" spans="1:13" ht="13.5" x14ac:dyDescent="0.25">
      <c r="A17" s="12">
        <v>3.472222222222222E-3</v>
      </c>
      <c r="B17" s="12">
        <f t="shared" si="0"/>
        <v>0.51041666666666663</v>
      </c>
      <c r="C17" s="12">
        <f t="shared" si="1"/>
        <v>0.51388888888888884</v>
      </c>
      <c r="D17" s="15">
        <v>31</v>
      </c>
      <c r="G17" s="15"/>
      <c r="J17" s="12"/>
      <c r="K17" s="12"/>
      <c r="L17" s="12"/>
      <c r="M17" s="15"/>
    </row>
    <row r="18" spans="1:13" ht="13.5" x14ac:dyDescent="0.25">
      <c r="A18" s="12">
        <v>3.472222222222222E-3</v>
      </c>
      <c r="B18" s="12">
        <f t="shared" si="0"/>
        <v>0.51388888888888884</v>
      </c>
      <c r="C18" s="12">
        <f t="shared" si="1"/>
        <v>0.51736111111111105</v>
      </c>
      <c r="D18" s="15">
        <v>25</v>
      </c>
      <c r="G18" s="15"/>
      <c r="J18" s="12"/>
      <c r="K18" s="12"/>
      <c r="L18" s="12"/>
      <c r="M18" s="15"/>
    </row>
    <row r="19" spans="1:13" ht="13.5" x14ac:dyDescent="0.25">
      <c r="A19" s="12">
        <v>3.472222222222222E-3</v>
      </c>
      <c r="B19" s="12">
        <f t="shared" si="0"/>
        <v>0.51736111111111105</v>
      </c>
      <c r="C19" s="12">
        <f t="shared" si="1"/>
        <v>0.52083333333333326</v>
      </c>
      <c r="D19" s="15">
        <v>30</v>
      </c>
      <c r="G19" s="15"/>
      <c r="J19" s="12"/>
      <c r="K19" s="12"/>
      <c r="L19" s="12"/>
      <c r="M19" s="15"/>
    </row>
    <row r="20" spans="1:13" ht="13.5" x14ac:dyDescent="0.25">
      <c r="A20" s="12">
        <v>3.472222222222222E-3</v>
      </c>
      <c r="B20" s="12">
        <f t="shared" si="0"/>
        <v>0.52083333333333326</v>
      </c>
      <c r="C20" s="12">
        <f t="shared" si="1"/>
        <v>0.52430555555555547</v>
      </c>
      <c r="D20" s="15">
        <v>12</v>
      </c>
      <c r="G20" s="15"/>
      <c r="J20" s="12"/>
      <c r="K20" s="12"/>
      <c r="L20" s="12"/>
      <c r="M20" s="15"/>
    </row>
    <row r="21" spans="1:13" ht="13.5" x14ac:dyDescent="0.25">
      <c r="A21" s="12">
        <v>3.472222222222222E-3</v>
      </c>
      <c r="B21" s="12">
        <f t="shared" si="0"/>
        <v>0.52430555555555547</v>
      </c>
      <c r="C21" s="12">
        <f t="shared" si="1"/>
        <v>0.52777777777777768</v>
      </c>
      <c r="D21" s="15">
        <v>22</v>
      </c>
      <c r="G21" s="15"/>
      <c r="J21" s="12"/>
      <c r="K21" s="12"/>
      <c r="L21" s="12"/>
      <c r="M21" s="15"/>
    </row>
    <row r="22" spans="1:13" ht="13.5" x14ac:dyDescent="0.25">
      <c r="A22" s="12">
        <v>3.472222222222222E-3</v>
      </c>
      <c r="B22" s="12">
        <f t="shared" si="0"/>
        <v>0.52777777777777768</v>
      </c>
      <c r="C22" s="12">
        <f t="shared" si="1"/>
        <v>0.53124999999999989</v>
      </c>
      <c r="D22" s="15">
        <v>14</v>
      </c>
      <c r="G22" s="15"/>
      <c r="J22" s="12"/>
      <c r="K22" s="12"/>
      <c r="L22" s="12"/>
      <c r="M22" s="15"/>
    </row>
    <row r="23" spans="1:13" ht="13.5" x14ac:dyDescent="0.25">
      <c r="A23" s="12">
        <v>3.472222222222222E-3</v>
      </c>
      <c r="B23" s="12">
        <f t="shared" si="0"/>
        <v>0.53124999999999989</v>
      </c>
      <c r="C23" s="12">
        <f t="shared" si="1"/>
        <v>0.5347222222222221</v>
      </c>
      <c r="D23" s="15">
        <v>16</v>
      </c>
      <c r="G23" s="15"/>
      <c r="J23" s="12"/>
      <c r="K23" s="12"/>
      <c r="L23" s="12"/>
      <c r="M23" s="15"/>
    </row>
    <row r="24" spans="1:13" ht="13.5" x14ac:dyDescent="0.25">
      <c r="A24" s="12"/>
      <c r="B24" s="12"/>
      <c r="C24" s="12"/>
      <c r="D24" s="15"/>
      <c r="E24" s="15"/>
      <c r="F24" s="15"/>
      <c r="G24" s="15"/>
      <c r="J24" s="12"/>
      <c r="K24" s="12"/>
      <c r="L24" s="12"/>
      <c r="M24" s="15"/>
    </row>
    <row r="25" spans="1:13" ht="13.5" x14ac:dyDescent="0.25">
      <c r="A25" s="13"/>
      <c r="B25" s="2"/>
      <c r="C25" s="2"/>
      <c r="D25" s="2"/>
      <c r="E25" s="2"/>
      <c r="F25" s="2"/>
      <c r="G25" s="2"/>
    </row>
    <row r="26" spans="1:13" ht="13.5" x14ac:dyDescent="0.25">
      <c r="A26" s="62" t="s">
        <v>18</v>
      </c>
      <c r="B26" s="60"/>
      <c r="C26" s="60"/>
      <c r="D26" s="63">
        <f>MEDIAN(D12:D23)</f>
        <v>17.5</v>
      </c>
      <c r="E26" s="2"/>
      <c r="F26" s="2"/>
      <c r="G26" s="2"/>
    </row>
    <row r="27" spans="1:13" ht="13.5" x14ac:dyDescent="0.25">
      <c r="A27" s="60"/>
      <c r="B27" s="60"/>
      <c r="C27" s="60"/>
      <c r="D27" s="60"/>
      <c r="E27" s="15" t="s">
        <v>19</v>
      </c>
      <c r="F27" s="2"/>
      <c r="G27" s="2"/>
    </row>
    <row r="28" spans="1:13" ht="13.5" x14ac:dyDescent="0.25">
      <c r="A28" s="14"/>
      <c r="B28" s="12" t="s">
        <v>20</v>
      </c>
      <c r="C28" s="15">
        <f>MAX(D12:D24)</f>
        <v>37</v>
      </c>
    </row>
    <row r="29" spans="1:13" ht="13.5" x14ac:dyDescent="0.25">
      <c r="B29" s="12"/>
    </row>
  </sheetData>
  <mergeCells count="10">
    <mergeCell ref="E7:F7"/>
    <mergeCell ref="A10:G10"/>
    <mergeCell ref="A26:C27"/>
    <mergeCell ref="D26:D27"/>
    <mergeCell ref="A1:I1"/>
    <mergeCell ref="C2:D2"/>
    <mergeCell ref="A3:D4"/>
    <mergeCell ref="E3:G4"/>
    <mergeCell ref="E5:F5"/>
    <mergeCell ref="E6:F6"/>
  </mergeCells>
  <conditionalFormatting sqref="D24">
    <cfRule type="expression" dxfId="5" priority="2">
      <formula>igual</formula>
    </cfRule>
  </conditionalFormatting>
  <conditionalFormatting sqref="M12:M24">
    <cfRule type="expression" dxfId="4" priority="1">
      <formula>igual</formula>
    </cfRule>
  </conditionalFormatting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A3" sqref="A3:D4"/>
    </sheetView>
  </sheetViews>
  <sheetFormatPr defaultColWidth="14.42578125" defaultRowHeight="15.75" customHeight="1" x14ac:dyDescent="0.2"/>
  <cols>
    <col min="1" max="5" width="14.42578125" style="19"/>
    <col min="6" max="6" width="23.5703125" style="19" customWidth="1"/>
    <col min="7" max="7" width="10.7109375" style="19" customWidth="1"/>
    <col min="8" max="16384" width="14.42578125" style="19"/>
  </cols>
  <sheetData>
    <row r="1" spans="1:13" ht="15.75" customHeight="1" x14ac:dyDescent="0.2">
      <c r="A1" s="64" t="s">
        <v>0</v>
      </c>
      <c r="B1" s="60"/>
      <c r="C1" s="60"/>
      <c r="D1" s="60"/>
      <c r="E1" s="60"/>
      <c r="F1" s="60"/>
      <c r="G1" s="60"/>
      <c r="H1" s="60"/>
      <c r="I1" s="60"/>
    </row>
    <row r="2" spans="1:13" ht="13.5" x14ac:dyDescent="0.25">
      <c r="A2" s="1" t="s">
        <v>1</v>
      </c>
      <c r="B2" s="21"/>
      <c r="C2" s="65" t="s">
        <v>37</v>
      </c>
      <c r="D2" s="60"/>
      <c r="E2" s="2"/>
      <c r="F2" s="2"/>
      <c r="G2" s="2"/>
    </row>
    <row r="3" spans="1:13" ht="15.75" customHeight="1" x14ac:dyDescent="0.2">
      <c r="A3" s="66" t="s">
        <v>3</v>
      </c>
      <c r="B3" s="60"/>
      <c r="C3" s="60"/>
      <c r="D3" s="60"/>
      <c r="E3" s="67" t="s">
        <v>4</v>
      </c>
      <c r="F3" s="60"/>
      <c r="G3" s="60"/>
    </row>
    <row r="4" spans="1:13" ht="15.75" customHeight="1" x14ac:dyDescent="0.2">
      <c r="A4" s="60"/>
      <c r="B4" s="60"/>
      <c r="C4" s="60"/>
      <c r="D4" s="60"/>
      <c r="E4" s="60"/>
      <c r="F4" s="60"/>
      <c r="G4" s="60"/>
    </row>
    <row r="5" spans="1:13" ht="13.5" x14ac:dyDescent="0.25">
      <c r="A5" s="3" t="s">
        <v>5</v>
      </c>
      <c r="B5" s="4"/>
      <c r="C5" s="4"/>
      <c r="D5" s="5"/>
      <c r="E5" s="59" t="s">
        <v>6</v>
      </c>
      <c r="F5" s="60"/>
      <c r="G5" s="6">
        <v>0.51388888888888895</v>
      </c>
    </row>
    <row r="6" spans="1:13" ht="13.5" x14ac:dyDescent="0.25">
      <c r="A6" s="3" t="s">
        <v>7</v>
      </c>
      <c r="B6" s="7"/>
      <c r="C6" s="7">
        <v>0.49652777777777779</v>
      </c>
      <c r="D6" s="5"/>
      <c r="E6" s="59" t="s">
        <v>36</v>
      </c>
      <c r="F6" s="60"/>
      <c r="G6" s="8">
        <v>69</v>
      </c>
    </row>
    <row r="7" spans="1:13" ht="13.5" x14ac:dyDescent="0.25">
      <c r="A7" s="3" t="s">
        <v>9</v>
      </c>
      <c r="B7" s="7"/>
      <c r="C7" s="7">
        <v>4.1666666666666664E-2</v>
      </c>
      <c r="D7" s="5"/>
      <c r="E7" s="59" t="s">
        <v>10</v>
      </c>
      <c r="F7" s="60"/>
      <c r="G7" s="8">
        <v>480</v>
      </c>
    </row>
    <row r="8" spans="1:13" ht="13.5" x14ac:dyDescent="0.25">
      <c r="A8" s="3" t="s">
        <v>11</v>
      </c>
      <c r="B8" s="9"/>
      <c r="C8" s="9">
        <f>COUNTIF(D12:D24,"&gt;0")</f>
        <v>12</v>
      </c>
      <c r="D8" s="5"/>
      <c r="E8" s="20" t="s">
        <v>12</v>
      </c>
      <c r="F8" s="10"/>
      <c r="G8" s="8">
        <v>2</v>
      </c>
    </row>
    <row r="9" spans="1:13" ht="13.5" x14ac:dyDescent="0.25">
      <c r="A9" s="2"/>
      <c r="B9" s="2"/>
      <c r="C9" s="2"/>
      <c r="D9" s="2"/>
      <c r="E9" s="1"/>
      <c r="F9" s="2"/>
      <c r="G9" s="21"/>
    </row>
    <row r="10" spans="1:13" ht="15.75" customHeight="1" x14ac:dyDescent="0.2">
      <c r="A10" s="61" t="s">
        <v>13</v>
      </c>
      <c r="B10" s="60"/>
      <c r="C10" s="60"/>
      <c r="D10" s="60"/>
      <c r="E10" s="60"/>
      <c r="F10" s="60"/>
      <c r="G10" s="60"/>
    </row>
    <row r="11" spans="1:13" ht="13.5" x14ac:dyDescent="0.25">
      <c r="A11" s="11" t="s">
        <v>14</v>
      </c>
      <c r="B11" s="11" t="s">
        <v>15</v>
      </c>
      <c r="C11" s="11" t="s">
        <v>16</v>
      </c>
      <c r="D11" s="11" t="s">
        <v>17</v>
      </c>
      <c r="E11" s="15"/>
      <c r="F11" s="15"/>
      <c r="G11" s="15"/>
    </row>
    <row r="12" spans="1:13" ht="13.5" x14ac:dyDescent="0.25">
      <c r="A12" s="12">
        <v>3.472222222222222E-3</v>
      </c>
      <c r="B12" s="12">
        <v>0.49652777777777779</v>
      </c>
      <c r="C12" s="12">
        <f>SUM(B12,A12)</f>
        <v>0.5</v>
      </c>
      <c r="D12" s="15">
        <v>12</v>
      </c>
      <c r="G12" s="15"/>
      <c r="J12" s="12"/>
      <c r="K12" s="12"/>
      <c r="L12" s="12"/>
      <c r="M12" s="15"/>
    </row>
    <row r="13" spans="1:13" ht="13.5" x14ac:dyDescent="0.25">
      <c r="A13" s="12">
        <v>3.472222222222222E-3</v>
      </c>
      <c r="B13" s="12">
        <f t="shared" ref="B13:B23" si="0">C12</f>
        <v>0.5</v>
      </c>
      <c r="C13" s="12">
        <f t="shared" ref="C13:C23" si="1">SUM(A13,C12)</f>
        <v>0.50347222222222221</v>
      </c>
      <c r="D13" s="15">
        <v>10</v>
      </c>
      <c r="G13" s="15"/>
      <c r="J13" s="12"/>
      <c r="K13" s="12"/>
      <c r="L13" s="12"/>
      <c r="M13" s="15"/>
    </row>
    <row r="14" spans="1:13" ht="13.5" x14ac:dyDescent="0.25">
      <c r="A14" s="12">
        <v>3.472222222222222E-3</v>
      </c>
      <c r="B14" s="12">
        <f t="shared" si="0"/>
        <v>0.50347222222222221</v>
      </c>
      <c r="C14" s="12">
        <f t="shared" si="1"/>
        <v>0.50694444444444442</v>
      </c>
      <c r="D14" s="15">
        <v>34</v>
      </c>
      <c r="G14" s="15"/>
      <c r="J14" s="12"/>
      <c r="K14" s="12"/>
      <c r="L14" s="12"/>
      <c r="M14" s="15"/>
    </row>
    <row r="15" spans="1:13" ht="13.5" x14ac:dyDescent="0.25">
      <c r="A15" s="12">
        <v>3.472222222222222E-3</v>
      </c>
      <c r="B15" s="12">
        <f t="shared" si="0"/>
        <v>0.50694444444444442</v>
      </c>
      <c r="C15" s="12">
        <f t="shared" si="1"/>
        <v>0.51041666666666663</v>
      </c>
      <c r="D15" s="15">
        <v>26</v>
      </c>
      <c r="G15" s="15"/>
      <c r="J15" s="12"/>
      <c r="K15" s="12"/>
      <c r="L15" s="12"/>
      <c r="M15" s="15"/>
    </row>
    <row r="16" spans="1:13" ht="13.5" x14ac:dyDescent="0.25">
      <c r="A16" s="22">
        <v>3.472222222222222E-3</v>
      </c>
      <c r="B16" s="22">
        <f t="shared" si="0"/>
        <v>0.51041666666666663</v>
      </c>
      <c r="C16" s="22">
        <f t="shared" si="1"/>
        <v>0.51388888888888884</v>
      </c>
      <c r="D16" s="15">
        <v>30</v>
      </c>
      <c r="G16" s="15"/>
      <c r="J16" s="12"/>
      <c r="K16" s="12"/>
      <c r="L16" s="12"/>
      <c r="M16" s="15"/>
    </row>
    <row r="17" spans="1:13" ht="13.5" x14ac:dyDescent="0.25">
      <c r="A17" s="12">
        <v>3.472222222222222E-3</v>
      </c>
      <c r="B17" s="12">
        <f t="shared" si="0"/>
        <v>0.51388888888888884</v>
      </c>
      <c r="C17" s="12">
        <f t="shared" si="1"/>
        <v>0.51736111111111105</v>
      </c>
      <c r="D17" s="15">
        <v>34</v>
      </c>
      <c r="G17" s="15"/>
      <c r="J17" s="12"/>
      <c r="K17" s="12"/>
      <c r="L17" s="12"/>
      <c r="M17" s="15"/>
    </row>
    <row r="18" spans="1:13" ht="13.5" x14ac:dyDescent="0.25">
      <c r="A18" s="12">
        <v>3.472222222222222E-3</v>
      </c>
      <c r="B18" s="12">
        <f t="shared" si="0"/>
        <v>0.51736111111111105</v>
      </c>
      <c r="C18" s="12">
        <f t="shared" si="1"/>
        <v>0.52083333333333326</v>
      </c>
      <c r="D18" s="15">
        <v>40</v>
      </c>
      <c r="G18" s="15"/>
      <c r="J18" s="12"/>
      <c r="K18" s="12"/>
      <c r="L18" s="12"/>
      <c r="M18" s="15"/>
    </row>
    <row r="19" spans="1:13" ht="13.5" x14ac:dyDescent="0.25">
      <c r="A19" s="12">
        <v>3.472222222222222E-3</v>
      </c>
      <c r="B19" s="12">
        <f t="shared" si="0"/>
        <v>0.52083333333333326</v>
      </c>
      <c r="C19" s="12">
        <f t="shared" si="1"/>
        <v>0.52430555555555547</v>
      </c>
      <c r="D19" s="15">
        <v>23</v>
      </c>
      <c r="G19" s="15"/>
      <c r="J19" s="12"/>
      <c r="K19" s="12"/>
      <c r="L19" s="12"/>
      <c r="M19" s="15"/>
    </row>
    <row r="20" spans="1:13" ht="13.5" x14ac:dyDescent="0.25">
      <c r="A20" s="12">
        <v>3.472222222222222E-3</v>
      </c>
      <c r="B20" s="12">
        <f t="shared" si="0"/>
        <v>0.52430555555555547</v>
      </c>
      <c r="C20" s="12">
        <f t="shared" si="1"/>
        <v>0.52777777777777768</v>
      </c>
      <c r="D20" s="15">
        <v>26</v>
      </c>
      <c r="G20" s="15"/>
      <c r="J20" s="12"/>
      <c r="K20" s="12"/>
      <c r="L20" s="12"/>
      <c r="M20" s="15"/>
    </row>
    <row r="21" spans="1:13" ht="13.5" x14ac:dyDescent="0.25">
      <c r="A21" s="12">
        <v>3.472222222222222E-3</v>
      </c>
      <c r="B21" s="12">
        <f t="shared" si="0"/>
        <v>0.52777777777777768</v>
      </c>
      <c r="C21" s="12">
        <f t="shared" si="1"/>
        <v>0.53124999999999989</v>
      </c>
      <c r="D21" s="15">
        <v>11</v>
      </c>
      <c r="G21" s="15"/>
      <c r="J21" s="12"/>
      <c r="K21" s="12"/>
      <c r="L21" s="12"/>
      <c r="M21" s="15"/>
    </row>
    <row r="22" spans="1:13" ht="13.5" x14ac:dyDescent="0.25">
      <c r="A22" s="12">
        <v>3.472222222222222E-3</v>
      </c>
      <c r="B22" s="12">
        <f t="shared" si="0"/>
        <v>0.53124999999999989</v>
      </c>
      <c r="C22" s="12">
        <f t="shared" si="1"/>
        <v>0.5347222222222221</v>
      </c>
      <c r="D22" s="15">
        <v>11</v>
      </c>
      <c r="G22" s="15"/>
      <c r="J22" s="12"/>
      <c r="K22" s="12"/>
      <c r="L22" s="12"/>
      <c r="M22" s="15"/>
    </row>
    <row r="23" spans="1:13" ht="13.5" x14ac:dyDescent="0.25">
      <c r="A23" s="12">
        <v>3.472222222222222E-3</v>
      </c>
      <c r="B23" s="12">
        <f t="shared" si="0"/>
        <v>0.5347222222222221</v>
      </c>
      <c r="C23" s="12">
        <f t="shared" si="1"/>
        <v>0.53819444444444431</v>
      </c>
      <c r="D23" s="15">
        <v>7</v>
      </c>
      <c r="G23" s="15"/>
      <c r="J23" s="12"/>
      <c r="K23" s="12"/>
      <c r="L23" s="12"/>
      <c r="M23" s="15"/>
    </row>
    <row r="24" spans="1:13" ht="13.5" x14ac:dyDescent="0.25">
      <c r="A24" s="12"/>
      <c r="B24" s="12"/>
      <c r="C24" s="12"/>
      <c r="D24" s="15"/>
      <c r="E24" s="15"/>
      <c r="F24" s="15"/>
      <c r="G24" s="15"/>
      <c r="J24" s="12"/>
      <c r="K24" s="12"/>
      <c r="L24" s="12"/>
      <c r="M24" s="15"/>
    </row>
    <row r="25" spans="1:13" ht="13.5" x14ac:dyDescent="0.25">
      <c r="A25" s="13"/>
      <c r="B25" s="2"/>
      <c r="C25" s="2"/>
      <c r="D25" s="2"/>
      <c r="E25" s="2"/>
      <c r="F25" s="2"/>
      <c r="G25" s="2"/>
    </row>
    <row r="26" spans="1:13" ht="13.5" x14ac:dyDescent="0.25">
      <c r="A26" s="62" t="s">
        <v>18</v>
      </c>
      <c r="B26" s="60"/>
      <c r="C26" s="60"/>
      <c r="D26" s="63">
        <f>MEDIAN(D2:D12)</f>
        <v>12</v>
      </c>
      <c r="E26" s="2"/>
      <c r="F26" s="2"/>
      <c r="G26" s="2"/>
    </row>
    <row r="27" spans="1:13" ht="13.5" x14ac:dyDescent="0.25">
      <c r="A27" s="60"/>
      <c r="B27" s="60"/>
      <c r="C27" s="60"/>
      <c r="D27" s="60"/>
      <c r="E27" s="15" t="s">
        <v>19</v>
      </c>
      <c r="F27" s="2"/>
      <c r="G27" s="2"/>
    </row>
    <row r="28" spans="1:13" ht="13.5" x14ac:dyDescent="0.25">
      <c r="A28" s="14"/>
      <c r="B28" s="12" t="s">
        <v>20</v>
      </c>
      <c r="C28" s="15">
        <f>MAX(D12:D24)</f>
        <v>40</v>
      </c>
    </row>
    <row r="29" spans="1:13" ht="13.5" x14ac:dyDescent="0.25">
      <c r="B29" s="12"/>
    </row>
  </sheetData>
  <mergeCells count="10">
    <mergeCell ref="E7:F7"/>
    <mergeCell ref="A10:G10"/>
    <mergeCell ref="A26:C27"/>
    <mergeCell ref="D26:D27"/>
    <mergeCell ref="A1:I1"/>
    <mergeCell ref="C2:D2"/>
    <mergeCell ref="A3:D4"/>
    <mergeCell ref="E3:G4"/>
    <mergeCell ref="E5:F5"/>
    <mergeCell ref="E6:F6"/>
  </mergeCells>
  <conditionalFormatting sqref="D24">
    <cfRule type="expression" dxfId="3" priority="2">
      <formula>igual</formula>
    </cfRule>
  </conditionalFormatting>
  <conditionalFormatting sqref="M12:M24">
    <cfRule type="expression" dxfId="2" priority="1">
      <formula>igual</formula>
    </cfRule>
  </conditionalFormatting>
  <pageMargins left="0.25" right="0.25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4" workbookViewId="0">
      <selection activeCell="D15" sqref="D15"/>
    </sheetView>
  </sheetViews>
  <sheetFormatPr defaultColWidth="14.42578125" defaultRowHeight="15.75" customHeight="1" x14ac:dyDescent="0.2"/>
  <cols>
    <col min="1" max="5" width="14.42578125" style="19"/>
    <col min="6" max="6" width="23.5703125" style="19" customWidth="1"/>
    <col min="7" max="7" width="10.7109375" style="19" customWidth="1"/>
    <col min="8" max="16384" width="14.42578125" style="19"/>
  </cols>
  <sheetData>
    <row r="1" spans="1:13" ht="15.75" customHeight="1" x14ac:dyDescent="0.2">
      <c r="A1" s="64" t="s">
        <v>0</v>
      </c>
      <c r="B1" s="60"/>
      <c r="C1" s="60"/>
      <c r="D1" s="60"/>
      <c r="E1" s="60"/>
      <c r="F1" s="60"/>
      <c r="G1" s="60"/>
      <c r="H1" s="60"/>
      <c r="I1" s="60"/>
    </row>
    <row r="2" spans="1:13" ht="13.5" x14ac:dyDescent="0.25">
      <c r="A2" s="1" t="s">
        <v>1</v>
      </c>
      <c r="B2" s="21"/>
      <c r="C2" s="65" t="s">
        <v>2</v>
      </c>
      <c r="D2" s="60"/>
      <c r="E2" s="2"/>
      <c r="F2" s="2"/>
      <c r="G2" s="2"/>
    </row>
    <row r="3" spans="1:13" ht="15.75" customHeight="1" x14ac:dyDescent="0.2">
      <c r="A3" s="66" t="s">
        <v>3</v>
      </c>
      <c r="B3" s="60"/>
      <c r="C3" s="60"/>
      <c r="D3" s="60"/>
      <c r="E3" s="67" t="s">
        <v>4</v>
      </c>
      <c r="F3" s="60"/>
      <c r="G3" s="60"/>
    </row>
    <row r="4" spans="1:13" ht="15.75" customHeight="1" x14ac:dyDescent="0.2">
      <c r="A4" s="60"/>
      <c r="B4" s="60"/>
      <c r="C4" s="60"/>
      <c r="D4" s="60"/>
      <c r="E4" s="60"/>
      <c r="F4" s="60"/>
      <c r="G4" s="60"/>
    </row>
    <row r="5" spans="1:13" ht="13.5" x14ac:dyDescent="0.25">
      <c r="A5" s="3" t="s">
        <v>5</v>
      </c>
      <c r="B5" s="4"/>
      <c r="C5" s="4"/>
      <c r="D5" s="5"/>
      <c r="E5" s="59" t="s">
        <v>6</v>
      </c>
      <c r="F5" s="60"/>
      <c r="G5" s="6">
        <v>0.51388888888888895</v>
      </c>
    </row>
    <row r="6" spans="1:13" ht="13.5" x14ac:dyDescent="0.25">
      <c r="A6" s="3" t="s">
        <v>7</v>
      </c>
      <c r="B6" s="7"/>
      <c r="C6" s="7">
        <v>0.49652777777777779</v>
      </c>
      <c r="D6" s="5"/>
      <c r="E6" s="59" t="s">
        <v>8</v>
      </c>
      <c r="F6" s="60"/>
      <c r="G6" s="8">
        <v>87</v>
      </c>
    </row>
    <row r="7" spans="1:13" ht="13.5" x14ac:dyDescent="0.25">
      <c r="A7" s="3" t="s">
        <v>9</v>
      </c>
      <c r="B7" s="7"/>
      <c r="C7" s="7">
        <v>4.1666666666666664E-2</v>
      </c>
      <c r="D7" s="5"/>
      <c r="E7" s="59" t="s">
        <v>10</v>
      </c>
      <c r="F7" s="60"/>
      <c r="G7" s="8">
        <v>480</v>
      </c>
    </row>
    <row r="8" spans="1:13" ht="13.5" x14ac:dyDescent="0.25">
      <c r="A8" s="3" t="s">
        <v>11</v>
      </c>
      <c r="B8" s="9"/>
      <c r="C8" s="9">
        <f>COUNTIF(D12:D24,"&gt;0")</f>
        <v>12</v>
      </c>
      <c r="D8" s="5"/>
      <c r="E8" s="20" t="s">
        <v>12</v>
      </c>
      <c r="F8" s="10"/>
      <c r="G8" s="8">
        <v>2</v>
      </c>
    </row>
    <row r="9" spans="1:13" ht="13.5" x14ac:dyDescent="0.25">
      <c r="A9" s="2"/>
      <c r="B9" s="2"/>
      <c r="C9" s="2"/>
      <c r="D9" s="2"/>
      <c r="E9" s="1"/>
      <c r="F9" s="2"/>
      <c r="G9" s="21"/>
    </row>
    <row r="10" spans="1:13" ht="15.75" customHeight="1" x14ac:dyDescent="0.2">
      <c r="A10" s="61" t="s">
        <v>13</v>
      </c>
      <c r="B10" s="60"/>
      <c r="C10" s="60"/>
      <c r="D10" s="60"/>
      <c r="E10" s="60"/>
      <c r="F10" s="60"/>
      <c r="G10" s="60"/>
    </row>
    <row r="11" spans="1:13" ht="13.5" x14ac:dyDescent="0.25">
      <c r="A11" s="11" t="s">
        <v>14</v>
      </c>
      <c r="B11" s="11" t="s">
        <v>15</v>
      </c>
      <c r="C11" s="11" t="s">
        <v>16</v>
      </c>
      <c r="D11" s="11" t="s">
        <v>17</v>
      </c>
      <c r="E11" s="15"/>
      <c r="F11" s="15"/>
      <c r="G11" s="15"/>
    </row>
    <row r="12" spans="1:13" ht="13.5" x14ac:dyDescent="0.25">
      <c r="A12" s="12">
        <v>3.472222222222222E-3</v>
      </c>
      <c r="B12" s="12">
        <v>0.49652777777777779</v>
      </c>
      <c r="C12" s="12">
        <f>SUM(B12,A12)</f>
        <v>0.5</v>
      </c>
      <c r="D12" s="15">
        <v>29</v>
      </c>
      <c r="E12" s="15"/>
      <c r="G12" s="15"/>
      <c r="J12" s="12"/>
      <c r="K12" s="12"/>
      <c r="L12" s="12"/>
      <c r="M12" s="15"/>
    </row>
    <row r="13" spans="1:13" ht="13.5" x14ac:dyDescent="0.25">
      <c r="A13" s="12">
        <v>3.472222222222222E-3</v>
      </c>
      <c r="B13" s="12">
        <f t="shared" ref="B13:B23" si="0">C12</f>
        <v>0.5</v>
      </c>
      <c r="C13" s="12">
        <f t="shared" ref="C13:C23" si="1">SUM(A13,C12)</f>
        <v>0.50347222222222221</v>
      </c>
      <c r="D13" s="15">
        <v>19</v>
      </c>
      <c r="E13" s="15"/>
      <c r="G13" s="15"/>
      <c r="J13" s="12"/>
      <c r="K13" s="12"/>
      <c r="L13" s="12"/>
      <c r="M13" s="15"/>
    </row>
    <row r="14" spans="1:13" ht="13.5" x14ac:dyDescent="0.25">
      <c r="A14" s="12">
        <v>3.472222222222222E-3</v>
      </c>
      <c r="B14" s="12">
        <f t="shared" si="0"/>
        <v>0.50347222222222221</v>
      </c>
      <c r="C14" s="12">
        <f t="shared" si="1"/>
        <v>0.50694444444444442</v>
      </c>
      <c r="D14" s="15">
        <v>10</v>
      </c>
      <c r="E14" s="15"/>
      <c r="G14" s="15"/>
      <c r="J14" s="12"/>
      <c r="K14" s="12"/>
      <c r="L14" s="12"/>
      <c r="M14" s="15"/>
    </row>
    <row r="15" spans="1:13" ht="13.5" x14ac:dyDescent="0.25">
      <c r="A15" s="12">
        <v>3.472222222222222E-3</v>
      </c>
      <c r="B15" s="12">
        <f t="shared" si="0"/>
        <v>0.50694444444444442</v>
      </c>
      <c r="C15" s="12">
        <f t="shared" si="1"/>
        <v>0.51041666666666663</v>
      </c>
      <c r="D15" s="15">
        <v>15</v>
      </c>
      <c r="E15" s="15"/>
      <c r="G15" s="15"/>
      <c r="J15" s="12"/>
      <c r="K15" s="12"/>
      <c r="L15" s="12"/>
      <c r="M15" s="15"/>
    </row>
    <row r="16" spans="1:13" ht="13.5" x14ac:dyDescent="0.25">
      <c r="A16" s="22">
        <v>3.472222222222222E-3</v>
      </c>
      <c r="B16" s="22">
        <f t="shared" si="0"/>
        <v>0.51041666666666663</v>
      </c>
      <c r="C16" s="22">
        <f t="shared" si="1"/>
        <v>0.51388888888888884</v>
      </c>
      <c r="D16" s="23">
        <v>34</v>
      </c>
      <c r="E16" s="15"/>
      <c r="G16" s="15"/>
      <c r="J16" s="12"/>
      <c r="K16" s="12"/>
      <c r="L16" s="12"/>
      <c r="M16" s="15"/>
    </row>
    <row r="17" spans="1:13" ht="13.5" x14ac:dyDescent="0.25">
      <c r="A17" s="12">
        <v>3.472222222222222E-3</v>
      </c>
      <c r="B17" s="12">
        <f t="shared" si="0"/>
        <v>0.51388888888888884</v>
      </c>
      <c r="C17" s="12">
        <f t="shared" si="1"/>
        <v>0.51736111111111105</v>
      </c>
      <c r="D17" s="15">
        <v>36</v>
      </c>
      <c r="E17" s="15"/>
      <c r="G17" s="15"/>
      <c r="J17" s="12"/>
      <c r="K17" s="12"/>
      <c r="L17" s="12"/>
      <c r="M17" s="15"/>
    </row>
    <row r="18" spans="1:13" ht="13.5" x14ac:dyDescent="0.25">
      <c r="A18" s="12">
        <v>3.472222222222222E-3</v>
      </c>
      <c r="B18" s="12">
        <f t="shared" si="0"/>
        <v>0.51736111111111105</v>
      </c>
      <c r="C18" s="12">
        <f t="shared" si="1"/>
        <v>0.52083333333333326</v>
      </c>
      <c r="D18" s="15">
        <v>30</v>
      </c>
      <c r="E18" s="15"/>
      <c r="G18" s="15"/>
      <c r="J18" s="12"/>
      <c r="K18" s="12"/>
      <c r="L18" s="12"/>
      <c r="M18" s="15"/>
    </row>
    <row r="19" spans="1:13" ht="13.5" x14ac:dyDescent="0.25">
      <c r="A19" s="12">
        <v>3.472222222222222E-3</v>
      </c>
      <c r="B19" s="12">
        <f t="shared" si="0"/>
        <v>0.52083333333333326</v>
      </c>
      <c r="C19" s="12">
        <f t="shared" si="1"/>
        <v>0.52430555555555547</v>
      </c>
      <c r="D19" s="15">
        <v>30</v>
      </c>
      <c r="E19" s="15"/>
      <c r="G19" s="15"/>
      <c r="J19" s="12"/>
      <c r="K19" s="12"/>
      <c r="L19" s="12"/>
      <c r="M19" s="15"/>
    </row>
    <row r="20" spans="1:13" ht="13.5" x14ac:dyDescent="0.25">
      <c r="A20" s="12">
        <v>3.472222222222222E-3</v>
      </c>
      <c r="B20" s="12">
        <f t="shared" si="0"/>
        <v>0.52430555555555547</v>
      </c>
      <c r="C20" s="12">
        <f t="shared" si="1"/>
        <v>0.52777777777777768</v>
      </c>
      <c r="D20" s="15">
        <v>13</v>
      </c>
      <c r="E20" s="15"/>
      <c r="G20" s="15"/>
      <c r="J20" s="12"/>
      <c r="K20" s="12"/>
      <c r="L20" s="12"/>
      <c r="M20" s="15"/>
    </row>
    <row r="21" spans="1:13" ht="13.5" x14ac:dyDescent="0.25">
      <c r="A21" s="12">
        <v>3.472222222222222E-3</v>
      </c>
      <c r="B21" s="12">
        <f t="shared" si="0"/>
        <v>0.52777777777777768</v>
      </c>
      <c r="C21" s="12">
        <f t="shared" si="1"/>
        <v>0.53124999999999989</v>
      </c>
      <c r="D21" s="15">
        <v>11</v>
      </c>
      <c r="E21" s="15"/>
      <c r="G21" s="15"/>
      <c r="J21" s="12"/>
      <c r="K21" s="12"/>
      <c r="L21" s="12"/>
      <c r="M21" s="15"/>
    </row>
    <row r="22" spans="1:13" ht="13.5" x14ac:dyDescent="0.25">
      <c r="A22" s="12">
        <v>3.472222222222222E-3</v>
      </c>
      <c r="B22" s="12">
        <f t="shared" si="0"/>
        <v>0.53124999999999989</v>
      </c>
      <c r="C22" s="12">
        <f t="shared" si="1"/>
        <v>0.5347222222222221</v>
      </c>
      <c r="D22" s="15">
        <v>16</v>
      </c>
      <c r="E22" s="15"/>
      <c r="G22" s="15"/>
      <c r="J22" s="12"/>
      <c r="K22" s="12"/>
      <c r="L22" s="12"/>
      <c r="M22" s="15"/>
    </row>
    <row r="23" spans="1:13" ht="13.5" x14ac:dyDescent="0.25">
      <c r="A23" s="12">
        <v>3.472222222222222E-3</v>
      </c>
      <c r="B23" s="12">
        <f t="shared" si="0"/>
        <v>0.5347222222222221</v>
      </c>
      <c r="C23" s="12">
        <f t="shared" si="1"/>
        <v>0.53819444444444431</v>
      </c>
      <c r="D23" s="15">
        <v>23</v>
      </c>
      <c r="E23" s="15"/>
      <c r="G23" s="15"/>
      <c r="J23" s="12"/>
      <c r="K23" s="12"/>
      <c r="L23" s="12"/>
      <c r="M23" s="15"/>
    </row>
    <row r="24" spans="1:13" ht="13.5" x14ac:dyDescent="0.25">
      <c r="A24" s="12"/>
      <c r="B24" s="12"/>
      <c r="C24" s="12"/>
      <c r="D24" s="15"/>
      <c r="E24" s="15"/>
      <c r="F24" s="15"/>
      <c r="G24" s="15"/>
      <c r="J24" s="12"/>
      <c r="K24" s="12"/>
      <c r="L24" s="12"/>
      <c r="M24" s="15"/>
    </row>
    <row r="25" spans="1:13" ht="13.5" x14ac:dyDescent="0.25">
      <c r="A25" s="13"/>
      <c r="B25" s="2"/>
      <c r="C25" s="2"/>
      <c r="D25" s="2"/>
      <c r="E25" s="2"/>
      <c r="F25" s="2"/>
      <c r="G25" s="2"/>
    </row>
    <row r="26" spans="1:13" ht="13.5" x14ac:dyDescent="0.25">
      <c r="A26" s="62" t="s">
        <v>18</v>
      </c>
      <c r="B26" s="60"/>
      <c r="C26" s="60"/>
      <c r="D26" s="63">
        <f>MEDIAN(D12:D23)</f>
        <v>21</v>
      </c>
      <c r="E26" s="2"/>
      <c r="F26" s="2"/>
      <c r="G26" s="2"/>
    </row>
    <row r="27" spans="1:13" ht="13.5" x14ac:dyDescent="0.25">
      <c r="A27" s="60"/>
      <c r="B27" s="60"/>
      <c r="C27" s="60"/>
      <c r="D27" s="60"/>
      <c r="E27" s="15" t="s">
        <v>19</v>
      </c>
      <c r="F27" s="2"/>
      <c r="G27" s="2"/>
    </row>
    <row r="28" spans="1:13" ht="13.5" x14ac:dyDescent="0.25">
      <c r="A28" s="14"/>
      <c r="B28" s="12" t="s">
        <v>20</v>
      </c>
      <c r="C28" s="15">
        <f>MAX(D12:D24)</f>
        <v>36</v>
      </c>
    </row>
    <row r="29" spans="1:13" ht="13.5" x14ac:dyDescent="0.25">
      <c r="B29" s="12"/>
    </row>
  </sheetData>
  <mergeCells count="10">
    <mergeCell ref="E7:F7"/>
    <mergeCell ref="A10:G10"/>
    <mergeCell ref="A26:C27"/>
    <mergeCell ref="D26:D27"/>
    <mergeCell ref="A1:I1"/>
    <mergeCell ref="C2:D2"/>
    <mergeCell ref="A3:D4"/>
    <mergeCell ref="E3:G4"/>
    <mergeCell ref="E5:F5"/>
    <mergeCell ref="E6:F6"/>
  </mergeCells>
  <conditionalFormatting sqref="D12:D24">
    <cfRule type="expression" dxfId="1" priority="2">
      <formula>igual</formula>
    </cfRule>
  </conditionalFormatting>
  <conditionalFormatting sqref="M12:M24">
    <cfRule type="expression" dxfId="0" priority="1">
      <formula>igual</formula>
    </cfRule>
  </conditionalFormatting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6</vt:i4>
      </vt:variant>
    </vt:vector>
  </HeadingPairs>
  <TitlesOfParts>
    <vt:vector size="11" baseType="lpstr">
      <vt:lpstr>Día 01</vt:lpstr>
      <vt:lpstr>Día 02</vt:lpstr>
      <vt:lpstr>Día 03</vt:lpstr>
      <vt:lpstr>Día 04</vt:lpstr>
      <vt:lpstr>Día 05</vt:lpstr>
      <vt:lpstr>Día 01 G</vt:lpstr>
      <vt:lpstr>Día 02 G</vt:lpstr>
      <vt:lpstr>Día 03 G</vt:lpstr>
      <vt:lpstr>Día 04 G</vt:lpstr>
      <vt:lpstr>Día 05 G</vt:lpstr>
      <vt:lpstr>Superpuestas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Pérez</cp:lastModifiedBy>
  <cp:lastPrinted>2015-10-12T17:34:48Z</cp:lastPrinted>
  <dcterms:modified xsi:type="dcterms:W3CDTF">2015-10-18T00:19:27Z</dcterms:modified>
</cp:coreProperties>
</file>