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rogram Files (x86)\Steam\SteamApps\common\Stardew Valley\Mods\!Loot\DiscoveriesInTheDepths\[CRC]BigDiscoveries\"/>
    </mc:Choice>
  </mc:AlternateContent>
  <xr:revisionPtr revIDLastSave="0" documentId="13_ncr:1_{992B65C8-AB22-4E59-8C90-80CC60EB113A}" xr6:coauthVersionLast="46" xr6:coauthVersionMax="46" xr10:uidLastSave="{00000000-0000-0000-0000-000000000000}"/>
  <bookViews>
    <workbookView xWindow="-120" yWindow="-120" windowWidth="38640" windowHeight="20925" xr2:uid="{E02A5120-300D-4E03-8A4C-5DB453C6CEBD}"/>
  </bookViews>
  <sheets>
    <sheet name="Options" sheetId="5" r:id="rId1"/>
    <sheet name="Node Table" sheetId="1" r:id="rId2"/>
    <sheet name="Clump Table" sheetId="2" r:id="rId3"/>
    <sheet name="Item IDs" sheetId="3" r:id="rId4"/>
    <sheet name="Template" sheetId="4" r:id="rId5"/>
  </sheets>
  <definedNames>
    <definedName name="clumpCategories">clumpCombined[Category]</definedName>
    <definedName name="clumpDropitem">Template!$C$6</definedName>
    <definedName name="clumpFooter">Template!$C$7</definedName>
    <definedName name="clumpHeader">Template!$C$4</definedName>
    <definedName name="clumpItem">Template!$C$5</definedName>
    <definedName name="ItemNames">items[Item Name]</definedName>
    <definedName name="nodeCategories">nodeCombined[Category]</definedName>
    <definedName name="nodeDropitem">Template!$B$6</definedName>
    <definedName name="nodeFooter">Template!$B$7</definedName>
    <definedName name="nodeHeader">Template!$B$4</definedName>
    <definedName name="nodeItem">Template!$B$5</definedName>
    <definedName name="settingClumpChance">Options!$B$4</definedName>
    <definedName name="settingDropAmount">Options!$B$6</definedName>
    <definedName name="settingDropChance">Options!$B$5</definedName>
    <definedName name="settingLucky">Options!$B$7</definedName>
    <definedName name="settingMiner">Options!$B$8</definedName>
    <definedName name="settingNodeChance">Options!$B$3</definedName>
    <definedName name="settingTitle">Options!$B$2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C2" i="4"/>
  <c r="C4" i="4" s="1"/>
  <c r="B2" i="4"/>
  <c r="B4" i="4" s="1"/>
  <c r="D67" i="2" a="1"/>
  <c r="G14" i="2"/>
  <c r="H14" i="2"/>
  <c r="M14" i="2"/>
  <c r="R14" i="2"/>
  <c r="V14" i="2" s="1"/>
  <c r="AI14" i="2" s="1"/>
  <c r="X14" i="2"/>
  <c r="AB14" i="2" s="1"/>
  <c r="AD14" i="2"/>
  <c r="AH14" i="2" s="1"/>
  <c r="B115" i="4"/>
  <c r="C115" i="4" s="1"/>
  <c r="B17" i="4"/>
  <c r="C17" i="4" s="1"/>
  <c r="B18" i="4"/>
  <c r="C18" i="4" s="1"/>
  <c r="B19" i="4"/>
  <c r="C19" i="4" s="1"/>
  <c r="B20" i="4"/>
  <c r="C20" i="4" s="1"/>
  <c r="B21" i="4"/>
  <c r="C21" i="4" s="1"/>
  <c r="B22" i="4"/>
  <c r="C22" i="4" s="1"/>
  <c r="B23" i="4"/>
  <c r="C23" i="4" s="1"/>
  <c r="B24" i="4"/>
  <c r="C24" i="4" s="1"/>
  <c r="B48" i="4"/>
  <c r="C48" i="4" s="1"/>
  <c r="B47" i="4"/>
  <c r="C47" i="4" s="1"/>
  <c r="B38" i="4"/>
  <c r="C38" i="4" s="1"/>
  <c r="B96" i="4"/>
  <c r="C96" i="4" s="1"/>
  <c r="B86" i="4"/>
  <c r="C86" i="4" s="1"/>
  <c r="B57" i="4"/>
  <c r="C57" i="4" s="1"/>
  <c r="B91" i="4"/>
  <c r="C91" i="4" s="1"/>
  <c r="B83" i="4"/>
  <c r="C83" i="4" s="1"/>
  <c r="B111" i="4"/>
  <c r="C111" i="4" s="1"/>
  <c r="B79" i="4"/>
  <c r="C79" i="4" s="1"/>
  <c r="B104" i="4"/>
  <c r="C104" i="4" s="1"/>
  <c r="B45" i="4"/>
  <c r="C45" i="4" s="1"/>
  <c r="B85" i="4"/>
  <c r="C85" i="4" s="1"/>
  <c r="B98" i="4"/>
  <c r="C98" i="4" s="1"/>
  <c r="B34" i="4"/>
  <c r="C34" i="4" s="1"/>
  <c r="B102" i="4"/>
  <c r="C102" i="4" s="1"/>
  <c r="B25" i="4"/>
  <c r="C25" i="4" s="1"/>
  <c r="B108" i="4"/>
  <c r="C108" i="4" s="1"/>
  <c r="B80" i="4"/>
  <c r="C80" i="4" s="1"/>
  <c r="B26" i="4"/>
  <c r="C26" i="4" s="1"/>
  <c r="B72" i="4"/>
  <c r="C72" i="4" s="1"/>
  <c r="B99" i="4"/>
  <c r="C99" i="4" s="1"/>
  <c r="B56" i="4"/>
  <c r="C56" i="4" s="1"/>
  <c r="B63" i="4"/>
  <c r="C63" i="4" s="1"/>
  <c r="B71" i="4"/>
  <c r="C71" i="4" s="1"/>
  <c r="B55" i="4"/>
  <c r="C55" i="4" s="1"/>
  <c r="B29" i="4"/>
  <c r="C29" i="4" s="1"/>
  <c r="B66" i="4"/>
  <c r="C66" i="4" s="1"/>
  <c r="B60" i="4"/>
  <c r="C60" i="4" s="1"/>
  <c r="B49" i="4"/>
  <c r="C49" i="4" s="1"/>
  <c r="B51" i="4"/>
  <c r="C51" i="4" s="1"/>
  <c r="B109" i="4"/>
  <c r="C109" i="4" s="1"/>
  <c r="B81" i="4"/>
  <c r="C81" i="4" s="1"/>
  <c r="B36" i="4"/>
  <c r="C36" i="4" s="1"/>
  <c r="B70" i="4"/>
  <c r="C70" i="4" s="1"/>
  <c r="B77" i="4"/>
  <c r="C77" i="4" s="1"/>
  <c r="B105" i="4"/>
  <c r="C105" i="4" s="1"/>
  <c r="B62" i="4"/>
  <c r="C62" i="4" s="1"/>
  <c r="B54" i="4"/>
  <c r="C54" i="4" s="1"/>
  <c r="B61" i="4"/>
  <c r="C61" i="4" s="1"/>
  <c r="B35" i="4"/>
  <c r="C35" i="4" s="1"/>
  <c r="B28" i="4"/>
  <c r="C28" i="4" s="1"/>
  <c r="B74" i="4"/>
  <c r="C74" i="4" s="1"/>
  <c r="B100" i="4"/>
  <c r="C100" i="4" s="1"/>
  <c r="B33" i="4"/>
  <c r="C33" i="4" s="1"/>
  <c r="B110" i="4"/>
  <c r="C110" i="4" s="1"/>
  <c r="B30" i="4"/>
  <c r="C30" i="4" s="1"/>
  <c r="B75" i="4"/>
  <c r="C75" i="4" s="1"/>
  <c r="B27" i="4"/>
  <c r="C27" i="4" s="1"/>
  <c r="B73" i="4"/>
  <c r="C73" i="4" s="1"/>
  <c r="B39" i="4"/>
  <c r="C39" i="4" s="1"/>
  <c r="B53" i="4"/>
  <c r="C53" i="4" s="1"/>
  <c r="B42" i="4"/>
  <c r="C42" i="4" s="1"/>
  <c r="B64" i="4"/>
  <c r="C64" i="4" s="1"/>
  <c r="B94" i="4"/>
  <c r="C94" i="4" s="1"/>
  <c r="B93" i="4"/>
  <c r="C93" i="4" s="1"/>
  <c r="B87" i="4"/>
  <c r="C87" i="4" s="1"/>
  <c r="B46" i="4"/>
  <c r="C46" i="4" s="1"/>
  <c r="B82" i="4"/>
  <c r="C82" i="4" s="1"/>
  <c r="B97" i="4"/>
  <c r="C97" i="4" s="1"/>
  <c r="B58" i="4"/>
  <c r="C58" i="4" s="1"/>
  <c r="B40" i="4"/>
  <c r="C40" i="4" s="1"/>
  <c r="B107" i="4"/>
  <c r="C107" i="4" s="1"/>
  <c r="B88" i="4"/>
  <c r="C88" i="4" s="1"/>
  <c r="B67" i="4"/>
  <c r="C67" i="4" s="1"/>
  <c r="B89" i="4"/>
  <c r="C89" i="4" s="1"/>
  <c r="B92" i="4"/>
  <c r="C92" i="4" s="1"/>
  <c r="B90" i="4"/>
  <c r="C90" i="4" s="1"/>
  <c r="B78" i="4"/>
  <c r="C78" i="4" s="1"/>
  <c r="B31" i="4"/>
  <c r="C31" i="4" s="1"/>
  <c r="B95" i="4"/>
  <c r="C95" i="4" s="1"/>
  <c r="B59" i="4"/>
  <c r="C59" i="4" s="1"/>
  <c r="B44" i="4"/>
  <c r="C44" i="4" s="1"/>
  <c r="B113" i="4"/>
  <c r="C113" i="4" s="1"/>
  <c r="B69" i="4"/>
  <c r="C69" i="4" s="1"/>
  <c r="B84" i="4"/>
  <c r="C84" i="4" s="1"/>
  <c r="B76" i="4"/>
  <c r="C76" i="4" s="1"/>
  <c r="B101" i="4"/>
  <c r="C101" i="4" s="1"/>
  <c r="B103" i="4"/>
  <c r="C103" i="4" s="1"/>
  <c r="B43" i="4"/>
  <c r="C43" i="4" s="1"/>
  <c r="B112" i="4"/>
  <c r="C112" i="4" s="1"/>
  <c r="B37" i="4"/>
  <c r="C37" i="4" s="1"/>
  <c r="B106" i="4"/>
  <c r="C106" i="4" s="1"/>
  <c r="B32" i="4"/>
  <c r="C32" i="4" s="1"/>
  <c r="B50" i="4"/>
  <c r="C50" i="4" s="1"/>
  <c r="B114" i="4"/>
  <c r="C114" i="4" s="1"/>
  <c r="B41" i="4"/>
  <c r="C41" i="4" s="1"/>
  <c r="B65" i="4"/>
  <c r="C65" i="4" s="1"/>
  <c r="B68" i="4"/>
  <c r="C68" i="4" s="1"/>
  <c r="B52" i="4"/>
  <c r="C52" i="4" s="1"/>
  <c r="R15" i="2"/>
  <c r="G15" i="2"/>
  <c r="H15" i="2"/>
  <c r="M15" i="2"/>
  <c r="G16" i="2"/>
  <c r="H16" i="2"/>
  <c r="M16" i="2"/>
  <c r="G17" i="2"/>
  <c r="H17" i="2"/>
  <c r="M17" i="2"/>
  <c r="G4" i="2"/>
  <c r="H4" i="2"/>
  <c r="M4" i="2"/>
  <c r="G5" i="2"/>
  <c r="H5" i="2"/>
  <c r="M5" i="2"/>
  <c r="M37" i="2"/>
  <c r="M2" i="2"/>
  <c r="M3" i="2"/>
  <c r="M6" i="2"/>
  <c r="M7" i="2"/>
  <c r="M8" i="2"/>
  <c r="M9" i="2"/>
  <c r="M10" i="2"/>
  <c r="M11" i="2"/>
  <c r="M12" i="2"/>
  <c r="M13" i="2"/>
  <c r="M19" i="2"/>
  <c r="M20" i="2"/>
  <c r="M21" i="2"/>
  <c r="M22" i="2"/>
  <c r="M23" i="2"/>
  <c r="M24" i="2"/>
  <c r="M25" i="2"/>
  <c r="M28" i="2"/>
  <c r="M29" i="2"/>
  <c r="M18" i="2"/>
  <c r="M26" i="2"/>
  <c r="M27" i="2"/>
  <c r="M30" i="2"/>
  <c r="M31" i="2"/>
  <c r="M32" i="2"/>
  <c r="M38" i="2"/>
  <c r="M39" i="2"/>
  <c r="M33" i="2"/>
  <c r="M34" i="2"/>
  <c r="M35" i="2"/>
  <c r="M36" i="2"/>
  <c r="M40" i="2"/>
  <c r="M41" i="2"/>
  <c r="M42" i="2"/>
  <c r="M43" i="2"/>
  <c r="M44" i="2"/>
  <c r="M45" i="2"/>
  <c r="M46" i="2"/>
  <c r="M47" i="2"/>
  <c r="M48" i="2"/>
  <c r="M53" i="2"/>
  <c r="M54" i="2"/>
  <c r="M51" i="2"/>
  <c r="M52" i="2"/>
  <c r="M49" i="2"/>
  <c r="M50" i="2"/>
  <c r="D51" i="1" a="1"/>
  <c r="K24" i="1"/>
  <c r="K25" i="1"/>
  <c r="K19" i="1"/>
  <c r="K20" i="1"/>
  <c r="K21" i="1"/>
  <c r="K22" i="1"/>
  <c r="K2" i="1"/>
  <c r="K3" i="1"/>
  <c r="K10" i="1"/>
  <c r="K5" i="1"/>
  <c r="K11" i="1"/>
  <c r="K6" i="1"/>
  <c r="K7" i="1"/>
  <c r="K12" i="1"/>
  <c r="K8" i="1"/>
  <c r="K9" i="1"/>
  <c r="K13" i="1"/>
  <c r="K23" i="1"/>
  <c r="K18" i="1"/>
  <c r="K17" i="1"/>
  <c r="K16" i="1"/>
  <c r="K29" i="1"/>
  <c r="K26" i="1"/>
  <c r="K27" i="1"/>
  <c r="K28" i="1"/>
  <c r="K14" i="1"/>
  <c r="K15" i="1"/>
  <c r="K35" i="1"/>
  <c r="K36" i="1"/>
  <c r="K37" i="1"/>
  <c r="K30" i="1"/>
  <c r="K31" i="1"/>
  <c r="K32" i="1"/>
  <c r="K33" i="1"/>
  <c r="K34" i="1"/>
  <c r="K38" i="1"/>
  <c r="K39" i="1"/>
  <c r="D49" i="1" a="1"/>
  <c r="D49" i="1" s="1"/>
  <c r="D44" i="1" a="1"/>
  <c r="D44" i="1" s="1"/>
  <c r="D46" i="1" a="1"/>
  <c r="D46" i="1" s="1"/>
  <c r="D43" i="1" a="1"/>
  <c r="D43" i="1" s="1"/>
  <c r="D42" i="1" a="1"/>
  <c r="D42" i="1" s="1"/>
  <c r="D45" i="1" a="1"/>
  <c r="D45" i="1" s="1"/>
  <c r="D47" i="1" a="1"/>
  <c r="D47" i="1" s="1"/>
  <c r="D48" i="1" a="1"/>
  <c r="D48" i="1" s="1"/>
  <c r="D50" i="1" a="1"/>
  <c r="D50" i="1" s="1"/>
  <c r="D51" i="1" l="1"/>
  <c r="D58" i="2" a="1"/>
  <c r="D58" i="2" s="1"/>
  <c r="D59" i="2" a="1"/>
  <c r="D59" i="2" s="1"/>
  <c r="D64" i="2" a="1"/>
  <c r="D64" i="2" s="1"/>
  <c r="D61" i="2" a="1"/>
  <c r="D61" i="2" s="1"/>
  <c r="D65" i="2" a="1"/>
  <c r="D65" i="2" s="1"/>
  <c r="D62" i="2" a="1"/>
  <c r="D62" i="2" s="1"/>
  <c r="D66" i="2" a="1"/>
  <c r="D66" i="2" s="1"/>
  <c r="D63" i="2" a="1"/>
  <c r="D63" i="2" s="1"/>
  <c r="D60" i="2" a="1"/>
  <c r="D60" i="2" s="1"/>
  <c r="R3" i="2"/>
  <c r="R6" i="2"/>
  <c r="R2" i="2"/>
  <c r="R7" i="2"/>
  <c r="R8" i="2"/>
  <c r="R19" i="2"/>
  <c r="R20" i="2"/>
  <c r="R21" i="2"/>
  <c r="R22" i="2"/>
  <c r="R23" i="2"/>
  <c r="R24" i="2"/>
  <c r="R25" i="2"/>
  <c r="R30" i="2"/>
  <c r="R31" i="2"/>
  <c r="R27" i="2"/>
  <c r="R18" i="2"/>
  <c r="R26" i="2"/>
  <c r="R37" i="2"/>
  <c r="R38" i="2"/>
  <c r="R39" i="2"/>
  <c r="R40" i="2"/>
  <c r="R41" i="2"/>
  <c r="R42" i="2"/>
  <c r="R44" i="2"/>
  <c r="R45" i="2"/>
  <c r="R46" i="2"/>
  <c r="R47" i="2"/>
  <c r="R48" i="2"/>
  <c r="R54" i="2"/>
  <c r="R53" i="2"/>
  <c r="R49" i="2"/>
  <c r="G26" i="2"/>
  <c r="H26" i="2"/>
  <c r="G18" i="2"/>
  <c r="H18" i="2"/>
  <c r="F13" i="1"/>
  <c r="G13" i="1"/>
  <c r="F12" i="1"/>
  <c r="G12" i="1"/>
  <c r="F11" i="1"/>
  <c r="G11" i="1"/>
  <c r="F10" i="1"/>
  <c r="G10" i="1"/>
  <c r="F33" i="1"/>
  <c r="G33" i="1"/>
  <c r="F32" i="1"/>
  <c r="G32" i="1"/>
  <c r="AG14" i="1"/>
  <c r="AK14" i="1" s="1"/>
  <c r="AG28" i="1"/>
  <c r="AK28" i="1" s="1"/>
  <c r="AG27" i="1"/>
  <c r="AK27" i="1" s="1"/>
  <c r="AG26" i="1"/>
  <c r="AK26" i="1" s="1"/>
  <c r="AG29" i="1"/>
  <c r="AK29" i="1" s="1"/>
  <c r="AG39" i="1"/>
  <c r="AK39" i="1" s="1"/>
  <c r="AG30" i="1"/>
  <c r="AK30" i="1" s="1"/>
  <c r="AG38" i="1"/>
  <c r="AK38" i="1" s="1"/>
  <c r="AG16" i="1"/>
  <c r="AK16" i="1" s="1"/>
  <c r="AG17" i="1"/>
  <c r="AK17" i="1" s="1"/>
  <c r="AG18" i="1"/>
  <c r="AK18" i="1" s="1"/>
  <c r="AG23" i="1"/>
  <c r="AK23" i="1" s="1"/>
  <c r="AG22" i="1"/>
  <c r="AK22" i="1" s="1"/>
  <c r="AG25" i="1"/>
  <c r="AK25" i="1" s="1"/>
  <c r="AG24" i="1"/>
  <c r="AK24" i="1" s="1"/>
  <c r="G14" i="1"/>
  <c r="F14" i="1"/>
  <c r="G28" i="1"/>
  <c r="F28" i="1"/>
  <c r="G27" i="1"/>
  <c r="F27" i="1"/>
  <c r="G26" i="1"/>
  <c r="F26" i="1"/>
  <c r="G29" i="1"/>
  <c r="F29" i="1"/>
  <c r="G15" i="1"/>
  <c r="F15" i="1"/>
  <c r="AA39" i="1"/>
  <c r="AE39" i="1" s="1"/>
  <c r="O39" i="1"/>
  <c r="G39" i="1"/>
  <c r="F39" i="1"/>
  <c r="AA30" i="1"/>
  <c r="AE30" i="1" s="1"/>
  <c r="O30" i="1"/>
  <c r="G30" i="1"/>
  <c r="F30" i="1"/>
  <c r="G34" i="1"/>
  <c r="F34" i="1"/>
  <c r="O31" i="1"/>
  <c r="G31" i="1"/>
  <c r="F31" i="1"/>
  <c r="G38" i="1"/>
  <c r="F38" i="1"/>
  <c r="G16" i="1"/>
  <c r="F16" i="1"/>
  <c r="AA17" i="1"/>
  <c r="AE17" i="1" s="1"/>
  <c r="G17" i="1"/>
  <c r="F17" i="1"/>
  <c r="AA18" i="1"/>
  <c r="AE18" i="1" s="1"/>
  <c r="G18" i="1"/>
  <c r="F18" i="1"/>
  <c r="AA23" i="1"/>
  <c r="AE23" i="1" s="1"/>
  <c r="G23" i="1"/>
  <c r="F23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G22" i="1"/>
  <c r="F22" i="1"/>
  <c r="G21" i="1"/>
  <c r="F21" i="1"/>
  <c r="G20" i="1"/>
  <c r="F20" i="1"/>
  <c r="G19" i="1"/>
  <c r="F19" i="1"/>
  <c r="G37" i="1"/>
  <c r="F37" i="1"/>
  <c r="G36" i="1"/>
  <c r="F36" i="1"/>
  <c r="G35" i="1"/>
  <c r="F35" i="1"/>
  <c r="AA25" i="1"/>
  <c r="AE25" i="1" s="1"/>
  <c r="U25" i="1"/>
  <c r="Y25" i="1" s="1"/>
  <c r="G25" i="1"/>
  <c r="F25" i="1"/>
  <c r="AA24" i="1"/>
  <c r="AE24" i="1" s="1"/>
  <c r="U24" i="1"/>
  <c r="Y24" i="1" s="1"/>
  <c r="G24" i="1"/>
  <c r="F24" i="1"/>
  <c r="E1267" i="3"/>
  <c r="E1266" i="3"/>
  <c r="E1265" i="3"/>
  <c r="E1264" i="3"/>
  <c r="F1264" i="3" s="1"/>
  <c r="E1263" i="3"/>
  <c r="F1263" i="3" s="1"/>
  <c r="E1262" i="3"/>
  <c r="E1261" i="3"/>
  <c r="F1261" i="3" s="1"/>
  <c r="E1260" i="3"/>
  <c r="F1260" i="3" s="1"/>
  <c r="E1259" i="3"/>
  <c r="E1258" i="3"/>
  <c r="E1257" i="3"/>
  <c r="E1256" i="3"/>
  <c r="F1256" i="3" s="1"/>
  <c r="E1255" i="3"/>
  <c r="F1255" i="3" s="1"/>
  <c r="E1254" i="3"/>
  <c r="E1253" i="3"/>
  <c r="F1253" i="3" s="1"/>
  <c r="E1252" i="3"/>
  <c r="F1252" i="3" s="1"/>
  <c r="E1251" i="3"/>
  <c r="E1250" i="3"/>
  <c r="E1249" i="3"/>
  <c r="E1248" i="3"/>
  <c r="F1248" i="3" s="1"/>
  <c r="E1247" i="3"/>
  <c r="F1247" i="3" s="1"/>
  <c r="E1246" i="3"/>
  <c r="E1245" i="3"/>
  <c r="F1245" i="3" s="1"/>
  <c r="E1244" i="3"/>
  <c r="F1244" i="3" s="1"/>
  <c r="E1243" i="3"/>
  <c r="E1242" i="3"/>
  <c r="E1241" i="3"/>
  <c r="E1240" i="3"/>
  <c r="F1240" i="3" s="1"/>
  <c r="E1239" i="3"/>
  <c r="F1239" i="3" s="1"/>
  <c r="E1238" i="3"/>
  <c r="E1237" i="3"/>
  <c r="F1237" i="3" s="1"/>
  <c r="E1236" i="3"/>
  <c r="F1236" i="3" s="1"/>
  <c r="E1235" i="3"/>
  <c r="E1234" i="3"/>
  <c r="E1233" i="3"/>
  <c r="G1233" i="3" s="1"/>
  <c r="H1233" i="3" s="1"/>
  <c r="E1232" i="3"/>
  <c r="F1232" i="3" s="1"/>
  <c r="E1231" i="3"/>
  <c r="F1231" i="3" s="1"/>
  <c r="E1230" i="3"/>
  <c r="E1229" i="3"/>
  <c r="F1229" i="3" s="1"/>
  <c r="E1228" i="3"/>
  <c r="E1227" i="3"/>
  <c r="E1226" i="3"/>
  <c r="E1225" i="3"/>
  <c r="G1225" i="3" s="1"/>
  <c r="H1225" i="3" s="1"/>
  <c r="E1224" i="3"/>
  <c r="F1224" i="3" s="1"/>
  <c r="E1223" i="3"/>
  <c r="F1223" i="3" s="1"/>
  <c r="E1222" i="3"/>
  <c r="E1221" i="3"/>
  <c r="F1221" i="3" s="1"/>
  <c r="E1220" i="3"/>
  <c r="F1220" i="3" s="1"/>
  <c r="E1219" i="3"/>
  <c r="E1218" i="3"/>
  <c r="E1217" i="3"/>
  <c r="F1217" i="3" s="1"/>
  <c r="E1216" i="3"/>
  <c r="F1216" i="3" s="1"/>
  <c r="E1215" i="3"/>
  <c r="F1215" i="3" s="1"/>
  <c r="E1214" i="3"/>
  <c r="E1213" i="3"/>
  <c r="F1213" i="3" s="1"/>
  <c r="E1212" i="3"/>
  <c r="F1212" i="3" s="1"/>
  <c r="E1211" i="3"/>
  <c r="E1210" i="3"/>
  <c r="E1209" i="3"/>
  <c r="E1208" i="3"/>
  <c r="F1208" i="3" s="1"/>
  <c r="E1207" i="3"/>
  <c r="G1207" i="3" s="1"/>
  <c r="H1207" i="3" s="1"/>
  <c r="E1206" i="3"/>
  <c r="E1205" i="3"/>
  <c r="F1205" i="3" s="1"/>
  <c r="E1204" i="3"/>
  <c r="E1203" i="3"/>
  <c r="E1202" i="3"/>
  <c r="E1201" i="3"/>
  <c r="E1200" i="3"/>
  <c r="E1199" i="3"/>
  <c r="E1198" i="3"/>
  <c r="E1197" i="3"/>
  <c r="F1197" i="3" s="1"/>
  <c r="E1196" i="3"/>
  <c r="F1196" i="3" s="1"/>
  <c r="E1195" i="3"/>
  <c r="E1194" i="3"/>
  <c r="E1193" i="3"/>
  <c r="G1193" i="3" s="1"/>
  <c r="H1193" i="3" s="1"/>
  <c r="E1192" i="3"/>
  <c r="F1192" i="3" s="1"/>
  <c r="E1191" i="3"/>
  <c r="E1190" i="3"/>
  <c r="E1189" i="3"/>
  <c r="F1189" i="3" s="1"/>
  <c r="E1188" i="3"/>
  <c r="E1187" i="3"/>
  <c r="E1186" i="3"/>
  <c r="E1185" i="3"/>
  <c r="E1184" i="3"/>
  <c r="F1184" i="3" s="1"/>
  <c r="E1183" i="3"/>
  <c r="G1183" i="3" s="1"/>
  <c r="H1183" i="3" s="1"/>
  <c r="E1182" i="3"/>
  <c r="E1181" i="3"/>
  <c r="F1181" i="3" s="1"/>
  <c r="E1180" i="3"/>
  <c r="F1180" i="3" s="1"/>
  <c r="E1179" i="3"/>
  <c r="E1178" i="3"/>
  <c r="E1177" i="3"/>
  <c r="E1176" i="3"/>
  <c r="F1176" i="3" s="1"/>
  <c r="E1175" i="3"/>
  <c r="G1175" i="3" s="1"/>
  <c r="H1175" i="3" s="1"/>
  <c r="E1174" i="3"/>
  <c r="E1173" i="3"/>
  <c r="F1173" i="3" s="1"/>
  <c r="E1172" i="3"/>
  <c r="E1171" i="3"/>
  <c r="E1170" i="3"/>
  <c r="E1169" i="3"/>
  <c r="G1169" i="3" s="1"/>
  <c r="H1169" i="3" s="1"/>
  <c r="E1168" i="3"/>
  <c r="F1168" i="3" s="1"/>
  <c r="E1167" i="3"/>
  <c r="G1167" i="3" s="1"/>
  <c r="H1167" i="3" s="1"/>
  <c r="E1166" i="3"/>
  <c r="E1165" i="3"/>
  <c r="F1165" i="3" s="1"/>
  <c r="E1164" i="3"/>
  <c r="F1164" i="3" s="1"/>
  <c r="E1163" i="3"/>
  <c r="E1162" i="3"/>
  <c r="E1161" i="3"/>
  <c r="G1161" i="3" s="1"/>
  <c r="H1161" i="3" s="1"/>
  <c r="E1160" i="3"/>
  <c r="F1160" i="3" s="1"/>
  <c r="E1159" i="3"/>
  <c r="E1158" i="3"/>
  <c r="E1157" i="3"/>
  <c r="F1157" i="3" s="1"/>
  <c r="E1156" i="3"/>
  <c r="F1156" i="3" s="1"/>
  <c r="E1155" i="3"/>
  <c r="E1154" i="3"/>
  <c r="E1153" i="3"/>
  <c r="F1153" i="3" s="1"/>
  <c r="E1152" i="3"/>
  <c r="F1152" i="3" s="1"/>
  <c r="E1151" i="3"/>
  <c r="E1150" i="3"/>
  <c r="E1149" i="3"/>
  <c r="F1149" i="3" s="1"/>
  <c r="E1148" i="3"/>
  <c r="F1148" i="3" s="1"/>
  <c r="E1147" i="3"/>
  <c r="E1146" i="3"/>
  <c r="E1145" i="3"/>
  <c r="E1144" i="3"/>
  <c r="F1144" i="3" s="1"/>
  <c r="E1143" i="3"/>
  <c r="G1143" i="3" s="1"/>
  <c r="H1143" i="3" s="1"/>
  <c r="E1142" i="3"/>
  <c r="E1141" i="3"/>
  <c r="F1141" i="3" s="1"/>
  <c r="E1140" i="3"/>
  <c r="E1139" i="3"/>
  <c r="E1138" i="3"/>
  <c r="E1137" i="3"/>
  <c r="E1136" i="3"/>
  <c r="F1136" i="3" s="1"/>
  <c r="E1135" i="3"/>
  <c r="E1134" i="3"/>
  <c r="E1133" i="3"/>
  <c r="F1133" i="3" s="1"/>
  <c r="E1132" i="3"/>
  <c r="E1131" i="3"/>
  <c r="E1130" i="3"/>
  <c r="E1129" i="3"/>
  <c r="F1129" i="3" s="1"/>
  <c r="E1128" i="3"/>
  <c r="F1128" i="3" s="1"/>
  <c r="E1127" i="3"/>
  <c r="E1126" i="3"/>
  <c r="E1125" i="3"/>
  <c r="F1125" i="3" s="1"/>
  <c r="E1124" i="3"/>
  <c r="F1124" i="3" s="1"/>
  <c r="E1123" i="3"/>
  <c r="E1122" i="3"/>
  <c r="E1121" i="3"/>
  <c r="E1120" i="3"/>
  <c r="F1120" i="3" s="1"/>
  <c r="E1119" i="3"/>
  <c r="G1119" i="3" s="1"/>
  <c r="H1119" i="3" s="1"/>
  <c r="E1118" i="3"/>
  <c r="E1117" i="3"/>
  <c r="F1117" i="3" s="1"/>
  <c r="E1116" i="3"/>
  <c r="E1115" i="3"/>
  <c r="E1114" i="3"/>
  <c r="E1113" i="3"/>
  <c r="E1112" i="3"/>
  <c r="F1112" i="3" s="1"/>
  <c r="E1111" i="3"/>
  <c r="E1110" i="3"/>
  <c r="E1109" i="3"/>
  <c r="F1109" i="3" s="1"/>
  <c r="E1108" i="3"/>
  <c r="F1108" i="3" s="1"/>
  <c r="E1107" i="3"/>
  <c r="E1106" i="3"/>
  <c r="E1105" i="3"/>
  <c r="F1105" i="3" s="1"/>
  <c r="E1104" i="3"/>
  <c r="F1104" i="3" s="1"/>
  <c r="E1103" i="3"/>
  <c r="E1102" i="3"/>
  <c r="E1101" i="3"/>
  <c r="F1101" i="3" s="1"/>
  <c r="E1100" i="3"/>
  <c r="E1099" i="3"/>
  <c r="E1098" i="3"/>
  <c r="E1097" i="3"/>
  <c r="E1096" i="3"/>
  <c r="G1096" i="3" s="1"/>
  <c r="H1096" i="3" s="1"/>
  <c r="E1095" i="3"/>
  <c r="F1095" i="3" s="1"/>
  <c r="E1094" i="3"/>
  <c r="E1093" i="3"/>
  <c r="E1092" i="3"/>
  <c r="F1092" i="3" s="1"/>
  <c r="E1091" i="3"/>
  <c r="E1090" i="3"/>
  <c r="E1089" i="3"/>
  <c r="F1089" i="3" s="1"/>
  <c r="E1088" i="3"/>
  <c r="E1087" i="3"/>
  <c r="G1087" i="3" s="1"/>
  <c r="H1087" i="3" s="1"/>
  <c r="E1086" i="3"/>
  <c r="E1085" i="3"/>
  <c r="E1084" i="3"/>
  <c r="F1084" i="3" s="1"/>
  <c r="E1083" i="3"/>
  <c r="E1082" i="3"/>
  <c r="E1081" i="3"/>
  <c r="F1081" i="3" s="1"/>
  <c r="E1080" i="3"/>
  <c r="G1080" i="3" s="1"/>
  <c r="H1080" i="3" s="1"/>
  <c r="E1079" i="3"/>
  <c r="E1078" i="3"/>
  <c r="E1077" i="3"/>
  <c r="E1076" i="3"/>
  <c r="E1075" i="3"/>
  <c r="E1074" i="3"/>
  <c r="E1073" i="3"/>
  <c r="F1073" i="3" s="1"/>
  <c r="E1072" i="3"/>
  <c r="E1071" i="3"/>
  <c r="E1070" i="3"/>
  <c r="E1069" i="3"/>
  <c r="E1068" i="3"/>
  <c r="F1068" i="3" s="1"/>
  <c r="E1067" i="3"/>
  <c r="E1066" i="3"/>
  <c r="E1065" i="3"/>
  <c r="F1065" i="3" s="1"/>
  <c r="E1064" i="3"/>
  <c r="G1064" i="3" s="1"/>
  <c r="H1064" i="3" s="1"/>
  <c r="E1063" i="3"/>
  <c r="G1063" i="3" s="1"/>
  <c r="H1063" i="3" s="1"/>
  <c r="E1062" i="3"/>
  <c r="E1061" i="3"/>
  <c r="E1060" i="3"/>
  <c r="E1059" i="3"/>
  <c r="E1058" i="3"/>
  <c r="E1057" i="3"/>
  <c r="E1056" i="3"/>
  <c r="E1055" i="3"/>
  <c r="G1055" i="3" s="1"/>
  <c r="H1055" i="3" s="1"/>
  <c r="E1054" i="3"/>
  <c r="E1053" i="3"/>
  <c r="E1052" i="3"/>
  <c r="F1052" i="3" s="1"/>
  <c r="E1051" i="3"/>
  <c r="E1050" i="3"/>
  <c r="E1049" i="3"/>
  <c r="F1049" i="3" s="1"/>
  <c r="E1048" i="3"/>
  <c r="G1048" i="3" s="1"/>
  <c r="H1048" i="3" s="1"/>
  <c r="E1047" i="3"/>
  <c r="E1046" i="3"/>
  <c r="E1045" i="3"/>
  <c r="E1044" i="3"/>
  <c r="F1044" i="3" s="1"/>
  <c r="E1043" i="3"/>
  <c r="E1042" i="3"/>
  <c r="E1041" i="3"/>
  <c r="F1041" i="3" s="1"/>
  <c r="E1040" i="3"/>
  <c r="E1039" i="3"/>
  <c r="E1038" i="3"/>
  <c r="E1037" i="3"/>
  <c r="E1036" i="3"/>
  <c r="E1035" i="3"/>
  <c r="E1034" i="3"/>
  <c r="E1033" i="3"/>
  <c r="F1033" i="3" s="1"/>
  <c r="E1032" i="3"/>
  <c r="G1032" i="3" s="1"/>
  <c r="H1032" i="3" s="1"/>
  <c r="E1031" i="3"/>
  <c r="G1031" i="3" s="1"/>
  <c r="H1031" i="3" s="1"/>
  <c r="E1030" i="3"/>
  <c r="E1029" i="3"/>
  <c r="E1028" i="3"/>
  <c r="E1027" i="3"/>
  <c r="E1026" i="3"/>
  <c r="E1025" i="3"/>
  <c r="F1025" i="3" s="1"/>
  <c r="E1024" i="3"/>
  <c r="E1023" i="3"/>
  <c r="G1023" i="3" s="1"/>
  <c r="H1023" i="3" s="1"/>
  <c r="E1022" i="3"/>
  <c r="E1021" i="3"/>
  <c r="E1020" i="3"/>
  <c r="E1019" i="3"/>
  <c r="E1018" i="3"/>
  <c r="E1017" i="3"/>
  <c r="F1017" i="3" s="1"/>
  <c r="E1016" i="3"/>
  <c r="G1016" i="3" s="1"/>
  <c r="H1016" i="3" s="1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C2502" i="3"/>
  <c r="C2501" i="3"/>
  <c r="C2500" i="3"/>
  <c r="C2499" i="3"/>
  <c r="C2498" i="3"/>
  <c r="C2497" i="3"/>
  <c r="C2496" i="3"/>
  <c r="C2495" i="3"/>
  <c r="C2494" i="3"/>
  <c r="C2493" i="3"/>
  <c r="C2492" i="3"/>
  <c r="C2491" i="3"/>
  <c r="C2490" i="3"/>
  <c r="C2489" i="3"/>
  <c r="C2488" i="3"/>
  <c r="C2487" i="3"/>
  <c r="C2486" i="3"/>
  <c r="C2485" i="3"/>
  <c r="C2484" i="3"/>
  <c r="C2483" i="3"/>
  <c r="C2482" i="3"/>
  <c r="C2481" i="3"/>
  <c r="C2480" i="3"/>
  <c r="C2479" i="3"/>
  <c r="C2478" i="3"/>
  <c r="C2477" i="3"/>
  <c r="C2476" i="3"/>
  <c r="C2475" i="3"/>
  <c r="C2474" i="3"/>
  <c r="C2473" i="3"/>
  <c r="C2472" i="3"/>
  <c r="C2471" i="3"/>
  <c r="C2470" i="3"/>
  <c r="C2469" i="3"/>
  <c r="C2468" i="3"/>
  <c r="C2467" i="3"/>
  <c r="C2466" i="3"/>
  <c r="C2465" i="3"/>
  <c r="C2464" i="3"/>
  <c r="C2463" i="3"/>
  <c r="C2462" i="3"/>
  <c r="C2461" i="3"/>
  <c r="C2460" i="3"/>
  <c r="C2459" i="3"/>
  <c r="C2458" i="3"/>
  <c r="C2457" i="3"/>
  <c r="C2456" i="3"/>
  <c r="C2455" i="3"/>
  <c r="C2454" i="3"/>
  <c r="C2453" i="3"/>
  <c r="C2452" i="3"/>
  <c r="C2451" i="3"/>
  <c r="C2450" i="3"/>
  <c r="C2449" i="3"/>
  <c r="C2448" i="3"/>
  <c r="C2447" i="3"/>
  <c r="C2446" i="3"/>
  <c r="C2445" i="3"/>
  <c r="C2444" i="3"/>
  <c r="C2443" i="3"/>
  <c r="C2442" i="3"/>
  <c r="C2441" i="3"/>
  <c r="C2440" i="3"/>
  <c r="C2439" i="3"/>
  <c r="C2438" i="3"/>
  <c r="C2437" i="3"/>
  <c r="C2436" i="3"/>
  <c r="C2435" i="3"/>
  <c r="C2434" i="3"/>
  <c r="C2433" i="3"/>
  <c r="C2432" i="3"/>
  <c r="C2431" i="3"/>
  <c r="C2430" i="3"/>
  <c r="C2429" i="3"/>
  <c r="C2428" i="3"/>
  <c r="C2427" i="3"/>
  <c r="C2426" i="3"/>
  <c r="C2425" i="3"/>
  <c r="C2424" i="3"/>
  <c r="C2423" i="3"/>
  <c r="C2422" i="3"/>
  <c r="C2421" i="3"/>
  <c r="C2420" i="3"/>
  <c r="C2419" i="3"/>
  <c r="C2418" i="3"/>
  <c r="C2417" i="3"/>
  <c r="C2416" i="3"/>
  <c r="C2415" i="3"/>
  <c r="C2414" i="3"/>
  <c r="C2413" i="3"/>
  <c r="C2412" i="3"/>
  <c r="C2411" i="3"/>
  <c r="C2410" i="3"/>
  <c r="C2409" i="3"/>
  <c r="C2408" i="3"/>
  <c r="C2407" i="3"/>
  <c r="C2406" i="3"/>
  <c r="C2405" i="3"/>
  <c r="C2404" i="3"/>
  <c r="C2403" i="3"/>
  <c r="C2402" i="3"/>
  <c r="C2401" i="3"/>
  <c r="C2400" i="3"/>
  <c r="C2399" i="3"/>
  <c r="C2398" i="3"/>
  <c r="C2397" i="3"/>
  <c r="C2396" i="3"/>
  <c r="C2395" i="3"/>
  <c r="C2394" i="3"/>
  <c r="C2393" i="3"/>
  <c r="C2392" i="3"/>
  <c r="C2391" i="3"/>
  <c r="C2390" i="3"/>
  <c r="C2389" i="3"/>
  <c r="C2388" i="3"/>
  <c r="C2387" i="3"/>
  <c r="C2386" i="3"/>
  <c r="C2385" i="3"/>
  <c r="C2384" i="3"/>
  <c r="C2383" i="3"/>
  <c r="C2382" i="3"/>
  <c r="C2381" i="3"/>
  <c r="C2380" i="3"/>
  <c r="C2379" i="3"/>
  <c r="C2378" i="3"/>
  <c r="C2377" i="3"/>
  <c r="C2376" i="3"/>
  <c r="C2375" i="3"/>
  <c r="C2374" i="3"/>
  <c r="C2373" i="3"/>
  <c r="C2372" i="3"/>
  <c r="C2371" i="3"/>
  <c r="C2370" i="3"/>
  <c r="C2369" i="3"/>
  <c r="C2368" i="3"/>
  <c r="C2367" i="3"/>
  <c r="C2366" i="3"/>
  <c r="C2365" i="3"/>
  <c r="C2364" i="3"/>
  <c r="C2363" i="3"/>
  <c r="C2362" i="3"/>
  <c r="C2361" i="3"/>
  <c r="C2360" i="3"/>
  <c r="C2359" i="3"/>
  <c r="C2358" i="3"/>
  <c r="C2357" i="3"/>
  <c r="C2356" i="3"/>
  <c r="C2355" i="3"/>
  <c r="C2354" i="3"/>
  <c r="C2353" i="3"/>
  <c r="C2352" i="3"/>
  <c r="C2351" i="3"/>
  <c r="C2350" i="3"/>
  <c r="C2349" i="3"/>
  <c r="C2348" i="3"/>
  <c r="C2347" i="3"/>
  <c r="C2346" i="3"/>
  <c r="C2345" i="3"/>
  <c r="C2344" i="3"/>
  <c r="C2343" i="3"/>
  <c r="C2342" i="3"/>
  <c r="C2341" i="3"/>
  <c r="C2340" i="3"/>
  <c r="C2339" i="3"/>
  <c r="C2338" i="3"/>
  <c r="C2337" i="3"/>
  <c r="C2336" i="3"/>
  <c r="C2335" i="3"/>
  <c r="C2334" i="3"/>
  <c r="C2333" i="3"/>
  <c r="C2332" i="3"/>
  <c r="C2331" i="3"/>
  <c r="C2330" i="3"/>
  <c r="C2329" i="3"/>
  <c r="C2328" i="3"/>
  <c r="C2327" i="3"/>
  <c r="C2326" i="3"/>
  <c r="C2325" i="3"/>
  <c r="C2324" i="3"/>
  <c r="C2323" i="3"/>
  <c r="C2322" i="3"/>
  <c r="C2321" i="3"/>
  <c r="C2320" i="3"/>
  <c r="C2319" i="3"/>
  <c r="C2318" i="3"/>
  <c r="C2317" i="3"/>
  <c r="C2316" i="3"/>
  <c r="C2315" i="3"/>
  <c r="C2314" i="3"/>
  <c r="C2313" i="3"/>
  <c r="C2312" i="3"/>
  <c r="C2311" i="3"/>
  <c r="C2310" i="3"/>
  <c r="C2309" i="3"/>
  <c r="C2308" i="3"/>
  <c r="C2307" i="3"/>
  <c r="C2306" i="3"/>
  <c r="C2305" i="3"/>
  <c r="C2304" i="3"/>
  <c r="C2303" i="3"/>
  <c r="C2302" i="3"/>
  <c r="C2301" i="3"/>
  <c r="C2300" i="3"/>
  <c r="C2299" i="3"/>
  <c r="C2298" i="3"/>
  <c r="C2297" i="3"/>
  <c r="C2296" i="3"/>
  <c r="C2295" i="3"/>
  <c r="C2294" i="3"/>
  <c r="C2293" i="3"/>
  <c r="C2292" i="3"/>
  <c r="C2291" i="3"/>
  <c r="C2290" i="3"/>
  <c r="C2289" i="3"/>
  <c r="C2288" i="3"/>
  <c r="C2287" i="3"/>
  <c r="C2286" i="3"/>
  <c r="C2285" i="3"/>
  <c r="C2284" i="3"/>
  <c r="C2283" i="3"/>
  <c r="C2282" i="3"/>
  <c r="C2281" i="3"/>
  <c r="C2280" i="3"/>
  <c r="C2279" i="3"/>
  <c r="C2278" i="3"/>
  <c r="C2277" i="3"/>
  <c r="C2276" i="3"/>
  <c r="C2275" i="3"/>
  <c r="C2274" i="3"/>
  <c r="C2273" i="3"/>
  <c r="C2272" i="3"/>
  <c r="C2271" i="3"/>
  <c r="C2270" i="3"/>
  <c r="E2270" i="3" s="1"/>
  <c r="C2269" i="3"/>
  <c r="C2268" i="3"/>
  <c r="C2267" i="3"/>
  <c r="C2266" i="3"/>
  <c r="C2265" i="3"/>
  <c r="C2264" i="3"/>
  <c r="C2263" i="3"/>
  <c r="C2262" i="3"/>
  <c r="C2261" i="3"/>
  <c r="C2260" i="3"/>
  <c r="C2259" i="3"/>
  <c r="C2258" i="3"/>
  <c r="C2257" i="3"/>
  <c r="C2256" i="3"/>
  <c r="C2255" i="3"/>
  <c r="C2254" i="3"/>
  <c r="C2253" i="3"/>
  <c r="C2252" i="3"/>
  <c r="C2251" i="3"/>
  <c r="C2250" i="3"/>
  <c r="C2249" i="3"/>
  <c r="C2248" i="3"/>
  <c r="C2247" i="3"/>
  <c r="C2246" i="3"/>
  <c r="C2245" i="3"/>
  <c r="C2244" i="3"/>
  <c r="C2243" i="3"/>
  <c r="C2242" i="3"/>
  <c r="C2241" i="3"/>
  <c r="C2240" i="3"/>
  <c r="C2239" i="3"/>
  <c r="C2238" i="3"/>
  <c r="C2237" i="3"/>
  <c r="C2236" i="3"/>
  <c r="C2235" i="3"/>
  <c r="C2234" i="3"/>
  <c r="C2233" i="3"/>
  <c r="C2232" i="3"/>
  <c r="C2231" i="3"/>
  <c r="C2230" i="3"/>
  <c r="C2229" i="3"/>
  <c r="C2228" i="3"/>
  <c r="C2227" i="3"/>
  <c r="C2226" i="3"/>
  <c r="C2225" i="3"/>
  <c r="C2224" i="3"/>
  <c r="C2223" i="3"/>
  <c r="C2222" i="3"/>
  <c r="C2221" i="3"/>
  <c r="C2220" i="3"/>
  <c r="C2219" i="3"/>
  <c r="C2218" i="3"/>
  <c r="C2217" i="3"/>
  <c r="C2216" i="3"/>
  <c r="C2215" i="3"/>
  <c r="C2214" i="3"/>
  <c r="C2213" i="3"/>
  <c r="C2212" i="3"/>
  <c r="C2211" i="3"/>
  <c r="C2210" i="3"/>
  <c r="C2209" i="3"/>
  <c r="C2208" i="3"/>
  <c r="C2207" i="3"/>
  <c r="C2206" i="3"/>
  <c r="C2205" i="3"/>
  <c r="C2204" i="3"/>
  <c r="C2203" i="3"/>
  <c r="C2202" i="3"/>
  <c r="C2201" i="3"/>
  <c r="C2200" i="3"/>
  <c r="C2199" i="3"/>
  <c r="C2198" i="3"/>
  <c r="C2197" i="3"/>
  <c r="C2196" i="3"/>
  <c r="C2195" i="3"/>
  <c r="C2194" i="3"/>
  <c r="C2193" i="3"/>
  <c r="C2192" i="3"/>
  <c r="C2191" i="3"/>
  <c r="C2190" i="3"/>
  <c r="C2189" i="3"/>
  <c r="C2188" i="3"/>
  <c r="C2187" i="3"/>
  <c r="C2186" i="3"/>
  <c r="C2185" i="3"/>
  <c r="C2184" i="3"/>
  <c r="C2183" i="3"/>
  <c r="C2182" i="3"/>
  <c r="C2181" i="3"/>
  <c r="C2180" i="3"/>
  <c r="C2179" i="3"/>
  <c r="C2178" i="3"/>
  <c r="C2177" i="3"/>
  <c r="C2176" i="3"/>
  <c r="C2175" i="3"/>
  <c r="C2174" i="3"/>
  <c r="C2173" i="3"/>
  <c r="C2172" i="3"/>
  <c r="C2171" i="3"/>
  <c r="C2170" i="3"/>
  <c r="C2169" i="3"/>
  <c r="C2168" i="3"/>
  <c r="C2167" i="3"/>
  <c r="C2166" i="3"/>
  <c r="C2165" i="3"/>
  <c r="C2164" i="3"/>
  <c r="C2163" i="3"/>
  <c r="C2162" i="3"/>
  <c r="C2161" i="3"/>
  <c r="C2160" i="3"/>
  <c r="C2159" i="3"/>
  <c r="C2158" i="3"/>
  <c r="C2157" i="3"/>
  <c r="C2156" i="3"/>
  <c r="C2155" i="3"/>
  <c r="C2154" i="3"/>
  <c r="C2153" i="3"/>
  <c r="C2152" i="3"/>
  <c r="C2151" i="3"/>
  <c r="C2150" i="3"/>
  <c r="C2149" i="3"/>
  <c r="C2148" i="3"/>
  <c r="C2147" i="3"/>
  <c r="C2146" i="3"/>
  <c r="C2145" i="3"/>
  <c r="C2144" i="3"/>
  <c r="C2143" i="3"/>
  <c r="C2142" i="3"/>
  <c r="C2141" i="3"/>
  <c r="C2140" i="3"/>
  <c r="C2139" i="3"/>
  <c r="C2138" i="3"/>
  <c r="C2137" i="3"/>
  <c r="C2136" i="3"/>
  <c r="C2135" i="3"/>
  <c r="C2134" i="3"/>
  <c r="C2133" i="3"/>
  <c r="C2132" i="3"/>
  <c r="C2131" i="3"/>
  <c r="C2130" i="3"/>
  <c r="C2129" i="3"/>
  <c r="C2128" i="3"/>
  <c r="C2127" i="3"/>
  <c r="C2126" i="3"/>
  <c r="C2125" i="3"/>
  <c r="C2124" i="3"/>
  <c r="C2123" i="3"/>
  <c r="C2122" i="3"/>
  <c r="C2121" i="3"/>
  <c r="C2120" i="3"/>
  <c r="C2119" i="3"/>
  <c r="C2118" i="3"/>
  <c r="C2117" i="3"/>
  <c r="C2116" i="3"/>
  <c r="C2115" i="3"/>
  <c r="C2114" i="3"/>
  <c r="C2113" i="3"/>
  <c r="C2112" i="3"/>
  <c r="C2111" i="3"/>
  <c r="C2110" i="3"/>
  <c r="C2109" i="3"/>
  <c r="C2108" i="3"/>
  <c r="C2107" i="3"/>
  <c r="C2106" i="3"/>
  <c r="C2105" i="3"/>
  <c r="C2104" i="3"/>
  <c r="C2103" i="3"/>
  <c r="C2102" i="3"/>
  <c r="C2101" i="3"/>
  <c r="C2100" i="3"/>
  <c r="C2099" i="3"/>
  <c r="C2098" i="3"/>
  <c r="C2097" i="3"/>
  <c r="C2096" i="3"/>
  <c r="C2095" i="3"/>
  <c r="C2094" i="3"/>
  <c r="C2093" i="3"/>
  <c r="C2092" i="3"/>
  <c r="C2091" i="3"/>
  <c r="C2090" i="3"/>
  <c r="C2089" i="3"/>
  <c r="C2088" i="3"/>
  <c r="C2087" i="3"/>
  <c r="C2086" i="3"/>
  <c r="C2085" i="3"/>
  <c r="C2084" i="3"/>
  <c r="C2083" i="3"/>
  <c r="C2082" i="3"/>
  <c r="C2081" i="3"/>
  <c r="C2080" i="3"/>
  <c r="C2079" i="3"/>
  <c r="C2078" i="3"/>
  <c r="C2077" i="3"/>
  <c r="C2076" i="3"/>
  <c r="C2075" i="3"/>
  <c r="C2074" i="3"/>
  <c r="C2073" i="3"/>
  <c r="C2072" i="3"/>
  <c r="C2071" i="3"/>
  <c r="C2070" i="3"/>
  <c r="C2069" i="3"/>
  <c r="C2068" i="3"/>
  <c r="C2067" i="3"/>
  <c r="C2066" i="3"/>
  <c r="C2065" i="3"/>
  <c r="C2064" i="3"/>
  <c r="C2063" i="3"/>
  <c r="C2062" i="3"/>
  <c r="C2061" i="3"/>
  <c r="C2060" i="3"/>
  <c r="C2059" i="3"/>
  <c r="C2058" i="3"/>
  <c r="C2057" i="3"/>
  <c r="C2056" i="3"/>
  <c r="C2055" i="3"/>
  <c r="C2054" i="3"/>
  <c r="C2053" i="3"/>
  <c r="C2052" i="3"/>
  <c r="C2051" i="3"/>
  <c r="C2050" i="3"/>
  <c r="C2049" i="3"/>
  <c r="C2048" i="3"/>
  <c r="C2047" i="3"/>
  <c r="C2046" i="3"/>
  <c r="C2045" i="3"/>
  <c r="C2044" i="3"/>
  <c r="C2043" i="3"/>
  <c r="C2042" i="3"/>
  <c r="C2041" i="3"/>
  <c r="C2040" i="3"/>
  <c r="C2039" i="3"/>
  <c r="C2038" i="3"/>
  <c r="C2037" i="3"/>
  <c r="C2036" i="3"/>
  <c r="C2035" i="3"/>
  <c r="C2034" i="3"/>
  <c r="C2033" i="3"/>
  <c r="C2032" i="3"/>
  <c r="C2031" i="3"/>
  <c r="C2030" i="3"/>
  <c r="C2029" i="3"/>
  <c r="C2028" i="3"/>
  <c r="C2027" i="3"/>
  <c r="C2026" i="3"/>
  <c r="C2025" i="3"/>
  <c r="C2024" i="3"/>
  <c r="C2023" i="3"/>
  <c r="C2022" i="3"/>
  <c r="C2021" i="3"/>
  <c r="C2020" i="3"/>
  <c r="C2019" i="3"/>
  <c r="C2018" i="3"/>
  <c r="C2017" i="3"/>
  <c r="C2016" i="3"/>
  <c r="C2015" i="3"/>
  <c r="C2014" i="3"/>
  <c r="C2013" i="3"/>
  <c r="C2012" i="3"/>
  <c r="C2011" i="3"/>
  <c r="C2010" i="3"/>
  <c r="C2009" i="3"/>
  <c r="C2008" i="3"/>
  <c r="C2007" i="3"/>
  <c r="C2006" i="3"/>
  <c r="C2005" i="3"/>
  <c r="C2004" i="3"/>
  <c r="C2003" i="3"/>
  <c r="C2002" i="3"/>
  <c r="C2001" i="3"/>
  <c r="C2000" i="3"/>
  <c r="C1999" i="3"/>
  <c r="E1999" i="3" s="1"/>
  <c r="C1998" i="3"/>
  <c r="C1997" i="3"/>
  <c r="C1996" i="3"/>
  <c r="C1995" i="3"/>
  <c r="C1994" i="3"/>
  <c r="C1993" i="3"/>
  <c r="C1992" i="3"/>
  <c r="C1991" i="3"/>
  <c r="C1990" i="3"/>
  <c r="C1989" i="3"/>
  <c r="C1988" i="3"/>
  <c r="C1987" i="3"/>
  <c r="C1986" i="3"/>
  <c r="C1985" i="3"/>
  <c r="C1984" i="3"/>
  <c r="C1983" i="3"/>
  <c r="C1982" i="3"/>
  <c r="C1981" i="3"/>
  <c r="C1980" i="3"/>
  <c r="C1979" i="3"/>
  <c r="C1978" i="3"/>
  <c r="C1977" i="3"/>
  <c r="C1976" i="3"/>
  <c r="C1975" i="3"/>
  <c r="C1974" i="3"/>
  <c r="C1973" i="3"/>
  <c r="C1972" i="3"/>
  <c r="C1971" i="3"/>
  <c r="C1970" i="3"/>
  <c r="C1969" i="3"/>
  <c r="C1968" i="3"/>
  <c r="C1967" i="3"/>
  <c r="C1966" i="3"/>
  <c r="C1965" i="3"/>
  <c r="C1964" i="3"/>
  <c r="C1963" i="3"/>
  <c r="C1962" i="3"/>
  <c r="C1961" i="3"/>
  <c r="C1960" i="3"/>
  <c r="C1959" i="3"/>
  <c r="C1958" i="3"/>
  <c r="C1957" i="3"/>
  <c r="C1956" i="3"/>
  <c r="C1955" i="3"/>
  <c r="C1954" i="3"/>
  <c r="C1953" i="3"/>
  <c r="C1952" i="3"/>
  <c r="C1951" i="3"/>
  <c r="C1950" i="3"/>
  <c r="C1949" i="3"/>
  <c r="C1948" i="3"/>
  <c r="C1947" i="3"/>
  <c r="C1946" i="3"/>
  <c r="C1945" i="3"/>
  <c r="C1944" i="3"/>
  <c r="C1943" i="3"/>
  <c r="C1942" i="3"/>
  <c r="C1941" i="3"/>
  <c r="C1940" i="3"/>
  <c r="C1939" i="3"/>
  <c r="C1938" i="3"/>
  <c r="C1937" i="3"/>
  <c r="C1936" i="3"/>
  <c r="C1935" i="3"/>
  <c r="C1934" i="3"/>
  <c r="C1933" i="3"/>
  <c r="C1932" i="3"/>
  <c r="C1931" i="3"/>
  <c r="C1930" i="3"/>
  <c r="C1929" i="3"/>
  <c r="C1928" i="3"/>
  <c r="C1927" i="3"/>
  <c r="C1926" i="3"/>
  <c r="C1925" i="3"/>
  <c r="C1924" i="3"/>
  <c r="C1923" i="3"/>
  <c r="C1922" i="3"/>
  <c r="C1921" i="3"/>
  <c r="C1920" i="3"/>
  <c r="C1919" i="3"/>
  <c r="C1918" i="3"/>
  <c r="C1917" i="3"/>
  <c r="C1916" i="3"/>
  <c r="C1915" i="3"/>
  <c r="C1914" i="3"/>
  <c r="C1913" i="3"/>
  <c r="C1912" i="3"/>
  <c r="C1911" i="3"/>
  <c r="C1910" i="3"/>
  <c r="C1909" i="3"/>
  <c r="C1908" i="3"/>
  <c r="C1907" i="3"/>
  <c r="C1906" i="3"/>
  <c r="C1905" i="3"/>
  <c r="C1904" i="3"/>
  <c r="C1903" i="3"/>
  <c r="C1902" i="3"/>
  <c r="C1901" i="3"/>
  <c r="C1900" i="3"/>
  <c r="C1899" i="3"/>
  <c r="C1898" i="3"/>
  <c r="C1897" i="3"/>
  <c r="C1896" i="3"/>
  <c r="C1895" i="3"/>
  <c r="C1894" i="3"/>
  <c r="C1893" i="3"/>
  <c r="C1892" i="3"/>
  <c r="C1891" i="3"/>
  <c r="C1890" i="3"/>
  <c r="C1889" i="3"/>
  <c r="C1888" i="3"/>
  <c r="C1887" i="3"/>
  <c r="C1886" i="3"/>
  <c r="C1885" i="3"/>
  <c r="C1884" i="3"/>
  <c r="C1883" i="3"/>
  <c r="C1882" i="3"/>
  <c r="C1881" i="3"/>
  <c r="C1880" i="3"/>
  <c r="C1879" i="3"/>
  <c r="C1878" i="3"/>
  <c r="C1877" i="3"/>
  <c r="C1876" i="3"/>
  <c r="C1875" i="3"/>
  <c r="C1874" i="3"/>
  <c r="C1873" i="3"/>
  <c r="C1872" i="3"/>
  <c r="C1871" i="3"/>
  <c r="C1870" i="3"/>
  <c r="C1869" i="3"/>
  <c r="C1868" i="3"/>
  <c r="C1867" i="3"/>
  <c r="C1866" i="3"/>
  <c r="C1865" i="3"/>
  <c r="C1864" i="3"/>
  <c r="C1863" i="3"/>
  <c r="C1862" i="3"/>
  <c r="C1861" i="3"/>
  <c r="C1860" i="3"/>
  <c r="C1859" i="3"/>
  <c r="C1858" i="3"/>
  <c r="C1857" i="3"/>
  <c r="C1856" i="3"/>
  <c r="C1855" i="3"/>
  <c r="C1854" i="3"/>
  <c r="C1853" i="3"/>
  <c r="C1852" i="3"/>
  <c r="C1851" i="3"/>
  <c r="C1850" i="3"/>
  <c r="C1849" i="3"/>
  <c r="C1848" i="3"/>
  <c r="C1847" i="3"/>
  <c r="C1846" i="3"/>
  <c r="C1845" i="3"/>
  <c r="C1844" i="3"/>
  <c r="C1843" i="3"/>
  <c r="C1842" i="3"/>
  <c r="C1841" i="3"/>
  <c r="C1840" i="3"/>
  <c r="C1839" i="3"/>
  <c r="C1838" i="3"/>
  <c r="C1837" i="3"/>
  <c r="C1836" i="3"/>
  <c r="C1835" i="3"/>
  <c r="C1834" i="3"/>
  <c r="C1833" i="3"/>
  <c r="C1832" i="3"/>
  <c r="C1831" i="3"/>
  <c r="C1830" i="3"/>
  <c r="E1830" i="3" s="1"/>
  <c r="C1829" i="3"/>
  <c r="C1828" i="3"/>
  <c r="C1827" i="3"/>
  <c r="C1826" i="3"/>
  <c r="C1825" i="3"/>
  <c r="C1824" i="3"/>
  <c r="C1823" i="3"/>
  <c r="C1822" i="3"/>
  <c r="C1821" i="3"/>
  <c r="C1820" i="3"/>
  <c r="C1819" i="3"/>
  <c r="C1818" i="3"/>
  <c r="C1817" i="3"/>
  <c r="C1816" i="3"/>
  <c r="C1815" i="3"/>
  <c r="C1814" i="3"/>
  <c r="C1813" i="3"/>
  <c r="C1812" i="3"/>
  <c r="C1811" i="3"/>
  <c r="C1810" i="3"/>
  <c r="C1809" i="3"/>
  <c r="C1808" i="3"/>
  <c r="C1807" i="3"/>
  <c r="C1806" i="3"/>
  <c r="C1805" i="3"/>
  <c r="C1804" i="3"/>
  <c r="C1803" i="3"/>
  <c r="C1802" i="3"/>
  <c r="C1801" i="3"/>
  <c r="C1800" i="3"/>
  <c r="C1799" i="3"/>
  <c r="C1798" i="3"/>
  <c r="C1797" i="3"/>
  <c r="C1796" i="3"/>
  <c r="C1795" i="3"/>
  <c r="C1794" i="3"/>
  <c r="C1793" i="3"/>
  <c r="C1792" i="3"/>
  <c r="C1791" i="3"/>
  <c r="C1790" i="3"/>
  <c r="C1789" i="3"/>
  <c r="C1788" i="3"/>
  <c r="C1787" i="3"/>
  <c r="C1786" i="3"/>
  <c r="C1785" i="3"/>
  <c r="C1784" i="3"/>
  <c r="C1783" i="3"/>
  <c r="C1782" i="3"/>
  <c r="C1781" i="3"/>
  <c r="C1780" i="3"/>
  <c r="C1779" i="3"/>
  <c r="C1778" i="3"/>
  <c r="C1777" i="3"/>
  <c r="C1776" i="3"/>
  <c r="C1775" i="3"/>
  <c r="C1774" i="3"/>
  <c r="C1773" i="3"/>
  <c r="C1772" i="3"/>
  <c r="C1771" i="3"/>
  <c r="C1770" i="3"/>
  <c r="C1769" i="3"/>
  <c r="C1768" i="3"/>
  <c r="C1767" i="3"/>
  <c r="C1766" i="3"/>
  <c r="C1765" i="3"/>
  <c r="C1764" i="3"/>
  <c r="C1763" i="3"/>
  <c r="C1762" i="3"/>
  <c r="C1761" i="3"/>
  <c r="C1760" i="3"/>
  <c r="C1759" i="3"/>
  <c r="C1758" i="3"/>
  <c r="C1757" i="3"/>
  <c r="E1757" i="3" s="1"/>
  <c r="C1756" i="3"/>
  <c r="C1755" i="3"/>
  <c r="C1754" i="3"/>
  <c r="C1753" i="3"/>
  <c r="C1752" i="3"/>
  <c r="C1751" i="3"/>
  <c r="C1750" i="3"/>
  <c r="C1749" i="3"/>
  <c r="C1748" i="3"/>
  <c r="C1747" i="3"/>
  <c r="C1746" i="3"/>
  <c r="C1745" i="3"/>
  <c r="C1744" i="3"/>
  <c r="C1743" i="3"/>
  <c r="C1742" i="3"/>
  <c r="C1741" i="3"/>
  <c r="C1740" i="3"/>
  <c r="C1739" i="3"/>
  <c r="C1738" i="3"/>
  <c r="C1737" i="3"/>
  <c r="C1736" i="3"/>
  <c r="C1735" i="3"/>
  <c r="C1734" i="3"/>
  <c r="C1733" i="3"/>
  <c r="C1732" i="3"/>
  <c r="C1731" i="3"/>
  <c r="C1730" i="3"/>
  <c r="C1729" i="3"/>
  <c r="C1728" i="3"/>
  <c r="C1727" i="3"/>
  <c r="C1726" i="3"/>
  <c r="C1725" i="3"/>
  <c r="C1724" i="3"/>
  <c r="C1723" i="3"/>
  <c r="C1722" i="3"/>
  <c r="C1721" i="3"/>
  <c r="C1720" i="3"/>
  <c r="C1719" i="3"/>
  <c r="C1718" i="3"/>
  <c r="C1717" i="3"/>
  <c r="C1716" i="3"/>
  <c r="C1715" i="3"/>
  <c r="C1714" i="3"/>
  <c r="C1713" i="3"/>
  <c r="C1712" i="3"/>
  <c r="C1711" i="3"/>
  <c r="C1710" i="3"/>
  <c r="C1709" i="3"/>
  <c r="C1708" i="3"/>
  <c r="C1707" i="3"/>
  <c r="C1706" i="3"/>
  <c r="C1705" i="3"/>
  <c r="C1704" i="3"/>
  <c r="C1703" i="3"/>
  <c r="C1702" i="3"/>
  <c r="C1701" i="3"/>
  <c r="C1700" i="3"/>
  <c r="C1699" i="3"/>
  <c r="C1698" i="3"/>
  <c r="C1697" i="3"/>
  <c r="C1696" i="3"/>
  <c r="C1695" i="3"/>
  <c r="C1694" i="3"/>
  <c r="C1693" i="3"/>
  <c r="E1693" i="3" s="1"/>
  <c r="C1692" i="3"/>
  <c r="C1691" i="3"/>
  <c r="C1690" i="3"/>
  <c r="C1689" i="3"/>
  <c r="C1688" i="3"/>
  <c r="C1687" i="3"/>
  <c r="C1686" i="3"/>
  <c r="C1685" i="3"/>
  <c r="C1684" i="3"/>
  <c r="C1683" i="3"/>
  <c r="C1682" i="3"/>
  <c r="C1681" i="3"/>
  <c r="C1680" i="3"/>
  <c r="C1679" i="3"/>
  <c r="C1678" i="3"/>
  <c r="C1677" i="3"/>
  <c r="C1676" i="3"/>
  <c r="C1675" i="3"/>
  <c r="C1674" i="3"/>
  <c r="C1673" i="3"/>
  <c r="C1672" i="3"/>
  <c r="C1671" i="3"/>
  <c r="C1670" i="3"/>
  <c r="C1669" i="3"/>
  <c r="C1668" i="3"/>
  <c r="C1667" i="3"/>
  <c r="C1666" i="3"/>
  <c r="C1665" i="3"/>
  <c r="C1664" i="3"/>
  <c r="C1663" i="3"/>
  <c r="C1662" i="3"/>
  <c r="C1661" i="3"/>
  <c r="C1660" i="3"/>
  <c r="C1659" i="3"/>
  <c r="C1658" i="3"/>
  <c r="C1657" i="3"/>
  <c r="C1656" i="3"/>
  <c r="C1655" i="3"/>
  <c r="C1654" i="3"/>
  <c r="C1653" i="3"/>
  <c r="C1652" i="3"/>
  <c r="C1651" i="3"/>
  <c r="C1650" i="3"/>
  <c r="C1649" i="3"/>
  <c r="C1648" i="3"/>
  <c r="C1647" i="3"/>
  <c r="C1646" i="3"/>
  <c r="C1645" i="3"/>
  <c r="C1644" i="3"/>
  <c r="C1643" i="3"/>
  <c r="C1642" i="3"/>
  <c r="C1641" i="3"/>
  <c r="C1640" i="3"/>
  <c r="C1639" i="3"/>
  <c r="C1638" i="3"/>
  <c r="C1637" i="3"/>
  <c r="C1636" i="3"/>
  <c r="C1635" i="3"/>
  <c r="C1634" i="3"/>
  <c r="C1633" i="3"/>
  <c r="C1632" i="3"/>
  <c r="C1631" i="3"/>
  <c r="C1630" i="3"/>
  <c r="C1629" i="3"/>
  <c r="E1629" i="3" s="1"/>
  <c r="C1628" i="3"/>
  <c r="C1627" i="3"/>
  <c r="C1626" i="3"/>
  <c r="C1625" i="3"/>
  <c r="C1624" i="3"/>
  <c r="C1623" i="3"/>
  <c r="C1622" i="3"/>
  <c r="C1621" i="3"/>
  <c r="C1620" i="3"/>
  <c r="C1619" i="3"/>
  <c r="C1618" i="3"/>
  <c r="C1617" i="3"/>
  <c r="C1616" i="3"/>
  <c r="C1615" i="3"/>
  <c r="C1614" i="3"/>
  <c r="C1613" i="3"/>
  <c r="C1612" i="3"/>
  <c r="C1611" i="3"/>
  <c r="C1610" i="3"/>
  <c r="C1609" i="3"/>
  <c r="C1608" i="3"/>
  <c r="C1607" i="3"/>
  <c r="C1606" i="3"/>
  <c r="C1605" i="3"/>
  <c r="C1604" i="3"/>
  <c r="C1603" i="3"/>
  <c r="C1602" i="3"/>
  <c r="C1601" i="3"/>
  <c r="C1600" i="3"/>
  <c r="C1599" i="3"/>
  <c r="C1598" i="3"/>
  <c r="C1597" i="3"/>
  <c r="C1596" i="3"/>
  <c r="C1595" i="3"/>
  <c r="C1594" i="3"/>
  <c r="C1593" i="3"/>
  <c r="C1592" i="3"/>
  <c r="C1591" i="3"/>
  <c r="C1590" i="3"/>
  <c r="C1589" i="3"/>
  <c r="C1588" i="3"/>
  <c r="C1587" i="3"/>
  <c r="C1586" i="3"/>
  <c r="C1585" i="3"/>
  <c r="C1584" i="3"/>
  <c r="C1583" i="3"/>
  <c r="C1582" i="3"/>
  <c r="C1581" i="3"/>
  <c r="C1580" i="3"/>
  <c r="C1579" i="3"/>
  <c r="C1578" i="3"/>
  <c r="C1577" i="3"/>
  <c r="C1576" i="3"/>
  <c r="C1575" i="3"/>
  <c r="C1574" i="3"/>
  <c r="C1573" i="3"/>
  <c r="C1572" i="3"/>
  <c r="C1571" i="3"/>
  <c r="C1570" i="3"/>
  <c r="C1569" i="3"/>
  <c r="C1568" i="3"/>
  <c r="C1567" i="3"/>
  <c r="C1566" i="3"/>
  <c r="C1565" i="3"/>
  <c r="E1565" i="3" s="1"/>
  <c r="F1565" i="3" s="1"/>
  <c r="C1564" i="3"/>
  <c r="C1563" i="3"/>
  <c r="C1562" i="3"/>
  <c r="C1561" i="3"/>
  <c r="C1560" i="3"/>
  <c r="C1559" i="3"/>
  <c r="C1558" i="3"/>
  <c r="C1557" i="3"/>
  <c r="C1556" i="3"/>
  <c r="C1555" i="3"/>
  <c r="C1554" i="3"/>
  <c r="C1553" i="3"/>
  <c r="C1552" i="3"/>
  <c r="C1551" i="3"/>
  <c r="C1550" i="3"/>
  <c r="C1549" i="3"/>
  <c r="C1548" i="3"/>
  <c r="C1547" i="3"/>
  <c r="C1546" i="3"/>
  <c r="C1545" i="3"/>
  <c r="C1544" i="3"/>
  <c r="C1543" i="3"/>
  <c r="C1542" i="3"/>
  <c r="C1541" i="3"/>
  <c r="C1540" i="3"/>
  <c r="C1539" i="3"/>
  <c r="C1538" i="3"/>
  <c r="C1537" i="3"/>
  <c r="C1536" i="3"/>
  <c r="C1535" i="3"/>
  <c r="C1534" i="3"/>
  <c r="C1533" i="3"/>
  <c r="C1532" i="3"/>
  <c r="C1531" i="3"/>
  <c r="C1530" i="3"/>
  <c r="C1529" i="3"/>
  <c r="C1528" i="3"/>
  <c r="C1527" i="3"/>
  <c r="C1526" i="3"/>
  <c r="C1525" i="3"/>
  <c r="C1524" i="3"/>
  <c r="C1523" i="3"/>
  <c r="C1522" i="3"/>
  <c r="C1521" i="3"/>
  <c r="C1520" i="3"/>
  <c r="C1519" i="3"/>
  <c r="C1518" i="3"/>
  <c r="C1517" i="3"/>
  <c r="C1516" i="3"/>
  <c r="C1515" i="3"/>
  <c r="C1514" i="3"/>
  <c r="C1513" i="3"/>
  <c r="C1512" i="3"/>
  <c r="C1511" i="3"/>
  <c r="C1510" i="3"/>
  <c r="C1509" i="3"/>
  <c r="C1508" i="3"/>
  <c r="C1507" i="3"/>
  <c r="C1506" i="3"/>
  <c r="C1505" i="3"/>
  <c r="C1504" i="3"/>
  <c r="C1503" i="3"/>
  <c r="C1502" i="3"/>
  <c r="C1501" i="3"/>
  <c r="E1501" i="3" s="1"/>
  <c r="F1501" i="3" s="1"/>
  <c r="C1500" i="3"/>
  <c r="C1499" i="3"/>
  <c r="C1498" i="3"/>
  <c r="C1497" i="3"/>
  <c r="C1496" i="3"/>
  <c r="C1495" i="3"/>
  <c r="C1494" i="3"/>
  <c r="C1493" i="3"/>
  <c r="C1492" i="3"/>
  <c r="C1491" i="3"/>
  <c r="C1490" i="3"/>
  <c r="C1489" i="3"/>
  <c r="C1488" i="3"/>
  <c r="C1487" i="3"/>
  <c r="C1486" i="3"/>
  <c r="C1485" i="3"/>
  <c r="C1484" i="3"/>
  <c r="C1483" i="3"/>
  <c r="C1482" i="3"/>
  <c r="C1481" i="3"/>
  <c r="C1480" i="3"/>
  <c r="C1479" i="3"/>
  <c r="C1478" i="3"/>
  <c r="C1477" i="3"/>
  <c r="C1476" i="3"/>
  <c r="C1475" i="3"/>
  <c r="C1474" i="3"/>
  <c r="C1473" i="3"/>
  <c r="C1472" i="3"/>
  <c r="C1471" i="3"/>
  <c r="C1470" i="3"/>
  <c r="C1469" i="3"/>
  <c r="C1468" i="3"/>
  <c r="C1467" i="3"/>
  <c r="C1466" i="3"/>
  <c r="C1465" i="3"/>
  <c r="C1464" i="3"/>
  <c r="C1463" i="3"/>
  <c r="C1462" i="3"/>
  <c r="C1461" i="3"/>
  <c r="C1460" i="3"/>
  <c r="C1459" i="3"/>
  <c r="C1458" i="3"/>
  <c r="C1457" i="3"/>
  <c r="C1456" i="3"/>
  <c r="C1455" i="3"/>
  <c r="C1454" i="3"/>
  <c r="C1453" i="3"/>
  <c r="C1452" i="3"/>
  <c r="C1451" i="3"/>
  <c r="C1450" i="3"/>
  <c r="C1449" i="3"/>
  <c r="C1448" i="3"/>
  <c r="C1447" i="3"/>
  <c r="C1446" i="3"/>
  <c r="C1445" i="3"/>
  <c r="C1444" i="3"/>
  <c r="C1443" i="3"/>
  <c r="C1442" i="3"/>
  <c r="C1441" i="3"/>
  <c r="C1440" i="3"/>
  <c r="C1439" i="3"/>
  <c r="C1438" i="3"/>
  <c r="C1437" i="3"/>
  <c r="C1436" i="3"/>
  <c r="C1435" i="3"/>
  <c r="C1434" i="3"/>
  <c r="C1433" i="3"/>
  <c r="C1432" i="3"/>
  <c r="C1431" i="3"/>
  <c r="C1430" i="3"/>
  <c r="C1429" i="3"/>
  <c r="C1428" i="3"/>
  <c r="C1427" i="3"/>
  <c r="C1426" i="3"/>
  <c r="C1425" i="3"/>
  <c r="C1424" i="3"/>
  <c r="C1423" i="3"/>
  <c r="C1422" i="3"/>
  <c r="C1421" i="3"/>
  <c r="C1420" i="3"/>
  <c r="C1419" i="3"/>
  <c r="C1418" i="3"/>
  <c r="C1417" i="3"/>
  <c r="C1416" i="3"/>
  <c r="C1415" i="3"/>
  <c r="C1414" i="3"/>
  <c r="C1413" i="3"/>
  <c r="C1412" i="3"/>
  <c r="C1411" i="3"/>
  <c r="C1410" i="3"/>
  <c r="C1409" i="3"/>
  <c r="C1408" i="3"/>
  <c r="C1407" i="3"/>
  <c r="C1406" i="3"/>
  <c r="C1405" i="3"/>
  <c r="C1404" i="3"/>
  <c r="C1403" i="3"/>
  <c r="C1402" i="3"/>
  <c r="C1401" i="3"/>
  <c r="C1400" i="3"/>
  <c r="C1399" i="3"/>
  <c r="C1398" i="3"/>
  <c r="C1397" i="3"/>
  <c r="C1396" i="3"/>
  <c r="C1395" i="3"/>
  <c r="C1394" i="3"/>
  <c r="C1393" i="3"/>
  <c r="C1392" i="3"/>
  <c r="C1391" i="3"/>
  <c r="C1390" i="3"/>
  <c r="C1389" i="3"/>
  <c r="C1388" i="3"/>
  <c r="C1387" i="3"/>
  <c r="C1386" i="3"/>
  <c r="C1385" i="3"/>
  <c r="C1384" i="3"/>
  <c r="C1383" i="3"/>
  <c r="C1382" i="3"/>
  <c r="C1381" i="3"/>
  <c r="C1380" i="3"/>
  <c r="C1379" i="3"/>
  <c r="C1378" i="3"/>
  <c r="C1377" i="3"/>
  <c r="C1376" i="3"/>
  <c r="C1375" i="3"/>
  <c r="C1374" i="3"/>
  <c r="C1373" i="3"/>
  <c r="C1372" i="3"/>
  <c r="C1371" i="3"/>
  <c r="C1370" i="3"/>
  <c r="C1369" i="3"/>
  <c r="C1368" i="3"/>
  <c r="C1367" i="3"/>
  <c r="C1366" i="3"/>
  <c r="C1365" i="3"/>
  <c r="C1364" i="3"/>
  <c r="C1363" i="3"/>
  <c r="C1362" i="3"/>
  <c r="C1361" i="3"/>
  <c r="C1360" i="3"/>
  <c r="C1359" i="3"/>
  <c r="C1358" i="3"/>
  <c r="C1357" i="3"/>
  <c r="C1356" i="3"/>
  <c r="C1355" i="3"/>
  <c r="C1354" i="3"/>
  <c r="C1353" i="3"/>
  <c r="C1352" i="3"/>
  <c r="C1351" i="3"/>
  <c r="C1350" i="3"/>
  <c r="C1349" i="3"/>
  <c r="C1348" i="3"/>
  <c r="C1347" i="3"/>
  <c r="C1346" i="3"/>
  <c r="C1345" i="3"/>
  <c r="C1344" i="3"/>
  <c r="C1343" i="3"/>
  <c r="C1342" i="3"/>
  <c r="C1341" i="3"/>
  <c r="C1340" i="3"/>
  <c r="C1339" i="3"/>
  <c r="C1338" i="3"/>
  <c r="C1337" i="3"/>
  <c r="C1336" i="3"/>
  <c r="C1335" i="3"/>
  <c r="C1334" i="3"/>
  <c r="C1333" i="3"/>
  <c r="C1332" i="3"/>
  <c r="C1331" i="3"/>
  <c r="C1330" i="3"/>
  <c r="C1329" i="3"/>
  <c r="C1328" i="3"/>
  <c r="C1327" i="3"/>
  <c r="C1326" i="3"/>
  <c r="C1325" i="3"/>
  <c r="C1324" i="3"/>
  <c r="C1323" i="3"/>
  <c r="C1322" i="3"/>
  <c r="C1321" i="3"/>
  <c r="C1320" i="3"/>
  <c r="C1319" i="3"/>
  <c r="C1318" i="3"/>
  <c r="C1317" i="3"/>
  <c r="C1316" i="3"/>
  <c r="C1315" i="3"/>
  <c r="C1314" i="3"/>
  <c r="C1313" i="3"/>
  <c r="C1312" i="3"/>
  <c r="C1311" i="3"/>
  <c r="C1310" i="3"/>
  <c r="C1309" i="3"/>
  <c r="C1308" i="3"/>
  <c r="C1307" i="3"/>
  <c r="C1306" i="3"/>
  <c r="C1305" i="3"/>
  <c r="C1304" i="3"/>
  <c r="C1303" i="3"/>
  <c r="C1302" i="3"/>
  <c r="C1301" i="3"/>
  <c r="C1300" i="3"/>
  <c r="C1299" i="3"/>
  <c r="C1298" i="3"/>
  <c r="C1297" i="3"/>
  <c r="C1296" i="3"/>
  <c r="C1295" i="3"/>
  <c r="C1294" i="3"/>
  <c r="C1293" i="3"/>
  <c r="E1293" i="3" s="1"/>
  <c r="C1292" i="3"/>
  <c r="C1291" i="3"/>
  <c r="C1290" i="3"/>
  <c r="C1289" i="3"/>
  <c r="C1288" i="3"/>
  <c r="C1287" i="3"/>
  <c r="C1286" i="3"/>
  <c r="C1285" i="3"/>
  <c r="C1284" i="3"/>
  <c r="C1283" i="3"/>
  <c r="C1282" i="3"/>
  <c r="C1281" i="3"/>
  <c r="C1280" i="3"/>
  <c r="C1279" i="3"/>
  <c r="C1278" i="3"/>
  <c r="E1278" i="3" s="1"/>
  <c r="C1277" i="3"/>
  <c r="C1276" i="3"/>
  <c r="C1275" i="3"/>
  <c r="C1274" i="3"/>
  <c r="C1273" i="3"/>
  <c r="C1272" i="3"/>
  <c r="C1271" i="3"/>
  <c r="C1270" i="3"/>
  <c r="C1269" i="3"/>
  <c r="E1269" i="3" s="1"/>
  <c r="F1269" i="3" s="1"/>
  <c r="C1268" i="3"/>
  <c r="C4" i="3"/>
  <c r="C5" i="3"/>
  <c r="C6" i="3"/>
  <c r="C7" i="3"/>
  <c r="C8" i="3"/>
  <c r="C9" i="3"/>
  <c r="C10" i="3"/>
  <c r="C11" i="3"/>
  <c r="C12" i="3"/>
  <c r="E12" i="3" s="1"/>
  <c r="F12" i="3" s="1"/>
  <c r="C13" i="3"/>
  <c r="C14" i="3"/>
  <c r="C15" i="3"/>
  <c r="C16" i="3"/>
  <c r="C17" i="3"/>
  <c r="C18" i="3"/>
  <c r="C19" i="3"/>
  <c r="C20" i="3"/>
  <c r="C21" i="3"/>
  <c r="E21" i="3" s="1"/>
  <c r="F21" i="3" s="1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E39" i="3" s="1"/>
  <c r="F39" i="3" s="1"/>
  <c r="C40" i="3"/>
  <c r="C41" i="3"/>
  <c r="C42" i="3"/>
  <c r="C43" i="3"/>
  <c r="C44" i="3"/>
  <c r="C45" i="3"/>
  <c r="C46" i="3"/>
  <c r="C47" i="3"/>
  <c r="E47" i="3" s="1"/>
  <c r="C48" i="3"/>
  <c r="C49" i="3"/>
  <c r="C50" i="3"/>
  <c r="C51" i="3"/>
  <c r="C52" i="3"/>
  <c r="C53" i="3"/>
  <c r="C54" i="3"/>
  <c r="C55" i="3"/>
  <c r="E55" i="3" s="1"/>
  <c r="F55" i="3" s="1"/>
  <c r="C56" i="3"/>
  <c r="C57" i="3"/>
  <c r="C58" i="3"/>
  <c r="C59" i="3"/>
  <c r="C60" i="3"/>
  <c r="C61" i="3"/>
  <c r="C62" i="3"/>
  <c r="C63" i="3"/>
  <c r="E63" i="3" s="1"/>
  <c r="F63" i="3" s="1"/>
  <c r="C64" i="3"/>
  <c r="C65" i="3"/>
  <c r="C66" i="3"/>
  <c r="C67" i="3"/>
  <c r="C68" i="3"/>
  <c r="C69" i="3"/>
  <c r="C70" i="3"/>
  <c r="C71" i="3"/>
  <c r="E71" i="3" s="1"/>
  <c r="F71" i="3" s="1"/>
  <c r="C72" i="3"/>
  <c r="C73" i="3"/>
  <c r="C74" i="3"/>
  <c r="C75" i="3"/>
  <c r="C76" i="3"/>
  <c r="C77" i="3"/>
  <c r="C78" i="3"/>
  <c r="C79" i="3"/>
  <c r="E79" i="3" s="1"/>
  <c r="F79" i="3" s="1"/>
  <c r="C80" i="3"/>
  <c r="C81" i="3"/>
  <c r="C82" i="3"/>
  <c r="C83" i="3"/>
  <c r="C84" i="3"/>
  <c r="C85" i="3"/>
  <c r="C86" i="3"/>
  <c r="C87" i="3"/>
  <c r="E87" i="3" s="1"/>
  <c r="F87" i="3" s="1"/>
  <c r="C88" i="3"/>
  <c r="C89" i="3"/>
  <c r="C90" i="3"/>
  <c r="C91" i="3"/>
  <c r="C92" i="3"/>
  <c r="C93" i="3"/>
  <c r="C94" i="3"/>
  <c r="C95" i="3"/>
  <c r="E95" i="3" s="1"/>
  <c r="F95" i="3" s="1"/>
  <c r="C96" i="3"/>
  <c r="C97" i="3"/>
  <c r="C98" i="3"/>
  <c r="C99" i="3"/>
  <c r="C100" i="3"/>
  <c r="C101" i="3"/>
  <c r="C102" i="3"/>
  <c r="C103" i="3"/>
  <c r="E103" i="3" s="1"/>
  <c r="F103" i="3" s="1"/>
  <c r="C104" i="3"/>
  <c r="C105" i="3"/>
  <c r="C106" i="3"/>
  <c r="C107" i="3"/>
  <c r="C108" i="3"/>
  <c r="C109" i="3"/>
  <c r="C110" i="3"/>
  <c r="C111" i="3"/>
  <c r="E111" i="3" s="1"/>
  <c r="F111" i="3" s="1"/>
  <c r="C112" i="3"/>
  <c r="C113" i="3"/>
  <c r="C114" i="3"/>
  <c r="C115" i="3"/>
  <c r="C116" i="3"/>
  <c r="C117" i="3"/>
  <c r="C118" i="3"/>
  <c r="C119" i="3"/>
  <c r="E119" i="3" s="1"/>
  <c r="F119" i="3" s="1"/>
  <c r="C120" i="3"/>
  <c r="C121" i="3"/>
  <c r="C122" i="3"/>
  <c r="C123" i="3"/>
  <c r="C124" i="3"/>
  <c r="C125" i="3"/>
  <c r="C126" i="3"/>
  <c r="C127" i="3"/>
  <c r="E127" i="3" s="1"/>
  <c r="F127" i="3" s="1"/>
  <c r="C128" i="3"/>
  <c r="C129" i="3"/>
  <c r="C130" i="3"/>
  <c r="C131" i="3"/>
  <c r="C132" i="3"/>
  <c r="C133" i="3"/>
  <c r="C134" i="3"/>
  <c r="C135" i="3"/>
  <c r="E135" i="3" s="1"/>
  <c r="F135" i="3" s="1"/>
  <c r="C136" i="3"/>
  <c r="C137" i="3"/>
  <c r="C138" i="3"/>
  <c r="C139" i="3"/>
  <c r="C140" i="3"/>
  <c r="C141" i="3"/>
  <c r="C142" i="3"/>
  <c r="C143" i="3"/>
  <c r="E143" i="3" s="1"/>
  <c r="F143" i="3" s="1"/>
  <c r="C144" i="3"/>
  <c r="C145" i="3"/>
  <c r="C146" i="3"/>
  <c r="C147" i="3"/>
  <c r="C148" i="3"/>
  <c r="C149" i="3"/>
  <c r="C150" i="3"/>
  <c r="C151" i="3"/>
  <c r="E151" i="3" s="1"/>
  <c r="F151" i="3" s="1"/>
  <c r="C152" i="3"/>
  <c r="C153" i="3"/>
  <c r="C154" i="3"/>
  <c r="C155" i="3"/>
  <c r="C156" i="3"/>
  <c r="C157" i="3"/>
  <c r="C158" i="3"/>
  <c r="C159" i="3"/>
  <c r="E159" i="3" s="1"/>
  <c r="F159" i="3" s="1"/>
  <c r="C160" i="3"/>
  <c r="C161" i="3"/>
  <c r="C162" i="3"/>
  <c r="C163" i="3"/>
  <c r="C164" i="3"/>
  <c r="C165" i="3"/>
  <c r="C166" i="3"/>
  <c r="C167" i="3"/>
  <c r="E167" i="3" s="1"/>
  <c r="F167" i="3" s="1"/>
  <c r="C168" i="3"/>
  <c r="C169" i="3"/>
  <c r="C170" i="3"/>
  <c r="C171" i="3"/>
  <c r="C172" i="3"/>
  <c r="C173" i="3"/>
  <c r="C174" i="3"/>
  <c r="C175" i="3"/>
  <c r="E175" i="3" s="1"/>
  <c r="F175" i="3" s="1"/>
  <c r="C176" i="3"/>
  <c r="C177" i="3"/>
  <c r="C178" i="3"/>
  <c r="C179" i="3"/>
  <c r="C180" i="3"/>
  <c r="C181" i="3"/>
  <c r="C182" i="3"/>
  <c r="C183" i="3"/>
  <c r="E183" i="3" s="1"/>
  <c r="F183" i="3" s="1"/>
  <c r="C184" i="3"/>
  <c r="C185" i="3"/>
  <c r="C186" i="3"/>
  <c r="C187" i="3"/>
  <c r="C188" i="3"/>
  <c r="C189" i="3"/>
  <c r="C190" i="3"/>
  <c r="C191" i="3"/>
  <c r="E191" i="3" s="1"/>
  <c r="F191" i="3" s="1"/>
  <c r="C192" i="3"/>
  <c r="C193" i="3"/>
  <c r="C194" i="3"/>
  <c r="C195" i="3"/>
  <c r="C196" i="3"/>
  <c r="C197" i="3"/>
  <c r="C198" i="3"/>
  <c r="C199" i="3"/>
  <c r="E199" i="3" s="1"/>
  <c r="F199" i="3" s="1"/>
  <c r="C200" i="3"/>
  <c r="C201" i="3"/>
  <c r="C202" i="3"/>
  <c r="C203" i="3"/>
  <c r="C204" i="3"/>
  <c r="C205" i="3"/>
  <c r="C206" i="3"/>
  <c r="C207" i="3"/>
  <c r="E207" i="3" s="1"/>
  <c r="F207" i="3" s="1"/>
  <c r="C208" i="3"/>
  <c r="C209" i="3"/>
  <c r="C210" i="3"/>
  <c r="C211" i="3"/>
  <c r="C212" i="3"/>
  <c r="C213" i="3"/>
  <c r="C214" i="3"/>
  <c r="C215" i="3"/>
  <c r="E215" i="3" s="1"/>
  <c r="F215" i="3" s="1"/>
  <c r="C216" i="3"/>
  <c r="C217" i="3"/>
  <c r="C218" i="3"/>
  <c r="C219" i="3"/>
  <c r="C220" i="3"/>
  <c r="C221" i="3"/>
  <c r="C222" i="3"/>
  <c r="C223" i="3"/>
  <c r="E223" i="3" s="1"/>
  <c r="C224" i="3"/>
  <c r="C225" i="3"/>
  <c r="C226" i="3"/>
  <c r="C227" i="3"/>
  <c r="C228" i="3"/>
  <c r="C229" i="3"/>
  <c r="C230" i="3"/>
  <c r="C231" i="3"/>
  <c r="E231" i="3" s="1"/>
  <c r="F231" i="3" s="1"/>
  <c r="C232" i="3"/>
  <c r="C233" i="3"/>
  <c r="C234" i="3"/>
  <c r="C235" i="3"/>
  <c r="C236" i="3"/>
  <c r="C237" i="3"/>
  <c r="C238" i="3"/>
  <c r="C239" i="3"/>
  <c r="E239" i="3" s="1"/>
  <c r="C240" i="3"/>
  <c r="C241" i="3"/>
  <c r="C242" i="3"/>
  <c r="C243" i="3"/>
  <c r="C244" i="3"/>
  <c r="C245" i="3"/>
  <c r="C246" i="3"/>
  <c r="C247" i="3"/>
  <c r="E247" i="3" s="1"/>
  <c r="F247" i="3" s="1"/>
  <c r="C248" i="3"/>
  <c r="C249" i="3"/>
  <c r="C250" i="3"/>
  <c r="C251" i="3"/>
  <c r="C252" i="3"/>
  <c r="C253" i="3"/>
  <c r="C254" i="3"/>
  <c r="C255" i="3"/>
  <c r="E255" i="3" s="1"/>
  <c r="F255" i="3" s="1"/>
  <c r="C256" i="3"/>
  <c r="C257" i="3"/>
  <c r="C258" i="3"/>
  <c r="C259" i="3"/>
  <c r="C260" i="3"/>
  <c r="C261" i="3"/>
  <c r="C262" i="3"/>
  <c r="C263" i="3"/>
  <c r="E263" i="3" s="1"/>
  <c r="F263" i="3" s="1"/>
  <c r="C264" i="3"/>
  <c r="C265" i="3"/>
  <c r="C266" i="3"/>
  <c r="C267" i="3"/>
  <c r="C268" i="3"/>
  <c r="C269" i="3"/>
  <c r="C270" i="3"/>
  <c r="C271" i="3"/>
  <c r="E271" i="3" s="1"/>
  <c r="F271" i="3" s="1"/>
  <c r="C272" i="3"/>
  <c r="C273" i="3"/>
  <c r="C274" i="3"/>
  <c r="C275" i="3"/>
  <c r="C276" i="3"/>
  <c r="C277" i="3"/>
  <c r="C278" i="3"/>
  <c r="C279" i="3"/>
  <c r="E279" i="3" s="1"/>
  <c r="C280" i="3"/>
  <c r="C281" i="3"/>
  <c r="C282" i="3"/>
  <c r="C283" i="3"/>
  <c r="C284" i="3"/>
  <c r="C285" i="3"/>
  <c r="C286" i="3"/>
  <c r="C287" i="3"/>
  <c r="E287" i="3" s="1"/>
  <c r="F287" i="3" s="1"/>
  <c r="C288" i="3"/>
  <c r="C289" i="3"/>
  <c r="C290" i="3"/>
  <c r="C291" i="3"/>
  <c r="C292" i="3"/>
  <c r="C293" i="3"/>
  <c r="C294" i="3"/>
  <c r="C295" i="3"/>
  <c r="E295" i="3" s="1"/>
  <c r="F295" i="3" s="1"/>
  <c r="C296" i="3"/>
  <c r="C297" i="3"/>
  <c r="C298" i="3"/>
  <c r="C299" i="3"/>
  <c r="C300" i="3"/>
  <c r="C301" i="3"/>
  <c r="C302" i="3"/>
  <c r="C303" i="3"/>
  <c r="E303" i="3" s="1"/>
  <c r="F303" i="3" s="1"/>
  <c r="C304" i="3"/>
  <c r="C305" i="3"/>
  <c r="C306" i="3"/>
  <c r="C307" i="3"/>
  <c r="C308" i="3"/>
  <c r="C309" i="3"/>
  <c r="C310" i="3"/>
  <c r="C311" i="3"/>
  <c r="E311" i="3" s="1"/>
  <c r="F311" i="3" s="1"/>
  <c r="C312" i="3"/>
  <c r="C313" i="3"/>
  <c r="C314" i="3"/>
  <c r="C315" i="3"/>
  <c r="C316" i="3"/>
  <c r="C317" i="3"/>
  <c r="C318" i="3"/>
  <c r="C319" i="3"/>
  <c r="E319" i="3" s="1"/>
  <c r="F319" i="3" s="1"/>
  <c r="C320" i="3"/>
  <c r="C321" i="3"/>
  <c r="C322" i="3"/>
  <c r="C323" i="3"/>
  <c r="C324" i="3"/>
  <c r="C325" i="3"/>
  <c r="C326" i="3"/>
  <c r="C327" i="3"/>
  <c r="E327" i="3" s="1"/>
  <c r="F327" i="3" s="1"/>
  <c r="C328" i="3"/>
  <c r="C329" i="3"/>
  <c r="C330" i="3"/>
  <c r="C331" i="3"/>
  <c r="C332" i="3"/>
  <c r="C333" i="3"/>
  <c r="C334" i="3"/>
  <c r="C335" i="3"/>
  <c r="E335" i="3" s="1"/>
  <c r="F335" i="3" s="1"/>
  <c r="C336" i="3"/>
  <c r="C337" i="3"/>
  <c r="C338" i="3"/>
  <c r="C339" i="3"/>
  <c r="C340" i="3"/>
  <c r="C341" i="3"/>
  <c r="C342" i="3"/>
  <c r="C343" i="3"/>
  <c r="E343" i="3" s="1"/>
  <c r="F343" i="3" s="1"/>
  <c r="C344" i="3"/>
  <c r="C345" i="3"/>
  <c r="C346" i="3"/>
  <c r="C347" i="3"/>
  <c r="C348" i="3"/>
  <c r="C349" i="3"/>
  <c r="C350" i="3"/>
  <c r="C351" i="3"/>
  <c r="E351" i="3" s="1"/>
  <c r="F351" i="3" s="1"/>
  <c r="C352" i="3"/>
  <c r="C353" i="3"/>
  <c r="C354" i="3"/>
  <c r="C355" i="3"/>
  <c r="C356" i="3"/>
  <c r="C357" i="3"/>
  <c r="C358" i="3"/>
  <c r="C359" i="3"/>
  <c r="E359" i="3" s="1"/>
  <c r="F359" i="3" s="1"/>
  <c r="C360" i="3"/>
  <c r="C361" i="3"/>
  <c r="C362" i="3"/>
  <c r="C363" i="3"/>
  <c r="C364" i="3"/>
  <c r="C365" i="3"/>
  <c r="C366" i="3"/>
  <c r="C367" i="3"/>
  <c r="E367" i="3" s="1"/>
  <c r="F367" i="3" s="1"/>
  <c r="C368" i="3"/>
  <c r="C369" i="3"/>
  <c r="C370" i="3"/>
  <c r="C371" i="3"/>
  <c r="C372" i="3"/>
  <c r="C373" i="3"/>
  <c r="C374" i="3"/>
  <c r="C375" i="3"/>
  <c r="E375" i="3" s="1"/>
  <c r="F375" i="3" s="1"/>
  <c r="C376" i="3"/>
  <c r="C377" i="3"/>
  <c r="C378" i="3"/>
  <c r="C379" i="3"/>
  <c r="C380" i="3"/>
  <c r="C381" i="3"/>
  <c r="C382" i="3"/>
  <c r="C383" i="3"/>
  <c r="E383" i="3" s="1"/>
  <c r="F383" i="3" s="1"/>
  <c r="C384" i="3"/>
  <c r="C385" i="3"/>
  <c r="C386" i="3"/>
  <c r="C387" i="3"/>
  <c r="C388" i="3"/>
  <c r="C389" i="3"/>
  <c r="C390" i="3"/>
  <c r="C391" i="3"/>
  <c r="E391" i="3" s="1"/>
  <c r="F391" i="3" s="1"/>
  <c r="C392" i="3"/>
  <c r="C393" i="3"/>
  <c r="C394" i="3"/>
  <c r="C395" i="3"/>
  <c r="C396" i="3"/>
  <c r="C397" i="3"/>
  <c r="C398" i="3"/>
  <c r="C399" i="3"/>
  <c r="E399" i="3" s="1"/>
  <c r="F399" i="3" s="1"/>
  <c r="C400" i="3"/>
  <c r="C401" i="3"/>
  <c r="C402" i="3"/>
  <c r="C403" i="3"/>
  <c r="C404" i="3"/>
  <c r="C405" i="3"/>
  <c r="C406" i="3"/>
  <c r="C407" i="3"/>
  <c r="E407" i="3" s="1"/>
  <c r="F407" i="3" s="1"/>
  <c r="C408" i="3"/>
  <c r="C409" i="3"/>
  <c r="C410" i="3"/>
  <c r="C411" i="3"/>
  <c r="C412" i="3"/>
  <c r="C413" i="3"/>
  <c r="C414" i="3"/>
  <c r="C415" i="3"/>
  <c r="E415" i="3" s="1"/>
  <c r="C416" i="3"/>
  <c r="C417" i="3"/>
  <c r="C418" i="3"/>
  <c r="C419" i="3"/>
  <c r="C420" i="3"/>
  <c r="C421" i="3"/>
  <c r="C422" i="3"/>
  <c r="C423" i="3"/>
  <c r="E423" i="3" s="1"/>
  <c r="F423" i="3" s="1"/>
  <c r="C424" i="3"/>
  <c r="C425" i="3"/>
  <c r="C426" i="3"/>
  <c r="C427" i="3"/>
  <c r="C428" i="3"/>
  <c r="C429" i="3"/>
  <c r="C430" i="3"/>
  <c r="C431" i="3"/>
  <c r="E431" i="3" s="1"/>
  <c r="F431" i="3" s="1"/>
  <c r="C432" i="3"/>
  <c r="C433" i="3"/>
  <c r="C434" i="3"/>
  <c r="C435" i="3"/>
  <c r="C436" i="3"/>
  <c r="C437" i="3"/>
  <c r="C438" i="3"/>
  <c r="C439" i="3"/>
  <c r="E439" i="3" s="1"/>
  <c r="F439" i="3" s="1"/>
  <c r="C440" i="3"/>
  <c r="C441" i="3"/>
  <c r="C442" i="3"/>
  <c r="C443" i="3"/>
  <c r="C444" i="3"/>
  <c r="C445" i="3"/>
  <c r="C446" i="3"/>
  <c r="C447" i="3"/>
  <c r="E447" i="3" s="1"/>
  <c r="F447" i="3" s="1"/>
  <c r="C448" i="3"/>
  <c r="C449" i="3"/>
  <c r="C450" i="3"/>
  <c r="C451" i="3"/>
  <c r="C452" i="3"/>
  <c r="C453" i="3"/>
  <c r="C454" i="3"/>
  <c r="C455" i="3"/>
  <c r="E455" i="3" s="1"/>
  <c r="C456" i="3"/>
  <c r="C457" i="3"/>
  <c r="C458" i="3"/>
  <c r="C459" i="3"/>
  <c r="C460" i="3"/>
  <c r="C461" i="3"/>
  <c r="C462" i="3"/>
  <c r="C463" i="3"/>
  <c r="E463" i="3" s="1"/>
  <c r="C464" i="3"/>
  <c r="C465" i="3"/>
  <c r="C466" i="3"/>
  <c r="C467" i="3"/>
  <c r="C468" i="3"/>
  <c r="C469" i="3"/>
  <c r="C470" i="3"/>
  <c r="C471" i="3"/>
  <c r="E471" i="3" s="1"/>
  <c r="F471" i="3" s="1"/>
  <c r="C472" i="3"/>
  <c r="C473" i="3"/>
  <c r="C474" i="3"/>
  <c r="C475" i="3"/>
  <c r="C476" i="3"/>
  <c r="C477" i="3"/>
  <c r="C478" i="3"/>
  <c r="C479" i="3"/>
  <c r="E479" i="3" s="1"/>
  <c r="F479" i="3" s="1"/>
  <c r="C480" i="3"/>
  <c r="C481" i="3"/>
  <c r="C482" i="3"/>
  <c r="C483" i="3"/>
  <c r="C484" i="3"/>
  <c r="C485" i="3"/>
  <c r="C486" i="3"/>
  <c r="C487" i="3"/>
  <c r="E487" i="3" s="1"/>
  <c r="F487" i="3" s="1"/>
  <c r="C488" i="3"/>
  <c r="C489" i="3"/>
  <c r="C490" i="3"/>
  <c r="C491" i="3"/>
  <c r="C492" i="3"/>
  <c r="C493" i="3"/>
  <c r="C494" i="3"/>
  <c r="C495" i="3"/>
  <c r="E495" i="3" s="1"/>
  <c r="F495" i="3" s="1"/>
  <c r="C496" i="3"/>
  <c r="C497" i="3"/>
  <c r="C498" i="3"/>
  <c r="C499" i="3"/>
  <c r="C500" i="3"/>
  <c r="C501" i="3"/>
  <c r="C502" i="3"/>
  <c r="C503" i="3"/>
  <c r="E503" i="3" s="1"/>
  <c r="C504" i="3"/>
  <c r="C505" i="3"/>
  <c r="C506" i="3"/>
  <c r="C507" i="3"/>
  <c r="C508" i="3"/>
  <c r="C509" i="3"/>
  <c r="C510" i="3"/>
  <c r="C511" i="3"/>
  <c r="E511" i="3" s="1"/>
  <c r="F511" i="3" s="1"/>
  <c r="C512" i="3"/>
  <c r="C513" i="3"/>
  <c r="C514" i="3"/>
  <c r="C515" i="3"/>
  <c r="C516" i="3"/>
  <c r="C517" i="3"/>
  <c r="C518" i="3"/>
  <c r="C519" i="3"/>
  <c r="E519" i="3" s="1"/>
  <c r="F519" i="3" s="1"/>
  <c r="C520" i="3"/>
  <c r="C521" i="3"/>
  <c r="C522" i="3"/>
  <c r="C523" i="3"/>
  <c r="C524" i="3"/>
  <c r="C525" i="3"/>
  <c r="C526" i="3"/>
  <c r="C527" i="3"/>
  <c r="E527" i="3" s="1"/>
  <c r="F527" i="3" s="1"/>
  <c r="C528" i="3"/>
  <c r="C529" i="3"/>
  <c r="C530" i="3"/>
  <c r="C531" i="3"/>
  <c r="C532" i="3"/>
  <c r="C533" i="3"/>
  <c r="C534" i="3"/>
  <c r="C535" i="3"/>
  <c r="E535" i="3" s="1"/>
  <c r="F535" i="3" s="1"/>
  <c r="C536" i="3"/>
  <c r="C537" i="3"/>
  <c r="C538" i="3"/>
  <c r="C539" i="3"/>
  <c r="C540" i="3"/>
  <c r="C541" i="3"/>
  <c r="C542" i="3"/>
  <c r="C543" i="3"/>
  <c r="E543" i="3" s="1"/>
  <c r="F543" i="3" s="1"/>
  <c r="C544" i="3"/>
  <c r="C545" i="3"/>
  <c r="C546" i="3"/>
  <c r="C547" i="3"/>
  <c r="C548" i="3"/>
  <c r="C549" i="3"/>
  <c r="C550" i="3"/>
  <c r="C551" i="3"/>
  <c r="E551" i="3" s="1"/>
  <c r="F551" i="3" s="1"/>
  <c r="C552" i="3"/>
  <c r="C553" i="3"/>
  <c r="C554" i="3"/>
  <c r="C555" i="3"/>
  <c r="C556" i="3"/>
  <c r="C557" i="3"/>
  <c r="E557" i="3" s="1"/>
  <c r="C558" i="3"/>
  <c r="C559" i="3"/>
  <c r="E559" i="3" s="1"/>
  <c r="F559" i="3" s="1"/>
  <c r="C560" i="3"/>
  <c r="C561" i="3"/>
  <c r="C562" i="3"/>
  <c r="C563" i="3"/>
  <c r="C564" i="3"/>
  <c r="C565" i="3"/>
  <c r="E565" i="3" s="1"/>
  <c r="F565" i="3" s="1"/>
  <c r="C566" i="3"/>
  <c r="C567" i="3"/>
  <c r="E567" i="3" s="1"/>
  <c r="F567" i="3" s="1"/>
  <c r="C568" i="3"/>
  <c r="C569" i="3"/>
  <c r="C570" i="3"/>
  <c r="C571" i="3"/>
  <c r="E571" i="3" s="1"/>
  <c r="C572" i="3"/>
  <c r="C573" i="3"/>
  <c r="E573" i="3" s="1"/>
  <c r="F573" i="3" s="1"/>
  <c r="C574" i="3"/>
  <c r="C575" i="3"/>
  <c r="E575" i="3" s="1"/>
  <c r="F575" i="3" s="1"/>
  <c r="C576" i="3"/>
  <c r="C577" i="3"/>
  <c r="E577" i="3" s="1"/>
  <c r="C578" i="3"/>
  <c r="E578" i="3" s="1"/>
  <c r="C579" i="3"/>
  <c r="E579" i="3" s="1"/>
  <c r="F579" i="3" s="1"/>
  <c r="C580" i="3"/>
  <c r="C581" i="3"/>
  <c r="E581" i="3" s="1"/>
  <c r="F581" i="3" s="1"/>
  <c r="C582" i="3"/>
  <c r="C583" i="3"/>
  <c r="E583" i="3" s="1"/>
  <c r="F583" i="3" s="1"/>
  <c r="C584" i="3"/>
  <c r="C585" i="3"/>
  <c r="E585" i="3" s="1"/>
  <c r="C586" i="3"/>
  <c r="E586" i="3" s="1"/>
  <c r="C587" i="3"/>
  <c r="E587" i="3" s="1"/>
  <c r="F587" i="3" s="1"/>
  <c r="C588" i="3"/>
  <c r="C589" i="3"/>
  <c r="E589" i="3" s="1"/>
  <c r="F589" i="3" s="1"/>
  <c r="C590" i="3"/>
  <c r="C591" i="3"/>
  <c r="E591" i="3" s="1"/>
  <c r="F591" i="3" s="1"/>
  <c r="C592" i="3"/>
  <c r="C593" i="3"/>
  <c r="E593" i="3" s="1"/>
  <c r="C594" i="3"/>
  <c r="E594" i="3" s="1"/>
  <c r="F594" i="3" s="1"/>
  <c r="C595" i="3"/>
  <c r="E595" i="3" s="1"/>
  <c r="F595" i="3" s="1"/>
  <c r="C596" i="3"/>
  <c r="E596" i="3" s="1"/>
  <c r="F596" i="3" s="1"/>
  <c r="C597" i="3"/>
  <c r="E597" i="3" s="1"/>
  <c r="F597" i="3" s="1"/>
  <c r="C598" i="3"/>
  <c r="C599" i="3"/>
  <c r="E599" i="3" s="1"/>
  <c r="F599" i="3" s="1"/>
  <c r="C600" i="3"/>
  <c r="E600" i="3" s="1"/>
  <c r="C601" i="3"/>
  <c r="E601" i="3" s="1"/>
  <c r="C602" i="3"/>
  <c r="E602" i="3" s="1"/>
  <c r="F602" i="3" s="1"/>
  <c r="C603" i="3"/>
  <c r="E603" i="3" s="1"/>
  <c r="F603" i="3" s="1"/>
  <c r="C604" i="3"/>
  <c r="E604" i="3" s="1"/>
  <c r="F604" i="3" s="1"/>
  <c r="C605" i="3"/>
  <c r="E605" i="3" s="1"/>
  <c r="F605" i="3" s="1"/>
  <c r="C606" i="3"/>
  <c r="C607" i="3"/>
  <c r="E607" i="3" s="1"/>
  <c r="F607" i="3" s="1"/>
  <c r="C608" i="3"/>
  <c r="E608" i="3" s="1"/>
  <c r="F608" i="3" s="1"/>
  <c r="C609" i="3"/>
  <c r="E609" i="3" s="1"/>
  <c r="C610" i="3"/>
  <c r="E610" i="3" s="1"/>
  <c r="C611" i="3"/>
  <c r="E611" i="3" s="1"/>
  <c r="F611" i="3" s="1"/>
  <c r="C612" i="3"/>
  <c r="E612" i="3" s="1"/>
  <c r="F612" i="3" s="1"/>
  <c r="C613" i="3"/>
  <c r="E613" i="3" s="1"/>
  <c r="C614" i="3"/>
  <c r="C615" i="3"/>
  <c r="E615" i="3" s="1"/>
  <c r="F615" i="3" s="1"/>
  <c r="C616" i="3"/>
  <c r="E616" i="3" s="1"/>
  <c r="C617" i="3"/>
  <c r="E617" i="3" s="1"/>
  <c r="C618" i="3"/>
  <c r="E618" i="3" s="1"/>
  <c r="C619" i="3"/>
  <c r="E619" i="3" s="1"/>
  <c r="F619" i="3" s="1"/>
  <c r="C620" i="3"/>
  <c r="E620" i="3" s="1"/>
  <c r="F620" i="3" s="1"/>
  <c r="C621" i="3"/>
  <c r="E621" i="3" s="1"/>
  <c r="F621" i="3" s="1"/>
  <c r="C622" i="3"/>
  <c r="C623" i="3"/>
  <c r="E623" i="3" s="1"/>
  <c r="F623" i="3" s="1"/>
  <c r="C624" i="3"/>
  <c r="E624" i="3" s="1"/>
  <c r="F624" i="3" s="1"/>
  <c r="C625" i="3"/>
  <c r="E625" i="3" s="1"/>
  <c r="C626" i="3"/>
  <c r="E626" i="3" s="1"/>
  <c r="C627" i="3"/>
  <c r="E627" i="3" s="1"/>
  <c r="F627" i="3" s="1"/>
  <c r="C628" i="3"/>
  <c r="E628" i="3" s="1"/>
  <c r="F628" i="3" s="1"/>
  <c r="C629" i="3"/>
  <c r="E629" i="3" s="1"/>
  <c r="F629" i="3" s="1"/>
  <c r="C630" i="3"/>
  <c r="C631" i="3"/>
  <c r="E631" i="3" s="1"/>
  <c r="F631" i="3" s="1"/>
  <c r="C632" i="3"/>
  <c r="E632" i="3" s="1"/>
  <c r="C633" i="3"/>
  <c r="E633" i="3" s="1"/>
  <c r="C634" i="3"/>
  <c r="E634" i="3" s="1"/>
  <c r="F634" i="3" s="1"/>
  <c r="C635" i="3"/>
  <c r="E635" i="3" s="1"/>
  <c r="C636" i="3"/>
  <c r="E636" i="3" s="1"/>
  <c r="F636" i="3" s="1"/>
  <c r="C637" i="3"/>
  <c r="E637" i="3" s="1"/>
  <c r="F637" i="3" s="1"/>
  <c r="C638" i="3"/>
  <c r="C639" i="3"/>
  <c r="E639" i="3" s="1"/>
  <c r="F639" i="3" s="1"/>
  <c r="C640" i="3"/>
  <c r="E640" i="3" s="1"/>
  <c r="C641" i="3"/>
  <c r="E641" i="3" s="1"/>
  <c r="C642" i="3"/>
  <c r="E642" i="3" s="1"/>
  <c r="F642" i="3" s="1"/>
  <c r="C643" i="3"/>
  <c r="E643" i="3" s="1"/>
  <c r="C644" i="3"/>
  <c r="E644" i="3" s="1"/>
  <c r="F644" i="3" s="1"/>
  <c r="C645" i="3"/>
  <c r="E645" i="3" s="1"/>
  <c r="F645" i="3" s="1"/>
  <c r="C646" i="3"/>
  <c r="C647" i="3"/>
  <c r="E647" i="3" s="1"/>
  <c r="F647" i="3" s="1"/>
  <c r="C648" i="3"/>
  <c r="E648" i="3" s="1"/>
  <c r="C649" i="3"/>
  <c r="E649" i="3" s="1"/>
  <c r="C650" i="3"/>
  <c r="E650" i="3" s="1"/>
  <c r="C651" i="3"/>
  <c r="E651" i="3" s="1"/>
  <c r="F651" i="3" s="1"/>
  <c r="C652" i="3"/>
  <c r="E652" i="3" s="1"/>
  <c r="F652" i="3" s="1"/>
  <c r="C653" i="3"/>
  <c r="E653" i="3" s="1"/>
  <c r="F653" i="3" s="1"/>
  <c r="C654" i="3"/>
  <c r="C655" i="3"/>
  <c r="E655" i="3" s="1"/>
  <c r="F655" i="3" s="1"/>
  <c r="C656" i="3"/>
  <c r="E656" i="3" s="1"/>
  <c r="C657" i="3"/>
  <c r="E657" i="3" s="1"/>
  <c r="C658" i="3"/>
  <c r="E658" i="3" s="1"/>
  <c r="C659" i="3"/>
  <c r="E659" i="3" s="1"/>
  <c r="C660" i="3"/>
  <c r="E660" i="3" s="1"/>
  <c r="F660" i="3" s="1"/>
  <c r="C661" i="3"/>
  <c r="E661" i="3" s="1"/>
  <c r="F661" i="3" s="1"/>
  <c r="C662" i="3"/>
  <c r="C663" i="3"/>
  <c r="E663" i="3" s="1"/>
  <c r="C664" i="3"/>
  <c r="E664" i="3" s="1"/>
  <c r="C665" i="3"/>
  <c r="E665" i="3" s="1"/>
  <c r="C666" i="3"/>
  <c r="E666" i="3" s="1"/>
  <c r="C667" i="3"/>
  <c r="E667" i="3" s="1"/>
  <c r="F667" i="3" s="1"/>
  <c r="C668" i="3"/>
  <c r="E668" i="3" s="1"/>
  <c r="F668" i="3" s="1"/>
  <c r="C669" i="3"/>
  <c r="E669" i="3" s="1"/>
  <c r="F669" i="3" s="1"/>
  <c r="C670" i="3"/>
  <c r="C671" i="3"/>
  <c r="E671" i="3" s="1"/>
  <c r="F671" i="3" s="1"/>
  <c r="C672" i="3"/>
  <c r="E672" i="3" s="1"/>
  <c r="F672" i="3" s="1"/>
  <c r="C673" i="3"/>
  <c r="E673" i="3" s="1"/>
  <c r="C674" i="3"/>
  <c r="E674" i="3" s="1"/>
  <c r="F674" i="3" s="1"/>
  <c r="C675" i="3"/>
  <c r="E675" i="3" s="1"/>
  <c r="C676" i="3"/>
  <c r="E676" i="3" s="1"/>
  <c r="F676" i="3" s="1"/>
  <c r="C677" i="3"/>
  <c r="E677" i="3" s="1"/>
  <c r="F677" i="3" s="1"/>
  <c r="C678" i="3"/>
  <c r="C679" i="3"/>
  <c r="E679" i="3" s="1"/>
  <c r="F679" i="3" s="1"/>
  <c r="C680" i="3"/>
  <c r="E680" i="3" s="1"/>
  <c r="C681" i="3"/>
  <c r="E681" i="3" s="1"/>
  <c r="C682" i="3"/>
  <c r="E682" i="3" s="1"/>
  <c r="F682" i="3" s="1"/>
  <c r="C683" i="3"/>
  <c r="E683" i="3" s="1"/>
  <c r="F683" i="3" s="1"/>
  <c r="C684" i="3"/>
  <c r="E684" i="3" s="1"/>
  <c r="F684" i="3" s="1"/>
  <c r="C685" i="3"/>
  <c r="E685" i="3" s="1"/>
  <c r="F685" i="3" s="1"/>
  <c r="C686" i="3"/>
  <c r="C687" i="3"/>
  <c r="E687" i="3" s="1"/>
  <c r="F687" i="3" s="1"/>
  <c r="C688" i="3"/>
  <c r="E688" i="3" s="1"/>
  <c r="C689" i="3"/>
  <c r="E689" i="3" s="1"/>
  <c r="C690" i="3"/>
  <c r="E690" i="3" s="1"/>
  <c r="C691" i="3"/>
  <c r="E691" i="3" s="1"/>
  <c r="F691" i="3" s="1"/>
  <c r="C692" i="3"/>
  <c r="E692" i="3" s="1"/>
  <c r="F692" i="3" s="1"/>
  <c r="C693" i="3"/>
  <c r="E693" i="3" s="1"/>
  <c r="F693" i="3" s="1"/>
  <c r="C694" i="3"/>
  <c r="C695" i="3"/>
  <c r="E695" i="3" s="1"/>
  <c r="F695" i="3" s="1"/>
  <c r="C696" i="3"/>
  <c r="E696" i="3" s="1"/>
  <c r="C697" i="3"/>
  <c r="E697" i="3" s="1"/>
  <c r="C698" i="3"/>
  <c r="E698" i="3" s="1"/>
  <c r="C699" i="3"/>
  <c r="E699" i="3" s="1"/>
  <c r="F699" i="3" s="1"/>
  <c r="C700" i="3"/>
  <c r="E700" i="3" s="1"/>
  <c r="F700" i="3" s="1"/>
  <c r="C701" i="3"/>
  <c r="E701" i="3" s="1"/>
  <c r="F701" i="3" s="1"/>
  <c r="C702" i="3"/>
  <c r="C703" i="3"/>
  <c r="E703" i="3" s="1"/>
  <c r="F703" i="3" s="1"/>
  <c r="C704" i="3"/>
  <c r="E704" i="3" s="1"/>
  <c r="C705" i="3"/>
  <c r="E705" i="3" s="1"/>
  <c r="C706" i="3"/>
  <c r="E706" i="3" s="1"/>
  <c r="F706" i="3" s="1"/>
  <c r="C707" i="3"/>
  <c r="E707" i="3" s="1"/>
  <c r="F707" i="3" s="1"/>
  <c r="C708" i="3"/>
  <c r="E708" i="3" s="1"/>
  <c r="F708" i="3" s="1"/>
  <c r="C709" i="3"/>
  <c r="E709" i="3" s="1"/>
  <c r="F709" i="3" s="1"/>
  <c r="C710" i="3"/>
  <c r="C711" i="3"/>
  <c r="E711" i="3" s="1"/>
  <c r="F711" i="3" s="1"/>
  <c r="C712" i="3"/>
  <c r="E712" i="3" s="1"/>
  <c r="C713" i="3"/>
  <c r="E713" i="3" s="1"/>
  <c r="C714" i="3"/>
  <c r="E714" i="3" s="1"/>
  <c r="C715" i="3"/>
  <c r="E715" i="3" s="1"/>
  <c r="F715" i="3" s="1"/>
  <c r="C716" i="3"/>
  <c r="E716" i="3" s="1"/>
  <c r="F716" i="3" s="1"/>
  <c r="C717" i="3"/>
  <c r="E717" i="3" s="1"/>
  <c r="F717" i="3" s="1"/>
  <c r="C718" i="3"/>
  <c r="C719" i="3"/>
  <c r="E719" i="3" s="1"/>
  <c r="F719" i="3" s="1"/>
  <c r="C720" i="3"/>
  <c r="E720" i="3" s="1"/>
  <c r="F720" i="3" s="1"/>
  <c r="C721" i="3"/>
  <c r="E721" i="3" s="1"/>
  <c r="C722" i="3"/>
  <c r="E722" i="3" s="1"/>
  <c r="C723" i="3"/>
  <c r="E723" i="3" s="1"/>
  <c r="F723" i="3" s="1"/>
  <c r="C724" i="3"/>
  <c r="E724" i="3" s="1"/>
  <c r="F724" i="3" s="1"/>
  <c r="C725" i="3"/>
  <c r="E725" i="3" s="1"/>
  <c r="F725" i="3" s="1"/>
  <c r="C726" i="3"/>
  <c r="C727" i="3"/>
  <c r="E727" i="3" s="1"/>
  <c r="F727" i="3" s="1"/>
  <c r="C728" i="3"/>
  <c r="E728" i="3" s="1"/>
  <c r="C729" i="3"/>
  <c r="E729" i="3" s="1"/>
  <c r="C730" i="3"/>
  <c r="E730" i="3" s="1"/>
  <c r="F730" i="3" s="1"/>
  <c r="C731" i="3"/>
  <c r="E731" i="3" s="1"/>
  <c r="F731" i="3" s="1"/>
  <c r="C732" i="3"/>
  <c r="E732" i="3" s="1"/>
  <c r="C733" i="3"/>
  <c r="E733" i="3" s="1"/>
  <c r="F733" i="3" s="1"/>
  <c r="C734" i="3"/>
  <c r="C735" i="3"/>
  <c r="E735" i="3" s="1"/>
  <c r="C736" i="3"/>
  <c r="E736" i="3" s="1"/>
  <c r="F736" i="3" s="1"/>
  <c r="C737" i="3"/>
  <c r="E737" i="3" s="1"/>
  <c r="C738" i="3"/>
  <c r="E738" i="3" s="1"/>
  <c r="C739" i="3"/>
  <c r="E739" i="3" s="1"/>
  <c r="F739" i="3" s="1"/>
  <c r="C740" i="3"/>
  <c r="E740" i="3" s="1"/>
  <c r="F740" i="3" s="1"/>
  <c r="C741" i="3"/>
  <c r="E741" i="3" s="1"/>
  <c r="F741" i="3" s="1"/>
  <c r="C742" i="3"/>
  <c r="C743" i="3"/>
  <c r="E743" i="3" s="1"/>
  <c r="F743" i="3" s="1"/>
  <c r="C744" i="3"/>
  <c r="E744" i="3" s="1"/>
  <c r="F744" i="3" s="1"/>
  <c r="C745" i="3"/>
  <c r="E745" i="3" s="1"/>
  <c r="C746" i="3"/>
  <c r="E746" i="3" s="1"/>
  <c r="F746" i="3" s="1"/>
  <c r="C747" i="3"/>
  <c r="E747" i="3" s="1"/>
  <c r="F747" i="3" s="1"/>
  <c r="C748" i="3"/>
  <c r="E748" i="3" s="1"/>
  <c r="F748" i="3" s="1"/>
  <c r="C749" i="3"/>
  <c r="E749" i="3" s="1"/>
  <c r="F749" i="3" s="1"/>
  <c r="C750" i="3"/>
  <c r="C751" i="3"/>
  <c r="E751" i="3" s="1"/>
  <c r="C752" i="3"/>
  <c r="E752" i="3" s="1"/>
  <c r="C753" i="3"/>
  <c r="E753" i="3" s="1"/>
  <c r="C754" i="3"/>
  <c r="E754" i="3" s="1"/>
  <c r="C755" i="3"/>
  <c r="E755" i="3" s="1"/>
  <c r="F755" i="3" s="1"/>
  <c r="C756" i="3"/>
  <c r="E756" i="3" s="1"/>
  <c r="F756" i="3" s="1"/>
  <c r="C757" i="3"/>
  <c r="E757" i="3" s="1"/>
  <c r="F757" i="3" s="1"/>
  <c r="C758" i="3"/>
  <c r="C759" i="3"/>
  <c r="E759" i="3" s="1"/>
  <c r="F759" i="3" s="1"/>
  <c r="C760" i="3"/>
  <c r="E760" i="3" s="1"/>
  <c r="C761" i="3"/>
  <c r="E761" i="3" s="1"/>
  <c r="C762" i="3"/>
  <c r="E762" i="3" s="1"/>
  <c r="C763" i="3"/>
  <c r="E763" i="3" s="1"/>
  <c r="F763" i="3" s="1"/>
  <c r="C764" i="3"/>
  <c r="E764" i="3" s="1"/>
  <c r="F764" i="3" s="1"/>
  <c r="C765" i="3"/>
  <c r="E765" i="3" s="1"/>
  <c r="F765" i="3" s="1"/>
  <c r="C766" i="3"/>
  <c r="C767" i="3"/>
  <c r="E767" i="3" s="1"/>
  <c r="F767" i="3" s="1"/>
  <c r="C768" i="3"/>
  <c r="E768" i="3" s="1"/>
  <c r="F768" i="3" s="1"/>
  <c r="C769" i="3"/>
  <c r="E769" i="3" s="1"/>
  <c r="C770" i="3"/>
  <c r="E770" i="3" s="1"/>
  <c r="C771" i="3"/>
  <c r="E771" i="3" s="1"/>
  <c r="F771" i="3" s="1"/>
  <c r="C772" i="3"/>
  <c r="E772" i="3" s="1"/>
  <c r="F772" i="3" s="1"/>
  <c r="C773" i="3"/>
  <c r="E773" i="3" s="1"/>
  <c r="F773" i="3" s="1"/>
  <c r="C774" i="3"/>
  <c r="C775" i="3"/>
  <c r="E775" i="3" s="1"/>
  <c r="F775" i="3" s="1"/>
  <c r="C776" i="3"/>
  <c r="E776" i="3" s="1"/>
  <c r="F776" i="3" s="1"/>
  <c r="C777" i="3"/>
  <c r="E777" i="3" s="1"/>
  <c r="C778" i="3"/>
  <c r="E778" i="3" s="1"/>
  <c r="C779" i="3"/>
  <c r="E779" i="3" s="1"/>
  <c r="F779" i="3" s="1"/>
  <c r="C780" i="3"/>
  <c r="E780" i="3" s="1"/>
  <c r="F780" i="3" s="1"/>
  <c r="C781" i="3"/>
  <c r="E781" i="3" s="1"/>
  <c r="C782" i="3"/>
  <c r="C783" i="3"/>
  <c r="E783" i="3" s="1"/>
  <c r="C784" i="3"/>
  <c r="E784" i="3" s="1"/>
  <c r="C785" i="3"/>
  <c r="E785" i="3" s="1"/>
  <c r="C786" i="3"/>
  <c r="E786" i="3" s="1"/>
  <c r="C787" i="3"/>
  <c r="E787" i="3" s="1"/>
  <c r="F787" i="3" s="1"/>
  <c r="C788" i="3"/>
  <c r="E788" i="3" s="1"/>
  <c r="F788" i="3" s="1"/>
  <c r="C789" i="3"/>
  <c r="E789" i="3" s="1"/>
  <c r="F789" i="3" s="1"/>
  <c r="C790" i="3"/>
  <c r="C791" i="3"/>
  <c r="E791" i="3" s="1"/>
  <c r="F791" i="3" s="1"/>
  <c r="C792" i="3"/>
  <c r="E792" i="3" s="1"/>
  <c r="C793" i="3"/>
  <c r="E793" i="3" s="1"/>
  <c r="C794" i="3"/>
  <c r="E794" i="3" s="1"/>
  <c r="F794" i="3" s="1"/>
  <c r="C795" i="3"/>
  <c r="E795" i="3" s="1"/>
  <c r="F795" i="3" s="1"/>
  <c r="C796" i="3"/>
  <c r="E796" i="3" s="1"/>
  <c r="F796" i="3" s="1"/>
  <c r="C797" i="3"/>
  <c r="E797" i="3" s="1"/>
  <c r="F797" i="3" s="1"/>
  <c r="C798" i="3"/>
  <c r="C799" i="3"/>
  <c r="E799" i="3" s="1"/>
  <c r="F799" i="3" s="1"/>
  <c r="C800" i="3"/>
  <c r="E800" i="3" s="1"/>
  <c r="F800" i="3" s="1"/>
  <c r="C801" i="3"/>
  <c r="E801" i="3" s="1"/>
  <c r="C802" i="3"/>
  <c r="E802" i="3" s="1"/>
  <c r="C803" i="3"/>
  <c r="E803" i="3" s="1"/>
  <c r="F803" i="3" s="1"/>
  <c r="C804" i="3"/>
  <c r="E804" i="3" s="1"/>
  <c r="F804" i="3" s="1"/>
  <c r="C805" i="3"/>
  <c r="E805" i="3" s="1"/>
  <c r="F805" i="3" s="1"/>
  <c r="C806" i="3"/>
  <c r="C807" i="3"/>
  <c r="E807" i="3" s="1"/>
  <c r="F807" i="3" s="1"/>
  <c r="C808" i="3"/>
  <c r="E808" i="3" s="1"/>
  <c r="C809" i="3"/>
  <c r="E809" i="3" s="1"/>
  <c r="C810" i="3"/>
  <c r="E810" i="3" s="1"/>
  <c r="C811" i="3"/>
  <c r="E811" i="3" s="1"/>
  <c r="F811" i="3" s="1"/>
  <c r="C812" i="3"/>
  <c r="E812" i="3" s="1"/>
  <c r="F812" i="3" s="1"/>
  <c r="C813" i="3"/>
  <c r="E813" i="3" s="1"/>
  <c r="F813" i="3" s="1"/>
  <c r="C814" i="3"/>
  <c r="C815" i="3"/>
  <c r="E815" i="3" s="1"/>
  <c r="C816" i="3"/>
  <c r="E816" i="3" s="1"/>
  <c r="C817" i="3"/>
  <c r="E817" i="3" s="1"/>
  <c r="C818" i="3"/>
  <c r="E818" i="3" s="1"/>
  <c r="F818" i="3" s="1"/>
  <c r="C819" i="3"/>
  <c r="E819" i="3" s="1"/>
  <c r="F819" i="3" s="1"/>
  <c r="C820" i="3"/>
  <c r="E820" i="3" s="1"/>
  <c r="F820" i="3" s="1"/>
  <c r="C821" i="3"/>
  <c r="E821" i="3" s="1"/>
  <c r="F821" i="3" s="1"/>
  <c r="C822" i="3"/>
  <c r="C823" i="3"/>
  <c r="E823" i="3" s="1"/>
  <c r="F823" i="3" s="1"/>
  <c r="C824" i="3"/>
  <c r="E824" i="3" s="1"/>
  <c r="C825" i="3"/>
  <c r="E825" i="3" s="1"/>
  <c r="C826" i="3"/>
  <c r="E826" i="3" s="1"/>
  <c r="F826" i="3" s="1"/>
  <c r="C827" i="3"/>
  <c r="E827" i="3" s="1"/>
  <c r="F827" i="3" s="1"/>
  <c r="C828" i="3"/>
  <c r="E828" i="3" s="1"/>
  <c r="C829" i="3"/>
  <c r="E829" i="3" s="1"/>
  <c r="F829" i="3" s="1"/>
  <c r="C830" i="3"/>
  <c r="C831" i="3"/>
  <c r="E831" i="3" s="1"/>
  <c r="F831" i="3" s="1"/>
  <c r="C832" i="3"/>
  <c r="E832" i="3" s="1"/>
  <c r="C833" i="3"/>
  <c r="E833" i="3" s="1"/>
  <c r="C834" i="3"/>
  <c r="E834" i="3" s="1"/>
  <c r="F834" i="3" s="1"/>
  <c r="C835" i="3"/>
  <c r="E835" i="3" s="1"/>
  <c r="C836" i="3"/>
  <c r="E836" i="3" s="1"/>
  <c r="F836" i="3" s="1"/>
  <c r="C837" i="3"/>
  <c r="E837" i="3" s="1"/>
  <c r="F837" i="3" s="1"/>
  <c r="C838" i="3"/>
  <c r="C839" i="3"/>
  <c r="E839" i="3" s="1"/>
  <c r="F839" i="3" s="1"/>
  <c r="C840" i="3"/>
  <c r="E840" i="3" s="1"/>
  <c r="C841" i="3"/>
  <c r="E841" i="3" s="1"/>
  <c r="C842" i="3"/>
  <c r="E842" i="3" s="1"/>
  <c r="F842" i="3" s="1"/>
  <c r="C843" i="3"/>
  <c r="E843" i="3" s="1"/>
  <c r="F843" i="3" s="1"/>
  <c r="C844" i="3"/>
  <c r="E844" i="3" s="1"/>
  <c r="F844" i="3" s="1"/>
  <c r="C845" i="3"/>
  <c r="E845" i="3" s="1"/>
  <c r="F845" i="3" s="1"/>
  <c r="C846" i="3"/>
  <c r="C847" i="3"/>
  <c r="E847" i="3" s="1"/>
  <c r="F847" i="3" s="1"/>
  <c r="C848" i="3"/>
  <c r="E848" i="3" s="1"/>
  <c r="C849" i="3"/>
  <c r="E849" i="3" s="1"/>
  <c r="C850" i="3"/>
  <c r="E850" i="3" s="1"/>
  <c r="F850" i="3" s="1"/>
  <c r="C851" i="3"/>
  <c r="E851" i="3" s="1"/>
  <c r="F851" i="3" s="1"/>
  <c r="C852" i="3"/>
  <c r="E852" i="3" s="1"/>
  <c r="C853" i="3"/>
  <c r="E853" i="3" s="1"/>
  <c r="F853" i="3" s="1"/>
  <c r="C1014" i="3"/>
  <c r="C1013" i="3"/>
  <c r="E1013" i="3" s="1"/>
  <c r="F1013" i="3" s="1"/>
  <c r="C1012" i="3"/>
  <c r="E1012" i="3" s="1"/>
  <c r="C1011" i="3"/>
  <c r="E1011" i="3" s="1"/>
  <c r="F1011" i="3" s="1"/>
  <c r="C1010" i="3"/>
  <c r="E1010" i="3" s="1"/>
  <c r="C1009" i="3"/>
  <c r="E1009" i="3" s="1"/>
  <c r="F1009" i="3" s="1"/>
  <c r="C1008" i="3"/>
  <c r="E1008" i="3" s="1"/>
  <c r="C1007" i="3"/>
  <c r="E1007" i="3" s="1"/>
  <c r="F1007" i="3" s="1"/>
  <c r="C1006" i="3"/>
  <c r="C1005" i="3"/>
  <c r="E1005" i="3" s="1"/>
  <c r="C1004" i="3"/>
  <c r="E1004" i="3" s="1"/>
  <c r="C1003" i="3"/>
  <c r="E1003" i="3" s="1"/>
  <c r="C1002" i="3"/>
  <c r="E1002" i="3" s="1"/>
  <c r="F1002" i="3" s="1"/>
  <c r="C1001" i="3"/>
  <c r="E1001" i="3" s="1"/>
  <c r="C1000" i="3"/>
  <c r="E1000" i="3" s="1"/>
  <c r="F1000" i="3" s="1"/>
  <c r="C999" i="3"/>
  <c r="E999" i="3" s="1"/>
  <c r="F999" i="3" s="1"/>
  <c r="C998" i="3"/>
  <c r="C997" i="3"/>
  <c r="E997" i="3" s="1"/>
  <c r="F997" i="3" s="1"/>
  <c r="C996" i="3"/>
  <c r="E996" i="3" s="1"/>
  <c r="C995" i="3"/>
  <c r="E995" i="3" s="1"/>
  <c r="C994" i="3"/>
  <c r="E994" i="3" s="1"/>
  <c r="F994" i="3" s="1"/>
  <c r="C993" i="3"/>
  <c r="E993" i="3" s="1"/>
  <c r="F993" i="3" s="1"/>
  <c r="C992" i="3"/>
  <c r="E992" i="3" s="1"/>
  <c r="C991" i="3"/>
  <c r="E991" i="3" s="1"/>
  <c r="F991" i="3" s="1"/>
  <c r="C990" i="3"/>
  <c r="C989" i="3"/>
  <c r="E989" i="3" s="1"/>
  <c r="F989" i="3" s="1"/>
  <c r="C988" i="3"/>
  <c r="E988" i="3" s="1"/>
  <c r="C987" i="3"/>
  <c r="E987" i="3" s="1"/>
  <c r="C986" i="3"/>
  <c r="E986" i="3" s="1"/>
  <c r="F986" i="3" s="1"/>
  <c r="C985" i="3"/>
  <c r="E985" i="3" s="1"/>
  <c r="F985" i="3" s="1"/>
  <c r="C984" i="3"/>
  <c r="E984" i="3" s="1"/>
  <c r="F984" i="3" s="1"/>
  <c r="C983" i="3"/>
  <c r="E983" i="3" s="1"/>
  <c r="F983" i="3" s="1"/>
  <c r="C982" i="3"/>
  <c r="C981" i="3"/>
  <c r="E981" i="3" s="1"/>
  <c r="F981" i="3" s="1"/>
  <c r="C980" i="3"/>
  <c r="E980" i="3" s="1"/>
  <c r="C979" i="3"/>
  <c r="E979" i="3" s="1"/>
  <c r="C978" i="3"/>
  <c r="E978" i="3" s="1"/>
  <c r="C977" i="3"/>
  <c r="E977" i="3" s="1"/>
  <c r="F977" i="3" s="1"/>
  <c r="C976" i="3"/>
  <c r="E976" i="3" s="1"/>
  <c r="C975" i="3"/>
  <c r="E975" i="3" s="1"/>
  <c r="F975" i="3" s="1"/>
  <c r="C974" i="3"/>
  <c r="C973" i="3"/>
  <c r="E973" i="3" s="1"/>
  <c r="C972" i="3"/>
  <c r="E972" i="3" s="1"/>
  <c r="C971" i="3"/>
  <c r="E971" i="3" s="1"/>
  <c r="F971" i="3" s="1"/>
  <c r="C970" i="3"/>
  <c r="E970" i="3" s="1"/>
  <c r="F970" i="3" s="1"/>
  <c r="C969" i="3"/>
  <c r="E969" i="3" s="1"/>
  <c r="C968" i="3"/>
  <c r="E968" i="3" s="1"/>
  <c r="F968" i="3" s="1"/>
  <c r="C967" i="3"/>
  <c r="E967" i="3" s="1"/>
  <c r="F967" i="3" s="1"/>
  <c r="C966" i="3"/>
  <c r="C965" i="3"/>
  <c r="E965" i="3" s="1"/>
  <c r="F965" i="3" s="1"/>
  <c r="C964" i="3"/>
  <c r="E964" i="3" s="1"/>
  <c r="C963" i="3"/>
  <c r="E963" i="3" s="1"/>
  <c r="F963" i="3" s="1"/>
  <c r="C962" i="3"/>
  <c r="E962" i="3" s="1"/>
  <c r="F962" i="3" s="1"/>
  <c r="C961" i="3"/>
  <c r="E961" i="3" s="1"/>
  <c r="F961" i="3" s="1"/>
  <c r="C960" i="3"/>
  <c r="E960" i="3" s="1"/>
  <c r="C959" i="3"/>
  <c r="E959" i="3" s="1"/>
  <c r="F959" i="3" s="1"/>
  <c r="C958" i="3"/>
  <c r="C957" i="3"/>
  <c r="E957" i="3" s="1"/>
  <c r="F957" i="3" s="1"/>
  <c r="C956" i="3"/>
  <c r="E956" i="3" s="1"/>
  <c r="C955" i="3"/>
  <c r="E955" i="3" s="1"/>
  <c r="F955" i="3" s="1"/>
  <c r="C954" i="3"/>
  <c r="E954" i="3" s="1"/>
  <c r="F954" i="3" s="1"/>
  <c r="C953" i="3"/>
  <c r="E953" i="3" s="1"/>
  <c r="F953" i="3" s="1"/>
  <c r="C952" i="3"/>
  <c r="E952" i="3" s="1"/>
  <c r="F952" i="3" s="1"/>
  <c r="C951" i="3"/>
  <c r="E951" i="3" s="1"/>
  <c r="F951" i="3" s="1"/>
  <c r="C950" i="3"/>
  <c r="C949" i="3"/>
  <c r="E949" i="3" s="1"/>
  <c r="F949" i="3" s="1"/>
  <c r="C948" i="3"/>
  <c r="E948" i="3" s="1"/>
  <c r="C947" i="3"/>
  <c r="E947" i="3" s="1"/>
  <c r="C946" i="3"/>
  <c r="E946" i="3" s="1"/>
  <c r="C945" i="3"/>
  <c r="E945" i="3" s="1"/>
  <c r="C944" i="3"/>
  <c r="E944" i="3" s="1"/>
  <c r="F944" i="3" s="1"/>
  <c r="C943" i="3"/>
  <c r="E943" i="3" s="1"/>
  <c r="F943" i="3" s="1"/>
  <c r="C942" i="3"/>
  <c r="C941" i="3"/>
  <c r="E941" i="3" s="1"/>
  <c r="F941" i="3" s="1"/>
  <c r="C940" i="3"/>
  <c r="E940" i="3" s="1"/>
  <c r="C939" i="3"/>
  <c r="E939" i="3" s="1"/>
  <c r="F939" i="3" s="1"/>
  <c r="C938" i="3"/>
  <c r="E938" i="3" s="1"/>
  <c r="C937" i="3"/>
  <c r="E937" i="3" s="1"/>
  <c r="F937" i="3" s="1"/>
  <c r="C936" i="3"/>
  <c r="E936" i="3" s="1"/>
  <c r="F936" i="3" s="1"/>
  <c r="C935" i="3"/>
  <c r="E935" i="3" s="1"/>
  <c r="F935" i="3" s="1"/>
  <c r="C934" i="3"/>
  <c r="C933" i="3"/>
  <c r="E933" i="3" s="1"/>
  <c r="F933" i="3" s="1"/>
  <c r="C932" i="3"/>
  <c r="E932" i="3" s="1"/>
  <c r="C931" i="3"/>
  <c r="E931" i="3" s="1"/>
  <c r="F931" i="3" s="1"/>
  <c r="C930" i="3"/>
  <c r="E930" i="3" s="1"/>
  <c r="F930" i="3" s="1"/>
  <c r="C929" i="3"/>
  <c r="E929" i="3" s="1"/>
  <c r="F929" i="3" s="1"/>
  <c r="C928" i="3"/>
  <c r="E928" i="3" s="1"/>
  <c r="F928" i="3" s="1"/>
  <c r="C927" i="3"/>
  <c r="E927" i="3" s="1"/>
  <c r="C926" i="3"/>
  <c r="C925" i="3"/>
  <c r="E925" i="3" s="1"/>
  <c r="F925" i="3" s="1"/>
  <c r="C924" i="3"/>
  <c r="E924" i="3" s="1"/>
  <c r="C923" i="3"/>
  <c r="E923" i="3" s="1"/>
  <c r="F923" i="3" s="1"/>
  <c r="C922" i="3"/>
  <c r="E922" i="3" s="1"/>
  <c r="F922" i="3" s="1"/>
  <c r="C921" i="3"/>
  <c r="E921" i="3" s="1"/>
  <c r="F921" i="3" s="1"/>
  <c r="C920" i="3"/>
  <c r="E920" i="3" s="1"/>
  <c r="C919" i="3"/>
  <c r="E919" i="3" s="1"/>
  <c r="F919" i="3" s="1"/>
  <c r="C918" i="3"/>
  <c r="C917" i="3"/>
  <c r="E917" i="3" s="1"/>
  <c r="C916" i="3"/>
  <c r="E916" i="3" s="1"/>
  <c r="C915" i="3"/>
  <c r="E915" i="3" s="1"/>
  <c r="F915" i="3" s="1"/>
  <c r="C914" i="3"/>
  <c r="E914" i="3" s="1"/>
  <c r="C913" i="3"/>
  <c r="E913" i="3" s="1"/>
  <c r="F913" i="3" s="1"/>
  <c r="C912" i="3"/>
  <c r="E912" i="3" s="1"/>
  <c r="F912" i="3" s="1"/>
  <c r="C911" i="3"/>
  <c r="E911" i="3" s="1"/>
  <c r="C910" i="3"/>
  <c r="C909" i="3"/>
  <c r="E909" i="3" s="1"/>
  <c r="F909" i="3" s="1"/>
  <c r="C908" i="3"/>
  <c r="E908" i="3" s="1"/>
  <c r="C907" i="3"/>
  <c r="E907" i="3" s="1"/>
  <c r="F907" i="3" s="1"/>
  <c r="C906" i="3"/>
  <c r="E906" i="3" s="1"/>
  <c r="C905" i="3"/>
  <c r="E905" i="3" s="1"/>
  <c r="C904" i="3"/>
  <c r="E904" i="3" s="1"/>
  <c r="F904" i="3" s="1"/>
  <c r="C903" i="3"/>
  <c r="E903" i="3" s="1"/>
  <c r="F903" i="3" s="1"/>
  <c r="C902" i="3"/>
  <c r="C901" i="3"/>
  <c r="E901" i="3" s="1"/>
  <c r="F901" i="3" s="1"/>
  <c r="C900" i="3"/>
  <c r="E900" i="3" s="1"/>
  <c r="C899" i="3"/>
  <c r="E899" i="3" s="1"/>
  <c r="C898" i="3"/>
  <c r="E898" i="3" s="1"/>
  <c r="C897" i="3"/>
  <c r="E897" i="3" s="1"/>
  <c r="F897" i="3" s="1"/>
  <c r="C896" i="3"/>
  <c r="E896" i="3" s="1"/>
  <c r="F896" i="3" s="1"/>
  <c r="C895" i="3"/>
  <c r="E895" i="3" s="1"/>
  <c r="F895" i="3" s="1"/>
  <c r="C894" i="3"/>
  <c r="C893" i="3"/>
  <c r="E893" i="3" s="1"/>
  <c r="F893" i="3" s="1"/>
  <c r="C892" i="3"/>
  <c r="E892" i="3" s="1"/>
  <c r="C891" i="3"/>
  <c r="E891" i="3" s="1"/>
  <c r="C890" i="3"/>
  <c r="E890" i="3" s="1"/>
  <c r="F890" i="3" s="1"/>
  <c r="C889" i="3"/>
  <c r="E889" i="3" s="1"/>
  <c r="F889" i="3" s="1"/>
  <c r="C888" i="3"/>
  <c r="E888" i="3" s="1"/>
  <c r="F888" i="3" s="1"/>
  <c r="C887" i="3"/>
  <c r="E887" i="3" s="1"/>
  <c r="F887" i="3" s="1"/>
  <c r="C886" i="3"/>
  <c r="C885" i="3"/>
  <c r="E885" i="3" s="1"/>
  <c r="F885" i="3" s="1"/>
  <c r="C884" i="3"/>
  <c r="E884" i="3" s="1"/>
  <c r="C883" i="3"/>
  <c r="E883" i="3" s="1"/>
  <c r="C882" i="3"/>
  <c r="E882" i="3" s="1"/>
  <c r="F882" i="3" s="1"/>
  <c r="C881" i="3"/>
  <c r="E881" i="3" s="1"/>
  <c r="F881" i="3" s="1"/>
  <c r="C880" i="3"/>
  <c r="E880" i="3" s="1"/>
  <c r="F880" i="3" s="1"/>
  <c r="C879" i="3"/>
  <c r="E879" i="3" s="1"/>
  <c r="F879" i="3" s="1"/>
  <c r="C878" i="3"/>
  <c r="C877" i="3"/>
  <c r="E877" i="3" s="1"/>
  <c r="F877" i="3" s="1"/>
  <c r="C876" i="3"/>
  <c r="E876" i="3" s="1"/>
  <c r="C875" i="3"/>
  <c r="E875" i="3" s="1"/>
  <c r="C874" i="3"/>
  <c r="E874" i="3" s="1"/>
  <c r="F874" i="3" s="1"/>
  <c r="C873" i="3"/>
  <c r="E873" i="3" s="1"/>
  <c r="F873" i="3" s="1"/>
  <c r="C872" i="3"/>
  <c r="E872" i="3" s="1"/>
  <c r="F872" i="3" s="1"/>
  <c r="C871" i="3"/>
  <c r="E871" i="3" s="1"/>
  <c r="F871" i="3" s="1"/>
  <c r="C870" i="3"/>
  <c r="C869" i="3"/>
  <c r="E869" i="3" s="1"/>
  <c r="F869" i="3" s="1"/>
  <c r="C868" i="3"/>
  <c r="E868" i="3" s="1"/>
  <c r="C867" i="3"/>
  <c r="E867" i="3" s="1"/>
  <c r="F867" i="3" s="1"/>
  <c r="C866" i="3"/>
  <c r="E866" i="3" s="1"/>
  <c r="C865" i="3"/>
  <c r="E865" i="3" s="1"/>
  <c r="F865" i="3" s="1"/>
  <c r="C864" i="3"/>
  <c r="E864" i="3" s="1"/>
  <c r="F864" i="3" s="1"/>
  <c r="C863" i="3"/>
  <c r="E863" i="3" s="1"/>
  <c r="F863" i="3" s="1"/>
  <c r="C862" i="3"/>
  <c r="C861" i="3"/>
  <c r="E861" i="3" s="1"/>
  <c r="F861" i="3" s="1"/>
  <c r="C860" i="3"/>
  <c r="E860" i="3" s="1"/>
  <c r="C859" i="3"/>
  <c r="E859" i="3" s="1"/>
  <c r="F859" i="3" s="1"/>
  <c r="C858" i="3"/>
  <c r="E858" i="3" s="1"/>
  <c r="F858" i="3" s="1"/>
  <c r="C857" i="3"/>
  <c r="E857" i="3" s="1"/>
  <c r="F857" i="3" s="1"/>
  <c r="C856" i="3"/>
  <c r="E856" i="3" s="1"/>
  <c r="C855" i="3"/>
  <c r="E855" i="3" s="1"/>
  <c r="F855" i="3" s="1"/>
  <c r="C854" i="3"/>
  <c r="C1015" i="3"/>
  <c r="E1015" i="3" s="1"/>
  <c r="F1015" i="3" s="1"/>
  <c r="C1267" i="3"/>
  <c r="C1266" i="3"/>
  <c r="C1265" i="3"/>
  <c r="C1264" i="3"/>
  <c r="C1263" i="3"/>
  <c r="C1262" i="3"/>
  <c r="C1261" i="3"/>
  <c r="C1260" i="3"/>
  <c r="C1259" i="3"/>
  <c r="C1258" i="3"/>
  <c r="C1257" i="3"/>
  <c r="C1256" i="3"/>
  <c r="C1255" i="3"/>
  <c r="C1254" i="3"/>
  <c r="C1253" i="3"/>
  <c r="C1252" i="3"/>
  <c r="C1251" i="3"/>
  <c r="C1250" i="3"/>
  <c r="C1249" i="3"/>
  <c r="C1248" i="3"/>
  <c r="C1247" i="3"/>
  <c r="C1246" i="3"/>
  <c r="C1245" i="3"/>
  <c r="C1244" i="3"/>
  <c r="C1243" i="3"/>
  <c r="C1242" i="3"/>
  <c r="C1241" i="3"/>
  <c r="C1240" i="3"/>
  <c r="C1239" i="3"/>
  <c r="C1238" i="3"/>
  <c r="C1237" i="3"/>
  <c r="C1236" i="3"/>
  <c r="C1235" i="3"/>
  <c r="C1234" i="3"/>
  <c r="C1233" i="3"/>
  <c r="C1232" i="3"/>
  <c r="C1231" i="3"/>
  <c r="C1230" i="3"/>
  <c r="C1229" i="3"/>
  <c r="C1228" i="3"/>
  <c r="C1227" i="3"/>
  <c r="C1226" i="3"/>
  <c r="C1225" i="3"/>
  <c r="C1224" i="3"/>
  <c r="C1223" i="3"/>
  <c r="C1222" i="3"/>
  <c r="C1221" i="3"/>
  <c r="C1220" i="3"/>
  <c r="C1219" i="3"/>
  <c r="C1218" i="3"/>
  <c r="C1217" i="3"/>
  <c r="C1216" i="3"/>
  <c r="C1215" i="3"/>
  <c r="C1214" i="3"/>
  <c r="C1213" i="3"/>
  <c r="C1212" i="3"/>
  <c r="C1211" i="3"/>
  <c r="C1210" i="3"/>
  <c r="C1209" i="3"/>
  <c r="C1208" i="3"/>
  <c r="C1207" i="3"/>
  <c r="C1206" i="3"/>
  <c r="C1205" i="3"/>
  <c r="C1204" i="3"/>
  <c r="C1203" i="3"/>
  <c r="C1202" i="3"/>
  <c r="C1201" i="3"/>
  <c r="C1200" i="3"/>
  <c r="C1199" i="3"/>
  <c r="C1198" i="3"/>
  <c r="C1197" i="3"/>
  <c r="C1196" i="3"/>
  <c r="C1195" i="3"/>
  <c r="C1194" i="3"/>
  <c r="C1193" i="3"/>
  <c r="C1192" i="3"/>
  <c r="C1191" i="3"/>
  <c r="C1190" i="3"/>
  <c r="C1189" i="3"/>
  <c r="C1188" i="3"/>
  <c r="C1187" i="3"/>
  <c r="C1186" i="3"/>
  <c r="C1185" i="3"/>
  <c r="C1184" i="3"/>
  <c r="C1183" i="3"/>
  <c r="C1182" i="3"/>
  <c r="C1181" i="3"/>
  <c r="C1180" i="3"/>
  <c r="C1179" i="3"/>
  <c r="C1178" i="3"/>
  <c r="C1177" i="3"/>
  <c r="C1176" i="3"/>
  <c r="C1175" i="3"/>
  <c r="C1174" i="3"/>
  <c r="C1173" i="3"/>
  <c r="C1172" i="3"/>
  <c r="C1171" i="3"/>
  <c r="C1170" i="3"/>
  <c r="C1169" i="3"/>
  <c r="C1168" i="3"/>
  <c r="C1167" i="3"/>
  <c r="C1166" i="3"/>
  <c r="C1165" i="3"/>
  <c r="C1164" i="3"/>
  <c r="C1163" i="3"/>
  <c r="C1162" i="3"/>
  <c r="C1161" i="3"/>
  <c r="C1160" i="3"/>
  <c r="C1159" i="3"/>
  <c r="C1158" i="3"/>
  <c r="C1157" i="3"/>
  <c r="C1156" i="3"/>
  <c r="C1155" i="3"/>
  <c r="C1154" i="3"/>
  <c r="C1153" i="3"/>
  <c r="C1152" i="3"/>
  <c r="C1151" i="3"/>
  <c r="C1150" i="3"/>
  <c r="C1149" i="3"/>
  <c r="C1148" i="3"/>
  <c r="C1147" i="3"/>
  <c r="C1146" i="3"/>
  <c r="C1145" i="3"/>
  <c r="C1144" i="3"/>
  <c r="C1143" i="3"/>
  <c r="C1142" i="3"/>
  <c r="C1141" i="3"/>
  <c r="C1140" i="3"/>
  <c r="C1139" i="3"/>
  <c r="C1138" i="3"/>
  <c r="C1137" i="3"/>
  <c r="C1136" i="3"/>
  <c r="C1135" i="3"/>
  <c r="C1134" i="3"/>
  <c r="C1133" i="3"/>
  <c r="C1132" i="3"/>
  <c r="C1131" i="3"/>
  <c r="C1130" i="3"/>
  <c r="C1129" i="3"/>
  <c r="C1128" i="3"/>
  <c r="C1127" i="3"/>
  <c r="C1126" i="3"/>
  <c r="C1125" i="3"/>
  <c r="C1124" i="3"/>
  <c r="C1123" i="3"/>
  <c r="C1122" i="3"/>
  <c r="C1121" i="3"/>
  <c r="C1120" i="3"/>
  <c r="C1119" i="3"/>
  <c r="C1118" i="3"/>
  <c r="C1117" i="3"/>
  <c r="C1116" i="3"/>
  <c r="C1115" i="3"/>
  <c r="C1114" i="3"/>
  <c r="C1113" i="3"/>
  <c r="C1112" i="3"/>
  <c r="C1111" i="3"/>
  <c r="C1110" i="3"/>
  <c r="C1109" i="3"/>
  <c r="C1108" i="3"/>
  <c r="C1107" i="3"/>
  <c r="C1106" i="3"/>
  <c r="C1105" i="3"/>
  <c r="C1104" i="3"/>
  <c r="C1103" i="3"/>
  <c r="C1102" i="3"/>
  <c r="C1101" i="3"/>
  <c r="C1100" i="3"/>
  <c r="C1099" i="3"/>
  <c r="C1098" i="3"/>
  <c r="C1097" i="3"/>
  <c r="C1096" i="3"/>
  <c r="C1095" i="3"/>
  <c r="C1094" i="3"/>
  <c r="C1093" i="3"/>
  <c r="C1092" i="3"/>
  <c r="C1091" i="3"/>
  <c r="C1090" i="3"/>
  <c r="C1089" i="3"/>
  <c r="C1088" i="3"/>
  <c r="C1087" i="3"/>
  <c r="C1086" i="3"/>
  <c r="C1085" i="3"/>
  <c r="C1084" i="3"/>
  <c r="C1083" i="3"/>
  <c r="C1082" i="3"/>
  <c r="C1081" i="3"/>
  <c r="C1080" i="3"/>
  <c r="C1079" i="3"/>
  <c r="C1078" i="3"/>
  <c r="C1077" i="3"/>
  <c r="C1076" i="3"/>
  <c r="C1075" i="3"/>
  <c r="C1074" i="3"/>
  <c r="C1073" i="3"/>
  <c r="C1072" i="3"/>
  <c r="C1071" i="3"/>
  <c r="C1070" i="3"/>
  <c r="C1069" i="3"/>
  <c r="C1068" i="3"/>
  <c r="C1067" i="3"/>
  <c r="C1066" i="3"/>
  <c r="C1065" i="3"/>
  <c r="C1064" i="3"/>
  <c r="C1063" i="3"/>
  <c r="C1062" i="3"/>
  <c r="C1061" i="3"/>
  <c r="C1060" i="3"/>
  <c r="C1059" i="3"/>
  <c r="C1058" i="3"/>
  <c r="C1057" i="3"/>
  <c r="C1056" i="3"/>
  <c r="C1055" i="3"/>
  <c r="C1054" i="3"/>
  <c r="C1053" i="3"/>
  <c r="C1052" i="3"/>
  <c r="C1051" i="3"/>
  <c r="C1050" i="3"/>
  <c r="C1049" i="3"/>
  <c r="C1048" i="3"/>
  <c r="C1047" i="3"/>
  <c r="C1046" i="3"/>
  <c r="C1045" i="3"/>
  <c r="C1044" i="3"/>
  <c r="C1043" i="3"/>
  <c r="C1042" i="3"/>
  <c r="C1041" i="3"/>
  <c r="C1040" i="3"/>
  <c r="C1039" i="3"/>
  <c r="C1038" i="3"/>
  <c r="C1037" i="3"/>
  <c r="C1036" i="3"/>
  <c r="C1035" i="3"/>
  <c r="C1034" i="3"/>
  <c r="C1033" i="3"/>
  <c r="C1032" i="3"/>
  <c r="C1031" i="3"/>
  <c r="C1030" i="3"/>
  <c r="C1029" i="3"/>
  <c r="C1028" i="3"/>
  <c r="C1027" i="3"/>
  <c r="C1026" i="3"/>
  <c r="C1025" i="3"/>
  <c r="C1024" i="3"/>
  <c r="C1023" i="3"/>
  <c r="C1022" i="3"/>
  <c r="C1021" i="3"/>
  <c r="C1020" i="3"/>
  <c r="C1019" i="3"/>
  <c r="C1018" i="3"/>
  <c r="C1017" i="3"/>
  <c r="C1016" i="3"/>
  <c r="F1116" i="3"/>
  <c r="F1020" i="3"/>
  <c r="M55" i="2" a="1"/>
  <c r="AD2" i="2"/>
  <c r="AH2" i="2" s="1"/>
  <c r="X37" i="2"/>
  <c r="G50" i="2"/>
  <c r="H50" i="2"/>
  <c r="G52" i="2"/>
  <c r="H52" i="2"/>
  <c r="G53" i="2"/>
  <c r="H53" i="2"/>
  <c r="F1757" i="3"/>
  <c r="F1693" i="3"/>
  <c r="F1629" i="3"/>
  <c r="F1010" i="3"/>
  <c r="F737" i="3"/>
  <c r="F1003" i="3"/>
  <c r="F995" i="3"/>
  <c r="F987" i="3"/>
  <c r="F979" i="3"/>
  <c r="F978" i="3"/>
  <c r="F947" i="3"/>
  <c r="F946" i="3"/>
  <c r="F945" i="3"/>
  <c r="F47" i="3"/>
  <c r="F729" i="3"/>
  <c r="F738" i="3"/>
  <c r="F713" i="3"/>
  <c r="F785" i="3"/>
  <c r="F849" i="3"/>
  <c r="F786" i="3"/>
  <c r="F659" i="3"/>
  <c r="F641" i="3"/>
  <c r="F585" i="3"/>
  <c r="F745" i="3"/>
  <c r="F914" i="3"/>
  <c r="F643" i="3"/>
  <c r="F801" i="3"/>
  <c r="F649" i="3"/>
  <c r="F617" i="3"/>
  <c r="F722" i="3"/>
  <c r="F673" i="3"/>
  <c r="F817" i="3"/>
  <c r="F658" i="3"/>
  <c r="F777" i="3"/>
  <c r="F753" i="3"/>
  <c r="F802" i="3"/>
  <c r="F906" i="3"/>
  <c r="F899" i="3"/>
  <c r="F898" i="3"/>
  <c r="F835" i="3"/>
  <c r="F825" i="3"/>
  <c r="F841" i="3"/>
  <c r="F833" i="3"/>
  <c r="F593" i="3"/>
  <c r="F761" i="3"/>
  <c r="F657" i="3"/>
  <c r="F762" i="3"/>
  <c r="F883" i="3"/>
  <c r="F875" i="3"/>
  <c r="F705" i="3"/>
  <c r="F689" i="3"/>
  <c r="F697" i="3"/>
  <c r="F681" i="3"/>
  <c r="F586" i="3"/>
  <c r="F721" i="3"/>
  <c r="F665" i="3"/>
  <c r="F618" i="3"/>
  <c r="F577" i="3"/>
  <c r="F609" i="3"/>
  <c r="F601" i="3"/>
  <c r="F666" i="3"/>
  <c r="F809" i="3"/>
  <c r="F769" i="3"/>
  <c r="F770" i="3"/>
  <c r="F239" i="3"/>
  <c r="F633" i="3"/>
  <c r="F1293" i="3"/>
  <c r="F1278" i="3"/>
  <c r="F1266" i="3"/>
  <c r="F1262" i="3"/>
  <c r="F1258" i="3"/>
  <c r="F1254" i="3"/>
  <c r="F1250" i="3"/>
  <c r="F1246" i="3"/>
  <c r="F1242" i="3"/>
  <c r="F1238" i="3"/>
  <c r="F1234" i="3"/>
  <c r="F1230" i="3"/>
  <c r="F1228" i="3"/>
  <c r="F1226" i="3"/>
  <c r="F1222" i="3"/>
  <c r="F1214" i="3"/>
  <c r="F1210" i="3"/>
  <c r="F1206" i="3"/>
  <c r="F1204" i="3"/>
  <c r="F1202" i="3"/>
  <c r="F1200" i="3"/>
  <c r="F1198" i="3"/>
  <c r="F1194" i="3"/>
  <c r="F1190" i="3"/>
  <c r="F1188" i="3"/>
  <c r="F1186" i="3"/>
  <c r="F1182" i="3"/>
  <c r="F1178" i="3"/>
  <c r="F1174" i="3"/>
  <c r="F1172" i="3"/>
  <c r="F1170" i="3"/>
  <c r="F1166" i="3"/>
  <c r="F1162" i="3"/>
  <c r="F1158" i="3"/>
  <c r="F1154" i="3"/>
  <c r="F1150" i="3"/>
  <c r="F1146" i="3"/>
  <c r="F1142" i="3"/>
  <c r="F1140" i="3"/>
  <c r="F1138" i="3"/>
  <c r="F1134" i="3"/>
  <c r="F1132" i="3"/>
  <c r="F1130" i="3"/>
  <c r="F1126" i="3"/>
  <c r="F1122" i="3"/>
  <c r="F1118" i="3"/>
  <c r="F1114" i="3"/>
  <c r="F1113" i="3"/>
  <c r="F1110" i="3"/>
  <c r="F1106" i="3"/>
  <c r="G1102" i="3"/>
  <c r="H1102" i="3" s="1"/>
  <c r="F1100" i="3"/>
  <c r="F1098" i="3"/>
  <c r="F1090" i="3"/>
  <c r="G1086" i="3"/>
  <c r="H1086" i="3" s="1"/>
  <c r="F1082" i="3"/>
  <c r="F1076" i="3"/>
  <c r="F1074" i="3"/>
  <c r="G1070" i="3"/>
  <c r="H1070" i="3" s="1"/>
  <c r="F1066" i="3"/>
  <c r="F1060" i="3"/>
  <c r="F1058" i="3"/>
  <c r="G1054" i="3"/>
  <c r="H1054" i="3" s="1"/>
  <c r="F1050" i="3"/>
  <c r="F1042" i="3"/>
  <c r="G1038" i="3"/>
  <c r="H1038" i="3" s="1"/>
  <c r="F1036" i="3"/>
  <c r="F1034" i="3"/>
  <c r="F1028" i="3"/>
  <c r="F1026" i="3"/>
  <c r="G1022" i="3"/>
  <c r="H1022" i="3" s="1"/>
  <c r="F1018" i="3"/>
  <c r="H9" i="2"/>
  <c r="G9" i="2"/>
  <c r="H10" i="2"/>
  <c r="G10" i="2"/>
  <c r="H11" i="2"/>
  <c r="G11" i="2"/>
  <c r="H2" i="2"/>
  <c r="G2" i="2"/>
  <c r="H32" i="2"/>
  <c r="G32" i="2"/>
  <c r="H6" i="2"/>
  <c r="G6" i="2"/>
  <c r="H49" i="2"/>
  <c r="G49" i="2"/>
  <c r="H51" i="2"/>
  <c r="G51" i="2"/>
  <c r="H25" i="2"/>
  <c r="G25" i="2"/>
  <c r="H3" i="2"/>
  <c r="G3" i="2"/>
  <c r="H13" i="2"/>
  <c r="G13" i="2"/>
  <c r="H24" i="2"/>
  <c r="G24" i="2"/>
  <c r="H54" i="2"/>
  <c r="G54" i="2"/>
  <c r="H27" i="2"/>
  <c r="G27" i="2"/>
  <c r="H46" i="2"/>
  <c r="G46" i="2"/>
  <c r="H39" i="2"/>
  <c r="G39" i="2"/>
  <c r="H38" i="2"/>
  <c r="G38" i="2"/>
  <c r="H37" i="2"/>
  <c r="G37" i="2"/>
  <c r="H29" i="2"/>
  <c r="G29" i="2"/>
  <c r="H28" i="2"/>
  <c r="G28" i="2"/>
  <c r="H36" i="2"/>
  <c r="G36" i="2"/>
  <c r="H35" i="2"/>
  <c r="G35" i="2"/>
  <c r="H34" i="2"/>
  <c r="G34" i="2"/>
  <c r="H33" i="2"/>
  <c r="G33" i="2"/>
  <c r="H12" i="2"/>
  <c r="G12" i="2"/>
  <c r="H23" i="2"/>
  <c r="G23" i="2"/>
  <c r="H22" i="2"/>
  <c r="G22" i="2"/>
  <c r="H21" i="2"/>
  <c r="G21" i="2"/>
  <c r="H20" i="2"/>
  <c r="G20" i="2"/>
  <c r="H19" i="2"/>
  <c r="H45" i="2"/>
  <c r="H44" i="2"/>
  <c r="H43" i="2"/>
  <c r="H42" i="2"/>
  <c r="H41" i="2"/>
  <c r="H7" i="2"/>
  <c r="H8" i="2"/>
  <c r="H30" i="2"/>
  <c r="H31" i="2"/>
  <c r="H48" i="2"/>
  <c r="H47" i="2"/>
  <c r="H40" i="2"/>
  <c r="G19" i="2"/>
  <c r="G45" i="2"/>
  <c r="G44" i="2"/>
  <c r="G43" i="2"/>
  <c r="G42" i="2"/>
  <c r="G41" i="2"/>
  <c r="G40" i="2"/>
  <c r="G7" i="2"/>
  <c r="G30" i="2"/>
  <c r="G31" i="2"/>
  <c r="G48" i="2"/>
  <c r="G47" i="2"/>
  <c r="G8" i="2"/>
  <c r="D67" i="2" l="1"/>
  <c r="G1153" i="3"/>
  <c r="H1153" i="3" s="1"/>
  <c r="G1105" i="3"/>
  <c r="H1105" i="3" s="1"/>
  <c r="G1217" i="3"/>
  <c r="H1217" i="3" s="1"/>
  <c r="M55" i="2"/>
  <c r="F1063" i="3"/>
  <c r="F1167" i="3"/>
  <c r="F1031" i="3"/>
  <c r="G1095" i="3"/>
  <c r="H1095" i="3" s="1"/>
  <c r="D593" i="3"/>
  <c r="D103" i="3"/>
  <c r="G103" i="3" s="1"/>
  <c r="H103" i="3" s="1"/>
  <c r="D891" i="3"/>
  <c r="D955" i="3"/>
  <c r="G955" i="3" s="1"/>
  <c r="H955" i="3" s="1"/>
  <c r="D849" i="3"/>
  <c r="D785" i="3"/>
  <c r="G785" i="3" s="1"/>
  <c r="H785" i="3" s="1"/>
  <c r="D721" i="3"/>
  <c r="G721" i="3" s="1"/>
  <c r="H721" i="3" s="1"/>
  <c r="D657" i="3"/>
  <c r="D899" i="3"/>
  <c r="D963" i="3"/>
  <c r="D841" i="3"/>
  <c r="G841" i="3" s="1"/>
  <c r="H841" i="3" s="1"/>
  <c r="D777" i="3"/>
  <c r="G777" i="3" s="1"/>
  <c r="H777" i="3" s="1"/>
  <c r="D713" i="3"/>
  <c r="D649" i="3"/>
  <c r="G649" i="3" s="1"/>
  <c r="H649" i="3" s="1"/>
  <c r="D571" i="3"/>
  <c r="D39" i="3"/>
  <c r="G39" i="3" s="1"/>
  <c r="H39" i="3" s="1"/>
  <c r="D907" i="3"/>
  <c r="D971" i="3"/>
  <c r="G971" i="3" s="1"/>
  <c r="H971" i="3" s="1"/>
  <c r="D833" i="3"/>
  <c r="G833" i="3" s="1"/>
  <c r="H833" i="3" s="1"/>
  <c r="D769" i="3"/>
  <c r="G769" i="3" s="1"/>
  <c r="H769" i="3" s="1"/>
  <c r="D705" i="3"/>
  <c r="D641" i="3"/>
  <c r="D487" i="3"/>
  <c r="G487" i="3" s="1"/>
  <c r="H487" i="3" s="1"/>
  <c r="D1757" i="3"/>
  <c r="D915" i="3"/>
  <c r="D979" i="3"/>
  <c r="D825" i="3"/>
  <c r="D761" i="3"/>
  <c r="G761" i="3" s="1"/>
  <c r="H761" i="3" s="1"/>
  <c r="D697" i="3"/>
  <c r="D633" i="3"/>
  <c r="G633" i="3" s="1"/>
  <c r="H633" i="3" s="1"/>
  <c r="D423" i="3"/>
  <c r="G423" i="3" s="1"/>
  <c r="H423" i="3" s="1"/>
  <c r="D859" i="3"/>
  <c r="D923" i="3"/>
  <c r="D987" i="3"/>
  <c r="D817" i="3"/>
  <c r="G817" i="3" s="1"/>
  <c r="H817" i="3" s="1"/>
  <c r="D753" i="3"/>
  <c r="G753" i="3" s="1"/>
  <c r="H753" i="3" s="1"/>
  <c r="D689" i="3"/>
  <c r="D625" i="3"/>
  <c r="D359" i="3"/>
  <c r="G359" i="3" s="1"/>
  <c r="H359" i="3" s="1"/>
  <c r="D867" i="3"/>
  <c r="D931" i="3"/>
  <c r="D995" i="3"/>
  <c r="G995" i="3" s="1"/>
  <c r="H995" i="3" s="1"/>
  <c r="D809" i="3"/>
  <c r="D745" i="3"/>
  <c r="G745" i="3" s="1"/>
  <c r="H745" i="3" s="1"/>
  <c r="D681" i="3"/>
  <c r="D617" i="3"/>
  <c r="G617" i="3" s="1"/>
  <c r="H617" i="3" s="1"/>
  <c r="D295" i="3"/>
  <c r="G295" i="3" s="1"/>
  <c r="H295" i="3" s="1"/>
  <c r="D875" i="3"/>
  <c r="D939" i="3"/>
  <c r="D1003" i="3"/>
  <c r="G1003" i="3" s="1"/>
  <c r="H1003" i="3" s="1"/>
  <c r="D801" i="3"/>
  <c r="G801" i="3" s="1"/>
  <c r="H801" i="3" s="1"/>
  <c r="D737" i="3"/>
  <c r="G737" i="3" s="1"/>
  <c r="H737" i="3" s="1"/>
  <c r="D673" i="3"/>
  <c r="D609" i="3"/>
  <c r="D231" i="3"/>
  <c r="G231" i="3" s="1"/>
  <c r="H231" i="3" s="1"/>
  <c r="D883" i="3"/>
  <c r="D947" i="3"/>
  <c r="D1011" i="3"/>
  <c r="G1011" i="3" s="1"/>
  <c r="H1011" i="3" s="1"/>
  <c r="D793" i="3"/>
  <c r="D729" i="3"/>
  <c r="G729" i="3" s="1"/>
  <c r="H729" i="3" s="1"/>
  <c r="D665" i="3"/>
  <c r="D601" i="3"/>
  <c r="D167" i="3"/>
  <c r="G167" i="3" s="1"/>
  <c r="H167" i="3" s="1"/>
  <c r="E878" i="3"/>
  <c r="F878" i="3" s="1"/>
  <c r="D878" i="3"/>
  <c r="E934" i="3"/>
  <c r="F934" i="3" s="1"/>
  <c r="D934" i="3"/>
  <c r="E990" i="3"/>
  <c r="F990" i="3" s="1"/>
  <c r="D990" i="3"/>
  <c r="E822" i="3"/>
  <c r="F822" i="3" s="1"/>
  <c r="D822" i="3"/>
  <c r="E766" i="3"/>
  <c r="F766" i="3" s="1"/>
  <c r="D766" i="3"/>
  <c r="E710" i="3"/>
  <c r="F710" i="3" s="1"/>
  <c r="D710" i="3"/>
  <c r="E654" i="3"/>
  <c r="F654" i="3" s="1"/>
  <c r="D654" i="3"/>
  <c r="E606" i="3"/>
  <c r="F606" i="3" s="1"/>
  <c r="D606" i="3"/>
  <c r="E550" i="3"/>
  <c r="F550" i="3" s="1"/>
  <c r="D550" i="3"/>
  <c r="E502" i="3"/>
  <c r="D502" i="3"/>
  <c r="E446" i="3"/>
  <c r="F446" i="3" s="1"/>
  <c r="D446" i="3"/>
  <c r="E390" i="3"/>
  <c r="D390" i="3"/>
  <c r="E334" i="3"/>
  <c r="F334" i="3" s="1"/>
  <c r="D334" i="3"/>
  <c r="E278" i="3"/>
  <c r="F278" i="3" s="1"/>
  <c r="D278" i="3"/>
  <c r="E222" i="3"/>
  <c r="F222" i="3" s="1"/>
  <c r="D222" i="3"/>
  <c r="E166" i="3"/>
  <c r="F166" i="3" s="1"/>
  <c r="D166" i="3"/>
  <c r="E110" i="3"/>
  <c r="D110" i="3"/>
  <c r="E54" i="3"/>
  <c r="F54" i="3" s="1"/>
  <c r="D54" i="3"/>
  <c r="E1281" i="3"/>
  <c r="G1281" i="3" s="1"/>
  <c r="H1281" i="3" s="1"/>
  <c r="D1281" i="3"/>
  <c r="E1537" i="3"/>
  <c r="D1537" i="3"/>
  <c r="E854" i="3"/>
  <c r="D854" i="3"/>
  <c r="E902" i="3"/>
  <c r="F902" i="3" s="1"/>
  <c r="D902" i="3"/>
  <c r="E966" i="3"/>
  <c r="F966" i="3" s="1"/>
  <c r="D966" i="3"/>
  <c r="E846" i="3"/>
  <c r="F846" i="3" s="1"/>
  <c r="D846" i="3"/>
  <c r="E790" i="3"/>
  <c r="F790" i="3" s="1"/>
  <c r="D790" i="3"/>
  <c r="E734" i="3"/>
  <c r="F734" i="3" s="1"/>
  <c r="D734" i="3"/>
  <c r="E678" i="3"/>
  <c r="D678" i="3"/>
  <c r="E622" i="3"/>
  <c r="D622" i="3"/>
  <c r="E566" i="3"/>
  <c r="F566" i="3" s="1"/>
  <c r="D566" i="3"/>
  <c r="E510" i="3"/>
  <c r="D510" i="3"/>
  <c r="E462" i="3"/>
  <c r="F462" i="3" s="1"/>
  <c r="D462" i="3"/>
  <c r="E406" i="3"/>
  <c r="F406" i="3" s="1"/>
  <c r="D406" i="3"/>
  <c r="E350" i="3"/>
  <c r="F350" i="3" s="1"/>
  <c r="D350" i="3"/>
  <c r="E310" i="3"/>
  <c r="F310" i="3" s="1"/>
  <c r="D310" i="3"/>
  <c r="E254" i="3"/>
  <c r="D254" i="3"/>
  <c r="E198" i="3"/>
  <c r="F198" i="3" s="1"/>
  <c r="D198" i="3"/>
  <c r="E150" i="3"/>
  <c r="F150" i="3" s="1"/>
  <c r="D150" i="3"/>
  <c r="E94" i="3"/>
  <c r="F94" i="3" s="1"/>
  <c r="D94" i="3"/>
  <c r="E22" i="3"/>
  <c r="F22" i="3" s="1"/>
  <c r="D22" i="3"/>
  <c r="E1505" i="3"/>
  <c r="F1505" i="3" s="1"/>
  <c r="D1505" i="3"/>
  <c r="E910" i="3"/>
  <c r="D910" i="3"/>
  <c r="E958" i="3"/>
  <c r="F958" i="3" s="1"/>
  <c r="D958" i="3"/>
  <c r="E1014" i="3"/>
  <c r="D1014" i="3"/>
  <c r="E798" i="3"/>
  <c r="F798" i="3" s="1"/>
  <c r="D798" i="3"/>
  <c r="E742" i="3"/>
  <c r="F742" i="3" s="1"/>
  <c r="D742" i="3"/>
  <c r="E686" i="3"/>
  <c r="F686" i="3" s="1"/>
  <c r="D686" i="3"/>
  <c r="E630" i="3"/>
  <c r="D630" i="3"/>
  <c r="E574" i="3"/>
  <c r="F574" i="3" s="1"/>
  <c r="D574" i="3"/>
  <c r="E518" i="3"/>
  <c r="D518" i="3"/>
  <c r="E454" i="3"/>
  <c r="D454" i="3"/>
  <c r="E398" i="3"/>
  <c r="D398" i="3"/>
  <c r="E342" i="3"/>
  <c r="F342" i="3" s="1"/>
  <c r="D342" i="3"/>
  <c r="E286" i="3"/>
  <c r="F286" i="3" s="1"/>
  <c r="D286" i="3"/>
  <c r="E230" i="3"/>
  <c r="F230" i="3" s="1"/>
  <c r="D230" i="3"/>
  <c r="E182" i="3"/>
  <c r="D182" i="3"/>
  <c r="E126" i="3"/>
  <c r="D126" i="3"/>
  <c r="E70" i="3"/>
  <c r="F70" i="3" s="1"/>
  <c r="D70" i="3"/>
  <c r="E14" i="3"/>
  <c r="F14" i="3" s="1"/>
  <c r="D14" i="3"/>
  <c r="E1305" i="3"/>
  <c r="D1305" i="3"/>
  <c r="E1345" i="3"/>
  <c r="G1345" i="3" s="1"/>
  <c r="H1345" i="3" s="1"/>
  <c r="D1345" i="3"/>
  <c r="E1385" i="3"/>
  <c r="G1385" i="3" s="1"/>
  <c r="H1385" i="3" s="1"/>
  <c r="D1385" i="3"/>
  <c r="E1425" i="3"/>
  <c r="D1425" i="3"/>
  <c r="E1465" i="3"/>
  <c r="F1465" i="3" s="1"/>
  <c r="D1465" i="3"/>
  <c r="E1513" i="3"/>
  <c r="D1513" i="3"/>
  <c r="E1561" i="3"/>
  <c r="G1561" i="3" s="1"/>
  <c r="H1561" i="3" s="1"/>
  <c r="D1561" i="3"/>
  <c r="E1601" i="3"/>
  <c r="D1601" i="3"/>
  <c r="E1633" i="3"/>
  <c r="F1633" i="3" s="1"/>
  <c r="D1633" i="3"/>
  <c r="E1673" i="3"/>
  <c r="F1673" i="3" s="1"/>
  <c r="D1673" i="3"/>
  <c r="E1721" i="3"/>
  <c r="F1721" i="3" s="1"/>
  <c r="D1721" i="3"/>
  <c r="E1753" i="3"/>
  <c r="F1753" i="3" s="1"/>
  <c r="D1753" i="3"/>
  <c r="E1793" i="3"/>
  <c r="F1793" i="3" s="1"/>
  <c r="D1793" i="3"/>
  <c r="E1833" i="3"/>
  <c r="D1833" i="3"/>
  <c r="E1873" i="3"/>
  <c r="D1873" i="3"/>
  <c r="E1913" i="3"/>
  <c r="F1913" i="3" s="1"/>
  <c r="D1913" i="3"/>
  <c r="E1953" i="3"/>
  <c r="D1953" i="3"/>
  <c r="E1993" i="3"/>
  <c r="F1993" i="3" s="1"/>
  <c r="D1993" i="3"/>
  <c r="E2033" i="3"/>
  <c r="D2033" i="3"/>
  <c r="E2073" i="3"/>
  <c r="D2073" i="3"/>
  <c r="E2113" i="3"/>
  <c r="F2113" i="3" s="1"/>
  <c r="D2113" i="3"/>
  <c r="E2153" i="3"/>
  <c r="D2153" i="3"/>
  <c r="E2193" i="3"/>
  <c r="D2193" i="3"/>
  <c r="E2233" i="3"/>
  <c r="D2233" i="3"/>
  <c r="E2265" i="3"/>
  <c r="F2265" i="3" s="1"/>
  <c r="D2265" i="3"/>
  <c r="E2305" i="3"/>
  <c r="D2305" i="3"/>
  <c r="E2337" i="3"/>
  <c r="D2337" i="3"/>
  <c r="E2361" i="3"/>
  <c r="D2361" i="3"/>
  <c r="E2377" i="3"/>
  <c r="F2377" i="3" s="1"/>
  <c r="D2377" i="3"/>
  <c r="E2409" i="3"/>
  <c r="D2409" i="3"/>
  <c r="E2425" i="3"/>
  <c r="D2425" i="3"/>
  <c r="E2441" i="3"/>
  <c r="F2441" i="3" s="1"/>
  <c r="D2441" i="3"/>
  <c r="E2457" i="3"/>
  <c r="D2457" i="3"/>
  <c r="E2481" i="3"/>
  <c r="D2481" i="3"/>
  <c r="E2497" i="3"/>
  <c r="D2497" i="3"/>
  <c r="E862" i="3"/>
  <c r="F862" i="3" s="1"/>
  <c r="D862" i="3"/>
  <c r="E918" i="3"/>
  <c r="D918" i="3"/>
  <c r="E974" i="3"/>
  <c r="F974" i="3" s="1"/>
  <c r="D974" i="3"/>
  <c r="E838" i="3"/>
  <c r="F838" i="3" s="1"/>
  <c r="D838" i="3"/>
  <c r="E782" i="3"/>
  <c r="F782" i="3" s="1"/>
  <c r="D782" i="3"/>
  <c r="E726" i="3"/>
  <c r="F726" i="3" s="1"/>
  <c r="D726" i="3"/>
  <c r="E670" i="3"/>
  <c r="F670" i="3" s="1"/>
  <c r="D670" i="3"/>
  <c r="E614" i="3"/>
  <c r="D614" i="3"/>
  <c r="E558" i="3"/>
  <c r="F558" i="3" s="1"/>
  <c r="D558" i="3"/>
  <c r="E494" i="3"/>
  <c r="F494" i="3" s="1"/>
  <c r="D494" i="3"/>
  <c r="E438" i="3"/>
  <c r="F438" i="3" s="1"/>
  <c r="D438" i="3"/>
  <c r="E374" i="3"/>
  <c r="F374" i="3" s="1"/>
  <c r="D374" i="3"/>
  <c r="E318" i="3"/>
  <c r="D318" i="3"/>
  <c r="E262" i="3"/>
  <c r="D262" i="3"/>
  <c r="E206" i="3"/>
  <c r="D206" i="3"/>
  <c r="E142" i="3"/>
  <c r="F142" i="3" s="1"/>
  <c r="D142" i="3"/>
  <c r="E78" i="3"/>
  <c r="F78" i="3" s="1"/>
  <c r="D78" i="3"/>
  <c r="E30" i="3"/>
  <c r="D30" i="3"/>
  <c r="E1297" i="3"/>
  <c r="D1297" i="3"/>
  <c r="E1337" i="3"/>
  <c r="G1337" i="3" s="1"/>
  <c r="H1337" i="3" s="1"/>
  <c r="D1337" i="3"/>
  <c r="E1377" i="3"/>
  <c r="G1377" i="3" s="1"/>
  <c r="H1377" i="3" s="1"/>
  <c r="D1377" i="3"/>
  <c r="E1417" i="3"/>
  <c r="D1417" i="3"/>
  <c r="E1457" i="3"/>
  <c r="F1457" i="3" s="1"/>
  <c r="D1457" i="3"/>
  <c r="E1497" i="3"/>
  <c r="G1497" i="3" s="1"/>
  <c r="H1497" i="3" s="1"/>
  <c r="D1497" i="3"/>
  <c r="E1553" i="3"/>
  <c r="G1553" i="3" s="1"/>
  <c r="H1553" i="3" s="1"/>
  <c r="D1553" i="3"/>
  <c r="E1593" i="3"/>
  <c r="D1593" i="3"/>
  <c r="E1641" i="3"/>
  <c r="D1641" i="3"/>
  <c r="E1681" i="3"/>
  <c r="D1681" i="3"/>
  <c r="E1713" i="3"/>
  <c r="F1713" i="3" s="1"/>
  <c r="D1713" i="3"/>
  <c r="E1761" i="3"/>
  <c r="D1761" i="3"/>
  <c r="E1801" i="3"/>
  <c r="F1801" i="3" s="1"/>
  <c r="D1801" i="3"/>
  <c r="E1849" i="3"/>
  <c r="D1849" i="3"/>
  <c r="E1889" i="3"/>
  <c r="F1889" i="3" s="1"/>
  <c r="D1889" i="3"/>
  <c r="E1929" i="3"/>
  <c r="F1929" i="3" s="1"/>
  <c r="D1929" i="3"/>
  <c r="E1961" i="3"/>
  <c r="D1961" i="3"/>
  <c r="E2001" i="3"/>
  <c r="F2001" i="3" s="1"/>
  <c r="D2001" i="3"/>
  <c r="E2041" i="3"/>
  <c r="D2041" i="3"/>
  <c r="E2081" i="3"/>
  <c r="D2081" i="3"/>
  <c r="E2121" i="3"/>
  <c r="F2121" i="3" s="1"/>
  <c r="D2121" i="3"/>
  <c r="E2161" i="3"/>
  <c r="F2161" i="3" s="1"/>
  <c r="D2161" i="3"/>
  <c r="E2201" i="3"/>
  <c r="F2201" i="3" s="1"/>
  <c r="D2201" i="3"/>
  <c r="E2241" i="3"/>
  <c r="D2241" i="3"/>
  <c r="E2281" i="3"/>
  <c r="D2281" i="3"/>
  <c r="E2313" i="3"/>
  <c r="F2313" i="3" s="1"/>
  <c r="D2313" i="3"/>
  <c r="E2345" i="3"/>
  <c r="D2345" i="3"/>
  <c r="E2385" i="3"/>
  <c r="D2385" i="3"/>
  <c r="E2417" i="3"/>
  <c r="D2417" i="3"/>
  <c r="E2433" i="3"/>
  <c r="F2433" i="3" s="1"/>
  <c r="D2433" i="3"/>
  <c r="E2449" i="3"/>
  <c r="D2449" i="3"/>
  <c r="E2465" i="3"/>
  <c r="F2465" i="3" s="1"/>
  <c r="D2465" i="3"/>
  <c r="E2489" i="3"/>
  <c r="D2489" i="3"/>
  <c r="E894" i="3"/>
  <c r="F894" i="3" s="1"/>
  <c r="D894" i="3"/>
  <c r="E942" i="3"/>
  <c r="D942" i="3"/>
  <c r="E998" i="3"/>
  <c r="D998" i="3"/>
  <c r="E814" i="3"/>
  <c r="F814" i="3" s="1"/>
  <c r="D814" i="3"/>
  <c r="E758" i="3"/>
  <c r="D758" i="3"/>
  <c r="E702" i="3"/>
  <c r="F702" i="3" s="1"/>
  <c r="D702" i="3"/>
  <c r="E646" i="3"/>
  <c r="F646" i="3" s="1"/>
  <c r="D646" i="3"/>
  <c r="E582" i="3"/>
  <c r="F582" i="3" s="1"/>
  <c r="D582" i="3"/>
  <c r="E526" i="3"/>
  <c r="F526" i="3" s="1"/>
  <c r="D526" i="3"/>
  <c r="E470" i="3"/>
  <c r="F470" i="3" s="1"/>
  <c r="D470" i="3"/>
  <c r="E414" i="3"/>
  <c r="D414" i="3"/>
  <c r="E358" i="3"/>
  <c r="F358" i="3" s="1"/>
  <c r="D358" i="3"/>
  <c r="E294" i="3"/>
  <c r="D294" i="3"/>
  <c r="E238" i="3"/>
  <c r="F238" i="3" s="1"/>
  <c r="D238" i="3"/>
  <c r="E174" i="3"/>
  <c r="F174" i="3" s="1"/>
  <c r="D174" i="3"/>
  <c r="E118" i="3"/>
  <c r="F118" i="3" s="1"/>
  <c r="D118" i="3"/>
  <c r="E62" i="3"/>
  <c r="F62" i="3" s="1"/>
  <c r="D62" i="3"/>
  <c r="E6" i="3"/>
  <c r="F6" i="3" s="1"/>
  <c r="D6" i="3"/>
  <c r="E1313" i="3"/>
  <c r="D1313" i="3"/>
  <c r="E1353" i="3"/>
  <c r="F1353" i="3" s="1"/>
  <c r="D1353" i="3"/>
  <c r="E1393" i="3"/>
  <c r="G1393" i="3" s="1"/>
  <c r="H1393" i="3" s="1"/>
  <c r="D1393" i="3"/>
  <c r="E1433" i="3"/>
  <c r="G1433" i="3" s="1"/>
  <c r="H1433" i="3" s="1"/>
  <c r="D1433" i="3"/>
  <c r="E1473" i="3"/>
  <c r="D1473" i="3"/>
  <c r="E1521" i="3"/>
  <c r="D1521" i="3"/>
  <c r="E1569" i="3"/>
  <c r="G1569" i="3" s="1"/>
  <c r="H1569" i="3" s="1"/>
  <c r="D1569" i="3"/>
  <c r="E1609" i="3"/>
  <c r="F1609" i="3" s="1"/>
  <c r="D1609" i="3"/>
  <c r="E1657" i="3"/>
  <c r="F1657" i="3" s="1"/>
  <c r="D1657" i="3"/>
  <c r="E1697" i="3"/>
  <c r="D1697" i="3"/>
  <c r="E1737" i="3"/>
  <c r="F1737" i="3" s="1"/>
  <c r="D1737" i="3"/>
  <c r="E1777" i="3"/>
  <c r="D1777" i="3"/>
  <c r="E1817" i="3"/>
  <c r="D1817" i="3"/>
  <c r="E1857" i="3"/>
  <c r="D1857" i="3"/>
  <c r="E1881" i="3"/>
  <c r="F1881" i="3" s="1"/>
  <c r="D1881" i="3"/>
  <c r="E1921" i="3"/>
  <c r="D1921" i="3"/>
  <c r="E1969" i="3"/>
  <c r="D1969" i="3"/>
  <c r="E2009" i="3"/>
  <c r="D2009" i="3"/>
  <c r="E2049" i="3"/>
  <c r="F2049" i="3" s="1"/>
  <c r="D2049" i="3"/>
  <c r="E2089" i="3"/>
  <c r="D2089" i="3"/>
  <c r="E2129" i="3"/>
  <c r="F2129" i="3" s="1"/>
  <c r="D2129" i="3"/>
  <c r="E2169" i="3"/>
  <c r="D2169" i="3"/>
  <c r="E2209" i="3"/>
  <c r="F2209" i="3" s="1"/>
  <c r="D2209" i="3"/>
  <c r="E2249" i="3"/>
  <c r="F2249" i="3" s="1"/>
  <c r="D2249" i="3"/>
  <c r="E2297" i="3"/>
  <c r="D2297" i="3"/>
  <c r="E2321" i="3"/>
  <c r="F2321" i="3" s="1"/>
  <c r="D2321" i="3"/>
  <c r="E2353" i="3"/>
  <c r="D2353" i="3"/>
  <c r="E2401" i="3"/>
  <c r="F2401" i="3" s="1"/>
  <c r="D2401" i="3"/>
  <c r="E870" i="3"/>
  <c r="D870" i="3"/>
  <c r="E926" i="3"/>
  <c r="F926" i="3" s="1"/>
  <c r="D926" i="3"/>
  <c r="E982" i="3"/>
  <c r="F982" i="3" s="1"/>
  <c r="D982" i="3"/>
  <c r="E830" i="3"/>
  <c r="D830" i="3"/>
  <c r="E774" i="3"/>
  <c r="F774" i="3" s="1"/>
  <c r="D774" i="3"/>
  <c r="E718" i="3"/>
  <c r="F718" i="3" s="1"/>
  <c r="D718" i="3"/>
  <c r="E662" i="3"/>
  <c r="F662" i="3" s="1"/>
  <c r="D662" i="3"/>
  <c r="E598" i="3"/>
  <c r="F598" i="3" s="1"/>
  <c r="D598" i="3"/>
  <c r="E542" i="3"/>
  <c r="F542" i="3" s="1"/>
  <c r="D542" i="3"/>
  <c r="E486" i="3"/>
  <c r="F486" i="3" s="1"/>
  <c r="D486" i="3"/>
  <c r="E430" i="3"/>
  <c r="F430" i="3" s="1"/>
  <c r="D430" i="3"/>
  <c r="E366" i="3"/>
  <c r="D366" i="3"/>
  <c r="E302" i="3"/>
  <c r="F302" i="3" s="1"/>
  <c r="D302" i="3"/>
  <c r="E246" i="3"/>
  <c r="F246" i="3" s="1"/>
  <c r="D246" i="3"/>
  <c r="E190" i="3"/>
  <c r="D190" i="3"/>
  <c r="E134" i="3"/>
  <c r="F134" i="3" s="1"/>
  <c r="D134" i="3"/>
  <c r="E86" i="3"/>
  <c r="D86" i="3"/>
  <c r="E38" i="3"/>
  <c r="F38" i="3" s="1"/>
  <c r="D38" i="3"/>
  <c r="E1289" i="3"/>
  <c r="G1289" i="3" s="1"/>
  <c r="H1289" i="3" s="1"/>
  <c r="D1289" i="3"/>
  <c r="E1329" i="3"/>
  <c r="G1329" i="3" s="1"/>
  <c r="H1329" i="3" s="1"/>
  <c r="D1329" i="3"/>
  <c r="E1369" i="3"/>
  <c r="G1369" i="3" s="1"/>
  <c r="H1369" i="3" s="1"/>
  <c r="D1369" i="3"/>
  <c r="E1409" i="3"/>
  <c r="D1409" i="3"/>
  <c r="E1449" i="3"/>
  <c r="F1449" i="3" s="1"/>
  <c r="D1449" i="3"/>
  <c r="E1489" i="3"/>
  <c r="D1489" i="3"/>
  <c r="E1545" i="3"/>
  <c r="D1545" i="3"/>
  <c r="E1585" i="3"/>
  <c r="D1585" i="3"/>
  <c r="E1625" i="3"/>
  <c r="D1625" i="3"/>
  <c r="E1665" i="3"/>
  <c r="D1665" i="3"/>
  <c r="E1705" i="3"/>
  <c r="D1705" i="3"/>
  <c r="E1745" i="3"/>
  <c r="F1745" i="3" s="1"/>
  <c r="D1745" i="3"/>
  <c r="E1785" i="3"/>
  <c r="D1785" i="3"/>
  <c r="E1825" i="3"/>
  <c r="D1825" i="3"/>
  <c r="E1865" i="3"/>
  <c r="F1865" i="3" s="1"/>
  <c r="D1865" i="3"/>
  <c r="E1905" i="3"/>
  <c r="D1905" i="3"/>
  <c r="E1945" i="3"/>
  <c r="F1945" i="3" s="1"/>
  <c r="D1945" i="3"/>
  <c r="E1985" i="3"/>
  <c r="F1985" i="3" s="1"/>
  <c r="D1985" i="3"/>
  <c r="E2025" i="3"/>
  <c r="D2025" i="3"/>
  <c r="E2065" i="3"/>
  <c r="F2065" i="3" s="1"/>
  <c r="D2065" i="3"/>
  <c r="E2105" i="3"/>
  <c r="D2105" i="3"/>
  <c r="E2145" i="3"/>
  <c r="F2145" i="3" s="1"/>
  <c r="D2145" i="3"/>
  <c r="E2185" i="3"/>
  <c r="D2185" i="3"/>
  <c r="E2225" i="3"/>
  <c r="D2225" i="3"/>
  <c r="E2273" i="3"/>
  <c r="D2273" i="3"/>
  <c r="E2473" i="3"/>
  <c r="G2473" i="3" s="1"/>
  <c r="H2473" i="3" s="1"/>
  <c r="D2473" i="3"/>
  <c r="E886" i="3"/>
  <c r="F886" i="3" s="1"/>
  <c r="D886" i="3"/>
  <c r="E950" i="3"/>
  <c r="F950" i="3" s="1"/>
  <c r="D950" i="3"/>
  <c r="E1006" i="3"/>
  <c r="D1006" i="3"/>
  <c r="E806" i="3"/>
  <c r="D806" i="3"/>
  <c r="E750" i="3"/>
  <c r="D750" i="3"/>
  <c r="E694" i="3"/>
  <c r="F694" i="3" s="1"/>
  <c r="D694" i="3"/>
  <c r="E638" i="3"/>
  <c r="D638" i="3"/>
  <c r="E590" i="3"/>
  <c r="F590" i="3" s="1"/>
  <c r="D590" i="3"/>
  <c r="E534" i="3"/>
  <c r="F534" i="3" s="1"/>
  <c r="D534" i="3"/>
  <c r="E478" i="3"/>
  <c r="F478" i="3" s="1"/>
  <c r="D478" i="3"/>
  <c r="E422" i="3"/>
  <c r="D422" i="3"/>
  <c r="E382" i="3"/>
  <c r="F382" i="3" s="1"/>
  <c r="D382" i="3"/>
  <c r="E326" i="3"/>
  <c r="F326" i="3" s="1"/>
  <c r="D326" i="3"/>
  <c r="E270" i="3"/>
  <c r="F270" i="3" s="1"/>
  <c r="D270" i="3"/>
  <c r="E214" i="3"/>
  <c r="F214" i="3" s="1"/>
  <c r="D214" i="3"/>
  <c r="E158" i="3"/>
  <c r="F158" i="3" s="1"/>
  <c r="D158" i="3"/>
  <c r="E102" i="3"/>
  <c r="D102" i="3"/>
  <c r="E46" i="3"/>
  <c r="F46" i="3" s="1"/>
  <c r="D46" i="3"/>
  <c r="E1273" i="3"/>
  <c r="G1273" i="3" s="1"/>
  <c r="H1273" i="3" s="1"/>
  <c r="D1273" i="3"/>
  <c r="E1321" i="3"/>
  <c r="F1321" i="3" s="1"/>
  <c r="D1321" i="3"/>
  <c r="E1361" i="3"/>
  <c r="D1361" i="3"/>
  <c r="E1401" i="3"/>
  <c r="D1401" i="3"/>
  <c r="E1441" i="3"/>
  <c r="G1441" i="3" s="1"/>
  <c r="H1441" i="3" s="1"/>
  <c r="D1441" i="3"/>
  <c r="E1481" i="3"/>
  <c r="F1481" i="3" s="1"/>
  <c r="D1481" i="3"/>
  <c r="E1529" i="3"/>
  <c r="D1529" i="3"/>
  <c r="E1577" i="3"/>
  <c r="F1577" i="3" s="1"/>
  <c r="D1577" i="3"/>
  <c r="E1617" i="3"/>
  <c r="F1617" i="3" s="1"/>
  <c r="D1617" i="3"/>
  <c r="E1649" i="3"/>
  <c r="D1649" i="3"/>
  <c r="E1689" i="3"/>
  <c r="F1689" i="3" s="1"/>
  <c r="D1689" i="3"/>
  <c r="E1729" i="3"/>
  <c r="D1729" i="3"/>
  <c r="E1769" i="3"/>
  <c r="D1769" i="3"/>
  <c r="E1809" i="3"/>
  <c r="D1809" i="3"/>
  <c r="E1841" i="3"/>
  <c r="D1841" i="3"/>
  <c r="E1897" i="3"/>
  <c r="D1897" i="3"/>
  <c r="E1937" i="3"/>
  <c r="D1937" i="3"/>
  <c r="E1977" i="3"/>
  <c r="D1977" i="3"/>
  <c r="E2017" i="3"/>
  <c r="F2017" i="3" s="1"/>
  <c r="D2017" i="3"/>
  <c r="E2057" i="3"/>
  <c r="F2057" i="3" s="1"/>
  <c r="D2057" i="3"/>
  <c r="E2097" i="3"/>
  <c r="F2097" i="3" s="1"/>
  <c r="D2097" i="3"/>
  <c r="E2137" i="3"/>
  <c r="F2137" i="3" s="1"/>
  <c r="D2137" i="3"/>
  <c r="E2177" i="3"/>
  <c r="D2177" i="3"/>
  <c r="E2217" i="3"/>
  <c r="D2217" i="3"/>
  <c r="E2257" i="3"/>
  <c r="D2257" i="3"/>
  <c r="E2289" i="3"/>
  <c r="F2289" i="3" s="1"/>
  <c r="D2289" i="3"/>
  <c r="E2329" i="3"/>
  <c r="F2329" i="3" s="1"/>
  <c r="D2329" i="3"/>
  <c r="E2369" i="3"/>
  <c r="D2369" i="3"/>
  <c r="E2393" i="3"/>
  <c r="D2393" i="3"/>
  <c r="E549" i="3"/>
  <c r="F549" i="3" s="1"/>
  <c r="D549" i="3"/>
  <c r="E541" i="3"/>
  <c r="D541" i="3"/>
  <c r="E533" i="3"/>
  <c r="F533" i="3" s="1"/>
  <c r="D533" i="3"/>
  <c r="E525" i="3"/>
  <c r="F525" i="3" s="1"/>
  <c r="D525" i="3"/>
  <c r="E517" i="3"/>
  <c r="F517" i="3" s="1"/>
  <c r="D517" i="3"/>
  <c r="E509" i="3"/>
  <c r="D509" i="3"/>
  <c r="E501" i="3"/>
  <c r="F501" i="3" s="1"/>
  <c r="D501" i="3"/>
  <c r="E493" i="3"/>
  <c r="D493" i="3"/>
  <c r="E485" i="3"/>
  <c r="F485" i="3" s="1"/>
  <c r="D485" i="3"/>
  <c r="E477" i="3"/>
  <c r="D477" i="3"/>
  <c r="E469" i="3"/>
  <c r="F469" i="3" s="1"/>
  <c r="D469" i="3"/>
  <c r="E461" i="3"/>
  <c r="F461" i="3" s="1"/>
  <c r="D461" i="3"/>
  <c r="E453" i="3"/>
  <c r="D453" i="3"/>
  <c r="E445" i="3"/>
  <c r="F445" i="3" s="1"/>
  <c r="D445" i="3"/>
  <c r="E437" i="3"/>
  <c r="D437" i="3"/>
  <c r="E429" i="3"/>
  <c r="D429" i="3"/>
  <c r="E421" i="3"/>
  <c r="D421" i="3"/>
  <c r="E413" i="3"/>
  <c r="F413" i="3" s="1"/>
  <c r="D413" i="3"/>
  <c r="E405" i="3"/>
  <c r="F405" i="3" s="1"/>
  <c r="D405" i="3"/>
  <c r="E397" i="3"/>
  <c r="F397" i="3" s="1"/>
  <c r="D397" i="3"/>
  <c r="E389" i="3"/>
  <c r="F389" i="3" s="1"/>
  <c r="D389" i="3"/>
  <c r="E381" i="3"/>
  <c r="D381" i="3"/>
  <c r="E373" i="3"/>
  <c r="F373" i="3" s="1"/>
  <c r="D373" i="3"/>
  <c r="E365" i="3"/>
  <c r="F365" i="3" s="1"/>
  <c r="D365" i="3"/>
  <c r="E357" i="3"/>
  <c r="F357" i="3" s="1"/>
  <c r="D357" i="3"/>
  <c r="E349" i="3"/>
  <c r="D349" i="3"/>
  <c r="E341" i="3"/>
  <c r="F341" i="3" s="1"/>
  <c r="D341" i="3"/>
  <c r="E333" i="3"/>
  <c r="F333" i="3" s="1"/>
  <c r="D333" i="3"/>
  <c r="E325" i="3"/>
  <c r="F325" i="3" s="1"/>
  <c r="D325" i="3"/>
  <c r="E317" i="3"/>
  <c r="F317" i="3" s="1"/>
  <c r="D317" i="3"/>
  <c r="E309" i="3"/>
  <c r="D309" i="3"/>
  <c r="E301" i="3"/>
  <c r="D301" i="3"/>
  <c r="E293" i="3"/>
  <c r="F293" i="3" s="1"/>
  <c r="D293" i="3"/>
  <c r="E285" i="3"/>
  <c r="D285" i="3"/>
  <c r="E277" i="3"/>
  <c r="F277" i="3" s="1"/>
  <c r="D277" i="3"/>
  <c r="E269" i="3"/>
  <c r="F269" i="3" s="1"/>
  <c r="D269" i="3"/>
  <c r="E261" i="3"/>
  <c r="F261" i="3" s="1"/>
  <c r="D261" i="3"/>
  <c r="E253" i="3"/>
  <c r="F253" i="3" s="1"/>
  <c r="D253" i="3"/>
  <c r="E245" i="3"/>
  <c r="F245" i="3" s="1"/>
  <c r="D245" i="3"/>
  <c r="E237" i="3"/>
  <c r="D237" i="3"/>
  <c r="E229" i="3"/>
  <c r="F229" i="3" s="1"/>
  <c r="D229" i="3"/>
  <c r="E221" i="3"/>
  <c r="F221" i="3" s="1"/>
  <c r="D221" i="3"/>
  <c r="E213" i="3"/>
  <c r="F213" i="3" s="1"/>
  <c r="D213" i="3"/>
  <c r="E205" i="3"/>
  <c r="F205" i="3" s="1"/>
  <c r="D205" i="3"/>
  <c r="E197" i="3"/>
  <c r="D197" i="3"/>
  <c r="E189" i="3"/>
  <c r="F189" i="3" s="1"/>
  <c r="D189" i="3"/>
  <c r="E181" i="3"/>
  <c r="D181" i="3"/>
  <c r="E173" i="3"/>
  <c r="F173" i="3" s="1"/>
  <c r="D173" i="3"/>
  <c r="E165" i="3"/>
  <c r="F165" i="3" s="1"/>
  <c r="D165" i="3"/>
  <c r="E157" i="3"/>
  <c r="D157" i="3"/>
  <c r="E149" i="3"/>
  <c r="F149" i="3" s="1"/>
  <c r="D149" i="3"/>
  <c r="E141" i="3"/>
  <c r="F141" i="3" s="1"/>
  <c r="D141" i="3"/>
  <c r="E133" i="3"/>
  <c r="D133" i="3"/>
  <c r="E125" i="3"/>
  <c r="F125" i="3" s="1"/>
  <c r="D125" i="3"/>
  <c r="E117" i="3"/>
  <c r="F117" i="3" s="1"/>
  <c r="D117" i="3"/>
  <c r="E109" i="3"/>
  <c r="F109" i="3" s="1"/>
  <c r="D109" i="3"/>
  <c r="E101" i="3"/>
  <c r="F101" i="3" s="1"/>
  <c r="D101" i="3"/>
  <c r="E93" i="3"/>
  <c r="D93" i="3"/>
  <c r="E85" i="3"/>
  <c r="F85" i="3" s="1"/>
  <c r="D85" i="3"/>
  <c r="E77" i="3"/>
  <c r="F77" i="3" s="1"/>
  <c r="D77" i="3"/>
  <c r="E69" i="3"/>
  <c r="D69" i="3"/>
  <c r="E61" i="3"/>
  <c r="D61" i="3"/>
  <c r="E53" i="3"/>
  <c r="F53" i="3" s="1"/>
  <c r="D53" i="3"/>
  <c r="E45" i="3"/>
  <c r="F45" i="3" s="1"/>
  <c r="D45" i="3"/>
  <c r="E37" i="3"/>
  <c r="D37" i="3"/>
  <c r="E29" i="3"/>
  <c r="D29" i="3"/>
  <c r="E13" i="3"/>
  <c r="F13" i="3" s="1"/>
  <c r="D13" i="3"/>
  <c r="E5" i="3"/>
  <c r="F5" i="3" s="1"/>
  <c r="D5" i="3"/>
  <c r="E1274" i="3"/>
  <c r="D1274" i="3"/>
  <c r="E1282" i="3"/>
  <c r="F1282" i="3" s="1"/>
  <c r="D1282" i="3"/>
  <c r="E1290" i="3"/>
  <c r="F1290" i="3" s="1"/>
  <c r="D1290" i="3"/>
  <c r="E1298" i="3"/>
  <c r="F1298" i="3" s="1"/>
  <c r="D1298" i="3"/>
  <c r="E1306" i="3"/>
  <c r="D1306" i="3"/>
  <c r="E1314" i="3"/>
  <c r="F1314" i="3" s="1"/>
  <c r="D1314" i="3"/>
  <c r="E1322" i="3"/>
  <c r="D1322" i="3"/>
  <c r="E1330" i="3"/>
  <c r="F1330" i="3" s="1"/>
  <c r="D1330" i="3"/>
  <c r="E1338" i="3"/>
  <c r="D1338" i="3"/>
  <c r="E1346" i="3"/>
  <c r="D1346" i="3"/>
  <c r="E1354" i="3"/>
  <c r="D1354" i="3"/>
  <c r="E1362" i="3"/>
  <c r="D1362" i="3"/>
  <c r="E1370" i="3"/>
  <c r="F1370" i="3" s="1"/>
  <c r="D1370" i="3"/>
  <c r="E1378" i="3"/>
  <c r="D1378" i="3"/>
  <c r="E1386" i="3"/>
  <c r="D1386" i="3"/>
  <c r="E1394" i="3"/>
  <c r="F1394" i="3" s="1"/>
  <c r="D1394" i="3"/>
  <c r="E1402" i="3"/>
  <c r="D1402" i="3"/>
  <c r="E1410" i="3"/>
  <c r="D1410" i="3"/>
  <c r="E1418" i="3"/>
  <c r="F1418" i="3" s="1"/>
  <c r="D1418" i="3"/>
  <c r="E1426" i="3"/>
  <c r="D1426" i="3"/>
  <c r="E1434" i="3"/>
  <c r="F1434" i="3" s="1"/>
  <c r="D1434" i="3"/>
  <c r="E1442" i="3"/>
  <c r="D1442" i="3"/>
  <c r="E1450" i="3"/>
  <c r="F1450" i="3" s="1"/>
  <c r="D1450" i="3"/>
  <c r="E1458" i="3"/>
  <c r="F1458" i="3" s="1"/>
  <c r="D1458" i="3"/>
  <c r="E1466" i="3"/>
  <c r="D1466" i="3"/>
  <c r="E1474" i="3"/>
  <c r="F1474" i="3" s="1"/>
  <c r="D1474" i="3"/>
  <c r="E1482" i="3"/>
  <c r="D1482" i="3"/>
  <c r="E1490" i="3"/>
  <c r="F1490" i="3" s="1"/>
  <c r="D1490" i="3"/>
  <c r="E1498" i="3"/>
  <c r="F1498" i="3" s="1"/>
  <c r="D1498" i="3"/>
  <c r="E1506" i="3"/>
  <c r="F1506" i="3" s="1"/>
  <c r="D1506" i="3"/>
  <c r="E1514" i="3"/>
  <c r="D1514" i="3"/>
  <c r="E1522" i="3"/>
  <c r="F1522" i="3" s="1"/>
  <c r="D1522" i="3"/>
  <c r="E1530" i="3"/>
  <c r="D1530" i="3"/>
  <c r="E1538" i="3"/>
  <c r="D1538" i="3"/>
  <c r="E1546" i="3"/>
  <c r="F1546" i="3" s="1"/>
  <c r="D1546" i="3"/>
  <c r="E1554" i="3"/>
  <c r="F1554" i="3" s="1"/>
  <c r="D1554" i="3"/>
  <c r="E1562" i="3"/>
  <c r="F1562" i="3" s="1"/>
  <c r="D1562" i="3"/>
  <c r="E1570" i="3"/>
  <c r="F1570" i="3" s="1"/>
  <c r="D1570" i="3"/>
  <c r="E1578" i="3"/>
  <c r="F1578" i="3" s="1"/>
  <c r="D1578" i="3"/>
  <c r="E1586" i="3"/>
  <c r="F1586" i="3" s="1"/>
  <c r="D1586" i="3"/>
  <c r="E1594" i="3"/>
  <c r="F1594" i="3" s="1"/>
  <c r="D1594" i="3"/>
  <c r="E1602" i="3"/>
  <c r="D1602" i="3"/>
  <c r="E1610" i="3"/>
  <c r="D1610" i="3"/>
  <c r="E1618" i="3"/>
  <c r="D1618" i="3"/>
  <c r="E1626" i="3"/>
  <c r="F1626" i="3" s="1"/>
  <c r="D1626" i="3"/>
  <c r="E1634" i="3"/>
  <c r="D1634" i="3"/>
  <c r="E1642" i="3"/>
  <c r="D1642" i="3"/>
  <c r="E1650" i="3"/>
  <c r="F1650" i="3" s="1"/>
  <c r="D1650" i="3"/>
  <c r="E1658" i="3"/>
  <c r="F1658" i="3" s="1"/>
  <c r="D1658" i="3"/>
  <c r="E1666" i="3"/>
  <c r="D1666" i="3"/>
  <c r="E1674" i="3"/>
  <c r="D1674" i="3"/>
  <c r="E1682" i="3"/>
  <c r="D1682" i="3"/>
  <c r="E1690" i="3"/>
  <c r="D1690" i="3"/>
  <c r="E1698" i="3"/>
  <c r="F1698" i="3" s="1"/>
  <c r="D1698" i="3"/>
  <c r="E1706" i="3"/>
  <c r="D1706" i="3"/>
  <c r="E1714" i="3"/>
  <c r="F1714" i="3" s="1"/>
  <c r="D1714" i="3"/>
  <c r="E1722" i="3"/>
  <c r="F1722" i="3" s="1"/>
  <c r="D1722" i="3"/>
  <c r="E1730" i="3"/>
  <c r="D1730" i="3"/>
  <c r="E1738" i="3"/>
  <c r="D1738" i="3"/>
  <c r="E1746" i="3"/>
  <c r="D1746" i="3"/>
  <c r="E1754" i="3"/>
  <c r="F1754" i="3" s="1"/>
  <c r="D1754" i="3"/>
  <c r="E1762" i="3"/>
  <c r="D1762" i="3"/>
  <c r="E1770" i="3"/>
  <c r="D1770" i="3"/>
  <c r="E1778" i="3"/>
  <c r="F1778" i="3" s="1"/>
  <c r="D1778" i="3"/>
  <c r="E1786" i="3"/>
  <c r="D1786" i="3"/>
  <c r="E1794" i="3"/>
  <c r="F1794" i="3" s="1"/>
  <c r="D1794" i="3"/>
  <c r="E1802" i="3"/>
  <c r="D1802" i="3"/>
  <c r="E1810" i="3"/>
  <c r="F1810" i="3" s="1"/>
  <c r="D1810" i="3"/>
  <c r="E1818" i="3"/>
  <c r="D1818" i="3"/>
  <c r="E1826" i="3"/>
  <c r="D1826" i="3"/>
  <c r="E1834" i="3"/>
  <c r="D1834" i="3"/>
  <c r="E1842" i="3"/>
  <c r="F1842" i="3" s="1"/>
  <c r="D1842" i="3"/>
  <c r="E1850" i="3"/>
  <c r="F1850" i="3" s="1"/>
  <c r="D1850" i="3"/>
  <c r="E1858" i="3"/>
  <c r="D1858" i="3"/>
  <c r="E1866" i="3"/>
  <c r="D1866" i="3"/>
  <c r="E1874" i="3"/>
  <c r="D1874" i="3"/>
  <c r="E1882" i="3"/>
  <c r="F1882" i="3" s="1"/>
  <c r="D1882" i="3"/>
  <c r="E1890" i="3"/>
  <c r="D1890" i="3"/>
  <c r="E1898" i="3"/>
  <c r="D1898" i="3"/>
  <c r="E1906" i="3"/>
  <c r="F1906" i="3" s="1"/>
  <c r="D1906" i="3"/>
  <c r="E1914" i="3"/>
  <c r="F1914" i="3" s="1"/>
  <c r="D1914" i="3"/>
  <c r="E1922" i="3"/>
  <c r="D1922" i="3"/>
  <c r="E1930" i="3"/>
  <c r="D1930" i="3"/>
  <c r="E1938" i="3"/>
  <c r="D1938" i="3"/>
  <c r="E1946" i="3"/>
  <c r="F1946" i="3" s="1"/>
  <c r="D1946" i="3"/>
  <c r="E1954" i="3"/>
  <c r="D1954" i="3"/>
  <c r="E1962" i="3"/>
  <c r="D1962" i="3"/>
  <c r="E1970" i="3"/>
  <c r="F1970" i="3" s="1"/>
  <c r="D1970" i="3"/>
  <c r="E1978" i="3"/>
  <c r="D1978" i="3"/>
  <c r="E1986" i="3"/>
  <c r="D1986" i="3"/>
  <c r="E1994" i="3"/>
  <c r="D1994" i="3"/>
  <c r="E2002" i="3"/>
  <c r="D2002" i="3"/>
  <c r="E2010" i="3"/>
  <c r="F2010" i="3" s="1"/>
  <c r="D2010" i="3"/>
  <c r="E2018" i="3"/>
  <c r="D2018" i="3"/>
  <c r="E2026" i="3"/>
  <c r="D2026" i="3"/>
  <c r="E2034" i="3"/>
  <c r="F2034" i="3" s="1"/>
  <c r="D2034" i="3"/>
  <c r="E2042" i="3"/>
  <c r="F2042" i="3" s="1"/>
  <c r="D2042" i="3"/>
  <c r="E2050" i="3"/>
  <c r="F2050" i="3" s="1"/>
  <c r="D2050" i="3"/>
  <c r="E2058" i="3"/>
  <c r="D2058" i="3"/>
  <c r="E2066" i="3"/>
  <c r="F2066" i="3" s="1"/>
  <c r="D2066" i="3"/>
  <c r="E2074" i="3"/>
  <c r="D2074" i="3"/>
  <c r="E2082" i="3"/>
  <c r="D2082" i="3"/>
  <c r="E2090" i="3"/>
  <c r="D2090" i="3"/>
  <c r="E2098" i="3"/>
  <c r="F2098" i="3" s="1"/>
  <c r="D2098" i="3"/>
  <c r="E2106" i="3"/>
  <c r="D2106" i="3"/>
  <c r="E2114" i="3"/>
  <c r="D2114" i="3"/>
  <c r="E2122" i="3"/>
  <c r="D2122" i="3"/>
  <c r="E2130" i="3"/>
  <c r="D2130" i="3"/>
  <c r="E2138" i="3"/>
  <c r="D2138" i="3"/>
  <c r="E2146" i="3"/>
  <c r="D2146" i="3"/>
  <c r="E2154" i="3"/>
  <c r="D2154" i="3"/>
  <c r="E2162" i="3"/>
  <c r="F2162" i="3" s="1"/>
  <c r="D2162" i="3"/>
  <c r="E2170" i="3"/>
  <c r="F2170" i="3" s="1"/>
  <c r="D2170" i="3"/>
  <c r="E2178" i="3"/>
  <c r="D2178" i="3"/>
  <c r="E2186" i="3"/>
  <c r="D2186" i="3"/>
  <c r="E2194" i="3"/>
  <c r="D2194" i="3"/>
  <c r="E2202" i="3"/>
  <c r="F2202" i="3" s="1"/>
  <c r="D2202" i="3"/>
  <c r="E2210" i="3"/>
  <c r="D2210" i="3"/>
  <c r="E2218" i="3"/>
  <c r="D2218" i="3"/>
  <c r="E2226" i="3"/>
  <c r="F2226" i="3" s="1"/>
  <c r="D2226" i="3"/>
  <c r="E2234" i="3"/>
  <c r="F2234" i="3" s="1"/>
  <c r="D2234" i="3"/>
  <c r="E2242" i="3"/>
  <c r="D2242" i="3"/>
  <c r="E2250" i="3"/>
  <c r="D2250" i="3"/>
  <c r="E2258" i="3"/>
  <c r="D2258" i="3"/>
  <c r="E2266" i="3"/>
  <c r="D2266" i="3"/>
  <c r="E2274" i="3"/>
  <c r="D2274" i="3"/>
  <c r="E2282" i="3"/>
  <c r="D2282" i="3"/>
  <c r="E2290" i="3"/>
  <c r="F2290" i="3" s="1"/>
  <c r="D2290" i="3"/>
  <c r="E2298" i="3"/>
  <c r="F2298" i="3" s="1"/>
  <c r="D2298" i="3"/>
  <c r="E2306" i="3"/>
  <c r="F2306" i="3" s="1"/>
  <c r="D2306" i="3"/>
  <c r="E2314" i="3"/>
  <c r="D2314" i="3"/>
  <c r="E2322" i="3"/>
  <c r="F2322" i="3" s="1"/>
  <c r="D2322" i="3"/>
  <c r="E2330" i="3"/>
  <c r="F2330" i="3" s="1"/>
  <c r="D2330" i="3"/>
  <c r="E2338" i="3"/>
  <c r="D2338" i="3"/>
  <c r="E2346" i="3"/>
  <c r="D2346" i="3"/>
  <c r="E2354" i="3"/>
  <c r="F2354" i="3" s="1"/>
  <c r="D2354" i="3"/>
  <c r="E2362" i="3"/>
  <c r="D2362" i="3"/>
  <c r="E2370" i="3"/>
  <c r="D2370" i="3"/>
  <c r="E2378" i="3"/>
  <c r="D2378" i="3"/>
  <c r="E2386" i="3"/>
  <c r="D2386" i="3"/>
  <c r="E2394" i="3"/>
  <c r="F2394" i="3" s="1"/>
  <c r="D2394" i="3"/>
  <c r="E2402" i="3"/>
  <c r="D2402" i="3"/>
  <c r="E2410" i="3"/>
  <c r="D2410" i="3"/>
  <c r="E2418" i="3"/>
  <c r="F2418" i="3" s="1"/>
  <c r="D2418" i="3"/>
  <c r="E2426" i="3"/>
  <c r="D2426" i="3"/>
  <c r="E2434" i="3"/>
  <c r="D2434" i="3"/>
  <c r="E2442" i="3"/>
  <c r="D2442" i="3"/>
  <c r="E2450" i="3"/>
  <c r="D2450" i="3"/>
  <c r="E2458" i="3"/>
  <c r="F2458" i="3" s="1"/>
  <c r="D2458" i="3"/>
  <c r="E2466" i="3"/>
  <c r="D2466" i="3"/>
  <c r="E2474" i="3"/>
  <c r="D2474" i="3"/>
  <c r="E2482" i="3"/>
  <c r="F2482" i="3" s="1"/>
  <c r="D2482" i="3"/>
  <c r="E2490" i="3"/>
  <c r="F2490" i="3" s="1"/>
  <c r="D2490" i="3"/>
  <c r="E2498" i="3"/>
  <c r="D2498" i="3"/>
  <c r="D860" i="3"/>
  <c r="G860" i="3" s="1"/>
  <c r="H860" i="3" s="1"/>
  <c r="D868" i="3"/>
  <c r="G868" i="3" s="1"/>
  <c r="H868" i="3" s="1"/>
  <c r="D876" i="3"/>
  <c r="G876" i="3" s="1"/>
  <c r="H876" i="3" s="1"/>
  <c r="D884" i="3"/>
  <c r="D892" i="3"/>
  <c r="G892" i="3" s="1"/>
  <c r="H892" i="3" s="1"/>
  <c r="D900" i="3"/>
  <c r="D908" i="3"/>
  <c r="G908" i="3" s="1"/>
  <c r="H908" i="3" s="1"/>
  <c r="D916" i="3"/>
  <c r="D924" i="3"/>
  <c r="D932" i="3"/>
  <c r="G932" i="3" s="1"/>
  <c r="H932" i="3" s="1"/>
  <c r="D940" i="3"/>
  <c r="G940" i="3" s="1"/>
  <c r="H940" i="3" s="1"/>
  <c r="D948" i="3"/>
  <c r="D956" i="3"/>
  <c r="D964" i="3"/>
  <c r="D972" i="3"/>
  <c r="G972" i="3" s="1"/>
  <c r="H972" i="3" s="1"/>
  <c r="D980" i="3"/>
  <c r="D988" i="3"/>
  <c r="G988" i="3" s="1"/>
  <c r="H988" i="3" s="1"/>
  <c r="D996" i="3"/>
  <c r="D1004" i="3"/>
  <c r="G1004" i="3" s="1"/>
  <c r="H1004" i="3" s="1"/>
  <c r="D1012" i="3"/>
  <c r="D848" i="3"/>
  <c r="G848" i="3" s="1"/>
  <c r="H848" i="3" s="1"/>
  <c r="D840" i="3"/>
  <c r="D832" i="3"/>
  <c r="D824" i="3"/>
  <c r="D816" i="3"/>
  <c r="D808" i="3"/>
  <c r="G808" i="3" s="1"/>
  <c r="H808" i="3" s="1"/>
  <c r="D800" i="3"/>
  <c r="G800" i="3" s="1"/>
  <c r="H800" i="3" s="1"/>
  <c r="D792" i="3"/>
  <c r="D784" i="3"/>
  <c r="D776" i="3"/>
  <c r="D768" i="3"/>
  <c r="G768" i="3" s="1"/>
  <c r="H768" i="3" s="1"/>
  <c r="D760" i="3"/>
  <c r="D752" i="3"/>
  <c r="G752" i="3" s="1"/>
  <c r="H752" i="3" s="1"/>
  <c r="D744" i="3"/>
  <c r="G744" i="3" s="1"/>
  <c r="H744" i="3" s="1"/>
  <c r="D736" i="3"/>
  <c r="G736" i="3" s="1"/>
  <c r="H736" i="3" s="1"/>
  <c r="D728" i="3"/>
  <c r="D720" i="3"/>
  <c r="G720" i="3" s="1"/>
  <c r="H720" i="3" s="1"/>
  <c r="D712" i="3"/>
  <c r="D704" i="3"/>
  <c r="G704" i="3" s="1"/>
  <c r="H704" i="3" s="1"/>
  <c r="D696" i="3"/>
  <c r="D688" i="3"/>
  <c r="G688" i="3" s="1"/>
  <c r="H688" i="3" s="1"/>
  <c r="D680" i="3"/>
  <c r="G680" i="3" s="1"/>
  <c r="H680" i="3" s="1"/>
  <c r="D672" i="3"/>
  <c r="G672" i="3" s="1"/>
  <c r="H672" i="3" s="1"/>
  <c r="D664" i="3"/>
  <c r="D656" i="3"/>
  <c r="G656" i="3" s="1"/>
  <c r="H656" i="3" s="1"/>
  <c r="D648" i="3"/>
  <c r="D640" i="3"/>
  <c r="G640" i="3" s="1"/>
  <c r="H640" i="3" s="1"/>
  <c r="D632" i="3"/>
  <c r="D624" i="3"/>
  <c r="G624" i="3" s="1"/>
  <c r="H624" i="3" s="1"/>
  <c r="D616" i="3"/>
  <c r="G616" i="3" s="1"/>
  <c r="H616" i="3" s="1"/>
  <c r="D608" i="3"/>
  <c r="G608" i="3" s="1"/>
  <c r="H608" i="3" s="1"/>
  <c r="D600" i="3"/>
  <c r="D591" i="3"/>
  <c r="D581" i="3"/>
  <c r="D567" i="3"/>
  <c r="G567" i="3" s="1"/>
  <c r="H567" i="3" s="1"/>
  <c r="D543" i="3"/>
  <c r="D479" i="3"/>
  <c r="G479" i="3" s="1"/>
  <c r="H479" i="3" s="1"/>
  <c r="D415" i="3"/>
  <c r="D351" i="3"/>
  <c r="G351" i="3" s="1"/>
  <c r="H351" i="3" s="1"/>
  <c r="D287" i="3"/>
  <c r="D223" i="3"/>
  <c r="D159" i="3"/>
  <c r="D95" i="3"/>
  <c r="G95" i="3" s="1"/>
  <c r="H95" i="3" s="1"/>
  <c r="D1830" i="3"/>
  <c r="E588" i="3"/>
  <c r="F588" i="3" s="1"/>
  <c r="D588" i="3"/>
  <c r="E580" i="3"/>
  <c r="F580" i="3" s="1"/>
  <c r="D580" i="3"/>
  <c r="E572" i="3"/>
  <c r="F572" i="3" s="1"/>
  <c r="D572" i="3"/>
  <c r="E564" i="3"/>
  <c r="F564" i="3" s="1"/>
  <c r="D564" i="3"/>
  <c r="E556" i="3"/>
  <c r="F556" i="3" s="1"/>
  <c r="D556" i="3"/>
  <c r="E548" i="3"/>
  <c r="F548" i="3" s="1"/>
  <c r="D548" i="3"/>
  <c r="E540" i="3"/>
  <c r="F540" i="3" s="1"/>
  <c r="D540" i="3"/>
  <c r="E532" i="3"/>
  <c r="D532" i="3"/>
  <c r="E524" i="3"/>
  <c r="D524" i="3"/>
  <c r="E516" i="3"/>
  <c r="D516" i="3"/>
  <c r="E508" i="3"/>
  <c r="F508" i="3" s="1"/>
  <c r="D508" i="3"/>
  <c r="E500" i="3"/>
  <c r="D500" i="3"/>
  <c r="E492" i="3"/>
  <c r="F492" i="3" s="1"/>
  <c r="D492" i="3"/>
  <c r="E484" i="3"/>
  <c r="F484" i="3" s="1"/>
  <c r="D484" i="3"/>
  <c r="E476" i="3"/>
  <c r="F476" i="3" s="1"/>
  <c r="D476" i="3"/>
  <c r="E468" i="3"/>
  <c r="D468" i="3"/>
  <c r="E460" i="3"/>
  <c r="F460" i="3" s="1"/>
  <c r="D460" i="3"/>
  <c r="E452" i="3"/>
  <c r="F452" i="3" s="1"/>
  <c r="D452" i="3"/>
  <c r="E444" i="3"/>
  <c r="F444" i="3" s="1"/>
  <c r="D444" i="3"/>
  <c r="E436" i="3"/>
  <c r="D436" i="3"/>
  <c r="E428" i="3"/>
  <c r="F428" i="3" s="1"/>
  <c r="D428" i="3"/>
  <c r="E420" i="3"/>
  <c r="F420" i="3" s="1"/>
  <c r="D420" i="3"/>
  <c r="E412" i="3"/>
  <c r="F412" i="3" s="1"/>
  <c r="D412" i="3"/>
  <c r="E404" i="3"/>
  <c r="D404" i="3"/>
  <c r="E396" i="3"/>
  <c r="D396" i="3"/>
  <c r="E388" i="3"/>
  <c r="D388" i="3"/>
  <c r="E380" i="3"/>
  <c r="D380" i="3"/>
  <c r="E372" i="3"/>
  <c r="D372" i="3"/>
  <c r="E364" i="3"/>
  <c r="F364" i="3" s="1"/>
  <c r="D364" i="3"/>
  <c r="E356" i="3"/>
  <c r="F356" i="3" s="1"/>
  <c r="D356" i="3"/>
  <c r="E348" i="3"/>
  <c r="F348" i="3" s="1"/>
  <c r="D348" i="3"/>
  <c r="E340" i="3"/>
  <c r="D340" i="3"/>
  <c r="E332" i="3"/>
  <c r="F332" i="3" s="1"/>
  <c r="D332" i="3"/>
  <c r="E324" i="3"/>
  <c r="F324" i="3" s="1"/>
  <c r="D324" i="3"/>
  <c r="E316" i="3"/>
  <c r="F316" i="3" s="1"/>
  <c r="D316" i="3"/>
  <c r="E308" i="3"/>
  <c r="D308" i="3"/>
  <c r="E300" i="3"/>
  <c r="F300" i="3" s="1"/>
  <c r="D300" i="3"/>
  <c r="E292" i="3"/>
  <c r="D292" i="3"/>
  <c r="E284" i="3"/>
  <c r="D284" i="3"/>
  <c r="E276" i="3"/>
  <c r="F276" i="3" s="1"/>
  <c r="D276" i="3"/>
  <c r="E268" i="3"/>
  <c r="F268" i="3" s="1"/>
  <c r="D268" i="3"/>
  <c r="E260" i="3"/>
  <c r="F260" i="3" s="1"/>
  <c r="D260" i="3"/>
  <c r="E252" i="3"/>
  <c r="D252" i="3"/>
  <c r="E244" i="3"/>
  <c r="D244" i="3"/>
  <c r="E236" i="3"/>
  <c r="D236" i="3"/>
  <c r="E228" i="3"/>
  <c r="F228" i="3" s="1"/>
  <c r="D228" i="3"/>
  <c r="E220" i="3"/>
  <c r="F220" i="3" s="1"/>
  <c r="D220" i="3"/>
  <c r="E212" i="3"/>
  <c r="F212" i="3" s="1"/>
  <c r="D212" i="3"/>
  <c r="E204" i="3"/>
  <c r="F204" i="3" s="1"/>
  <c r="D204" i="3"/>
  <c r="E196" i="3"/>
  <c r="F196" i="3" s="1"/>
  <c r="D196" i="3"/>
  <c r="E188" i="3"/>
  <c r="F188" i="3" s="1"/>
  <c r="D188" i="3"/>
  <c r="E180" i="3"/>
  <c r="D180" i="3"/>
  <c r="E172" i="3"/>
  <c r="F172" i="3" s="1"/>
  <c r="D172" i="3"/>
  <c r="E164" i="3"/>
  <c r="F164" i="3" s="1"/>
  <c r="D164" i="3"/>
  <c r="E156" i="3"/>
  <c r="F156" i="3" s="1"/>
  <c r="D156" i="3"/>
  <c r="E148" i="3"/>
  <c r="D148" i="3"/>
  <c r="E140" i="3"/>
  <c r="F140" i="3" s="1"/>
  <c r="D140" i="3"/>
  <c r="E132" i="3"/>
  <c r="F132" i="3" s="1"/>
  <c r="D132" i="3"/>
  <c r="E124" i="3"/>
  <c r="F124" i="3" s="1"/>
  <c r="D124" i="3"/>
  <c r="E116" i="3"/>
  <c r="F116" i="3" s="1"/>
  <c r="D116" i="3"/>
  <c r="G116" i="3" s="1"/>
  <c r="H116" i="3" s="1"/>
  <c r="E108" i="3"/>
  <c r="F108" i="3" s="1"/>
  <c r="D108" i="3"/>
  <c r="E100" i="3"/>
  <c r="F100" i="3" s="1"/>
  <c r="D100" i="3"/>
  <c r="E92" i="3"/>
  <c r="F92" i="3" s="1"/>
  <c r="D92" i="3"/>
  <c r="E84" i="3"/>
  <c r="F84" i="3" s="1"/>
  <c r="D84" i="3"/>
  <c r="G84" i="3" s="1"/>
  <c r="H84" i="3" s="1"/>
  <c r="E76" i="3"/>
  <c r="F76" i="3" s="1"/>
  <c r="D76" i="3"/>
  <c r="E68" i="3"/>
  <c r="D68" i="3"/>
  <c r="E60" i="3"/>
  <c r="F60" i="3" s="1"/>
  <c r="D60" i="3"/>
  <c r="E52" i="3"/>
  <c r="F52" i="3" s="1"/>
  <c r="D52" i="3"/>
  <c r="G52" i="3" s="1"/>
  <c r="H52" i="3" s="1"/>
  <c r="E44" i="3"/>
  <c r="F44" i="3" s="1"/>
  <c r="D44" i="3"/>
  <c r="E36" i="3"/>
  <c r="F36" i="3" s="1"/>
  <c r="D36" i="3"/>
  <c r="E28" i="3"/>
  <c r="F28" i="3" s="1"/>
  <c r="D28" i="3"/>
  <c r="E20" i="3"/>
  <c r="F20" i="3" s="1"/>
  <c r="D20" i="3"/>
  <c r="G20" i="3" s="1"/>
  <c r="H20" i="3" s="1"/>
  <c r="E4" i="3"/>
  <c r="F4" i="3" s="1"/>
  <c r="D4" i="3"/>
  <c r="E1275" i="3"/>
  <c r="G1275" i="3" s="1"/>
  <c r="H1275" i="3" s="1"/>
  <c r="D1275" i="3"/>
  <c r="E1283" i="3"/>
  <c r="G1283" i="3" s="1"/>
  <c r="H1283" i="3" s="1"/>
  <c r="D1283" i="3"/>
  <c r="E1291" i="3"/>
  <c r="G1291" i="3" s="1"/>
  <c r="H1291" i="3" s="1"/>
  <c r="D1291" i="3"/>
  <c r="E1299" i="3"/>
  <c r="D1299" i="3"/>
  <c r="E1307" i="3"/>
  <c r="G1307" i="3" s="1"/>
  <c r="H1307" i="3" s="1"/>
  <c r="D1307" i="3"/>
  <c r="E1315" i="3"/>
  <c r="F1315" i="3" s="1"/>
  <c r="D1315" i="3"/>
  <c r="E1323" i="3"/>
  <c r="G1323" i="3" s="1"/>
  <c r="H1323" i="3" s="1"/>
  <c r="D1323" i="3"/>
  <c r="E1331" i="3"/>
  <c r="D1331" i="3"/>
  <c r="E1339" i="3"/>
  <c r="G1339" i="3" s="1"/>
  <c r="H1339" i="3" s="1"/>
  <c r="D1339" i="3"/>
  <c r="E1347" i="3"/>
  <c r="D1347" i="3"/>
  <c r="E1355" i="3"/>
  <c r="G1355" i="3" s="1"/>
  <c r="H1355" i="3" s="1"/>
  <c r="D1355" i="3"/>
  <c r="E1363" i="3"/>
  <c r="D1363" i="3"/>
  <c r="E1371" i="3"/>
  <c r="G1371" i="3" s="1"/>
  <c r="H1371" i="3" s="1"/>
  <c r="D1371" i="3"/>
  <c r="E1379" i="3"/>
  <c r="F1379" i="3" s="1"/>
  <c r="D1379" i="3"/>
  <c r="E1387" i="3"/>
  <c r="D1387" i="3"/>
  <c r="E1395" i="3"/>
  <c r="D1395" i="3"/>
  <c r="E1403" i="3"/>
  <c r="G1403" i="3" s="1"/>
  <c r="H1403" i="3" s="1"/>
  <c r="D1403" i="3"/>
  <c r="E1411" i="3"/>
  <c r="F1411" i="3" s="1"/>
  <c r="D1411" i="3"/>
  <c r="E1419" i="3"/>
  <c r="F1419" i="3" s="1"/>
  <c r="D1419" i="3"/>
  <c r="E1427" i="3"/>
  <c r="D1427" i="3"/>
  <c r="E1435" i="3"/>
  <c r="F1435" i="3" s="1"/>
  <c r="D1435" i="3"/>
  <c r="E1443" i="3"/>
  <c r="D1443" i="3"/>
  <c r="E1451" i="3"/>
  <c r="D1451" i="3"/>
  <c r="E1459" i="3"/>
  <c r="D1459" i="3"/>
  <c r="E1467" i="3"/>
  <c r="G1467" i="3" s="1"/>
  <c r="H1467" i="3" s="1"/>
  <c r="D1467" i="3"/>
  <c r="E1475" i="3"/>
  <c r="F1475" i="3" s="1"/>
  <c r="D1475" i="3"/>
  <c r="E1483" i="3"/>
  <c r="G1483" i="3" s="1"/>
  <c r="H1483" i="3" s="1"/>
  <c r="D1483" i="3"/>
  <c r="E1491" i="3"/>
  <c r="D1491" i="3"/>
  <c r="E1499" i="3"/>
  <c r="G1499" i="3" s="1"/>
  <c r="H1499" i="3" s="1"/>
  <c r="D1499" i="3"/>
  <c r="E1507" i="3"/>
  <c r="G1507" i="3" s="1"/>
  <c r="H1507" i="3" s="1"/>
  <c r="D1507" i="3"/>
  <c r="E1515" i="3"/>
  <c r="G1515" i="3" s="1"/>
  <c r="H1515" i="3" s="1"/>
  <c r="D1515" i="3"/>
  <c r="E1523" i="3"/>
  <c r="F1523" i="3" s="1"/>
  <c r="D1523" i="3"/>
  <c r="E1531" i="3"/>
  <c r="F1531" i="3" s="1"/>
  <c r="D1531" i="3"/>
  <c r="E1539" i="3"/>
  <c r="F1539" i="3" s="1"/>
  <c r="D1539" i="3"/>
  <c r="E1547" i="3"/>
  <c r="D1547" i="3"/>
  <c r="E1555" i="3"/>
  <c r="F1555" i="3" s="1"/>
  <c r="D1555" i="3"/>
  <c r="E1563" i="3"/>
  <c r="F1563" i="3" s="1"/>
  <c r="D1563" i="3"/>
  <c r="E1571" i="3"/>
  <c r="G1571" i="3" s="1"/>
  <c r="H1571" i="3" s="1"/>
  <c r="D1571" i="3"/>
  <c r="E1579" i="3"/>
  <c r="D1579" i="3"/>
  <c r="E1587" i="3"/>
  <c r="F1587" i="3" s="1"/>
  <c r="D1587" i="3"/>
  <c r="E1595" i="3"/>
  <c r="D1595" i="3"/>
  <c r="E1603" i="3"/>
  <c r="G1603" i="3" s="1"/>
  <c r="H1603" i="3" s="1"/>
  <c r="D1603" i="3"/>
  <c r="E1611" i="3"/>
  <c r="D1611" i="3"/>
  <c r="E1619" i="3"/>
  <c r="F1619" i="3" s="1"/>
  <c r="D1619" i="3"/>
  <c r="E1627" i="3"/>
  <c r="F1627" i="3" s="1"/>
  <c r="D1627" i="3"/>
  <c r="E1635" i="3"/>
  <c r="F1635" i="3" s="1"/>
  <c r="D1635" i="3"/>
  <c r="E1643" i="3"/>
  <c r="D1643" i="3"/>
  <c r="E1651" i="3"/>
  <c r="F1651" i="3" s="1"/>
  <c r="D1651" i="3"/>
  <c r="E1659" i="3"/>
  <c r="F1659" i="3" s="1"/>
  <c r="D1659" i="3"/>
  <c r="E1667" i="3"/>
  <c r="F1667" i="3" s="1"/>
  <c r="D1667" i="3"/>
  <c r="E1675" i="3"/>
  <c r="D1675" i="3"/>
  <c r="E1683" i="3"/>
  <c r="F1683" i="3" s="1"/>
  <c r="D1683" i="3"/>
  <c r="E1691" i="3"/>
  <c r="F1691" i="3" s="1"/>
  <c r="D1691" i="3"/>
  <c r="E1699" i="3"/>
  <c r="F1699" i="3" s="1"/>
  <c r="D1699" i="3"/>
  <c r="E1707" i="3"/>
  <c r="D1707" i="3"/>
  <c r="E1715" i="3"/>
  <c r="F1715" i="3" s="1"/>
  <c r="D1715" i="3"/>
  <c r="E1723" i="3"/>
  <c r="F1723" i="3" s="1"/>
  <c r="D1723" i="3"/>
  <c r="E1731" i="3"/>
  <c r="D1731" i="3"/>
  <c r="E1739" i="3"/>
  <c r="F1739" i="3" s="1"/>
  <c r="D1739" i="3"/>
  <c r="E1747" i="3"/>
  <c r="F1747" i="3" s="1"/>
  <c r="D1747" i="3"/>
  <c r="E1755" i="3"/>
  <c r="F1755" i="3" s="1"/>
  <c r="D1755" i="3"/>
  <c r="E1763" i="3"/>
  <c r="F1763" i="3" s="1"/>
  <c r="D1763" i="3"/>
  <c r="E1771" i="3"/>
  <c r="F1771" i="3" s="1"/>
  <c r="D1771" i="3"/>
  <c r="E1779" i="3"/>
  <c r="F1779" i="3" s="1"/>
  <c r="D1779" i="3"/>
  <c r="E1787" i="3"/>
  <c r="F1787" i="3" s="1"/>
  <c r="D1787" i="3"/>
  <c r="E1795" i="3"/>
  <c r="D1795" i="3"/>
  <c r="E1803" i="3"/>
  <c r="F1803" i="3" s="1"/>
  <c r="D1803" i="3"/>
  <c r="E1811" i="3"/>
  <c r="F1811" i="3" s="1"/>
  <c r="D1811" i="3"/>
  <c r="E1819" i="3"/>
  <c r="F1819" i="3" s="1"/>
  <c r="D1819" i="3"/>
  <c r="E1827" i="3"/>
  <c r="F1827" i="3" s="1"/>
  <c r="D1827" i="3"/>
  <c r="E1835" i="3"/>
  <c r="F1835" i="3" s="1"/>
  <c r="D1835" i="3"/>
  <c r="E1843" i="3"/>
  <c r="F1843" i="3" s="1"/>
  <c r="D1843" i="3"/>
  <c r="E1851" i="3"/>
  <c r="F1851" i="3" s="1"/>
  <c r="D1851" i="3"/>
  <c r="E1859" i="3"/>
  <c r="D1859" i="3"/>
  <c r="E1867" i="3"/>
  <c r="D1867" i="3"/>
  <c r="E1875" i="3"/>
  <c r="F1875" i="3" s="1"/>
  <c r="D1875" i="3"/>
  <c r="E1883" i="3"/>
  <c r="F1883" i="3" s="1"/>
  <c r="D1883" i="3"/>
  <c r="E1891" i="3"/>
  <c r="F1891" i="3" s="1"/>
  <c r="D1891" i="3"/>
  <c r="E1899" i="3"/>
  <c r="F1899" i="3" s="1"/>
  <c r="D1899" i="3"/>
  <c r="E1907" i="3"/>
  <c r="F1907" i="3" s="1"/>
  <c r="D1907" i="3"/>
  <c r="E1915" i="3"/>
  <c r="F1915" i="3" s="1"/>
  <c r="D1915" i="3"/>
  <c r="E1923" i="3"/>
  <c r="F1923" i="3" s="1"/>
  <c r="D1923" i="3"/>
  <c r="E1931" i="3"/>
  <c r="D1931" i="3"/>
  <c r="E1939" i="3"/>
  <c r="F1939" i="3" s="1"/>
  <c r="D1939" i="3"/>
  <c r="E1947" i="3"/>
  <c r="F1947" i="3" s="1"/>
  <c r="D1947" i="3"/>
  <c r="E1955" i="3"/>
  <c r="F1955" i="3" s="1"/>
  <c r="D1955" i="3"/>
  <c r="E1963" i="3"/>
  <c r="F1963" i="3" s="1"/>
  <c r="D1963" i="3"/>
  <c r="E1971" i="3"/>
  <c r="F1971" i="3" s="1"/>
  <c r="D1971" i="3"/>
  <c r="E1979" i="3"/>
  <c r="F1979" i="3" s="1"/>
  <c r="D1979" i="3"/>
  <c r="E1987" i="3"/>
  <c r="D1987" i="3"/>
  <c r="E1995" i="3"/>
  <c r="F1995" i="3" s="1"/>
  <c r="D1995" i="3"/>
  <c r="E2003" i="3"/>
  <c r="F2003" i="3" s="1"/>
  <c r="D2003" i="3"/>
  <c r="E2011" i="3"/>
  <c r="F2011" i="3" s="1"/>
  <c r="D2011" i="3"/>
  <c r="E2019" i="3"/>
  <c r="D2019" i="3"/>
  <c r="E2027" i="3"/>
  <c r="F2027" i="3" s="1"/>
  <c r="D2027" i="3"/>
  <c r="E2035" i="3"/>
  <c r="F2035" i="3" s="1"/>
  <c r="D2035" i="3"/>
  <c r="E2043" i="3"/>
  <c r="F2043" i="3" s="1"/>
  <c r="D2043" i="3"/>
  <c r="E2051" i="3"/>
  <c r="F2051" i="3" s="1"/>
  <c r="D2051" i="3"/>
  <c r="E2059" i="3"/>
  <c r="F2059" i="3" s="1"/>
  <c r="D2059" i="3"/>
  <c r="E2067" i="3"/>
  <c r="F2067" i="3" s="1"/>
  <c r="D2067" i="3"/>
  <c r="E2075" i="3"/>
  <c r="F2075" i="3" s="1"/>
  <c r="D2075" i="3"/>
  <c r="E2083" i="3"/>
  <c r="D2083" i="3"/>
  <c r="E2091" i="3"/>
  <c r="F2091" i="3" s="1"/>
  <c r="D2091" i="3"/>
  <c r="E2099" i="3"/>
  <c r="F2099" i="3" s="1"/>
  <c r="D2099" i="3"/>
  <c r="E2107" i="3"/>
  <c r="F2107" i="3" s="1"/>
  <c r="D2107" i="3"/>
  <c r="E2115" i="3"/>
  <c r="D2115" i="3"/>
  <c r="E2123" i="3"/>
  <c r="F2123" i="3" s="1"/>
  <c r="D2123" i="3"/>
  <c r="E2131" i="3"/>
  <c r="F2131" i="3" s="1"/>
  <c r="D2131" i="3"/>
  <c r="E2139" i="3"/>
  <c r="F2139" i="3" s="1"/>
  <c r="D2139" i="3"/>
  <c r="E2147" i="3"/>
  <c r="D2147" i="3"/>
  <c r="E2155" i="3"/>
  <c r="F2155" i="3" s="1"/>
  <c r="D2155" i="3"/>
  <c r="E2163" i="3"/>
  <c r="F2163" i="3" s="1"/>
  <c r="D2163" i="3"/>
  <c r="E2171" i="3"/>
  <c r="F2171" i="3" s="1"/>
  <c r="D2171" i="3"/>
  <c r="E2179" i="3"/>
  <c r="F2179" i="3" s="1"/>
  <c r="D2179" i="3"/>
  <c r="E2187" i="3"/>
  <c r="F2187" i="3" s="1"/>
  <c r="D2187" i="3"/>
  <c r="E2195" i="3"/>
  <c r="F2195" i="3" s="1"/>
  <c r="D2195" i="3"/>
  <c r="E2203" i="3"/>
  <c r="F2203" i="3" s="1"/>
  <c r="D2203" i="3"/>
  <c r="E2211" i="3"/>
  <c r="D2211" i="3"/>
  <c r="E2219" i="3"/>
  <c r="F2219" i="3" s="1"/>
  <c r="D2219" i="3"/>
  <c r="E2227" i="3"/>
  <c r="F2227" i="3" s="1"/>
  <c r="D2227" i="3"/>
  <c r="E2235" i="3"/>
  <c r="F2235" i="3" s="1"/>
  <c r="D2235" i="3"/>
  <c r="E2243" i="3"/>
  <c r="F2243" i="3" s="1"/>
  <c r="D2243" i="3"/>
  <c r="E2251" i="3"/>
  <c r="F2251" i="3" s="1"/>
  <c r="D2251" i="3"/>
  <c r="E2259" i="3"/>
  <c r="F2259" i="3" s="1"/>
  <c r="D2259" i="3"/>
  <c r="E2267" i="3"/>
  <c r="F2267" i="3" s="1"/>
  <c r="D2267" i="3"/>
  <c r="E2275" i="3"/>
  <c r="D2275" i="3"/>
  <c r="E2283" i="3"/>
  <c r="F2283" i="3" s="1"/>
  <c r="D2283" i="3"/>
  <c r="E2291" i="3"/>
  <c r="F2291" i="3" s="1"/>
  <c r="D2291" i="3"/>
  <c r="E2299" i="3"/>
  <c r="F2299" i="3" s="1"/>
  <c r="D2299" i="3"/>
  <c r="E2307" i="3"/>
  <c r="F2307" i="3" s="1"/>
  <c r="D2307" i="3"/>
  <c r="E2315" i="3"/>
  <c r="F2315" i="3" s="1"/>
  <c r="D2315" i="3"/>
  <c r="E2323" i="3"/>
  <c r="F2323" i="3" s="1"/>
  <c r="D2323" i="3"/>
  <c r="E2331" i="3"/>
  <c r="F2331" i="3" s="1"/>
  <c r="D2331" i="3"/>
  <c r="E2339" i="3"/>
  <c r="F2339" i="3" s="1"/>
  <c r="D2339" i="3"/>
  <c r="E2347" i="3"/>
  <c r="F2347" i="3" s="1"/>
  <c r="D2347" i="3"/>
  <c r="E2355" i="3"/>
  <c r="F2355" i="3" s="1"/>
  <c r="D2355" i="3"/>
  <c r="E2363" i="3"/>
  <c r="F2363" i="3" s="1"/>
  <c r="D2363" i="3"/>
  <c r="E2371" i="3"/>
  <c r="F2371" i="3" s="1"/>
  <c r="D2371" i="3"/>
  <c r="E2379" i="3"/>
  <c r="D2379" i="3"/>
  <c r="E2387" i="3"/>
  <c r="F2387" i="3" s="1"/>
  <c r="D2387" i="3"/>
  <c r="E2395" i="3"/>
  <c r="F2395" i="3" s="1"/>
  <c r="D2395" i="3"/>
  <c r="E2403" i="3"/>
  <c r="F2403" i="3" s="1"/>
  <c r="D2403" i="3"/>
  <c r="E2411" i="3"/>
  <c r="D2411" i="3"/>
  <c r="E2419" i="3"/>
  <c r="F2419" i="3" s="1"/>
  <c r="D2419" i="3"/>
  <c r="E2427" i="3"/>
  <c r="F2427" i="3" s="1"/>
  <c r="D2427" i="3"/>
  <c r="E2435" i="3"/>
  <c r="F2435" i="3" s="1"/>
  <c r="D2435" i="3"/>
  <c r="E2443" i="3"/>
  <c r="F2443" i="3" s="1"/>
  <c r="D2443" i="3"/>
  <c r="E2451" i="3"/>
  <c r="F2451" i="3" s="1"/>
  <c r="D2451" i="3"/>
  <c r="E2459" i="3"/>
  <c r="F2459" i="3" s="1"/>
  <c r="D2459" i="3"/>
  <c r="E2467" i="3"/>
  <c r="F2467" i="3" s="1"/>
  <c r="D2467" i="3"/>
  <c r="E2475" i="3"/>
  <c r="F2475" i="3" s="1"/>
  <c r="D2475" i="3"/>
  <c r="E2483" i="3"/>
  <c r="F2483" i="3" s="1"/>
  <c r="D2483" i="3"/>
  <c r="E2491" i="3"/>
  <c r="F2491" i="3" s="1"/>
  <c r="D2491" i="3"/>
  <c r="E2499" i="3"/>
  <c r="D2499" i="3"/>
  <c r="D1015" i="3"/>
  <c r="G1015" i="3" s="1"/>
  <c r="H1015" i="3" s="1"/>
  <c r="D861" i="3"/>
  <c r="D869" i="3"/>
  <c r="G869" i="3" s="1"/>
  <c r="H869" i="3" s="1"/>
  <c r="D877" i="3"/>
  <c r="G877" i="3" s="1"/>
  <c r="H877" i="3" s="1"/>
  <c r="D885" i="3"/>
  <c r="G885" i="3" s="1"/>
  <c r="H885" i="3" s="1"/>
  <c r="D893" i="3"/>
  <c r="D901" i="3"/>
  <c r="G901" i="3" s="1"/>
  <c r="H901" i="3" s="1"/>
  <c r="D909" i="3"/>
  <c r="D917" i="3"/>
  <c r="D925" i="3"/>
  <c r="D933" i="3"/>
  <c r="D941" i="3"/>
  <c r="G941" i="3" s="1"/>
  <c r="H941" i="3" s="1"/>
  <c r="D949" i="3"/>
  <c r="G949" i="3" s="1"/>
  <c r="H949" i="3" s="1"/>
  <c r="D957" i="3"/>
  <c r="D965" i="3"/>
  <c r="G965" i="3" s="1"/>
  <c r="H965" i="3" s="1"/>
  <c r="D973" i="3"/>
  <c r="D981" i="3"/>
  <c r="G981" i="3" s="1"/>
  <c r="H981" i="3" s="1"/>
  <c r="D989" i="3"/>
  <c r="D997" i="3"/>
  <c r="G997" i="3" s="1"/>
  <c r="H997" i="3" s="1"/>
  <c r="D1005" i="3"/>
  <c r="D1013" i="3"/>
  <c r="G1013" i="3" s="1"/>
  <c r="H1013" i="3" s="1"/>
  <c r="D847" i="3"/>
  <c r="D839" i="3"/>
  <c r="D831" i="3"/>
  <c r="D823" i="3"/>
  <c r="G823" i="3" s="1"/>
  <c r="H823" i="3" s="1"/>
  <c r="D815" i="3"/>
  <c r="D807" i="3"/>
  <c r="G807" i="3" s="1"/>
  <c r="H807" i="3" s="1"/>
  <c r="D799" i="3"/>
  <c r="G799" i="3" s="1"/>
  <c r="H799" i="3" s="1"/>
  <c r="D791" i="3"/>
  <c r="G791" i="3" s="1"/>
  <c r="H791" i="3" s="1"/>
  <c r="D783" i="3"/>
  <c r="D775" i="3"/>
  <c r="D767" i="3"/>
  <c r="D759" i="3"/>
  <c r="G759" i="3" s="1"/>
  <c r="H759" i="3" s="1"/>
  <c r="D751" i="3"/>
  <c r="D743" i="3"/>
  <c r="G743" i="3" s="1"/>
  <c r="H743" i="3" s="1"/>
  <c r="D735" i="3"/>
  <c r="D727" i="3"/>
  <c r="G727" i="3" s="1"/>
  <c r="H727" i="3" s="1"/>
  <c r="D719" i="3"/>
  <c r="D711" i="3"/>
  <c r="G711" i="3" s="1"/>
  <c r="H711" i="3" s="1"/>
  <c r="D703" i="3"/>
  <c r="D695" i="3"/>
  <c r="G695" i="3" s="1"/>
  <c r="H695" i="3" s="1"/>
  <c r="D687" i="3"/>
  <c r="D679" i="3"/>
  <c r="G679" i="3" s="1"/>
  <c r="H679" i="3" s="1"/>
  <c r="D671" i="3"/>
  <c r="G671" i="3" s="1"/>
  <c r="H671" i="3" s="1"/>
  <c r="D663" i="3"/>
  <c r="D655" i="3"/>
  <c r="D647" i="3"/>
  <c r="G647" i="3" s="1"/>
  <c r="H647" i="3" s="1"/>
  <c r="D639" i="3"/>
  <c r="D631" i="3"/>
  <c r="D623" i="3"/>
  <c r="D615" i="3"/>
  <c r="G615" i="3" s="1"/>
  <c r="H615" i="3" s="1"/>
  <c r="D607" i="3"/>
  <c r="G607" i="3" s="1"/>
  <c r="H607" i="3" s="1"/>
  <c r="D599" i="3"/>
  <c r="G599" i="3" s="1"/>
  <c r="H599" i="3" s="1"/>
  <c r="D579" i="3"/>
  <c r="D535" i="3"/>
  <c r="G535" i="3" s="1"/>
  <c r="H535" i="3" s="1"/>
  <c r="D471" i="3"/>
  <c r="D407" i="3"/>
  <c r="G407" i="3" s="1"/>
  <c r="H407" i="3" s="1"/>
  <c r="D343" i="3"/>
  <c r="D279" i="3"/>
  <c r="D215" i="3"/>
  <c r="G215" i="3" s="1"/>
  <c r="H215" i="3" s="1"/>
  <c r="D151" i="3"/>
  <c r="G151" i="3" s="1"/>
  <c r="H151" i="3" s="1"/>
  <c r="D87" i="3"/>
  <c r="D21" i="3"/>
  <c r="D1999" i="3"/>
  <c r="E563" i="3"/>
  <c r="D563" i="3"/>
  <c r="E555" i="3"/>
  <c r="F555" i="3" s="1"/>
  <c r="D555" i="3"/>
  <c r="E547" i="3"/>
  <c r="D547" i="3"/>
  <c r="E539" i="3"/>
  <c r="D539" i="3"/>
  <c r="E531" i="3"/>
  <c r="D531" i="3"/>
  <c r="E523" i="3"/>
  <c r="F523" i="3" s="1"/>
  <c r="D523" i="3"/>
  <c r="E515" i="3"/>
  <c r="F515" i="3" s="1"/>
  <c r="D515" i="3"/>
  <c r="E507" i="3"/>
  <c r="D507" i="3"/>
  <c r="E499" i="3"/>
  <c r="D499" i="3"/>
  <c r="E491" i="3"/>
  <c r="F491" i="3" s="1"/>
  <c r="D491" i="3"/>
  <c r="E483" i="3"/>
  <c r="D483" i="3"/>
  <c r="E475" i="3"/>
  <c r="D475" i="3"/>
  <c r="E467" i="3"/>
  <c r="D467" i="3"/>
  <c r="E459" i="3"/>
  <c r="F459" i="3" s="1"/>
  <c r="D459" i="3"/>
  <c r="E451" i="3"/>
  <c r="D451" i="3"/>
  <c r="E443" i="3"/>
  <c r="D443" i="3"/>
  <c r="E435" i="3"/>
  <c r="D435" i="3"/>
  <c r="E427" i="3"/>
  <c r="F427" i="3" s="1"/>
  <c r="D427" i="3"/>
  <c r="E419" i="3"/>
  <c r="D419" i="3"/>
  <c r="E411" i="3"/>
  <c r="D411" i="3"/>
  <c r="E403" i="3"/>
  <c r="F403" i="3" s="1"/>
  <c r="D403" i="3"/>
  <c r="E395" i="3"/>
  <c r="F395" i="3" s="1"/>
  <c r="D395" i="3"/>
  <c r="E387" i="3"/>
  <c r="F387" i="3" s="1"/>
  <c r="D387" i="3"/>
  <c r="E379" i="3"/>
  <c r="F379" i="3" s="1"/>
  <c r="D379" i="3"/>
  <c r="E371" i="3"/>
  <c r="F371" i="3" s="1"/>
  <c r="D371" i="3"/>
  <c r="E363" i="3"/>
  <c r="D363" i="3"/>
  <c r="E355" i="3"/>
  <c r="F355" i="3" s="1"/>
  <c r="D355" i="3"/>
  <c r="E347" i="3"/>
  <c r="D347" i="3"/>
  <c r="E339" i="3"/>
  <c r="D339" i="3"/>
  <c r="E331" i="3"/>
  <c r="F331" i="3" s="1"/>
  <c r="D331" i="3"/>
  <c r="E323" i="3"/>
  <c r="F323" i="3" s="1"/>
  <c r="D323" i="3"/>
  <c r="E315" i="3"/>
  <c r="F315" i="3" s="1"/>
  <c r="D315" i="3"/>
  <c r="E307" i="3"/>
  <c r="D307" i="3"/>
  <c r="E299" i="3"/>
  <c r="F299" i="3" s="1"/>
  <c r="D299" i="3"/>
  <c r="E291" i="3"/>
  <c r="F291" i="3" s="1"/>
  <c r="D291" i="3"/>
  <c r="E283" i="3"/>
  <c r="F283" i="3" s="1"/>
  <c r="D283" i="3"/>
  <c r="E275" i="3"/>
  <c r="D275" i="3"/>
  <c r="E267" i="3"/>
  <c r="F267" i="3" s="1"/>
  <c r="D267" i="3"/>
  <c r="E259" i="3"/>
  <c r="F259" i="3" s="1"/>
  <c r="D259" i="3"/>
  <c r="E251" i="3"/>
  <c r="D251" i="3"/>
  <c r="E243" i="3"/>
  <c r="D243" i="3"/>
  <c r="E235" i="3"/>
  <c r="F235" i="3" s="1"/>
  <c r="D235" i="3"/>
  <c r="E227" i="3"/>
  <c r="F227" i="3" s="1"/>
  <c r="D227" i="3"/>
  <c r="E219" i="3"/>
  <c r="D219" i="3"/>
  <c r="E211" i="3"/>
  <c r="D211" i="3"/>
  <c r="E203" i="3"/>
  <c r="F203" i="3" s="1"/>
  <c r="D203" i="3"/>
  <c r="E195" i="3"/>
  <c r="F195" i="3" s="1"/>
  <c r="D195" i="3"/>
  <c r="E187" i="3"/>
  <c r="D187" i="3"/>
  <c r="E179" i="3"/>
  <c r="F179" i="3" s="1"/>
  <c r="D179" i="3"/>
  <c r="E171" i="3"/>
  <c r="F171" i="3" s="1"/>
  <c r="D171" i="3"/>
  <c r="E163" i="3"/>
  <c r="F163" i="3" s="1"/>
  <c r="D163" i="3"/>
  <c r="E155" i="3"/>
  <c r="D155" i="3"/>
  <c r="E147" i="3"/>
  <c r="D147" i="3"/>
  <c r="E139" i="3"/>
  <c r="F139" i="3" s="1"/>
  <c r="D139" i="3"/>
  <c r="E131" i="3"/>
  <c r="F131" i="3" s="1"/>
  <c r="D131" i="3"/>
  <c r="E123" i="3"/>
  <c r="D123" i="3"/>
  <c r="E115" i="3"/>
  <c r="F115" i="3" s="1"/>
  <c r="D115" i="3"/>
  <c r="E107" i="3"/>
  <c r="F107" i="3" s="1"/>
  <c r="D107" i="3"/>
  <c r="E99" i="3"/>
  <c r="F99" i="3" s="1"/>
  <c r="D99" i="3"/>
  <c r="E91" i="3"/>
  <c r="D91" i="3"/>
  <c r="E83" i="3"/>
  <c r="D83" i="3"/>
  <c r="E75" i="3"/>
  <c r="F75" i="3" s="1"/>
  <c r="D75" i="3"/>
  <c r="E67" i="3"/>
  <c r="D67" i="3"/>
  <c r="E59" i="3"/>
  <c r="D59" i="3"/>
  <c r="E51" i="3"/>
  <c r="F51" i="3" s="1"/>
  <c r="D51" i="3"/>
  <c r="E43" i="3"/>
  <c r="F43" i="3" s="1"/>
  <c r="D43" i="3"/>
  <c r="E35" i="3"/>
  <c r="F35" i="3" s="1"/>
  <c r="D35" i="3"/>
  <c r="E27" i="3"/>
  <c r="D27" i="3"/>
  <c r="E19" i="3"/>
  <c r="F19" i="3" s="1"/>
  <c r="D19" i="3"/>
  <c r="E11" i="3"/>
  <c r="F11" i="3" s="1"/>
  <c r="D11" i="3"/>
  <c r="E1268" i="3"/>
  <c r="F1268" i="3" s="1"/>
  <c r="D1268" i="3"/>
  <c r="E1276" i="3"/>
  <c r="D1276" i="3"/>
  <c r="E1284" i="3"/>
  <c r="D1284" i="3"/>
  <c r="E1292" i="3"/>
  <c r="D1292" i="3"/>
  <c r="E1300" i="3"/>
  <c r="F1300" i="3" s="1"/>
  <c r="D1300" i="3"/>
  <c r="E1308" i="3"/>
  <c r="F1308" i="3" s="1"/>
  <c r="D1308" i="3"/>
  <c r="E1316" i="3"/>
  <c r="F1316" i="3" s="1"/>
  <c r="D1316" i="3"/>
  <c r="E1324" i="3"/>
  <c r="F1324" i="3" s="1"/>
  <c r="D1324" i="3"/>
  <c r="E1332" i="3"/>
  <c r="D1332" i="3"/>
  <c r="E1340" i="3"/>
  <c r="D1340" i="3"/>
  <c r="E1348" i="3"/>
  <c r="D1348" i="3"/>
  <c r="E1356" i="3"/>
  <c r="D1356" i="3"/>
  <c r="E1364" i="3"/>
  <c r="F1364" i="3" s="1"/>
  <c r="D1364" i="3"/>
  <c r="E1372" i="3"/>
  <c r="D1372" i="3"/>
  <c r="E1380" i="3"/>
  <c r="D1380" i="3"/>
  <c r="E1388" i="3"/>
  <c r="F1388" i="3" s="1"/>
  <c r="D1388" i="3"/>
  <c r="E1396" i="3"/>
  <c r="F1396" i="3" s="1"/>
  <c r="D1396" i="3"/>
  <c r="E1404" i="3"/>
  <c r="D1404" i="3"/>
  <c r="E1412" i="3"/>
  <c r="D1412" i="3"/>
  <c r="E1420" i="3"/>
  <c r="D1420" i="3"/>
  <c r="E1428" i="3"/>
  <c r="D1428" i="3"/>
  <c r="E1436" i="3"/>
  <c r="D1436" i="3"/>
  <c r="E1444" i="3"/>
  <c r="D1444" i="3"/>
  <c r="E1452" i="3"/>
  <c r="F1452" i="3" s="1"/>
  <c r="D1452" i="3"/>
  <c r="E1460" i="3"/>
  <c r="F1460" i="3" s="1"/>
  <c r="D1460" i="3"/>
  <c r="E1468" i="3"/>
  <c r="D1468" i="3"/>
  <c r="E1476" i="3"/>
  <c r="F1476" i="3" s="1"/>
  <c r="D1476" i="3"/>
  <c r="E1484" i="3"/>
  <c r="D1484" i="3"/>
  <c r="E1492" i="3"/>
  <c r="D1492" i="3"/>
  <c r="E1500" i="3"/>
  <c r="D1500" i="3"/>
  <c r="E1508" i="3"/>
  <c r="D1508" i="3"/>
  <c r="E1516" i="3"/>
  <c r="F1516" i="3" s="1"/>
  <c r="D1516" i="3"/>
  <c r="E1524" i="3"/>
  <c r="F1524" i="3" s="1"/>
  <c r="D1524" i="3"/>
  <c r="E1532" i="3"/>
  <c r="D1532" i="3"/>
  <c r="E1540" i="3"/>
  <c r="D1540" i="3"/>
  <c r="E1548" i="3"/>
  <c r="D1548" i="3"/>
  <c r="E1556" i="3"/>
  <c r="F1556" i="3" s="1"/>
  <c r="D1556" i="3"/>
  <c r="E1564" i="3"/>
  <c r="F1564" i="3" s="1"/>
  <c r="D1564" i="3"/>
  <c r="E1572" i="3"/>
  <c r="D1572" i="3"/>
  <c r="E1580" i="3"/>
  <c r="F1580" i="3" s="1"/>
  <c r="D1580" i="3"/>
  <c r="E1588" i="3"/>
  <c r="F1588" i="3" s="1"/>
  <c r="D1588" i="3"/>
  <c r="E1596" i="3"/>
  <c r="G1596" i="3" s="1"/>
  <c r="H1596" i="3" s="1"/>
  <c r="D1596" i="3"/>
  <c r="E1604" i="3"/>
  <c r="F1604" i="3" s="1"/>
  <c r="D1604" i="3"/>
  <c r="E1612" i="3"/>
  <c r="D1612" i="3"/>
  <c r="E1620" i="3"/>
  <c r="F1620" i="3" s="1"/>
  <c r="D1620" i="3"/>
  <c r="E1628" i="3"/>
  <c r="D1628" i="3"/>
  <c r="E1636" i="3"/>
  <c r="D1636" i="3"/>
  <c r="E1644" i="3"/>
  <c r="D1644" i="3"/>
  <c r="E1652" i="3"/>
  <c r="D1652" i="3"/>
  <c r="E1660" i="3"/>
  <c r="D1660" i="3"/>
  <c r="E1668" i="3"/>
  <c r="D1668" i="3"/>
  <c r="E1676" i="3"/>
  <c r="D1676" i="3"/>
  <c r="E1684" i="3"/>
  <c r="D1684" i="3"/>
  <c r="E1692" i="3"/>
  <c r="D1692" i="3"/>
  <c r="E1700" i="3"/>
  <c r="D1700" i="3"/>
  <c r="E1708" i="3"/>
  <c r="D1708" i="3"/>
  <c r="E1716" i="3"/>
  <c r="F1716" i="3" s="1"/>
  <c r="D1716" i="3"/>
  <c r="E1724" i="3"/>
  <c r="D1724" i="3"/>
  <c r="E1732" i="3"/>
  <c r="D1732" i="3"/>
  <c r="E1740" i="3"/>
  <c r="F1740" i="3" s="1"/>
  <c r="D1740" i="3"/>
  <c r="E1748" i="3"/>
  <c r="F1748" i="3" s="1"/>
  <c r="D1748" i="3"/>
  <c r="E1756" i="3"/>
  <c r="F1756" i="3" s="1"/>
  <c r="D1756" i="3"/>
  <c r="E1764" i="3"/>
  <c r="D1764" i="3"/>
  <c r="E1772" i="3"/>
  <c r="F1772" i="3" s="1"/>
  <c r="D1772" i="3"/>
  <c r="E1780" i="3"/>
  <c r="D1780" i="3"/>
  <c r="E1788" i="3"/>
  <c r="F1788" i="3" s="1"/>
  <c r="D1788" i="3"/>
  <c r="E1796" i="3"/>
  <c r="D1796" i="3"/>
  <c r="E1804" i="3"/>
  <c r="D1804" i="3"/>
  <c r="E1812" i="3"/>
  <c r="F1812" i="3" s="1"/>
  <c r="D1812" i="3"/>
  <c r="E1820" i="3"/>
  <c r="D1820" i="3"/>
  <c r="E1828" i="3"/>
  <c r="D1828" i="3"/>
  <c r="E1836" i="3"/>
  <c r="D1836" i="3"/>
  <c r="E1844" i="3"/>
  <c r="D1844" i="3"/>
  <c r="E1852" i="3"/>
  <c r="D1852" i="3"/>
  <c r="E1860" i="3"/>
  <c r="D1860" i="3"/>
  <c r="E1868" i="3"/>
  <c r="D1868" i="3"/>
  <c r="E1876" i="3"/>
  <c r="F1876" i="3" s="1"/>
  <c r="D1876" i="3"/>
  <c r="E1884" i="3"/>
  <c r="F1884" i="3" s="1"/>
  <c r="D1884" i="3"/>
  <c r="E1892" i="3"/>
  <c r="F1892" i="3" s="1"/>
  <c r="D1892" i="3"/>
  <c r="E1900" i="3"/>
  <c r="D1900" i="3"/>
  <c r="E1908" i="3"/>
  <c r="D1908" i="3"/>
  <c r="E1916" i="3"/>
  <c r="D1916" i="3"/>
  <c r="E1924" i="3"/>
  <c r="D1924" i="3"/>
  <c r="E1932" i="3"/>
  <c r="D1932" i="3"/>
  <c r="E1940" i="3"/>
  <c r="F1940" i="3" s="1"/>
  <c r="D1940" i="3"/>
  <c r="E1948" i="3"/>
  <c r="D1948" i="3"/>
  <c r="E1956" i="3"/>
  <c r="D1956" i="3"/>
  <c r="E1964" i="3"/>
  <c r="D1964" i="3"/>
  <c r="E1972" i="3"/>
  <c r="F1972" i="3" s="1"/>
  <c r="D1972" i="3"/>
  <c r="E1980" i="3"/>
  <c r="F1980" i="3" s="1"/>
  <c r="D1980" i="3"/>
  <c r="E1988" i="3"/>
  <c r="D1988" i="3"/>
  <c r="E1996" i="3"/>
  <c r="D1996" i="3"/>
  <c r="E2004" i="3"/>
  <c r="F2004" i="3" s="1"/>
  <c r="D2004" i="3"/>
  <c r="E2012" i="3"/>
  <c r="D2012" i="3"/>
  <c r="E2020" i="3"/>
  <c r="D2020" i="3"/>
  <c r="E2028" i="3"/>
  <c r="D2028" i="3"/>
  <c r="E2036" i="3"/>
  <c r="D2036" i="3"/>
  <c r="E2044" i="3"/>
  <c r="F2044" i="3" s="1"/>
  <c r="D2044" i="3"/>
  <c r="E2052" i="3"/>
  <c r="D2052" i="3"/>
  <c r="E2060" i="3"/>
  <c r="D2060" i="3"/>
  <c r="E2068" i="3"/>
  <c r="F2068" i="3" s="1"/>
  <c r="D2068" i="3"/>
  <c r="E2076" i="3"/>
  <c r="F2076" i="3" s="1"/>
  <c r="D2076" i="3"/>
  <c r="E2084" i="3"/>
  <c r="D2084" i="3"/>
  <c r="E2092" i="3"/>
  <c r="D2092" i="3"/>
  <c r="E2100" i="3"/>
  <c r="D2100" i="3"/>
  <c r="E2108" i="3"/>
  <c r="D2108" i="3"/>
  <c r="E2116" i="3"/>
  <c r="F2116" i="3" s="1"/>
  <c r="D2116" i="3"/>
  <c r="E2124" i="3"/>
  <c r="D2124" i="3"/>
  <c r="E2132" i="3"/>
  <c r="F2132" i="3" s="1"/>
  <c r="D2132" i="3"/>
  <c r="E2140" i="3"/>
  <c r="D2140" i="3"/>
  <c r="E2148" i="3"/>
  <c r="D2148" i="3"/>
  <c r="E2156" i="3"/>
  <c r="D2156" i="3"/>
  <c r="E2164" i="3"/>
  <c r="D2164" i="3"/>
  <c r="E2172" i="3"/>
  <c r="D2172" i="3"/>
  <c r="E2180" i="3"/>
  <c r="D2180" i="3"/>
  <c r="E2188" i="3"/>
  <c r="D2188" i="3"/>
  <c r="E2196" i="3"/>
  <c r="F2196" i="3" s="1"/>
  <c r="D2196" i="3"/>
  <c r="E2204" i="3"/>
  <c r="F2204" i="3" s="1"/>
  <c r="D2204" i="3"/>
  <c r="E2212" i="3"/>
  <c r="D2212" i="3"/>
  <c r="E2220" i="3"/>
  <c r="D2220" i="3"/>
  <c r="E2228" i="3"/>
  <c r="F2228" i="3" s="1"/>
  <c r="D2228" i="3"/>
  <c r="E2236" i="3"/>
  <c r="D2236" i="3"/>
  <c r="E2244" i="3"/>
  <c r="D2244" i="3"/>
  <c r="E2252" i="3"/>
  <c r="D2252" i="3"/>
  <c r="E2260" i="3"/>
  <c r="F2260" i="3" s="1"/>
  <c r="D2260" i="3"/>
  <c r="E2268" i="3"/>
  <c r="F2268" i="3" s="1"/>
  <c r="D2268" i="3"/>
  <c r="E2276" i="3"/>
  <c r="D2276" i="3"/>
  <c r="E2284" i="3"/>
  <c r="D2284" i="3"/>
  <c r="E2292" i="3"/>
  <c r="D2292" i="3"/>
  <c r="E2300" i="3"/>
  <c r="D2300" i="3"/>
  <c r="E2308" i="3"/>
  <c r="D2308" i="3"/>
  <c r="E2316" i="3"/>
  <c r="D2316" i="3"/>
  <c r="E2324" i="3"/>
  <c r="F2324" i="3" s="1"/>
  <c r="D2324" i="3"/>
  <c r="E2332" i="3"/>
  <c r="F2332" i="3" s="1"/>
  <c r="D2332" i="3"/>
  <c r="E2340" i="3"/>
  <c r="D2340" i="3"/>
  <c r="E2348" i="3"/>
  <c r="D2348" i="3"/>
  <c r="E2356" i="3"/>
  <c r="D2356" i="3"/>
  <c r="E2364" i="3"/>
  <c r="F2364" i="3" s="1"/>
  <c r="D2364" i="3"/>
  <c r="E2372" i="3"/>
  <c r="D2372" i="3"/>
  <c r="E2380" i="3"/>
  <c r="D2380" i="3"/>
  <c r="E2388" i="3"/>
  <c r="F2388" i="3" s="1"/>
  <c r="D2388" i="3"/>
  <c r="E2396" i="3"/>
  <c r="D2396" i="3"/>
  <c r="E2404" i="3"/>
  <c r="D2404" i="3"/>
  <c r="E2412" i="3"/>
  <c r="D2412" i="3"/>
  <c r="E2420" i="3"/>
  <c r="D2420" i="3"/>
  <c r="E2428" i="3"/>
  <c r="D2428" i="3"/>
  <c r="E2436" i="3"/>
  <c r="D2436" i="3"/>
  <c r="E2444" i="3"/>
  <c r="D2444" i="3"/>
  <c r="E2452" i="3"/>
  <c r="F2452" i="3" s="1"/>
  <c r="D2452" i="3"/>
  <c r="E2460" i="3"/>
  <c r="F2460" i="3" s="1"/>
  <c r="D2460" i="3"/>
  <c r="E2468" i="3"/>
  <c r="D2468" i="3"/>
  <c r="E2476" i="3"/>
  <c r="D2476" i="3"/>
  <c r="E2484" i="3"/>
  <c r="F2484" i="3" s="1"/>
  <c r="D2484" i="3"/>
  <c r="E2492" i="3"/>
  <c r="F2492" i="3" s="1"/>
  <c r="D2492" i="3"/>
  <c r="E2500" i="3"/>
  <c r="D2500" i="3"/>
  <c r="D589" i="3"/>
  <c r="G589" i="3" s="1"/>
  <c r="H589" i="3" s="1"/>
  <c r="D578" i="3"/>
  <c r="D565" i="3"/>
  <c r="G565" i="3" s="1"/>
  <c r="H565" i="3" s="1"/>
  <c r="D527" i="3"/>
  <c r="D463" i="3"/>
  <c r="D399" i="3"/>
  <c r="D335" i="3"/>
  <c r="G335" i="3" s="1"/>
  <c r="H335" i="3" s="1"/>
  <c r="D271" i="3"/>
  <c r="D207" i="3"/>
  <c r="G207" i="3" s="1"/>
  <c r="H207" i="3" s="1"/>
  <c r="D143" i="3"/>
  <c r="G143" i="3" s="1"/>
  <c r="H143" i="3" s="1"/>
  <c r="D79" i="3"/>
  <c r="G79" i="3" s="1"/>
  <c r="H79" i="3" s="1"/>
  <c r="D12" i="3"/>
  <c r="D2270" i="3"/>
  <c r="E570" i="3"/>
  <c r="F570" i="3" s="1"/>
  <c r="D570" i="3"/>
  <c r="E562" i="3"/>
  <c r="D562" i="3"/>
  <c r="E554" i="3"/>
  <c r="F554" i="3" s="1"/>
  <c r="D554" i="3"/>
  <c r="E546" i="3"/>
  <c r="F546" i="3" s="1"/>
  <c r="D546" i="3"/>
  <c r="E538" i="3"/>
  <c r="F538" i="3" s="1"/>
  <c r="D538" i="3"/>
  <c r="E530" i="3"/>
  <c r="F530" i="3" s="1"/>
  <c r="D530" i="3"/>
  <c r="E522" i="3"/>
  <c r="F522" i="3" s="1"/>
  <c r="D522" i="3"/>
  <c r="E514" i="3"/>
  <c r="F514" i="3" s="1"/>
  <c r="D514" i="3"/>
  <c r="E506" i="3"/>
  <c r="F506" i="3" s="1"/>
  <c r="D506" i="3"/>
  <c r="E498" i="3"/>
  <c r="F498" i="3" s="1"/>
  <c r="D498" i="3"/>
  <c r="E490" i="3"/>
  <c r="F490" i="3" s="1"/>
  <c r="D490" i="3"/>
  <c r="E482" i="3"/>
  <c r="D482" i="3"/>
  <c r="E474" i="3"/>
  <c r="F474" i="3" s="1"/>
  <c r="D474" i="3"/>
  <c r="E466" i="3"/>
  <c r="D466" i="3"/>
  <c r="E458" i="3"/>
  <c r="F458" i="3" s="1"/>
  <c r="D458" i="3"/>
  <c r="E450" i="3"/>
  <c r="F450" i="3" s="1"/>
  <c r="D450" i="3"/>
  <c r="E442" i="3"/>
  <c r="F442" i="3" s="1"/>
  <c r="D442" i="3"/>
  <c r="E434" i="3"/>
  <c r="F434" i="3" s="1"/>
  <c r="D434" i="3"/>
  <c r="E426" i="3"/>
  <c r="F426" i="3" s="1"/>
  <c r="D426" i="3"/>
  <c r="E418" i="3"/>
  <c r="F418" i="3" s="1"/>
  <c r="D418" i="3"/>
  <c r="E410" i="3"/>
  <c r="F410" i="3" s="1"/>
  <c r="D410" i="3"/>
  <c r="E402" i="3"/>
  <c r="F402" i="3" s="1"/>
  <c r="D402" i="3"/>
  <c r="E394" i="3"/>
  <c r="F394" i="3" s="1"/>
  <c r="D394" i="3"/>
  <c r="E386" i="3"/>
  <c r="D386" i="3"/>
  <c r="E378" i="3"/>
  <c r="F378" i="3" s="1"/>
  <c r="D378" i="3"/>
  <c r="E370" i="3"/>
  <c r="F370" i="3" s="1"/>
  <c r="D370" i="3"/>
  <c r="E362" i="3"/>
  <c r="F362" i="3" s="1"/>
  <c r="D362" i="3"/>
  <c r="E354" i="3"/>
  <c r="F354" i="3" s="1"/>
  <c r="D354" i="3"/>
  <c r="E346" i="3"/>
  <c r="F346" i="3" s="1"/>
  <c r="D346" i="3"/>
  <c r="E338" i="3"/>
  <c r="F338" i="3" s="1"/>
  <c r="D338" i="3"/>
  <c r="E330" i="3"/>
  <c r="F330" i="3" s="1"/>
  <c r="D330" i="3"/>
  <c r="E322" i="3"/>
  <c r="F322" i="3" s="1"/>
  <c r="D322" i="3"/>
  <c r="E314" i="3"/>
  <c r="F314" i="3" s="1"/>
  <c r="D314" i="3"/>
  <c r="E306" i="3"/>
  <c r="F306" i="3" s="1"/>
  <c r="D306" i="3"/>
  <c r="E298" i="3"/>
  <c r="F298" i="3" s="1"/>
  <c r="D298" i="3"/>
  <c r="E290" i="3"/>
  <c r="F290" i="3" s="1"/>
  <c r="D290" i="3"/>
  <c r="E282" i="3"/>
  <c r="F282" i="3" s="1"/>
  <c r="D282" i="3"/>
  <c r="E274" i="3"/>
  <c r="F274" i="3" s="1"/>
  <c r="D274" i="3"/>
  <c r="E266" i="3"/>
  <c r="F266" i="3" s="1"/>
  <c r="D266" i="3"/>
  <c r="E258" i="3"/>
  <c r="F258" i="3" s="1"/>
  <c r="D258" i="3"/>
  <c r="E250" i="3"/>
  <c r="F250" i="3" s="1"/>
  <c r="D250" i="3"/>
  <c r="E242" i="3"/>
  <c r="F242" i="3" s="1"/>
  <c r="D242" i="3"/>
  <c r="E234" i="3"/>
  <c r="F234" i="3" s="1"/>
  <c r="D234" i="3"/>
  <c r="E226" i="3"/>
  <c r="F226" i="3" s="1"/>
  <c r="D226" i="3"/>
  <c r="E218" i="3"/>
  <c r="D218" i="3"/>
  <c r="E210" i="3"/>
  <c r="F210" i="3" s="1"/>
  <c r="D210" i="3"/>
  <c r="E202" i="3"/>
  <c r="F202" i="3" s="1"/>
  <c r="D202" i="3"/>
  <c r="E194" i="3"/>
  <c r="F194" i="3" s="1"/>
  <c r="D194" i="3"/>
  <c r="E186" i="3"/>
  <c r="F186" i="3" s="1"/>
  <c r="D186" i="3"/>
  <c r="E178" i="3"/>
  <c r="F178" i="3" s="1"/>
  <c r="D178" i="3"/>
  <c r="E170" i="3"/>
  <c r="F170" i="3" s="1"/>
  <c r="D170" i="3"/>
  <c r="E162" i="3"/>
  <c r="F162" i="3" s="1"/>
  <c r="D162" i="3"/>
  <c r="E154" i="3"/>
  <c r="F154" i="3" s="1"/>
  <c r="D154" i="3"/>
  <c r="E146" i="3"/>
  <c r="F146" i="3" s="1"/>
  <c r="D146" i="3"/>
  <c r="E138" i="3"/>
  <c r="F138" i="3" s="1"/>
  <c r="D138" i="3"/>
  <c r="E130" i="3"/>
  <c r="F130" i="3" s="1"/>
  <c r="D130" i="3"/>
  <c r="E122" i="3"/>
  <c r="F122" i="3" s="1"/>
  <c r="D122" i="3"/>
  <c r="E114" i="3"/>
  <c r="D114" i="3"/>
  <c r="E106" i="3"/>
  <c r="F106" i="3" s="1"/>
  <c r="D106" i="3"/>
  <c r="E98" i="3"/>
  <c r="F98" i="3" s="1"/>
  <c r="D98" i="3"/>
  <c r="E90" i="3"/>
  <c r="F90" i="3" s="1"/>
  <c r="D90" i="3"/>
  <c r="E82" i="3"/>
  <c r="F82" i="3" s="1"/>
  <c r="D82" i="3"/>
  <c r="E74" i="3"/>
  <c r="F74" i="3" s="1"/>
  <c r="D74" i="3"/>
  <c r="E66" i="3"/>
  <c r="F66" i="3" s="1"/>
  <c r="D66" i="3"/>
  <c r="E58" i="3"/>
  <c r="F58" i="3" s="1"/>
  <c r="D58" i="3"/>
  <c r="E50" i="3"/>
  <c r="F50" i="3" s="1"/>
  <c r="D50" i="3"/>
  <c r="E42" i="3"/>
  <c r="F42" i="3" s="1"/>
  <c r="D42" i="3"/>
  <c r="E34" i="3"/>
  <c r="F34" i="3" s="1"/>
  <c r="D34" i="3"/>
  <c r="E26" i="3"/>
  <c r="F26" i="3" s="1"/>
  <c r="D26" i="3"/>
  <c r="E18" i="3"/>
  <c r="F18" i="3" s="1"/>
  <c r="D18" i="3"/>
  <c r="E10" i="3"/>
  <c r="F10" i="3" s="1"/>
  <c r="D10" i="3"/>
  <c r="E1277" i="3"/>
  <c r="F1277" i="3" s="1"/>
  <c r="D1277" i="3"/>
  <c r="E1285" i="3"/>
  <c r="F1285" i="3" s="1"/>
  <c r="D1285" i="3"/>
  <c r="E1301" i="3"/>
  <c r="F1301" i="3" s="1"/>
  <c r="D1301" i="3"/>
  <c r="E1309" i="3"/>
  <c r="F1309" i="3" s="1"/>
  <c r="D1309" i="3"/>
  <c r="E1317" i="3"/>
  <c r="F1317" i="3" s="1"/>
  <c r="D1317" i="3"/>
  <c r="E1325" i="3"/>
  <c r="F1325" i="3" s="1"/>
  <c r="D1325" i="3"/>
  <c r="E1333" i="3"/>
  <c r="F1333" i="3" s="1"/>
  <c r="D1333" i="3"/>
  <c r="E1341" i="3"/>
  <c r="F1341" i="3" s="1"/>
  <c r="D1341" i="3"/>
  <c r="E1349" i="3"/>
  <c r="F1349" i="3" s="1"/>
  <c r="D1349" i="3"/>
  <c r="E1357" i="3"/>
  <c r="F1357" i="3" s="1"/>
  <c r="D1357" i="3"/>
  <c r="E1365" i="3"/>
  <c r="F1365" i="3" s="1"/>
  <c r="D1365" i="3"/>
  <c r="E1373" i="3"/>
  <c r="F1373" i="3" s="1"/>
  <c r="D1373" i="3"/>
  <c r="E1381" i="3"/>
  <c r="F1381" i="3" s="1"/>
  <c r="D1381" i="3"/>
  <c r="E1389" i="3"/>
  <c r="F1389" i="3" s="1"/>
  <c r="D1389" i="3"/>
  <c r="E1397" i="3"/>
  <c r="D1397" i="3"/>
  <c r="E1405" i="3"/>
  <c r="F1405" i="3" s="1"/>
  <c r="D1405" i="3"/>
  <c r="E1413" i="3"/>
  <c r="F1413" i="3" s="1"/>
  <c r="D1413" i="3"/>
  <c r="E1421" i="3"/>
  <c r="F1421" i="3" s="1"/>
  <c r="D1421" i="3"/>
  <c r="E1429" i="3"/>
  <c r="F1429" i="3" s="1"/>
  <c r="D1429" i="3"/>
  <c r="E1437" i="3"/>
  <c r="F1437" i="3" s="1"/>
  <c r="D1437" i="3"/>
  <c r="E1445" i="3"/>
  <c r="F1445" i="3" s="1"/>
  <c r="D1445" i="3"/>
  <c r="E1453" i="3"/>
  <c r="F1453" i="3" s="1"/>
  <c r="D1453" i="3"/>
  <c r="E1461" i="3"/>
  <c r="D1461" i="3"/>
  <c r="E1469" i="3"/>
  <c r="F1469" i="3" s="1"/>
  <c r="D1469" i="3"/>
  <c r="E1477" i="3"/>
  <c r="F1477" i="3" s="1"/>
  <c r="D1477" i="3"/>
  <c r="E1485" i="3"/>
  <c r="F1485" i="3" s="1"/>
  <c r="D1485" i="3"/>
  <c r="E1493" i="3"/>
  <c r="F1493" i="3" s="1"/>
  <c r="D1493" i="3"/>
  <c r="E1509" i="3"/>
  <c r="F1509" i="3" s="1"/>
  <c r="D1509" i="3"/>
  <c r="E1517" i="3"/>
  <c r="F1517" i="3" s="1"/>
  <c r="D1517" i="3"/>
  <c r="E1525" i="3"/>
  <c r="F1525" i="3" s="1"/>
  <c r="D1525" i="3"/>
  <c r="E1533" i="3"/>
  <c r="F1533" i="3" s="1"/>
  <c r="D1533" i="3"/>
  <c r="E1541" i="3"/>
  <c r="F1541" i="3" s="1"/>
  <c r="D1541" i="3"/>
  <c r="E1549" i="3"/>
  <c r="D1549" i="3"/>
  <c r="E1557" i="3"/>
  <c r="F1557" i="3" s="1"/>
  <c r="D1557" i="3"/>
  <c r="E1573" i="3"/>
  <c r="F1573" i="3" s="1"/>
  <c r="D1573" i="3"/>
  <c r="E1581" i="3"/>
  <c r="F1581" i="3" s="1"/>
  <c r="D1581" i="3"/>
  <c r="E1589" i="3"/>
  <c r="D1589" i="3"/>
  <c r="E1597" i="3"/>
  <c r="F1597" i="3" s="1"/>
  <c r="D1597" i="3"/>
  <c r="E1605" i="3"/>
  <c r="F1605" i="3" s="1"/>
  <c r="D1605" i="3"/>
  <c r="E1613" i="3"/>
  <c r="F1613" i="3" s="1"/>
  <c r="D1613" i="3"/>
  <c r="E1621" i="3"/>
  <c r="F1621" i="3" s="1"/>
  <c r="D1621" i="3"/>
  <c r="E1637" i="3"/>
  <c r="F1637" i="3" s="1"/>
  <c r="D1637" i="3"/>
  <c r="E1645" i="3"/>
  <c r="D1645" i="3"/>
  <c r="E1653" i="3"/>
  <c r="F1653" i="3" s="1"/>
  <c r="D1653" i="3"/>
  <c r="E1661" i="3"/>
  <c r="F1661" i="3" s="1"/>
  <c r="D1661" i="3"/>
  <c r="E1669" i="3"/>
  <c r="F1669" i="3" s="1"/>
  <c r="D1669" i="3"/>
  <c r="E1677" i="3"/>
  <c r="D1677" i="3"/>
  <c r="E1685" i="3"/>
  <c r="F1685" i="3" s="1"/>
  <c r="D1685" i="3"/>
  <c r="E1701" i="3"/>
  <c r="F1701" i="3" s="1"/>
  <c r="D1701" i="3"/>
  <c r="E1709" i="3"/>
  <c r="F1709" i="3" s="1"/>
  <c r="D1709" i="3"/>
  <c r="E1717" i="3"/>
  <c r="F1717" i="3" s="1"/>
  <c r="D1717" i="3"/>
  <c r="E1725" i="3"/>
  <c r="F1725" i="3" s="1"/>
  <c r="D1725" i="3"/>
  <c r="E1733" i="3"/>
  <c r="F1733" i="3" s="1"/>
  <c r="D1733" i="3"/>
  <c r="E1741" i="3"/>
  <c r="F1741" i="3" s="1"/>
  <c r="D1741" i="3"/>
  <c r="E1749" i="3"/>
  <c r="F1749" i="3" s="1"/>
  <c r="D1749" i="3"/>
  <c r="E1765" i="3"/>
  <c r="F1765" i="3" s="1"/>
  <c r="D1765" i="3"/>
  <c r="E1773" i="3"/>
  <c r="F1773" i="3" s="1"/>
  <c r="D1773" i="3"/>
  <c r="E1781" i="3"/>
  <c r="F1781" i="3" s="1"/>
  <c r="D1781" i="3"/>
  <c r="E1789" i="3"/>
  <c r="F1789" i="3" s="1"/>
  <c r="D1789" i="3"/>
  <c r="E1797" i="3"/>
  <c r="F1797" i="3" s="1"/>
  <c r="D1797" i="3"/>
  <c r="E1805" i="3"/>
  <c r="F1805" i="3" s="1"/>
  <c r="D1805" i="3"/>
  <c r="E1813" i="3"/>
  <c r="F1813" i="3" s="1"/>
  <c r="D1813" i="3"/>
  <c r="E1821" i="3"/>
  <c r="F1821" i="3" s="1"/>
  <c r="D1821" i="3"/>
  <c r="E1829" i="3"/>
  <c r="F1829" i="3" s="1"/>
  <c r="D1829" i="3"/>
  <c r="E1837" i="3"/>
  <c r="F1837" i="3" s="1"/>
  <c r="D1837" i="3"/>
  <c r="E1845" i="3"/>
  <c r="F1845" i="3" s="1"/>
  <c r="D1845" i="3"/>
  <c r="E1853" i="3"/>
  <c r="F1853" i="3" s="1"/>
  <c r="D1853" i="3"/>
  <c r="E1861" i="3"/>
  <c r="F1861" i="3" s="1"/>
  <c r="D1861" i="3"/>
  <c r="E1869" i="3"/>
  <c r="F1869" i="3" s="1"/>
  <c r="D1869" i="3"/>
  <c r="E1877" i="3"/>
  <c r="F1877" i="3" s="1"/>
  <c r="D1877" i="3"/>
  <c r="E1885" i="3"/>
  <c r="F1885" i="3" s="1"/>
  <c r="D1885" i="3"/>
  <c r="E1893" i="3"/>
  <c r="F1893" i="3" s="1"/>
  <c r="D1893" i="3"/>
  <c r="E1901" i="3"/>
  <c r="F1901" i="3" s="1"/>
  <c r="D1901" i="3"/>
  <c r="E1909" i="3"/>
  <c r="F1909" i="3" s="1"/>
  <c r="D1909" i="3"/>
  <c r="E1917" i="3"/>
  <c r="F1917" i="3" s="1"/>
  <c r="D1917" i="3"/>
  <c r="E1925" i="3"/>
  <c r="F1925" i="3" s="1"/>
  <c r="D1925" i="3"/>
  <c r="E1933" i="3"/>
  <c r="F1933" i="3" s="1"/>
  <c r="D1933" i="3"/>
  <c r="E1941" i="3"/>
  <c r="F1941" i="3" s="1"/>
  <c r="D1941" i="3"/>
  <c r="E1949" i="3"/>
  <c r="F1949" i="3" s="1"/>
  <c r="D1949" i="3"/>
  <c r="E1957" i="3"/>
  <c r="F1957" i="3" s="1"/>
  <c r="D1957" i="3"/>
  <c r="E1965" i="3"/>
  <c r="F1965" i="3" s="1"/>
  <c r="D1965" i="3"/>
  <c r="E1973" i="3"/>
  <c r="F1973" i="3" s="1"/>
  <c r="D1973" i="3"/>
  <c r="E1981" i="3"/>
  <c r="F1981" i="3" s="1"/>
  <c r="D1981" i="3"/>
  <c r="E1989" i="3"/>
  <c r="G1989" i="3" s="1"/>
  <c r="H1989" i="3" s="1"/>
  <c r="D1989" i="3"/>
  <c r="E1997" i="3"/>
  <c r="F1997" i="3" s="1"/>
  <c r="D1997" i="3"/>
  <c r="E2005" i="3"/>
  <c r="F2005" i="3" s="1"/>
  <c r="D2005" i="3"/>
  <c r="E2013" i="3"/>
  <c r="F2013" i="3" s="1"/>
  <c r="D2013" i="3"/>
  <c r="E2021" i="3"/>
  <c r="F2021" i="3" s="1"/>
  <c r="D2021" i="3"/>
  <c r="E2029" i="3"/>
  <c r="F2029" i="3" s="1"/>
  <c r="D2029" i="3"/>
  <c r="E2037" i="3"/>
  <c r="F2037" i="3" s="1"/>
  <c r="D2037" i="3"/>
  <c r="E2045" i="3"/>
  <c r="F2045" i="3" s="1"/>
  <c r="D2045" i="3"/>
  <c r="E2053" i="3"/>
  <c r="G2053" i="3" s="1"/>
  <c r="H2053" i="3" s="1"/>
  <c r="D2053" i="3"/>
  <c r="E2061" i="3"/>
  <c r="F2061" i="3" s="1"/>
  <c r="D2061" i="3"/>
  <c r="E2069" i="3"/>
  <c r="D2069" i="3"/>
  <c r="E2077" i="3"/>
  <c r="F2077" i="3" s="1"/>
  <c r="D2077" i="3"/>
  <c r="E2085" i="3"/>
  <c r="F2085" i="3" s="1"/>
  <c r="D2085" i="3"/>
  <c r="E2093" i="3"/>
  <c r="F2093" i="3" s="1"/>
  <c r="D2093" i="3"/>
  <c r="E2101" i="3"/>
  <c r="F2101" i="3" s="1"/>
  <c r="D2101" i="3"/>
  <c r="E2109" i="3"/>
  <c r="F2109" i="3" s="1"/>
  <c r="D2109" i="3"/>
  <c r="E2117" i="3"/>
  <c r="G2117" i="3" s="1"/>
  <c r="H2117" i="3" s="1"/>
  <c r="D2117" i="3"/>
  <c r="E2125" i="3"/>
  <c r="F2125" i="3" s="1"/>
  <c r="D2125" i="3"/>
  <c r="E2133" i="3"/>
  <c r="G2133" i="3" s="1"/>
  <c r="H2133" i="3" s="1"/>
  <c r="D2133" i="3"/>
  <c r="E2141" i="3"/>
  <c r="F2141" i="3" s="1"/>
  <c r="D2141" i="3"/>
  <c r="E2149" i="3"/>
  <c r="F2149" i="3" s="1"/>
  <c r="D2149" i="3"/>
  <c r="E2157" i="3"/>
  <c r="F2157" i="3" s="1"/>
  <c r="D2157" i="3"/>
  <c r="E2165" i="3"/>
  <c r="F2165" i="3" s="1"/>
  <c r="D2165" i="3"/>
  <c r="E2173" i="3"/>
  <c r="F2173" i="3" s="1"/>
  <c r="D2173" i="3"/>
  <c r="E2181" i="3"/>
  <c r="G2181" i="3" s="1"/>
  <c r="H2181" i="3" s="1"/>
  <c r="D2181" i="3"/>
  <c r="E2189" i="3"/>
  <c r="F2189" i="3" s="1"/>
  <c r="D2189" i="3"/>
  <c r="E2197" i="3"/>
  <c r="D2197" i="3"/>
  <c r="E2205" i="3"/>
  <c r="F2205" i="3" s="1"/>
  <c r="D2205" i="3"/>
  <c r="E2213" i="3"/>
  <c r="F2213" i="3" s="1"/>
  <c r="D2213" i="3"/>
  <c r="E2221" i="3"/>
  <c r="F2221" i="3" s="1"/>
  <c r="D2221" i="3"/>
  <c r="E2229" i="3"/>
  <c r="F2229" i="3" s="1"/>
  <c r="D2229" i="3"/>
  <c r="E2237" i="3"/>
  <c r="F2237" i="3" s="1"/>
  <c r="D2237" i="3"/>
  <c r="E2245" i="3"/>
  <c r="G2245" i="3" s="1"/>
  <c r="H2245" i="3" s="1"/>
  <c r="D2245" i="3"/>
  <c r="E2253" i="3"/>
  <c r="F2253" i="3" s="1"/>
  <c r="D2253" i="3"/>
  <c r="E2261" i="3"/>
  <c r="F2261" i="3" s="1"/>
  <c r="D2261" i="3"/>
  <c r="E2269" i="3"/>
  <c r="F2269" i="3" s="1"/>
  <c r="D2269" i="3"/>
  <c r="E2277" i="3"/>
  <c r="F2277" i="3" s="1"/>
  <c r="D2277" i="3"/>
  <c r="E2285" i="3"/>
  <c r="F2285" i="3" s="1"/>
  <c r="D2285" i="3"/>
  <c r="E2293" i="3"/>
  <c r="F2293" i="3" s="1"/>
  <c r="D2293" i="3"/>
  <c r="E2301" i="3"/>
  <c r="F2301" i="3" s="1"/>
  <c r="D2301" i="3"/>
  <c r="E2309" i="3"/>
  <c r="F2309" i="3" s="1"/>
  <c r="D2309" i="3"/>
  <c r="E2317" i="3"/>
  <c r="F2317" i="3" s="1"/>
  <c r="D2317" i="3"/>
  <c r="E2325" i="3"/>
  <c r="F2325" i="3" s="1"/>
  <c r="D2325" i="3"/>
  <c r="E2333" i="3"/>
  <c r="F2333" i="3" s="1"/>
  <c r="D2333" i="3"/>
  <c r="E2341" i="3"/>
  <c r="F2341" i="3" s="1"/>
  <c r="D2341" i="3"/>
  <c r="E2349" i="3"/>
  <c r="F2349" i="3" s="1"/>
  <c r="D2349" i="3"/>
  <c r="E2357" i="3"/>
  <c r="F2357" i="3" s="1"/>
  <c r="D2357" i="3"/>
  <c r="E2365" i="3"/>
  <c r="F2365" i="3" s="1"/>
  <c r="D2365" i="3"/>
  <c r="E2373" i="3"/>
  <c r="F2373" i="3" s="1"/>
  <c r="D2373" i="3"/>
  <c r="E2381" i="3"/>
  <c r="F2381" i="3" s="1"/>
  <c r="D2381" i="3"/>
  <c r="E2389" i="3"/>
  <c r="F2389" i="3" s="1"/>
  <c r="D2389" i="3"/>
  <c r="E2397" i="3"/>
  <c r="F2397" i="3" s="1"/>
  <c r="D2397" i="3"/>
  <c r="E2405" i="3"/>
  <c r="F2405" i="3" s="1"/>
  <c r="D2405" i="3"/>
  <c r="E2413" i="3"/>
  <c r="F2413" i="3" s="1"/>
  <c r="D2413" i="3"/>
  <c r="E2421" i="3"/>
  <c r="F2421" i="3" s="1"/>
  <c r="D2421" i="3"/>
  <c r="E2429" i="3"/>
  <c r="F2429" i="3" s="1"/>
  <c r="D2429" i="3"/>
  <c r="E2437" i="3"/>
  <c r="F2437" i="3" s="1"/>
  <c r="D2437" i="3"/>
  <c r="E2445" i="3"/>
  <c r="D2445" i="3"/>
  <c r="E2453" i="3"/>
  <c r="F2453" i="3" s="1"/>
  <c r="D2453" i="3"/>
  <c r="E2461" i="3"/>
  <c r="F2461" i="3" s="1"/>
  <c r="D2461" i="3"/>
  <c r="E2469" i="3"/>
  <c r="F2469" i="3" s="1"/>
  <c r="D2469" i="3"/>
  <c r="E2477" i="3"/>
  <c r="F2477" i="3" s="1"/>
  <c r="D2477" i="3"/>
  <c r="E2485" i="3"/>
  <c r="F2485" i="3" s="1"/>
  <c r="D2485" i="3"/>
  <c r="E2493" i="3"/>
  <c r="F2493" i="3" s="1"/>
  <c r="D2493" i="3"/>
  <c r="E2501" i="3"/>
  <c r="F2501" i="3" s="1"/>
  <c r="D2501" i="3"/>
  <c r="D855" i="3"/>
  <c r="D863" i="3"/>
  <c r="G863" i="3" s="1"/>
  <c r="H863" i="3" s="1"/>
  <c r="D871" i="3"/>
  <c r="D879" i="3"/>
  <c r="G879" i="3" s="1"/>
  <c r="H879" i="3" s="1"/>
  <c r="D887" i="3"/>
  <c r="D895" i="3"/>
  <c r="G895" i="3" s="1"/>
  <c r="H895" i="3" s="1"/>
  <c r="D903" i="3"/>
  <c r="G903" i="3" s="1"/>
  <c r="H903" i="3" s="1"/>
  <c r="D911" i="3"/>
  <c r="D919" i="3"/>
  <c r="D927" i="3"/>
  <c r="D935" i="3"/>
  <c r="D943" i="3"/>
  <c r="G943" i="3" s="1"/>
  <c r="H943" i="3" s="1"/>
  <c r="D951" i="3"/>
  <c r="D959" i="3"/>
  <c r="G959" i="3" s="1"/>
  <c r="H959" i="3" s="1"/>
  <c r="D967" i="3"/>
  <c r="G967" i="3" s="1"/>
  <c r="H967" i="3" s="1"/>
  <c r="D975" i="3"/>
  <c r="G975" i="3" s="1"/>
  <c r="H975" i="3" s="1"/>
  <c r="D983" i="3"/>
  <c r="D991" i="3"/>
  <c r="G991" i="3" s="1"/>
  <c r="H991" i="3" s="1"/>
  <c r="D999" i="3"/>
  <c r="D1007" i="3"/>
  <c r="G1007" i="3" s="1"/>
  <c r="H1007" i="3" s="1"/>
  <c r="D853" i="3"/>
  <c r="D845" i="3"/>
  <c r="G845" i="3" s="1"/>
  <c r="H845" i="3" s="1"/>
  <c r="D837" i="3"/>
  <c r="G837" i="3" s="1"/>
  <c r="H837" i="3" s="1"/>
  <c r="D829" i="3"/>
  <c r="G829" i="3" s="1"/>
  <c r="H829" i="3" s="1"/>
  <c r="D821" i="3"/>
  <c r="D813" i="3"/>
  <c r="G813" i="3" s="1"/>
  <c r="H813" i="3" s="1"/>
  <c r="D805" i="3"/>
  <c r="D797" i="3"/>
  <c r="G797" i="3" s="1"/>
  <c r="H797" i="3" s="1"/>
  <c r="D789" i="3"/>
  <c r="G789" i="3" s="1"/>
  <c r="H789" i="3" s="1"/>
  <c r="D781" i="3"/>
  <c r="D773" i="3"/>
  <c r="G773" i="3" s="1"/>
  <c r="H773" i="3" s="1"/>
  <c r="D765" i="3"/>
  <c r="G765" i="3" s="1"/>
  <c r="H765" i="3" s="1"/>
  <c r="D757" i="3"/>
  <c r="D749" i="3"/>
  <c r="G749" i="3" s="1"/>
  <c r="H749" i="3" s="1"/>
  <c r="D741" i="3"/>
  <c r="D733" i="3"/>
  <c r="G733" i="3" s="1"/>
  <c r="H733" i="3" s="1"/>
  <c r="D725" i="3"/>
  <c r="D717" i="3"/>
  <c r="G717" i="3" s="1"/>
  <c r="H717" i="3" s="1"/>
  <c r="D709" i="3"/>
  <c r="G709" i="3" s="1"/>
  <c r="H709" i="3" s="1"/>
  <c r="D701" i="3"/>
  <c r="G701" i="3" s="1"/>
  <c r="H701" i="3" s="1"/>
  <c r="D693" i="3"/>
  <c r="D685" i="3"/>
  <c r="G685" i="3" s="1"/>
  <c r="H685" i="3" s="1"/>
  <c r="D677" i="3"/>
  <c r="D669" i="3"/>
  <c r="G669" i="3" s="1"/>
  <c r="H669" i="3" s="1"/>
  <c r="D661" i="3"/>
  <c r="D653" i="3"/>
  <c r="G653" i="3" s="1"/>
  <c r="H653" i="3" s="1"/>
  <c r="D645" i="3"/>
  <c r="G645" i="3" s="1"/>
  <c r="H645" i="3" s="1"/>
  <c r="D637" i="3"/>
  <c r="G637" i="3" s="1"/>
  <c r="H637" i="3" s="1"/>
  <c r="D629" i="3"/>
  <c r="D621" i="3"/>
  <c r="D613" i="3"/>
  <c r="D605" i="3"/>
  <c r="G605" i="3" s="1"/>
  <c r="H605" i="3" s="1"/>
  <c r="D597" i="3"/>
  <c r="D587" i="3"/>
  <c r="G587" i="3" s="1"/>
  <c r="H587" i="3" s="1"/>
  <c r="D577" i="3"/>
  <c r="G577" i="3" s="1"/>
  <c r="H577" i="3" s="1"/>
  <c r="D559" i="3"/>
  <c r="G559" i="3" s="1"/>
  <c r="H559" i="3" s="1"/>
  <c r="D519" i="3"/>
  <c r="D455" i="3"/>
  <c r="D391" i="3"/>
  <c r="D327" i="3"/>
  <c r="G327" i="3" s="1"/>
  <c r="H327" i="3" s="1"/>
  <c r="D263" i="3"/>
  <c r="D199" i="3"/>
  <c r="G199" i="3" s="1"/>
  <c r="H199" i="3" s="1"/>
  <c r="D135" i="3"/>
  <c r="G135" i="3" s="1"/>
  <c r="H135" i="3" s="1"/>
  <c r="D71" i="3"/>
  <c r="G71" i="3" s="1"/>
  <c r="H71" i="3" s="1"/>
  <c r="D1269" i="3"/>
  <c r="D1501" i="3"/>
  <c r="E569" i="3"/>
  <c r="F569" i="3" s="1"/>
  <c r="D569" i="3"/>
  <c r="E561" i="3"/>
  <c r="F561" i="3" s="1"/>
  <c r="D561" i="3"/>
  <c r="E553" i="3"/>
  <c r="F553" i="3" s="1"/>
  <c r="D553" i="3"/>
  <c r="E545" i="3"/>
  <c r="F545" i="3" s="1"/>
  <c r="D545" i="3"/>
  <c r="E537" i="3"/>
  <c r="F537" i="3" s="1"/>
  <c r="D537" i="3"/>
  <c r="E529" i="3"/>
  <c r="F529" i="3" s="1"/>
  <c r="D529" i="3"/>
  <c r="E521" i="3"/>
  <c r="F521" i="3" s="1"/>
  <c r="D521" i="3"/>
  <c r="E513" i="3"/>
  <c r="D513" i="3"/>
  <c r="E505" i="3"/>
  <c r="F505" i="3" s="1"/>
  <c r="D505" i="3"/>
  <c r="E497" i="3"/>
  <c r="F497" i="3" s="1"/>
  <c r="D497" i="3"/>
  <c r="E489" i="3"/>
  <c r="F489" i="3" s="1"/>
  <c r="D489" i="3"/>
  <c r="E481" i="3"/>
  <c r="F481" i="3" s="1"/>
  <c r="D481" i="3"/>
  <c r="E473" i="3"/>
  <c r="F473" i="3" s="1"/>
  <c r="D473" i="3"/>
  <c r="E465" i="3"/>
  <c r="F465" i="3" s="1"/>
  <c r="D465" i="3"/>
  <c r="E457" i="3"/>
  <c r="F457" i="3" s="1"/>
  <c r="D457" i="3"/>
  <c r="E449" i="3"/>
  <c r="F449" i="3" s="1"/>
  <c r="D449" i="3"/>
  <c r="E441" i="3"/>
  <c r="F441" i="3" s="1"/>
  <c r="D441" i="3"/>
  <c r="E433" i="3"/>
  <c r="F433" i="3" s="1"/>
  <c r="D433" i="3"/>
  <c r="E425" i="3"/>
  <c r="F425" i="3" s="1"/>
  <c r="D425" i="3"/>
  <c r="E417" i="3"/>
  <c r="F417" i="3" s="1"/>
  <c r="D417" i="3"/>
  <c r="E409" i="3"/>
  <c r="F409" i="3" s="1"/>
  <c r="D409" i="3"/>
  <c r="E401" i="3"/>
  <c r="D401" i="3"/>
  <c r="E393" i="3"/>
  <c r="F393" i="3" s="1"/>
  <c r="D393" i="3"/>
  <c r="E385" i="3"/>
  <c r="F385" i="3" s="1"/>
  <c r="D385" i="3"/>
  <c r="E377" i="3"/>
  <c r="F377" i="3" s="1"/>
  <c r="D377" i="3"/>
  <c r="E369" i="3"/>
  <c r="F369" i="3" s="1"/>
  <c r="D369" i="3"/>
  <c r="E361" i="3"/>
  <c r="F361" i="3" s="1"/>
  <c r="D361" i="3"/>
  <c r="E353" i="3"/>
  <c r="F353" i="3" s="1"/>
  <c r="D353" i="3"/>
  <c r="E345" i="3"/>
  <c r="F345" i="3" s="1"/>
  <c r="D345" i="3"/>
  <c r="E337" i="3"/>
  <c r="F337" i="3" s="1"/>
  <c r="D337" i="3"/>
  <c r="E329" i="3"/>
  <c r="F329" i="3" s="1"/>
  <c r="D329" i="3"/>
  <c r="E321" i="3"/>
  <c r="F321" i="3" s="1"/>
  <c r="D321" i="3"/>
  <c r="E313" i="3"/>
  <c r="F313" i="3" s="1"/>
  <c r="D313" i="3"/>
  <c r="E305" i="3"/>
  <c r="F305" i="3" s="1"/>
  <c r="D305" i="3"/>
  <c r="E297" i="3"/>
  <c r="F297" i="3" s="1"/>
  <c r="D297" i="3"/>
  <c r="E289" i="3"/>
  <c r="F289" i="3" s="1"/>
  <c r="D289" i="3"/>
  <c r="E281" i="3"/>
  <c r="F281" i="3" s="1"/>
  <c r="D281" i="3"/>
  <c r="E273" i="3"/>
  <c r="D273" i="3"/>
  <c r="E265" i="3"/>
  <c r="F265" i="3" s="1"/>
  <c r="D265" i="3"/>
  <c r="E257" i="3"/>
  <c r="F257" i="3" s="1"/>
  <c r="D257" i="3"/>
  <c r="E249" i="3"/>
  <c r="F249" i="3" s="1"/>
  <c r="D249" i="3"/>
  <c r="E241" i="3"/>
  <c r="F241" i="3" s="1"/>
  <c r="D241" i="3"/>
  <c r="E233" i="3"/>
  <c r="F233" i="3" s="1"/>
  <c r="D233" i="3"/>
  <c r="E225" i="3"/>
  <c r="F225" i="3" s="1"/>
  <c r="D225" i="3"/>
  <c r="E217" i="3"/>
  <c r="F217" i="3" s="1"/>
  <c r="D217" i="3"/>
  <c r="E209" i="3"/>
  <c r="D209" i="3"/>
  <c r="E201" i="3"/>
  <c r="F201" i="3" s="1"/>
  <c r="D201" i="3"/>
  <c r="E193" i="3"/>
  <c r="F193" i="3" s="1"/>
  <c r="D193" i="3"/>
  <c r="E185" i="3"/>
  <c r="D185" i="3"/>
  <c r="E177" i="3"/>
  <c r="F177" i="3" s="1"/>
  <c r="D177" i="3"/>
  <c r="E169" i="3"/>
  <c r="F169" i="3" s="1"/>
  <c r="D169" i="3"/>
  <c r="E161" i="3"/>
  <c r="F161" i="3" s="1"/>
  <c r="D161" i="3"/>
  <c r="E153" i="3"/>
  <c r="F153" i="3" s="1"/>
  <c r="D153" i="3"/>
  <c r="E145" i="3"/>
  <c r="F145" i="3" s="1"/>
  <c r="D145" i="3"/>
  <c r="E137" i="3"/>
  <c r="F137" i="3" s="1"/>
  <c r="D137" i="3"/>
  <c r="E129" i="3"/>
  <c r="F129" i="3" s="1"/>
  <c r="D129" i="3"/>
  <c r="E121" i="3"/>
  <c r="F121" i="3" s="1"/>
  <c r="D121" i="3"/>
  <c r="E113" i="3"/>
  <c r="F113" i="3" s="1"/>
  <c r="D113" i="3"/>
  <c r="E105" i="3"/>
  <c r="F105" i="3" s="1"/>
  <c r="D105" i="3"/>
  <c r="E97" i="3"/>
  <c r="F97" i="3" s="1"/>
  <c r="D97" i="3"/>
  <c r="E89" i="3"/>
  <c r="F89" i="3" s="1"/>
  <c r="D89" i="3"/>
  <c r="E81" i="3"/>
  <c r="F81" i="3" s="1"/>
  <c r="D81" i="3"/>
  <c r="E73" i="3"/>
  <c r="F73" i="3" s="1"/>
  <c r="D73" i="3"/>
  <c r="E65" i="3"/>
  <c r="F65" i="3" s="1"/>
  <c r="D65" i="3"/>
  <c r="E57" i="3"/>
  <c r="F57" i="3" s="1"/>
  <c r="D57" i="3"/>
  <c r="E49" i="3"/>
  <c r="F49" i="3" s="1"/>
  <c r="D49" i="3"/>
  <c r="E41" i="3"/>
  <c r="F41" i="3" s="1"/>
  <c r="D41" i="3"/>
  <c r="E33" i="3"/>
  <c r="F33" i="3" s="1"/>
  <c r="D33" i="3"/>
  <c r="G33" i="3" s="1"/>
  <c r="H33" i="3" s="1"/>
  <c r="E25" i="3"/>
  <c r="F25" i="3" s="1"/>
  <c r="D25" i="3"/>
  <c r="E17" i="3"/>
  <c r="F17" i="3" s="1"/>
  <c r="D17" i="3"/>
  <c r="E9" i="3"/>
  <c r="F9" i="3" s="1"/>
  <c r="D9" i="3"/>
  <c r="E1270" i="3"/>
  <c r="F1270" i="3" s="1"/>
  <c r="D1270" i="3"/>
  <c r="E1286" i="3"/>
  <c r="F1286" i="3" s="1"/>
  <c r="D1286" i="3"/>
  <c r="E1294" i="3"/>
  <c r="F1294" i="3" s="1"/>
  <c r="D1294" i="3"/>
  <c r="E1302" i="3"/>
  <c r="F1302" i="3" s="1"/>
  <c r="D1302" i="3"/>
  <c r="E1310" i="3"/>
  <c r="F1310" i="3" s="1"/>
  <c r="D1310" i="3"/>
  <c r="E1318" i="3"/>
  <c r="F1318" i="3" s="1"/>
  <c r="D1318" i="3"/>
  <c r="E1326" i="3"/>
  <c r="F1326" i="3" s="1"/>
  <c r="D1326" i="3"/>
  <c r="E1334" i="3"/>
  <c r="F1334" i="3" s="1"/>
  <c r="D1334" i="3"/>
  <c r="E1342" i="3"/>
  <c r="F1342" i="3" s="1"/>
  <c r="D1342" i="3"/>
  <c r="E1350" i="3"/>
  <c r="F1350" i="3" s="1"/>
  <c r="D1350" i="3"/>
  <c r="E1358" i="3"/>
  <c r="F1358" i="3" s="1"/>
  <c r="D1358" i="3"/>
  <c r="E1366" i="3"/>
  <c r="F1366" i="3" s="1"/>
  <c r="D1366" i="3"/>
  <c r="E1374" i="3"/>
  <c r="F1374" i="3" s="1"/>
  <c r="D1374" i="3"/>
  <c r="E1382" i="3"/>
  <c r="F1382" i="3" s="1"/>
  <c r="D1382" i="3"/>
  <c r="E1390" i="3"/>
  <c r="F1390" i="3" s="1"/>
  <c r="D1390" i="3"/>
  <c r="E1398" i="3"/>
  <c r="F1398" i="3" s="1"/>
  <c r="D1398" i="3"/>
  <c r="E1406" i="3"/>
  <c r="F1406" i="3" s="1"/>
  <c r="D1406" i="3"/>
  <c r="E1414" i="3"/>
  <c r="F1414" i="3" s="1"/>
  <c r="D1414" i="3"/>
  <c r="E1422" i="3"/>
  <c r="F1422" i="3" s="1"/>
  <c r="D1422" i="3"/>
  <c r="E1430" i="3"/>
  <c r="F1430" i="3" s="1"/>
  <c r="D1430" i="3"/>
  <c r="E1438" i="3"/>
  <c r="F1438" i="3" s="1"/>
  <c r="D1438" i="3"/>
  <c r="E1446" i="3"/>
  <c r="F1446" i="3" s="1"/>
  <c r="D1446" i="3"/>
  <c r="E1454" i="3"/>
  <c r="F1454" i="3" s="1"/>
  <c r="D1454" i="3"/>
  <c r="E1462" i="3"/>
  <c r="F1462" i="3" s="1"/>
  <c r="D1462" i="3"/>
  <c r="E1470" i="3"/>
  <c r="D1470" i="3"/>
  <c r="E1478" i="3"/>
  <c r="F1478" i="3" s="1"/>
  <c r="D1478" i="3"/>
  <c r="E1486" i="3"/>
  <c r="F1486" i="3" s="1"/>
  <c r="D1486" i="3"/>
  <c r="E1494" i="3"/>
  <c r="F1494" i="3" s="1"/>
  <c r="D1494" i="3"/>
  <c r="E1502" i="3"/>
  <c r="F1502" i="3" s="1"/>
  <c r="D1502" i="3"/>
  <c r="E1510" i="3"/>
  <c r="D1510" i="3"/>
  <c r="E1518" i="3"/>
  <c r="F1518" i="3" s="1"/>
  <c r="D1518" i="3"/>
  <c r="E1526" i="3"/>
  <c r="F1526" i="3" s="1"/>
  <c r="D1526" i="3"/>
  <c r="E1534" i="3"/>
  <c r="F1534" i="3" s="1"/>
  <c r="D1534" i="3"/>
  <c r="E1542" i="3"/>
  <c r="D1542" i="3"/>
  <c r="E1550" i="3"/>
  <c r="D1550" i="3"/>
  <c r="E1558" i="3"/>
  <c r="F1558" i="3" s="1"/>
  <c r="D1558" i="3"/>
  <c r="E1566" i="3"/>
  <c r="F1566" i="3" s="1"/>
  <c r="D1566" i="3"/>
  <c r="E1574" i="3"/>
  <c r="D1574" i="3"/>
  <c r="E1582" i="3"/>
  <c r="D1582" i="3"/>
  <c r="E1590" i="3"/>
  <c r="F1590" i="3" s="1"/>
  <c r="D1590" i="3"/>
  <c r="E1598" i="3"/>
  <c r="F1598" i="3" s="1"/>
  <c r="D1598" i="3"/>
  <c r="E1606" i="3"/>
  <c r="D1606" i="3"/>
  <c r="E1614" i="3"/>
  <c r="F1614" i="3" s="1"/>
  <c r="D1614" i="3"/>
  <c r="E1622" i="3"/>
  <c r="F1622" i="3" s="1"/>
  <c r="D1622" i="3"/>
  <c r="E1630" i="3"/>
  <c r="F1630" i="3" s="1"/>
  <c r="D1630" i="3"/>
  <c r="E1638" i="3"/>
  <c r="D1638" i="3"/>
  <c r="E1646" i="3"/>
  <c r="F1646" i="3" s="1"/>
  <c r="D1646" i="3"/>
  <c r="E1654" i="3"/>
  <c r="F1654" i="3" s="1"/>
  <c r="D1654" i="3"/>
  <c r="E1662" i="3"/>
  <c r="F1662" i="3" s="1"/>
  <c r="D1662" i="3"/>
  <c r="E1670" i="3"/>
  <c r="D1670" i="3"/>
  <c r="E1678" i="3"/>
  <c r="D1678" i="3"/>
  <c r="E1686" i="3"/>
  <c r="F1686" i="3" s="1"/>
  <c r="D1686" i="3"/>
  <c r="E1694" i="3"/>
  <c r="F1694" i="3" s="1"/>
  <c r="D1694" i="3"/>
  <c r="E1702" i="3"/>
  <c r="D1702" i="3"/>
  <c r="E1710" i="3"/>
  <c r="F1710" i="3" s="1"/>
  <c r="D1710" i="3"/>
  <c r="E1718" i="3"/>
  <c r="F1718" i="3" s="1"/>
  <c r="D1718" i="3"/>
  <c r="E1726" i="3"/>
  <c r="D1726" i="3"/>
  <c r="E1734" i="3"/>
  <c r="D1734" i="3"/>
  <c r="E1742" i="3"/>
  <c r="F1742" i="3" s="1"/>
  <c r="D1742" i="3"/>
  <c r="E1750" i="3"/>
  <c r="F1750" i="3" s="1"/>
  <c r="D1750" i="3"/>
  <c r="E1758" i="3"/>
  <c r="F1758" i="3" s="1"/>
  <c r="D1758" i="3"/>
  <c r="E1766" i="3"/>
  <c r="D1766" i="3"/>
  <c r="E1774" i="3"/>
  <c r="F1774" i="3" s="1"/>
  <c r="D1774" i="3"/>
  <c r="E1782" i="3"/>
  <c r="F1782" i="3" s="1"/>
  <c r="D1782" i="3"/>
  <c r="E1790" i="3"/>
  <c r="D1790" i="3"/>
  <c r="E1798" i="3"/>
  <c r="D1798" i="3"/>
  <c r="E1806" i="3"/>
  <c r="F1806" i="3" s="1"/>
  <c r="D1806" i="3"/>
  <c r="E1814" i="3"/>
  <c r="F1814" i="3" s="1"/>
  <c r="D1814" i="3"/>
  <c r="E1822" i="3"/>
  <c r="F1822" i="3" s="1"/>
  <c r="D1822" i="3"/>
  <c r="E1838" i="3"/>
  <c r="F1838" i="3" s="1"/>
  <c r="D1838" i="3"/>
  <c r="E1846" i="3"/>
  <c r="D1846" i="3"/>
  <c r="E1854" i="3"/>
  <c r="F1854" i="3" s="1"/>
  <c r="D1854" i="3"/>
  <c r="E1862" i="3"/>
  <c r="D1862" i="3"/>
  <c r="E1870" i="3"/>
  <c r="D1870" i="3"/>
  <c r="E1878" i="3"/>
  <c r="F1878" i="3" s="1"/>
  <c r="D1878" i="3"/>
  <c r="E1886" i="3"/>
  <c r="F1886" i="3" s="1"/>
  <c r="D1886" i="3"/>
  <c r="E1894" i="3"/>
  <c r="D1894" i="3"/>
  <c r="E1902" i="3"/>
  <c r="D1902" i="3"/>
  <c r="E1910" i="3"/>
  <c r="F1910" i="3" s="1"/>
  <c r="D1910" i="3"/>
  <c r="E1918" i="3"/>
  <c r="F1918" i="3" s="1"/>
  <c r="D1918" i="3"/>
  <c r="E1926" i="3"/>
  <c r="F1926" i="3" s="1"/>
  <c r="D1926" i="3"/>
  <c r="E1934" i="3"/>
  <c r="D1934" i="3"/>
  <c r="E1942" i="3"/>
  <c r="F1942" i="3" s="1"/>
  <c r="D1942" i="3"/>
  <c r="E1950" i="3"/>
  <c r="F1950" i="3" s="1"/>
  <c r="D1950" i="3"/>
  <c r="E1958" i="3"/>
  <c r="F1958" i="3" s="1"/>
  <c r="D1958" i="3"/>
  <c r="E1966" i="3"/>
  <c r="D1966" i="3"/>
  <c r="E1974" i="3"/>
  <c r="F1974" i="3" s="1"/>
  <c r="D1974" i="3"/>
  <c r="E1982" i="3"/>
  <c r="F1982" i="3" s="1"/>
  <c r="D1982" i="3"/>
  <c r="E1990" i="3"/>
  <c r="D1990" i="3"/>
  <c r="E1998" i="3"/>
  <c r="F1998" i="3" s="1"/>
  <c r="D1998" i="3"/>
  <c r="E2006" i="3"/>
  <c r="D2006" i="3"/>
  <c r="E2014" i="3"/>
  <c r="F2014" i="3" s="1"/>
  <c r="D2014" i="3"/>
  <c r="E2022" i="3"/>
  <c r="D2022" i="3"/>
  <c r="E2030" i="3"/>
  <c r="F2030" i="3" s="1"/>
  <c r="D2030" i="3"/>
  <c r="E2038" i="3"/>
  <c r="F2038" i="3" s="1"/>
  <c r="D2038" i="3"/>
  <c r="E2046" i="3"/>
  <c r="F2046" i="3" s="1"/>
  <c r="D2046" i="3"/>
  <c r="E2054" i="3"/>
  <c r="F2054" i="3" s="1"/>
  <c r="D2054" i="3"/>
  <c r="E2062" i="3"/>
  <c r="D2062" i="3"/>
  <c r="E2070" i="3"/>
  <c r="D2070" i="3"/>
  <c r="E2078" i="3"/>
  <c r="F2078" i="3" s="1"/>
  <c r="D2078" i="3"/>
  <c r="E2086" i="3"/>
  <c r="F2086" i="3" s="1"/>
  <c r="D2086" i="3"/>
  <c r="E2094" i="3"/>
  <c r="D2094" i="3"/>
  <c r="E2102" i="3"/>
  <c r="F2102" i="3" s="1"/>
  <c r="D2102" i="3"/>
  <c r="E2110" i="3"/>
  <c r="F2110" i="3" s="1"/>
  <c r="D2110" i="3"/>
  <c r="E2118" i="3"/>
  <c r="D2118" i="3"/>
  <c r="E2126" i="3"/>
  <c r="F2126" i="3" s="1"/>
  <c r="D2126" i="3"/>
  <c r="E2134" i="3"/>
  <c r="D2134" i="3"/>
  <c r="E2142" i="3"/>
  <c r="F2142" i="3" s="1"/>
  <c r="D2142" i="3"/>
  <c r="E2150" i="3"/>
  <c r="F2150" i="3" s="1"/>
  <c r="D2150" i="3"/>
  <c r="E2158" i="3"/>
  <c r="D2158" i="3"/>
  <c r="E2166" i="3"/>
  <c r="F2166" i="3" s="1"/>
  <c r="D2166" i="3"/>
  <c r="E2174" i="3"/>
  <c r="F2174" i="3" s="1"/>
  <c r="D2174" i="3"/>
  <c r="E2182" i="3"/>
  <c r="D2182" i="3"/>
  <c r="E2190" i="3"/>
  <c r="D2190" i="3"/>
  <c r="E2198" i="3"/>
  <c r="D2198" i="3"/>
  <c r="E2206" i="3"/>
  <c r="F2206" i="3" s="1"/>
  <c r="D2206" i="3"/>
  <c r="E2214" i="3"/>
  <c r="F2214" i="3" s="1"/>
  <c r="D2214" i="3"/>
  <c r="E2222" i="3"/>
  <c r="F2222" i="3" s="1"/>
  <c r="D2222" i="3"/>
  <c r="E2230" i="3"/>
  <c r="F2230" i="3" s="1"/>
  <c r="D2230" i="3"/>
  <c r="E2238" i="3"/>
  <c r="F2238" i="3" s="1"/>
  <c r="D2238" i="3"/>
  <c r="E2246" i="3"/>
  <c r="D2246" i="3"/>
  <c r="E2254" i="3"/>
  <c r="F2254" i="3" s="1"/>
  <c r="D2254" i="3"/>
  <c r="E2262" i="3"/>
  <c r="F2262" i="3" s="1"/>
  <c r="D2262" i="3"/>
  <c r="E2278" i="3"/>
  <c r="F2278" i="3" s="1"/>
  <c r="D2278" i="3"/>
  <c r="E2286" i="3"/>
  <c r="D2286" i="3"/>
  <c r="E2294" i="3"/>
  <c r="F2294" i="3" s="1"/>
  <c r="D2294" i="3"/>
  <c r="E2302" i="3"/>
  <c r="F2302" i="3" s="1"/>
  <c r="D2302" i="3"/>
  <c r="E2310" i="3"/>
  <c r="F2310" i="3" s="1"/>
  <c r="D2310" i="3"/>
  <c r="E2318" i="3"/>
  <c r="F2318" i="3" s="1"/>
  <c r="D2318" i="3"/>
  <c r="E2326" i="3"/>
  <c r="F2326" i="3" s="1"/>
  <c r="D2326" i="3"/>
  <c r="E2334" i="3"/>
  <c r="D2334" i="3"/>
  <c r="E2342" i="3"/>
  <c r="F2342" i="3" s="1"/>
  <c r="D2342" i="3"/>
  <c r="E2350" i="3"/>
  <c r="F2350" i="3" s="1"/>
  <c r="D2350" i="3"/>
  <c r="E2358" i="3"/>
  <c r="D2358" i="3"/>
  <c r="E2366" i="3"/>
  <c r="F2366" i="3" s="1"/>
  <c r="D2366" i="3"/>
  <c r="E2374" i="3"/>
  <c r="F2374" i="3" s="1"/>
  <c r="D2374" i="3"/>
  <c r="E2382" i="3"/>
  <c r="F2382" i="3" s="1"/>
  <c r="D2382" i="3"/>
  <c r="E2390" i="3"/>
  <c r="F2390" i="3" s="1"/>
  <c r="D2390" i="3"/>
  <c r="E2398" i="3"/>
  <c r="F2398" i="3" s="1"/>
  <c r="D2398" i="3"/>
  <c r="E2406" i="3"/>
  <c r="F2406" i="3" s="1"/>
  <c r="D2406" i="3"/>
  <c r="E2414" i="3"/>
  <c r="D2414" i="3"/>
  <c r="E2422" i="3"/>
  <c r="F2422" i="3" s="1"/>
  <c r="D2422" i="3"/>
  <c r="E2430" i="3"/>
  <c r="F2430" i="3" s="1"/>
  <c r="D2430" i="3"/>
  <c r="E2438" i="3"/>
  <c r="F2438" i="3" s="1"/>
  <c r="D2438" i="3"/>
  <c r="E2446" i="3"/>
  <c r="F2446" i="3" s="1"/>
  <c r="D2446" i="3"/>
  <c r="E2454" i="3"/>
  <c r="F2454" i="3" s="1"/>
  <c r="D2454" i="3"/>
  <c r="E2462" i="3"/>
  <c r="D2462" i="3"/>
  <c r="E2470" i="3"/>
  <c r="F2470" i="3" s="1"/>
  <c r="D2470" i="3"/>
  <c r="E2478" i="3"/>
  <c r="D2478" i="3"/>
  <c r="E2486" i="3"/>
  <c r="F2486" i="3" s="1"/>
  <c r="D2486" i="3"/>
  <c r="E2494" i="3"/>
  <c r="F2494" i="3" s="1"/>
  <c r="D2494" i="3"/>
  <c r="E2502" i="3"/>
  <c r="F2502" i="3" s="1"/>
  <c r="D2502" i="3"/>
  <c r="D856" i="3"/>
  <c r="D864" i="3"/>
  <c r="G864" i="3" s="1"/>
  <c r="H864" i="3" s="1"/>
  <c r="D872" i="3"/>
  <c r="D880" i="3"/>
  <c r="G880" i="3" s="1"/>
  <c r="H880" i="3" s="1"/>
  <c r="D888" i="3"/>
  <c r="D896" i="3"/>
  <c r="G896" i="3" s="1"/>
  <c r="H896" i="3" s="1"/>
  <c r="D904" i="3"/>
  <c r="G904" i="3" s="1"/>
  <c r="H904" i="3" s="1"/>
  <c r="D912" i="3"/>
  <c r="G912" i="3" s="1"/>
  <c r="H912" i="3" s="1"/>
  <c r="D920" i="3"/>
  <c r="D928" i="3"/>
  <c r="G928" i="3" s="1"/>
  <c r="H928" i="3" s="1"/>
  <c r="D936" i="3"/>
  <c r="D944" i="3"/>
  <c r="G944" i="3" s="1"/>
  <c r="H944" i="3" s="1"/>
  <c r="D952" i="3"/>
  <c r="G952" i="3" s="1"/>
  <c r="H952" i="3" s="1"/>
  <c r="D960" i="3"/>
  <c r="D968" i="3"/>
  <c r="G968" i="3" s="1"/>
  <c r="H968" i="3" s="1"/>
  <c r="D976" i="3"/>
  <c r="G976" i="3" s="1"/>
  <c r="H976" i="3" s="1"/>
  <c r="D984" i="3"/>
  <c r="D992" i="3"/>
  <c r="D1000" i="3"/>
  <c r="D1008" i="3"/>
  <c r="G1008" i="3" s="1"/>
  <c r="H1008" i="3" s="1"/>
  <c r="D852" i="3"/>
  <c r="D844" i="3"/>
  <c r="D836" i="3"/>
  <c r="G836" i="3" s="1"/>
  <c r="H836" i="3" s="1"/>
  <c r="D828" i="3"/>
  <c r="D820" i="3"/>
  <c r="D812" i="3"/>
  <c r="G812" i="3" s="1"/>
  <c r="H812" i="3" s="1"/>
  <c r="D804" i="3"/>
  <c r="D796" i="3"/>
  <c r="G796" i="3" s="1"/>
  <c r="H796" i="3" s="1"/>
  <c r="D788" i="3"/>
  <c r="D780" i="3"/>
  <c r="G780" i="3" s="1"/>
  <c r="H780" i="3" s="1"/>
  <c r="D772" i="3"/>
  <c r="G772" i="3" s="1"/>
  <c r="H772" i="3" s="1"/>
  <c r="D764" i="3"/>
  <c r="G764" i="3" s="1"/>
  <c r="H764" i="3" s="1"/>
  <c r="D756" i="3"/>
  <c r="D748" i="3"/>
  <c r="G748" i="3" s="1"/>
  <c r="H748" i="3" s="1"/>
  <c r="D740" i="3"/>
  <c r="D732" i="3"/>
  <c r="D724" i="3"/>
  <c r="G724" i="3" s="1"/>
  <c r="H724" i="3" s="1"/>
  <c r="D716" i="3"/>
  <c r="G716" i="3" s="1"/>
  <c r="H716" i="3" s="1"/>
  <c r="D708" i="3"/>
  <c r="G708" i="3" s="1"/>
  <c r="H708" i="3" s="1"/>
  <c r="D700" i="3"/>
  <c r="G700" i="3" s="1"/>
  <c r="H700" i="3" s="1"/>
  <c r="D692" i="3"/>
  <c r="G692" i="3" s="1"/>
  <c r="H692" i="3" s="1"/>
  <c r="D684" i="3"/>
  <c r="G684" i="3" s="1"/>
  <c r="H684" i="3" s="1"/>
  <c r="D676" i="3"/>
  <c r="D668" i="3"/>
  <c r="G668" i="3" s="1"/>
  <c r="H668" i="3" s="1"/>
  <c r="D660" i="3"/>
  <c r="G660" i="3" s="1"/>
  <c r="H660" i="3" s="1"/>
  <c r="D652" i="3"/>
  <c r="G652" i="3" s="1"/>
  <c r="H652" i="3" s="1"/>
  <c r="D644" i="3"/>
  <c r="G644" i="3" s="1"/>
  <c r="H644" i="3" s="1"/>
  <c r="D636" i="3"/>
  <c r="G636" i="3" s="1"/>
  <c r="H636" i="3" s="1"/>
  <c r="D628" i="3"/>
  <c r="D620" i="3"/>
  <c r="G620" i="3" s="1"/>
  <c r="H620" i="3" s="1"/>
  <c r="D612" i="3"/>
  <c r="D604" i="3"/>
  <c r="G604" i="3" s="1"/>
  <c r="H604" i="3" s="1"/>
  <c r="D596" i="3"/>
  <c r="D586" i="3"/>
  <c r="G586" i="3" s="1"/>
  <c r="H586" i="3" s="1"/>
  <c r="D575" i="3"/>
  <c r="G575" i="3" s="1"/>
  <c r="H575" i="3" s="1"/>
  <c r="D511" i="3"/>
  <c r="G511" i="3" s="1"/>
  <c r="H511" i="3" s="1"/>
  <c r="D447" i="3"/>
  <c r="D383" i="3"/>
  <c r="G383" i="3" s="1"/>
  <c r="H383" i="3" s="1"/>
  <c r="D319" i="3"/>
  <c r="D255" i="3"/>
  <c r="G255" i="3" s="1"/>
  <c r="H255" i="3" s="1"/>
  <c r="D191" i="3"/>
  <c r="D127" i="3"/>
  <c r="G127" i="3" s="1"/>
  <c r="H127" i="3" s="1"/>
  <c r="D63" i="3"/>
  <c r="G63" i="3" s="1"/>
  <c r="H63" i="3" s="1"/>
  <c r="D1278" i="3"/>
  <c r="D1565" i="3"/>
  <c r="E592" i="3"/>
  <c r="F592" i="3" s="1"/>
  <c r="D592" i="3"/>
  <c r="E584" i="3"/>
  <c r="F584" i="3" s="1"/>
  <c r="D584" i="3"/>
  <c r="E576" i="3"/>
  <c r="F576" i="3" s="1"/>
  <c r="D576" i="3"/>
  <c r="E568" i="3"/>
  <c r="F568" i="3" s="1"/>
  <c r="D568" i="3"/>
  <c r="E560" i="3"/>
  <c r="F560" i="3" s="1"/>
  <c r="D560" i="3"/>
  <c r="E552" i="3"/>
  <c r="F552" i="3" s="1"/>
  <c r="D552" i="3"/>
  <c r="E544" i="3"/>
  <c r="F544" i="3" s="1"/>
  <c r="D544" i="3"/>
  <c r="E536" i="3"/>
  <c r="D536" i="3"/>
  <c r="E528" i="3"/>
  <c r="D528" i="3"/>
  <c r="E520" i="3"/>
  <c r="D520" i="3"/>
  <c r="E512" i="3"/>
  <c r="F512" i="3" s="1"/>
  <c r="D512" i="3"/>
  <c r="E504" i="3"/>
  <c r="F504" i="3" s="1"/>
  <c r="D504" i="3"/>
  <c r="E496" i="3"/>
  <c r="D496" i="3"/>
  <c r="E488" i="3"/>
  <c r="D488" i="3"/>
  <c r="E480" i="3"/>
  <c r="F480" i="3" s="1"/>
  <c r="D480" i="3"/>
  <c r="E472" i="3"/>
  <c r="D472" i="3"/>
  <c r="E464" i="3"/>
  <c r="F464" i="3" s="1"/>
  <c r="D464" i="3"/>
  <c r="E456" i="3"/>
  <c r="D456" i="3"/>
  <c r="E448" i="3"/>
  <c r="D448" i="3"/>
  <c r="E440" i="3"/>
  <c r="F440" i="3" s="1"/>
  <c r="D440" i="3"/>
  <c r="E432" i="3"/>
  <c r="F432" i="3" s="1"/>
  <c r="D432" i="3"/>
  <c r="E424" i="3"/>
  <c r="D424" i="3"/>
  <c r="E416" i="3"/>
  <c r="F416" i="3" s="1"/>
  <c r="D416" i="3"/>
  <c r="E408" i="3"/>
  <c r="D408" i="3"/>
  <c r="E400" i="3"/>
  <c r="D400" i="3"/>
  <c r="E392" i="3"/>
  <c r="F392" i="3" s="1"/>
  <c r="D392" i="3"/>
  <c r="E384" i="3"/>
  <c r="F384" i="3" s="1"/>
  <c r="D384" i="3"/>
  <c r="E376" i="3"/>
  <c r="D376" i="3"/>
  <c r="E368" i="3"/>
  <c r="F368" i="3" s="1"/>
  <c r="D368" i="3"/>
  <c r="E360" i="3"/>
  <c r="D360" i="3"/>
  <c r="E352" i="3"/>
  <c r="F352" i="3" s="1"/>
  <c r="D352" i="3"/>
  <c r="E344" i="3"/>
  <c r="F344" i="3" s="1"/>
  <c r="D344" i="3"/>
  <c r="E336" i="3"/>
  <c r="F336" i="3" s="1"/>
  <c r="D336" i="3"/>
  <c r="E328" i="3"/>
  <c r="D328" i="3"/>
  <c r="E320" i="3"/>
  <c r="F320" i="3" s="1"/>
  <c r="D320" i="3"/>
  <c r="E312" i="3"/>
  <c r="F312" i="3" s="1"/>
  <c r="D312" i="3"/>
  <c r="E304" i="3"/>
  <c r="F304" i="3" s="1"/>
  <c r="D304" i="3"/>
  <c r="E296" i="3"/>
  <c r="F296" i="3" s="1"/>
  <c r="D296" i="3"/>
  <c r="E288" i="3"/>
  <c r="F288" i="3" s="1"/>
  <c r="D288" i="3"/>
  <c r="E280" i="3"/>
  <c r="F280" i="3" s="1"/>
  <c r="D280" i="3"/>
  <c r="E272" i="3"/>
  <c r="D272" i="3"/>
  <c r="E264" i="3"/>
  <c r="D264" i="3"/>
  <c r="E256" i="3"/>
  <c r="F256" i="3" s="1"/>
  <c r="D256" i="3"/>
  <c r="E248" i="3"/>
  <c r="F248" i="3" s="1"/>
  <c r="D248" i="3"/>
  <c r="E240" i="3"/>
  <c r="F240" i="3" s="1"/>
  <c r="D240" i="3"/>
  <c r="E232" i="3"/>
  <c r="F232" i="3" s="1"/>
  <c r="D232" i="3"/>
  <c r="E224" i="3"/>
  <c r="F224" i="3" s="1"/>
  <c r="D224" i="3"/>
  <c r="E216" i="3"/>
  <c r="D216" i="3"/>
  <c r="E208" i="3"/>
  <c r="D208" i="3"/>
  <c r="E200" i="3"/>
  <c r="D200" i="3"/>
  <c r="E192" i="3"/>
  <c r="F192" i="3" s="1"/>
  <c r="D192" i="3"/>
  <c r="E184" i="3"/>
  <c r="F184" i="3" s="1"/>
  <c r="D184" i="3"/>
  <c r="E176" i="3"/>
  <c r="F176" i="3" s="1"/>
  <c r="D176" i="3"/>
  <c r="E168" i="3"/>
  <c r="F168" i="3" s="1"/>
  <c r="D168" i="3"/>
  <c r="E160" i="3"/>
  <c r="F160" i="3" s="1"/>
  <c r="D160" i="3"/>
  <c r="E152" i="3"/>
  <c r="D152" i="3"/>
  <c r="E144" i="3"/>
  <c r="F144" i="3" s="1"/>
  <c r="D144" i="3"/>
  <c r="E136" i="3"/>
  <c r="F136" i="3" s="1"/>
  <c r="D136" i="3"/>
  <c r="E128" i="3"/>
  <c r="F128" i="3" s="1"/>
  <c r="D128" i="3"/>
  <c r="E120" i="3"/>
  <c r="D120" i="3"/>
  <c r="E112" i="3"/>
  <c r="D112" i="3"/>
  <c r="E104" i="3"/>
  <c r="F104" i="3" s="1"/>
  <c r="D104" i="3"/>
  <c r="E96" i="3"/>
  <c r="D96" i="3"/>
  <c r="E88" i="3"/>
  <c r="F88" i="3" s="1"/>
  <c r="D88" i="3"/>
  <c r="E80" i="3"/>
  <c r="F80" i="3" s="1"/>
  <c r="D80" i="3"/>
  <c r="E72" i="3"/>
  <c r="D72" i="3"/>
  <c r="E64" i="3"/>
  <c r="F64" i="3" s="1"/>
  <c r="D64" i="3"/>
  <c r="E56" i="3"/>
  <c r="F56" i="3" s="1"/>
  <c r="D56" i="3"/>
  <c r="E48" i="3"/>
  <c r="F48" i="3" s="1"/>
  <c r="D48" i="3"/>
  <c r="E40" i="3"/>
  <c r="D40" i="3"/>
  <c r="E32" i="3"/>
  <c r="F32" i="3" s="1"/>
  <c r="D32" i="3"/>
  <c r="E24" i="3"/>
  <c r="D24" i="3"/>
  <c r="E16" i="3"/>
  <c r="D16" i="3"/>
  <c r="E8" i="3"/>
  <c r="D8" i="3"/>
  <c r="E1271" i="3"/>
  <c r="F1271" i="3" s="1"/>
  <c r="D1271" i="3"/>
  <c r="E1279" i="3"/>
  <c r="D1279" i="3"/>
  <c r="E1287" i="3"/>
  <c r="F1287" i="3" s="1"/>
  <c r="D1287" i="3"/>
  <c r="E1295" i="3"/>
  <c r="G1295" i="3" s="1"/>
  <c r="H1295" i="3" s="1"/>
  <c r="D1295" i="3"/>
  <c r="E1303" i="3"/>
  <c r="D1303" i="3"/>
  <c r="E1311" i="3"/>
  <c r="D1311" i="3"/>
  <c r="E1319" i="3"/>
  <c r="D1319" i="3"/>
  <c r="E1327" i="3"/>
  <c r="F1327" i="3" s="1"/>
  <c r="D1327" i="3"/>
  <c r="E1335" i="3"/>
  <c r="F1335" i="3" s="1"/>
  <c r="D1335" i="3"/>
  <c r="E1343" i="3"/>
  <c r="G1343" i="3" s="1"/>
  <c r="H1343" i="3" s="1"/>
  <c r="D1343" i="3"/>
  <c r="E1351" i="3"/>
  <c r="D1351" i="3"/>
  <c r="E1359" i="3"/>
  <c r="D1359" i="3"/>
  <c r="E1367" i="3"/>
  <c r="D1367" i="3"/>
  <c r="E1375" i="3"/>
  <c r="F1375" i="3" s="1"/>
  <c r="D1375" i="3"/>
  <c r="E1383" i="3"/>
  <c r="F1383" i="3" s="1"/>
  <c r="D1383" i="3"/>
  <c r="E1391" i="3"/>
  <c r="G1391" i="3" s="1"/>
  <c r="H1391" i="3" s="1"/>
  <c r="D1391" i="3"/>
  <c r="E1399" i="3"/>
  <c r="F1399" i="3" s="1"/>
  <c r="D1399" i="3"/>
  <c r="E1407" i="3"/>
  <c r="G1407" i="3" s="1"/>
  <c r="H1407" i="3" s="1"/>
  <c r="D1407" i="3"/>
  <c r="E1415" i="3"/>
  <c r="F1415" i="3" s="1"/>
  <c r="D1415" i="3"/>
  <c r="E1423" i="3"/>
  <c r="D1423" i="3"/>
  <c r="E1431" i="3"/>
  <c r="D1431" i="3"/>
  <c r="E1439" i="3"/>
  <c r="G1439" i="3" s="1"/>
  <c r="H1439" i="3" s="1"/>
  <c r="D1439" i="3"/>
  <c r="E1447" i="3"/>
  <c r="D1447" i="3"/>
  <c r="E1455" i="3"/>
  <c r="F1455" i="3" s="1"/>
  <c r="D1455" i="3"/>
  <c r="E1463" i="3"/>
  <c r="F1463" i="3" s="1"/>
  <c r="D1463" i="3"/>
  <c r="E1471" i="3"/>
  <c r="F1471" i="3" s="1"/>
  <c r="D1471" i="3"/>
  <c r="E1479" i="3"/>
  <c r="F1479" i="3" s="1"/>
  <c r="D1479" i="3"/>
  <c r="E1487" i="3"/>
  <c r="F1487" i="3" s="1"/>
  <c r="D1487" i="3"/>
  <c r="E1495" i="3"/>
  <c r="D1495" i="3"/>
  <c r="E1503" i="3"/>
  <c r="F1503" i="3" s="1"/>
  <c r="D1503" i="3"/>
  <c r="E1511" i="3"/>
  <c r="G1511" i="3" s="1"/>
  <c r="H1511" i="3" s="1"/>
  <c r="D1511" i="3"/>
  <c r="E1519" i="3"/>
  <c r="F1519" i="3" s="1"/>
  <c r="D1519" i="3"/>
  <c r="E1527" i="3"/>
  <c r="D1527" i="3"/>
  <c r="E1535" i="3"/>
  <c r="F1535" i="3" s="1"/>
  <c r="D1535" i="3"/>
  <c r="E1543" i="3"/>
  <c r="F1543" i="3" s="1"/>
  <c r="D1543" i="3"/>
  <c r="E1551" i="3"/>
  <c r="F1551" i="3" s="1"/>
  <c r="D1551" i="3"/>
  <c r="E1559" i="3"/>
  <c r="F1559" i="3" s="1"/>
  <c r="D1559" i="3"/>
  <c r="E1567" i="3"/>
  <c r="F1567" i="3" s="1"/>
  <c r="D1567" i="3"/>
  <c r="E1575" i="3"/>
  <c r="D1575" i="3"/>
  <c r="E1583" i="3"/>
  <c r="F1583" i="3" s="1"/>
  <c r="D1583" i="3"/>
  <c r="E1591" i="3"/>
  <c r="D1591" i="3"/>
  <c r="E1599" i="3"/>
  <c r="G1599" i="3" s="1"/>
  <c r="H1599" i="3" s="1"/>
  <c r="D1599" i="3"/>
  <c r="E1607" i="3"/>
  <c r="F1607" i="3" s="1"/>
  <c r="D1607" i="3"/>
  <c r="E1615" i="3"/>
  <c r="F1615" i="3" s="1"/>
  <c r="D1615" i="3"/>
  <c r="E1623" i="3"/>
  <c r="D1623" i="3"/>
  <c r="E1631" i="3"/>
  <c r="G1631" i="3" s="1"/>
  <c r="H1631" i="3" s="1"/>
  <c r="D1631" i="3"/>
  <c r="E1639" i="3"/>
  <c r="D1639" i="3"/>
  <c r="E1647" i="3"/>
  <c r="F1647" i="3" s="1"/>
  <c r="D1647" i="3"/>
  <c r="E1655" i="3"/>
  <c r="F1655" i="3" s="1"/>
  <c r="D1655" i="3"/>
  <c r="E1663" i="3"/>
  <c r="G1663" i="3" s="1"/>
  <c r="H1663" i="3" s="1"/>
  <c r="D1663" i="3"/>
  <c r="E1671" i="3"/>
  <c r="F1671" i="3" s="1"/>
  <c r="D1671" i="3"/>
  <c r="E1679" i="3"/>
  <c r="D1679" i="3"/>
  <c r="E1687" i="3"/>
  <c r="D1687" i="3"/>
  <c r="E1695" i="3"/>
  <c r="F1695" i="3" s="1"/>
  <c r="D1695" i="3"/>
  <c r="E1703" i="3"/>
  <c r="G1703" i="3" s="1"/>
  <c r="H1703" i="3" s="1"/>
  <c r="D1703" i="3"/>
  <c r="E1711" i="3"/>
  <c r="F1711" i="3" s="1"/>
  <c r="D1711" i="3"/>
  <c r="E1719" i="3"/>
  <c r="F1719" i="3" s="1"/>
  <c r="D1719" i="3"/>
  <c r="E1727" i="3"/>
  <c r="F1727" i="3" s="1"/>
  <c r="D1727" i="3"/>
  <c r="E1735" i="3"/>
  <c r="F1735" i="3" s="1"/>
  <c r="D1735" i="3"/>
  <c r="E1743" i="3"/>
  <c r="F1743" i="3" s="1"/>
  <c r="D1743" i="3"/>
  <c r="E1751" i="3"/>
  <c r="F1751" i="3" s="1"/>
  <c r="D1751" i="3"/>
  <c r="E1759" i="3"/>
  <c r="F1759" i="3" s="1"/>
  <c r="D1759" i="3"/>
  <c r="E1767" i="3"/>
  <c r="F1767" i="3" s="1"/>
  <c r="D1767" i="3"/>
  <c r="E1775" i="3"/>
  <c r="F1775" i="3" s="1"/>
  <c r="D1775" i="3"/>
  <c r="E1783" i="3"/>
  <c r="F1783" i="3" s="1"/>
  <c r="D1783" i="3"/>
  <c r="E1791" i="3"/>
  <c r="F1791" i="3" s="1"/>
  <c r="D1791" i="3"/>
  <c r="E1799" i="3"/>
  <c r="F1799" i="3" s="1"/>
  <c r="D1799" i="3"/>
  <c r="E1807" i="3"/>
  <c r="F1807" i="3" s="1"/>
  <c r="D1807" i="3"/>
  <c r="E1815" i="3"/>
  <c r="F1815" i="3" s="1"/>
  <c r="D1815" i="3"/>
  <c r="E1823" i="3"/>
  <c r="F1823" i="3" s="1"/>
  <c r="D1823" i="3"/>
  <c r="E1831" i="3"/>
  <c r="F1831" i="3" s="1"/>
  <c r="D1831" i="3"/>
  <c r="E1839" i="3"/>
  <c r="F1839" i="3" s="1"/>
  <c r="D1839" i="3"/>
  <c r="E1847" i="3"/>
  <c r="F1847" i="3" s="1"/>
  <c r="D1847" i="3"/>
  <c r="E1855" i="3"/>
  <c r="F1855" i="3" s="1"/>
  <c r="D1855" i="3"/>
  <c r="E1863" i="3"/>
  <c r="F1863" i="3" s="1"/>
  <c r="D1863" i="3"/>
  <c r="E1871" i="3"/>
  <c r="F1871" i="3" s="1"/>
  <c r="D1871" i="3"/>
  <c r="E1879" i="3"/>
  <c r="F1879" i="3" s="1"/>
  <c r="D1879" i="3"/>
  <c r="E1887" i="3"/>
  <c r="F1887" i="3" s="1"/>
  <c r="D1887" i="3"/>
  <c r="E1895" i="3"/>
  <c r="F1895" i="3" s="1"/>
  <c r="D1895" i="3"/>
  <c r="E1903" i="3"/>
  <c r="F1903" i="3" s="1"/>
  <c r="D1903" i="3"/>
  <c r="E1911" i="3"/>
  <c r="F1911" i="3" s="1"/>
  <c r="D1911" i="3"/>
  <c r="E1919" i="3"/>
  <c r="F1919" i="3" s="1"/>
  <c r="D1919" i="3"/>
  <c r="E1927" i="3"/>
  <c r="F1927" i="3" s="1"/>
  <c r="D1927" i="3"/>
  <c r="E1935" i="3"/>
  <c r="F1935" i="3" s="1"/>
  <c r="D1935" i="3"/>
  <c r="E1943" i="3"/>
  <c r="F1943" i="3" s="1"/>
  <c r="D1943" i="3"/>
  <c r="E1951" i="3"/>
  <c r="F1951" i="3" s="1"/>
  <c r="D1951" i="3"/>
  <c r="E1959" i="3"/>
  <c r="F1959" i="3" s="1"/>
  <c r="D1959" i="3"/>
  <c r="E1967" i="3"/>
  <c r="F1967" i="3" s="1"/>
  <c r="D1967" i="3"/>
  <c r="E1975" i="3"/>
  <c r="F1975" i="3" s="1"/>
  <c r="D1975" i="3"/>
  <c r="E1983" i="3"/>
  <c r="F1983" i="3" s="1"/>
  <c r="D1983" i="3"/>
  <c r="E1991" i="3"/>
  <c r="F1991" i="3" s="1"/>
  <c r="D1991" i="3"/>
  <c r="E2007" i="3"/>
  <c r="F2007" i="3" s="1"/>
  <c r="D2007" i="3"/>
  <c r="E2015" i="3"/>
  <c r="F2015" i="3" s="1"/>
  <c r="D2015" i="3"/>
  <c r="E2023" i="3"/>
  <c r="F2023" i="3" s="1"/>
  <c r="D2023" i="3"/>
  <c r="E2031" i="3"/>
  <c r="F2031" i="3" s="1"/>
  <c r="D2031" i="3"/>
  <c r="E2039" i="3"/>
  <c r="F2039" i="3" s="1"/>
  <c r="D2039" i="3"/>
  <c r="E2047" i="3"/>
  <c r="F2047" i="3" s="1"/>
  <c r="D2047" i="3"/>
  <c r="E2055" i="3"/>
  <c r="F2055" i="3" s="1"/>
  <c r="D2055" i="3"/>
  <c r="E2063" i="3"/>
  <c r="F2063" i="3" s="1"/>
  <c r="D2063" i="3"/>
  <c r="E2071" i="3"/>
  <c r="D2071" i="3"/>
  <c r="E2079" i="3"/>
  <c r="F2079" i="3" s="1"/>
  <c r="D2079" i="3"/>
  <c r="E2087" i="3"/>
  <c r="F2087" i="3" s="1"/>
  <c r="D2087" i="3"/>
  <c r="E2095" i="3"/>
  <c r="F2095" i="3" s="1"/>
  <c r="D2095" i="3"/>
  <c r="E2103" i="3"/>
  <c r="F2103" i="3" s="1"/>
  <c r="D2103" i="3"/>
  <c r="E2111" i="3"/>
  <c r="F2111" i="3" s="1"/>
  <c r="D2111" i="3"/>
  <c r="E2119" i="3"/>
  <c r="F2119" i="3" s="1"/>
  <c r="D2119" i="3"/>
  <c r="E2127" i="3"/>
  <c r="F2127" i="3" s="1"/>
  <c r="D2127" i="3"/>
  <c r="E2135" i="3"/>
  <c r="F2135" i="3" s="1"/>
  <c r="D2135" i="3"/>
  <c r="E2143" i="3"/>
  <c r="F2143" i="3" s="1"/>
  <c r="D2143" i="3"/>
  <c r="E2151" i="3"/>
  <c r="F2151" i="3" s="1"/>
  <c r="D2151" i="3"/>
  <c r="E2159" i="3"/>
  <c r="D2159" i="3"/>
  <c r="E2167" i="3"/>
  <c r="F2167" i="3" s="1"/>
  <c r="D2167" i="3"/>
  <c r="E2175" i="3"/>
  <c r="F2175" i="3" s="1"/>
  <c r="D2175" i="3"/>
  <c r="E2183" i="3"/>
  <c r="F2183" i="3" s="1"/>
  <c r="D2183" i="3"/>
  <c r="E2191" i="3"/>
  <c r="F2191" i="3" s="1"/>
  <c r="D2191" i="3"/>
  <c r="E2199" i="3"/>
  <c r="F2199" i="3" s="1"/>
  <c r="D2199" i="3"/>
  <c r="E2207" i="3"/>
  <c r="F2207" i="3" s="1"/>
  <c r="D2207" i="3"/>
  <c r="E2215" i="3"/>
  <c r="F2215" i="3" s="1"/>
  <c r="D2215" i="3"/>
  <c r="E2223" i="3"/>
  <c r="F2223" i="3" s="1"/>
  <c r="D2223" i="3"/>
  <c r="E2231" i="3"/>
  <c r="F2231" i="3" s="1"/>
  <c r="D2231" i="3"/>
  <c r="E2239" i="3"/>
  <c r="F2239" i="3" s="1"/>
  <c r="D2239" i="3"/>
  <c r="E2247" i="3"/>
  <c r="F2247" i="3" s="1"/>
  <c r="D2247" i="3"/>
  <c r="E2255" i="3"/>
  <c r="F2255" i="3" s="1"/>
  <c r="D2255" i="3"/>
  <c r="E2263" i="3"/>
  <c r="F2263" i="3" s="1"/>
  <c r="D2263" i="3"/>
  <c r="E2271" i="3"/>
  <c r="F2271" i="3" s="1"/>
  <c r="D2271" i="3"/>
  <c r="E2279" i="3"/>
  <c r="F2279" i="3" s="1"/>
  <c r="D2279" i="3"/>
  <c r="E2287" i="3"/>
  <c r="F2287" i="3" s="1"/>
  <c r="D2287" i="3"/>
  <c r="E2295" i="3"/>
  <c r="F2295" i="3" s="1"/>
  <c r="D2295" i="3"/>
  <c r="E2303" i="3"/>
  <c r="F2303" i="3" s="1"/>
  <c r="D2303" i="3"/>
  <c r="E2311" i="3"/>
  <c r="F2311" i="3" s="1"/>
  <c r="D2311" i="3"/>
  <c r="E2319" i="3"/>
  <c r="F2319" i="3" s="1"/>
  <c r="D2319" i="3"/>
  <c r="E2327" i="3"/>
  <c r="F2327" i="3" s="1"/>
  <c r="D2327" i="3"/>
  <c r="E2335" i="3"/>
  <c r="F2335" i="3" s="1"/>
  <c r="D2335" i="3"/>
  <c r="E2343" i="3"/>
  <c r="F2343" i="3" s="1"/>
  <c r="D2343" i="3"/>
  <c r="E2351" i="3"/>
  <c r="F2351" i="3" s="1"/>
  <c r="D2351" i="3"/>
  <c r="E2359" i="3"/>
  <c r="F2359" i="3" s="1"/>
  <c r="D2359" i="3"/>
  <c r="E2367" i="3"/>
  <c r="F2367" i="3" s="1"/>
  <c r="D2367" i="3"/>
  <c r="E2375" i="3"/>
  <c r="F2375" i="3" s="1"/>
  <c r="D2375" i="3"/>
  <c r="E2383" i="3"/>
  <c r="F2383" i="3" s="1"/>
  <c r="D2383" i="3"/>
  <c r="E2391" i="3"/>
  <c r="F2391" i="3" s="1"/>
  <c r="D2391" i="3"/>
  <c r="E2399" i="3"/>
  <c r="F2399" i="3" s="1"/>
  <c r="D2399" i="3"/>
  <c r="E2407" i="3"/>
  <c r="F2407" i="3" s="1"/>
  <c r="D2407" i="3"/>
  <c r="E2415" i="3"/>
  <c r="F2415" i="3" s="1"/>
  <c r="D2415" i="3"/>
  <c r="E2423" i="3"/>
  <c r="F2423" i="3" s="1"/>
  <c r="D2423" i="3"/>
  <c r="E2431" i="3"/>
  <c r="F2431" i="3" s="1"/>
  <c r="D2431" i="3"/>
  <c r="E2439" i="3"/>
  <c r="F2439" i="3" s="1"/>
  <c r="D2439" i="3"/>
  <c r="E2447" i="3"/>
  <c r="F2447" i="3" s="1"/>
  <c r="D2447" i="3"/>
  <c r="E2455" i="3"/>
  <c r="F2455" i="3" s="1"/>
  <c r="D2455" i="3"/>
  <c r="E2463" i="3"/>
  <c r="F2463" i="3" s="1"/>
  <c r="D2463" i="3"/>
  <c r="E2471" i="3"/>
  <c r="F2471" i="3" s="1"/>
  <c r="D2471" i="3"/>
  <c r="E2479" i="3"/>
  <c r="F2479" i="3" s="1"/>
  <c r="D2479" i="3"/>
  <c r="E2487" i="3"/>
  <c r="D2487" i="3"/>
  <c r="E2495" i="3"/>
  <c r="F2495" i="3" s="1"/>
  <c r="D2495" i="3"/>
  <c r="D857" i="3"/>
  <c r="G857" i="3" s="1"/>
  <c r="H857" i="3" s="1"/>
  <c r="D865" i="3"/>
  <c r="G865" i="3" s="1"/>
  <c r="H865" i="3" s="1"/>
  <c r="D873" i="3"/>
  <c r="G873" i="3" s="1"/>
  <c r="H873" i="3" s="1"/>
  <c r="D881" i="3"/>
  <c r="G881" i="3" s="1"/>
  <c r="H881" i="3" s="1"/>
  <c r="D889" i="3"/>
  <c r="G889" i="3" s="1"/>
  <c r="H889" i="3" s="1"/>
  <c r="D897" i="3"/>
  <c r="G897" i="3" s="1"/>
  <c r="H897" i="3" s="1"/>
  <c r="D905" i="3"/>
  <c r="D913" i="3"/>
  <c r="G913" i="3" s="1"/>
  <c r="H913" i="3" s="1"/>
  <c r="D921" i="3"/>
  <c r="G921" i="3" s="1"/>
  <c r="H921" i="3" s="1"/>
  <c r="D929" i="3"/>
  <c r="G929" i="3" s="1"/>
  <c r="H929" i="3" s="1"/>
  <c r="D937" i="3"/>
  <c r="G937" i="3" s="1"/>
  <c r="H937" i="3" s="1"/>
  <c r="D945" i="3"/>
  <c r="G945" i="3" s="1"/>
  <c r="H945" i="3" s="1"/>
  <c r="D953" i="3"/>
  <c r="G953" i="3" s="1"/>
  <c r="H953" i="3" s="1"/>
  <c r="D961" i="3"/>
  <c r="G961" i="3" s="1"/>
  <c r="H961" i="3" s="1"/>
  <c r="D969" i="3"/>
  <c r="D977" i="3"/>
  <c r="G977" i="3" s="1"/>
  <c r="H977" i="3" s="1"/>
  <c r="D985" i="3"/>
  <c r="G985" i="3" s="1"/>
  <c r="H985" i="3" s="1"/>
  <c r="D993" i="3"/>
  <c r="G993" i="3" s="1"/>
  <c r="H993" i="3" s="1"/>
  <c r="D1001" i="3"/>
  <c r="D1009" i="3"/>
  <c r="G1009" i="3" s="1"/>
  <c r="H1009" i="3" s="1"/>
  <c r="D851" i="3"/>
  <c r="G851" i="3" s="1"/>
  <c r="H851" i="3" s="1"/>
  <c r="D843" i="3"/>
  <c r="G843" i="3" s="1"/>
  <c r="H843" i="3" s="1"/>
  <c r="D835" i="3"/>
  <c r="G835" i="3" s="1"/>
  <c r="H835" i="3" s="1"/>
  <c r="D827" i="3"/>
  <c r="G827" i="3" s="1"/>
  <c r="H827" i="3" s="1"/>
  <c r="D819" i="3"/>
  <c r="G819" i="3" s="1"/>
  <c r="H819" i="3" s="1"/>
  <c r="D811" i="3"/>
  <c r="G811" i="3" s="1"/>
  <c r="H811" i="3" s="1"/>
  <c r="D803" i="3"/>
  <c r="G803" i="3" s="1"/>
  <c r="H803" i="3" s="1"/>
  <c r="D795" i="3"/>
  <c r="D787" i="3"/>
  <c r="G787" i="3" s="1"/>
  <c r="H787" i="3" s="1"/>
  <c r="D779" i="3"/>
  <c r="G779" i="3" s="1"/>
  <c r="H779" i="3" s="1"/>
  <c r="D771" i="3"/>
  <c r="G771" i="3" s="1"/>
  <c r="H771" i="3" s="1"/>
  <c r="D763" i="3"/>
  <c r="G763" i="3" s="1"/>
  <c r="H763" i="3" s="1"/>
  <c r="D755" i="3"/>
  <c r="G755" i="3" s="1"/>
  <c r="H755" i="3" s="1"/>
  <c r="D747" i="3"/>
  <c r="G747" i="3" s="1"/>
  <c r="H747" i="3" s="1"/>
  <c r="D739" i="3"/>
  <c r="G739" i="3" s="1"/>
  <c r="H739" i="3" s="1"/>
  <c r="D731" i="3"/>
  <c r="G731" i="3" s="1"/>
  <c r="H731" i="3" s="1"/>
  <c r="D723" i="3"/>
  <c r="G723" i="3" s="1"/>
  <c r="H723" i="3" s="1"/>
  <c r="D715" i="3"/>
  <c r="G715" i="3" s="1"/>
  <c r="H715" i="3" s="1"/>
  <c r="D707" i="3"/>
  <c r="G707" i="3" s="1"/>
  <c r="H707" i="3" s="1"/>
  <c r="D699" i="3"/>
  <c r="G699" i="3" s="1"/>
  <c r="H699" i="3" s="1"/>
  <c r="D691" i="3"/>
  <c r="G691" i="3" s="1"/>
  <c r="H691" i="3" s="1"/>
  <c r="D683" i="3"/>
  <c r="G683" i="3" s="1"/>
  <c r="H683" i="3" s="1"/>
  <c r="D675" i="3"/>
  <c r="D667" i="3"/>
  <c r="G667" i="3" s="1"/>
  <c r="H667" i="3" s="1"/>
  <c r="D659" i="3"/>
  <c r="D651" i="3"/>
  <c r="G651" i="3" s="1"/>
  <c r="H651" i="3" s="1"/>
  <c r="D643" i="3"/>
  <c r="G643" i="3" s="1"/>
  <c r="H643" i="3" s="1"/>
  <c r="D635" i="3"/>
  <c r="D627" i="3"/>
  <c r="G627" i="3" s="1"/>
  <c r="H627" i="3" s="1"/>
  <c r="D619" i="3"/>
  <c r="G619" i="3" s="1"/>
  <c r="H619" i="3" s="1"/>
  <c r="D611" i="3"/>
  <c r="G611" i="3" s="1"/>
  <c r="H611" i="3" s="1"/>
  <c r="D603" i="3"/>
  <c r="G603" i="3" s="1"/>
  <c r="H603" i="3" s="1"/>
  <c r="D595" i="3"/>
  <c r="G595" i="3" s="1"/>
  <c r="H595" i="3" s="1"/>
  <c r="D585" i="3"/>
  <c r="D557" i="3"/>
  <c r="D503" i="3"/>
  <c r="D439" i="3"/>
  <c r="G439" i="3" s="1"/>
  <c r="H439" i="3" s="1"/>
  <c r="D375" i="3"/>
  <c r="G375" i="3" s="1"/>
  <c r="H375" i="3" s="1"/>
  <c r="D311" i="3"/>
  <c r="G311" i="3" s="1"/>
  <c r="H311" i="3" s="1"/>
  <c r="D247" i="3"/>
  <c r="G247" i="3" s="1"/>
  <c r="H247" i="3" s="1"/>
  <c r="D183" i="3"/>
  <c r="G183" i="3" s="1"/>
  <c r="H183" i="3" s="1"/>
  <c r="D119" i="3"/>
  <c r="G119" i="3" s="1"/>
  <c r="H119" i="3" s="1"/>
  <c r="D55" i="3"/>
  <c r="G55" i="3" s="1"/>
  <c r="H55" i="3" s="1"/>
  <c r="D1293" i="3"/>
  <c r="D1629" i="3"/>
  <c r="E31" i="3"/>
  <c r="F31" i="3" s="1"/>
  <c r="D31" i="3"/>
  <c r="E23" i="3"/>
  <c r="F23" i="3" s="1"/>
  <c r="D23" i="3"/>
  <c r="E15" i="3"/>
  <c r="F15" i="3" s="1"/>
  <c r="D15" i="3"/>
  <c r="E7" i="3"/>
  <c r="F7" i="3" s="1"/>
  <c r="D7" i="3"/>
  <c r="E1272" i="3"/>
  <c r="F1272" i="3" s="1"/>
  <c r="D1272" i="3"/>
  <c r="E1280" i="3"/>
  <c r="F1280" i="3" s="1"/>
  <c r="D1280" i="3"/>
  <c r="E1288" i="3"/>
  <c r="F1288" i="3" s="1"/>
  <c r="D1288" i="3"/>
  <c r="E1296" i="3"/>
  <c r="F1296" i="3" s="1"/>
  <c r="D1296" i="3"/>
  <c r="E1304" i="3"/>
  <c r="F1304" i="3" s="1"/>
  <c r="D1304" i="3"/>
  <c r="E1312" i="3"/>
  <c r="F1312" i="3" s="1"/>
  <c r="D1312" i="3"/>
  <c r="E1320" i="3"/>
  <c r="F1320" i="3" s="1"/>
  <c r="D1320" i="3"/>
  <c r="E1328" i="3"/>
  <c r="F1328" i="3" s="1"/>
  <c r="D1328" i="3"/>
  <c r="E1336" i="3"/>
  <c r="F1336" i="3" s="1"/>
  <c r="D1336" i="3"/>
  <c r="E1344" i="3"/>
  <c r="F1344" i="3" s="1"/>
  <c r="D1344" i="3"/>
  <c r="E1352" i="3"/>
  <c r="F1352" i="3" s="1"/>
  <c r="D1352" i="3"/>
  <c r="E1360" i="3"/>
  <c r="F1360" i="3" s="1"/>
  <c r="D1360" i="3"/>
  <c r="E1368" i="3"/>
  <c r="F1368" i="3" s="1"/>
  <c r="D1368" i="3"/>
  <c r="E1376" i="3"/>
  <c r="F1376" i="3" s="1"/>
  <c r="D1376" i="3"/>
  <c r="E1384" i="3"/>
  <c r="F1384" i="3" s="1"/>
  <c r="D1384" i="3"/>
  <c r="E1392" i="3"/>
  <c r="F1392" i="3" s="1"/>
  <c r="D1392" i="3"/>
  <c r="E1400" i="3"/>
  <c r="F1400" i="3" s="1"/>
  <c r="D1400" i="3"/>
  <c r="E1408" i="3"/>
  <c r="F1408" i="3" s="1"/>
  <c r="D1408" i="3"/>
  <c r="E1416" i="3"/>
  <c r="F1416" i="3" s="1"/>
  <c r="D1416" i="3"/>
  <c r="E1424" i="3"/>
  <c r="F1424" i="3" s="1"/>
  <c r="D1424" i="3"/>
  <c r="E1432" i="3"/>
  <c r="F1432" i="3" s="1"/>
  <c r="D1432" i="3"/>
  <c r="E1440" i="3"/>
  <c r="F1440" i="3" s="1"/>
  <c r="D1440" i="3"/>
  <c r="E1448" i="3"/>
  <c r="F1448" i="3" s="1"/>
  <c r="D1448" i="3"/>
  <c r="E1456" i="3"/>
  <c r="F1456" i="3" s="1"/>
  <c r="D1456" i="3"/>
  <c r="E1464" i="3"/>
  <c r="F1464" i="3" s="1"/>
  <c r="D1464" i="3"/>
  <c r="E1472" i="3"/>
  <c r="F1472" i="3" s="1"/>
  <c r="D1472" i="3"/>
  <c r="E1480" i="3"/>
  <c r="F1480" i="3" s="1"/>
  <c r="D1480" i="3"/>
  <c r="E1488" i="3"/>
  <c r="F1488" i="3" s="1"/>
  <c r="D1488" i="3"/>
  <c r="E1496" i="3"/>
  <c r="F1496" i="3" s="1"/>
  <c r="D1496" i="3"/>
  <c r="E1504" i="3"/>
  <c r="F1504" i="3" s="1"/>
  <c r="D1504" i="3"/>
  <c r="E1512" i="3"/>
  <c r="F1512" i="3" s="1"/>
  <c r="D1512" i="3"/>
  <c r="E1520" i="3"/>
  <c r="F1520" i="3" s="1"/>
  <c r="D1520" i="3"/>
  <c r="E1528" i="3"/>
  <c r="F1528" i="3" s="1"/>
  <c r="D1528" i="3"/>
  <c r="E1536" i="3"/>
  <c r="F1536" i="3" s="1"/>
  <c r="D1536" i="3"/>
  <c r="E1544" i="3"/>
  <c r="F1544" i="3" s="1"/>
  <c r="D1544" i="3"/>
  <c r="E1552" i="3"/>
  <c r="F1552" i="3" s="1"/>
  <c r="D1552" i="3"/>
  <c r="E1560" i="3"/>
  <c r="F1560" i="3" s="1"/>
  <c r="D1560" i="3"/>
  <c r="E1568" i="3"/>
  <c r="F1568" i="3" s="1"/>
  <c r="D1568" i="3"/>
  <c r="E1576" i="3"/>
  <c r="F1576" i="3" s="1"/>
  <c r="D1576" i="3"/>
  <c r="E1584" i="3"/>
  <c r="F1584" i="3" s="1"/>
  <c r="D1584" i="3"/>
  <c r="E1592" i="3"/>
  <c r="F1592" i="3" s="1"/>
  <c r="D1592" i="3"/>
  <c r="E1600" i="3"/>
  <c r="F1600" i="3" s="1"/>
  <c r="D1600" i="3"/>
  <c r="E1608" i="3"/>
  <c r="F1608" i="3" s="1"/>
  <c r="D1608" i="3"/>
  <c r="E1616" i="3"/>
  <c r="F1616" i="3" s="1"/>
  <c r="D1616" i="3"/>
  <c r="E1624" i="3"/>
  <c r="F1624" i="3" s="1"/>
  <c r="D1624" i="3"/>
  <c r="E1632" i="3"/>
  <c r="F1632" i="3" s="1"/>
  <c r="D1632" i="3"/>
  <c r="E1640" i="3"/>
  <c r="F1640" i="3" s="1"/>
  <c r="D1640" i="3"/>
  <c r="E1648" i="3"/>
  <c r="F1648" i="3" s="1"/>
  <c r="D1648" i="3"/>
  <c r="E1656" i="3"/>
  <c r="D1656" i="3"/>
  <c r="E1664" i="3"/>
  <c r="F1664" i="3" s="1"/>
  <c r="D1664" i="3"/>
  <c r="E1672" i="3"/>
  <c r="F1672" i="3" s="1"/>
  <c r="D1672" i="3"/>
  <c r="E1680" i="3"/>
  <c r="F1680" i="3" s="1"/>
  <c r="D1680" i="3"/>
  <c r="E1688" i="3"/>
  <c r="F1688" i="3" s="1"/>
  <c r="D1688" i="3"/>
  <c r="E1696" i="3"/>
  <c r="F1696" i="3" s="1"/>
  <c r="D1696" i="3"/>
  <c r="E1704" i="3"/>
  <c r="F1704" i="3" s="1"/>
  <c r="D1704" i="3"/>
  <c r="E1712" i="3"/>
  <c r="F1712" i="3" s="1"/>
  <c r="D1712" i="3"/>
  <c r="E1720" i="3"/>
  <c r="F1720" i="3" s="1"/>
  <c r="D1720" i="3"/>
  <c r="E1728" i="3"/>
  <c r="F1728" i="3" s="1"/>
  <c r="D1728" i="3"/>
  <c r="E1736" i="3"/>
  <c r="F1736" i="3" s="1"/>
  <c r="D1736" i="3"/>
  <c r="E1744" i="3"/>
  <c r="F1744" i="3" s="1"/>
  <c r="D1744" i="3"/>
  <c r="E1752" i="3"/>
  <c r="F1752" i="3" s="1"/>
  <c r="D1752" i="3"/>
  <c r="E1760" i="3"/>
  <c r="F1760" i="3" s="1"/>
  <c r="D1760" i="3"/>
  <c r="E1768" i="3"/>
  <c r="F1768" i="3" s="1"/>
  <c r="D1768" i="3"/>
  <c r="E1776" i="3"/>
  <c r="F1776" i="3" s="1"/>
  <c r="D1776" i="3"/>
  <c r="E1784" i="3"/>
  <c r="F1784" i="3" s="1"/>
  <c r="D1784" i="3"/>
  <c r="E1792" i="3"/>
  <c r="F1792" i="3" s="1"/>
  <c r="D1792" i="3"/>
  <c r="E1800" i="3"/>
  <c r="F1800" i="3" s="1"/>
  <c r="D1800" i="3"/>
  <c r="E1808" i="3"/>
  <c r="F1808" i="3" s="1"/>
  <c r="D1808" i="3"/>
  <c r="E1816" i="3"/>
  <c r="F1816" i="3" s="1"/>
  <c r="D1816" i="3"/>
  <c r="E1824" i="3"/>
  <c r="F1824" i="3" s="1"/>
  <c r="D1824" i="3"/>
  <c r="E1832" i="3"/>
  <c r="F1832" i="3" s="1"/>
  <c r="D1832" i="3"/>
  <c r="E1840" i="3"/>
  <c r="F1840" i="3" s="1"/>
  <c r="D1840" i="3"/>
  <c r="E1848" i="3"/>
  <c r="F1848" i="3" s="1"/>
  <c r="D1848" i="3"/>
  <c r="E1856" i="3"/>
  <c r="F1856" i="3" s="1"/>
  <c r="D1856" i="3"/>
  <c r="E1864" i="3"/>
  <c r="F1864" i="3" s="1"/>
  <c r="D1864" i="3"/>
  <c r="E1872" i="3"/>
  <c r="F1872" i="3" s="1"/>
  <c r="D1872" i="3"/>
  <c r="E1880" i="3"/>
  <c r="F1880" i="3" s="1"/>
  <c r="D1880" i="3"/>
  <c r="E1888" i="3"/>
  <c r="F1888" i="3" s="1"/>
  <c r="D1888" i="3"/>
  <c r="E1896" i="3"/>
  <c r="F1896" i="3" s="1"/>
  <c r="D1896" i="3"/>
  <c r="E1904" i="3"/>
  <c r="F1904" i="3" s="1"/>
  <c r="D1904" i="3"/>
  <c r="E1912" i="3"/>
  <c r="F1912" i="3" s="1"/>
  <c r="D1912" i="3"/>
  <c r="E1920" i="3"/>
  <c r="F1920" i="3" s="1"/>
  <c r="D1920" i="3"/>
  <c r="E1928" i="3"/>
  <c r="F1928" i="3" s="1"/>
  <c r="D1928" i="3"/>
  <c r="E1936" i="3"/>
  <c r="F1936" i="3" s="1"/>
  <c r="D1936" i="3"/>
  <c r="E1944" i="3"/>
  <c r="F1944" i="3" s="1"/>
  <c r="D1944" i="3"/>
  <c r="E1952" i="3"/>
  <c r="F1952" i="3" s="1"/>
  <c r="D1952" i="3"/>
  <c r="E1960" i="3"/>
  <c r="F1960" i="3" s="1"/>
  <c r="D1960" i="3"/>
  <c r="E1968" i="3"/>
  <c r="F1968" i="3" s="1"/>
  <c r="D1968" i="3"/>
  <c r="E1976" i="3"/>
  <c r="F1976" i="3" s="1"/>
  <c r="D1976" i="3"/>
  <c r="E1984" i="3"/>
  <c r="F1984" i="3" s="1"/>
  <c r="D1984" i="3"/>
  <c r="E1992" i="3"/>
  <c r="F1992" i="3" s="1"/>
  <c r="D1992" i="3"/>
  <c r="E2000" i="3"/>
  <c r="F2000" i="3" s="1"/>
  <c r="D2000" i="3"/>
  <c r="E2008" i="3"/>
  <c r="F2008" i="3" s="1"/>
  <c r="D2008" i="3"/>
  <c r="E2016" i="3"/>
  <c r="F2016" i="3" s="1"/>
  <c r="D2016" i="3"/>
  <c r="E2024" i="3"/>
  <c r="F2024" i="3" s="1"/>
  <c r="D2024" i="3"/>
  <c r="E2032" i="3"/>
  <c r="F2032" i="3" s="1"/>
  <c r="D2032" i="3"/>
  <c r="E2040" i="3"/>
  <c r="F2040" i="3" s="1"/>
  <c r="D2040" i="3"/>
  <c r="E2048" i="3"/>
  <c r="F2048" i="3" s="1"/>
  <c r="D2048" i="3"/>
  <c r="E2056" i="3"/>
  <c r="F2056" i="3" s="1"/>
  <c r="D2056" i="3"/>
  <c r="E2064" i="3"/>
  <c r="F2064" i="3" s="1"/>
  <c r="D2064" i="3"/>
  <c r="E2072" i="3"/>
  <c r="F2072" i="3" s="1"/>
  <c r="D2072" i="3"/>
  <c r="E2080" i="3"/>
  <c r="F2080" i="3" s="1"/>
  <c r="D2080" i="3"/>
  <c r="E2088" i="3"/>
  <c r="F2088" i="3" s="1"/>
  <c r="D2088" i="3"/>
  <c r="E2096" i="3"/>
  <c r="F2096" i="3" s="1"/>
  <c r="D2096" i="3"/>
  <c r="E2104" i="3"/>
  <c r="F2104" i="3" s="1"/>
  <c r="D2104" i="3"/>
  <c r="E2112" i="3"/>
  <c r="F2112" i="3" s="1"/>
  <c r="D2112" i="3"/>
  <c r="E2120" i="3"/>
  <c r="F2120" i="3" s="1"/>
  <c r="D2120" i="3"/>
  <c r="E2128" i="3"/>
  <c r="F2128" i="3" s="1"/>
  <c r="D2128" i="3"/>
  <c r="E2136" i="3"/>
  <c r="F2136" i="3" s="1"/>
  <c r="D2136" i="3"/>
  <c r="E2144" i="3"/>
  <c r="F2144" i="3" s="1"/>
  <c r="D2144" i="3"/>
  <c r="E2152" i="3"/>
  <c r="F2152" i="3" s="1"/>
  <c r="D2152" i="3"/>
  <c r="E2160" i="3"/>
  <c r="F2160" i="3" s="1"/>
  <c r="D2160" i="3"/>
  <c r="E2168" i="3"/>
  <c r="F2168" i="3" s="1"/>
  <c r="D2168" i="3"/>
  <c r="E2176" i="3"/>
  <c r="F2176" i="3" s="1"/>
  <c r="D2176" i="3"/>
  <c r="E2184" i="3"/>
  <c r="F2184" i="3" s="1"/>
  <c r="D2184" i="3"/>
  <c r="E2192" i="3"/>
  <c r="F2192" i="3" s="1"/>
  <c r="D2192" i="3"/>
  <c r="E2200" i="3"/>
  <c r="F2200" i="3" s="1"/>
  <c r="D2200" i="3"/>
  <c r="E2208" i="3"/>
  <c r="F2208" i="3" s="1"/>
  <c r="D2208" i="3"/>
  <c r="E2216" i="3"/>
  <c r="F2216" i="3" s="1"/>
  <c r="D2216" i="3"/>
  <c r="E2224" i="3"/>
  <c r="F2224" i="3" s="1"/>
  <c r="D2224" i="3"/>
  <c r="E2232" i="3"/>
  <c r="F2232" i="3" s="1"/>
  <c r="D2232" i="3"/>
  <c r="E2240" i="3"/>
  <c r="F2240" i="3" s="1"/>
  <c r="D2240" i="3"/>
  <c r="E2248" i="3"/>
  <c r="F2248" i="3" s="1"/>
  <c r="D2248" i="3"/>
  <c r="E2256" i="3"/>
  <c r="F2256" i="3" s="1"/>
  <c r="D2256" i="3"/>
  <c r="E2264" i="3"/>
  <c r="F2264" i="3" s="1"/>
  <c r="D2264" i="3"/>
  <c r="E2272" i="3"/>
  <c r="F2272" i="3" s="1"/>
  <c r="D2272" i="3"/>
  <c r="E2280" i="3"/>
  <c r="F2280" i="3" s="1"/>
  <c r="D2280" i="3"/>
  <c r="E2288" i="3"/>
  <c r="F2288" i="3" s="1"/>
  <c r="D2288" i="3"/>
  <c r="E2296" i="3"/>
  <c r="F2296" i="3" s="1"/>
  <c r="D2296" i="3"/>
  <c r="E2304" i="3"/>
  <c r="F2304" i="3" s="1"/>
  <c r="D2304" i="3"/>
  <c r="E2312" i="3"/>
  <c r="F2312" i="3" s="1"/>
  <c r="D2312" i="3"/>
  <c r="E2320" i="3"/>
  <c r="F2320" i="3" s="1"/>
  <c r="D2320" i="3"/>
  <c r="E2328" i="3"/>
  <c r="F2328" i="3" s="1"/>
  <c r="D2328" i="3"/>
  <c r="E2336" i="3"/>
  <c r="F2336" i="3" s="1"/>
  <c r="D2336" i="3"/>
  <c r="E2344" i="3"/>
  <c r="F2344" i="3" s="1"/>
  <c r="D2344" i="3"/>
  <c r="E2352" i="3"/>
  <c r="F2352" i="3" s="1"/>
  <c r="D2352" i="3"/>
  <c r="E2360" i="3"/>
  <c r="F2360" i="3" s="1"/>
  <c r="D2360" i="3"/>
  <c r="E2368" i="3"/>
  <c r="F2368" i="3" s="1"/>
  <c r="D2368" i="3"/>
  <c r="E2376" i="3"/>
  <c r="F2376" i="3" s="1"/>
  <c r="D2376" i="3"/>
  <c r="E2384" i="3"/>
  <c r="F2384" i="3" s="1"/>
  <c r="D2384" i="3"/>
  <c r="E2392" i="3"/>
  <c r="F2392" i="3" s="1"/>
  <c r="D2392" i="3"/>
  <c r="E2400" i="3"/>
  <c r="F2400" i="3" s="1"/>
  <c r="D2400" i="3"/>
  <c r="E2408" i="3"/>
  <c r="F2408" i="3" s="1"/>
  <c r="D2408" i="3"/>
  <c r="E2416" i="3"/>
  <c r="F2416" i="3" s="1"/>
  <c r="D2416" i="3"/>
  <c r="E2424" i="3"/>
  <c r="D2424" i="3"/>
  <c r="E2432" i="3"/>
  <c r="F2432" i="3" s="1"/>
  <c r="D2432" i="3"/>
  <c r="E2440" i="3"/>
  <c r="F2440" i="3" s="1"/>
  <c r="D2440" i="3"/>
  <c r="E2448" i="3"/>
  <c r="F2448" i="3" s="1"/>
  <c r="D2448" i="3"/>
  <c r="E2456" i="3"/>
  <c r="F2456" i="3" s="1"/>
  <c r="D2456" i="3"/>
  <c r="E2464" i="3"/>
  <c r="F2464" i="3" s="1"/>
  <c r="D2464" i="3"/>
  <c r="E2472" i="3"/>
  <c r="F2472" i="3" s="1"/>
  <c r="D2472" i="3"/>
  <c r="E2480" i="3"/>
  <c r="F2480" i="3" s="1"/>
  <c r="D2480" i="3"/>
  <c r="E2488" i="3"/>
  <c r="F2488" i="3" s="1"/>
  <c r="D2488" i="3"/>
  <c r="E2496" i="3"/>
  <c r="F2496" i="3" s="1"/>
  <c r="D2496" i="3"/>
  <c r="D858" i="3"/>
  <c r="G858" i="3" s="1"/>
  <c r="H858" i="3" s="1"/>
  <c r="D866" i="3"/>
  <c r="D874" i="3"/>
  <c r="G874" i="3" s="1"/>
  <c r="H874" i="3" s="1"/>
  <c r="D882" i="3"/>
  <c r="G882" i="3" s="1"/>
  <c r="H882" i="3" s="1"/>
  <c r="D890" i="3"/>
  <c r="G890" i="3" s="1"/>
  <c r="H890" i="3" s="1"/>
  <c r="D898" i="3"/>
  <c r="G898" i="3" s="1"/>
  <c r="H898" i="3" s="1"/>
  <c r="D906" i="3"/>
  <c r="G906" i="3" s="1"/>
  <c r="H906" i="3" s="1"/>
  <c r="D914" i="3"/>
  <c r="G914" i="3" s="1"/>
  <c r="H914" i="3" s="1"/>
  <c r="D922" i="3"/>
  <c r="G922" i="3" s="1"/>
  <c r="H922" i="3" s="1"/>
  <c r="D930" i="3"/>
  <c r="G930" i="3" s="1"/>
  <c r="H930" i="3" s="1"/>
  <c r="D938" i="3"/>
  <c r="D946" i="3"/>
  <c r="G946" i="3" s="1"/>
  <c r="H946" i="3" s="1"/>
  <c r="D954" i="3"/>
  <c r="G954" i="3" s="1"/>
  <c r="H954" i="3" s="1"/>
  <c r="D962" i="3"/>
  <c r="G962" i="3" s="1"/>
  <c r="H962" i="3" s="1"/>
  <c r="D970" i="3"/>
  <c r="G970" i="3" s="1"/>
  <c r="H970" i="3" s="1"/>
  <c r="D978" i="3"/>
  <c r="G978" i="3" s="1"/>
  <c r="H978" i="3" s="1"/>
  <c r="D986" i="3"/>
  <c r="G986" i="3" s="1"/>
  <c r="H986" i="3" s="1"/>
  <c r="D994" i="3"/>
  <c r="G994" i="3" s="1"/>
  <c r="H994" i="3" s="1"/>
  <c r="D1002" i="3"/>
  <c r="G1002" i="3" s="1"/>
  <c r="H1002" i="3" s="1"/>
  <c r="D1010" i="3"/>
  <c r="G1010" i="3" s="1"/>
  <c r="H1010" i="3" s="1"/>
  <c r="D850" i="3"/>
  <c r="G850" i="3" s="1"/>
  <c r="H850" i="3" s="1"/>
  <c r="D842" i="3"/>
  <c r="G842" i="3" s="1"/>
  <c r="H842" i="3" s="1"/>
  <c r="D834" i="3"/>
  <c r="G834" i="3" s="1"/>
  <c r="H834" i="3" s="1"/>
  <c r="D826" i="3"/>
  <c r="G826" i="3" s="1"/>
  <c r="H826" i="3" s="1"/>
  <c r="D818" i="3"/>
  <c r="G818" i="3" s="1"/>
  <c r="H818" i="3" s="1"/>
  <c r="D810" i="3"/>
  <c r="D802" i="3"/>
  <c r="G802" i="3" s="1"/>
  <c r="H802" i="3" s="1"/>
  <c r="D794" i="3"/>
  <c r="G794" i="3" s="1"/>
  <c r="H794" i="3" s="1"/>
  <c r="D786" i="3"/>
  <c r="G786" i="3" s="1"/>
  <c r="H786" i="3" s="1"/>
  <c r="D778" i="3"/>
  <c r="D770" i="3"/>
  <c r="D762" i="3"/>
  <c r="G762" i="3" s="1"/>
  <c r="H762" i="3" s="1"/>
  <c r="D754" i="3"/>
  <c r="D746" i="3"/>
  <c r="G746" i="3" s="1"/>
  <c r="H746" i="3" s="1"/>
  <c r="D738" i="3"/>
  <c r="G738" i="3" s="1"/>
  <c r="H738" i="3" s="1"/>
  <c r="D730" i="3"/>
  <c r="G730" i="3" s="1"/>
  <c r="H730" i="3" s="1"/>
  <c r="D722" i="3"/>
  <c r="G722" i="3" s="1"/>
  <c r="H722" i="3" s="1"/>
  <c r="D714" i="3"/>
  <c r="D706" i="3"/>
  <c r="G706" i="3" s="1"/>
  <c r="H706" i="3" s="1"/>
  <c r="D698" i="3"/>
  <c r="D690" i="3"/>
  <c r="D682" i="3"/>
  <c r="G682" i="3" s="1"/>
  <c r="H682" i="3" s="1"/>
  <c r="D674" i="3"/>
  <c r="G674" i="3" s="1"/>
  <c r="H674" i="3" s="1"/>
  <c r="D666" i="3"/>
  <c r="G666" i="3" s="1"/>
  <c r="H666" i="3" s="1"/>
  <c r="D658" i="3"/>
  <c r="G658" i="3" s="1"/>
  <c r="H658" i="3" s="1"/>
  <c r="D650" i="3"/>
  <c r="D642" i="3"/>
  <c r="G642" i="3" s="1"/>
  <c r="H642" i="3" s="1"/>
  <c r="D634" i="3"/>
  <c r="G634" i="3" s="1"/>
  <c r="H634" i="3" s="1"/>
  <c r="D626" i="3"/>
  <c r="D618" i="3"/>
  <c r="G618" i="3" s="1"/>
  <c r="H618" i="3" s="1"/>
  <c r="D610" i="3"/>
  <c r="D602" i="3"/>
  <c r="G602" i="3" s="1"/>
  <c r="H602" i="3" s="1"/>
  <c r="D594" i="3"/>
  <c r="G594" i="3" s="1"/>
  <c r="H594" i="3" s="1"/>
  <c r="D583" i="3"/>
  <c r="G583" i="3" s="1"/>
  <c r="H583" i="3" s="1"/>
  <c r="D573" i="3"/>
  <c r="G573" i="3" s="1"/>
  <c r="H573" i="3" s="1"/>
  <c r="D551" i="3"/>
  <c r="G551" i="3" s="1"/>
  <c r="H551" i="3" s="1"/>
  <c r="D495" i="3"/>
  <c r="G495" i="3" s="1"/>
  <c r="H495" i="3" s="1"/>
  <c r="D431" i="3"/>
  <c r="G431" i="3" s="1"/>
  <c r="H431" i="3" s="1"/>
  <c r="D367" i="3"/>
  <c r="G367" i="3" s="1"/>
  <c r="H367" i="3" s="1"/>
  <c r="D303" i="3"/>
  <c r="G303" i="3" s="1"/>
  <c r="H303" i="3" s="1"/>
  <c r="D239" i="3"/>
  <c r="G239" i="3" s="1"/>
  <c r="H239" i="3" s="1"/>
  <c r="D175" i="3"/>
  <c r="G175" i="3" s="1"/>
  <c r="H175" i="3" s="1"/>
  <c r="D111" i="3"/>
  <c r="G111" i="3" s="1"/>
  <c r="H111" i="3" s="1"/>
  <c r="D47" i="3"/>
  <c r="G47" i="3" s="1"/>
  <c r="H47" i="3" s="1"/>
  <c r="D1693" i="3"/>
  <c r="F860" i="3"/>
  <c r="F868" i="3"/>
  <c r="F876" i="3"/>
  <c r="F892" i="3"/>
  <c r="F900" i="3"/>
  <c r="F908" i="3"/>
  <c r="F932" i="3"/>
  <c r="F940" i="3"/>
  <c r="F956" i="3"/>
  <c r="F972" i="3"/>
  <c r="F980" i="3"/>
  <c r="F988" i="3"/>
  <c r="F1004" i="3"/>
  <c r="F1012" i="3"/>
  <c r="F848" i="3"/>
  <c r="F840" i="3"/>
  <c r="F808" i="3"/>
  <c r="F784" i="3"/>
  <c r="F760" i="3"/>
  <c r="F752" i="3"/>
  <c r="F728" i="3"/>
  <c r="F712" i="3"/>
  <c r="F704" i="3"/>
  <c r="F696" i="3"/>
  <c r="F688" i="3"/>
  <c r="F680" i="3"/>
  <c r="F664" i="3"/>
  <c r="F656" i="3"/>
  <c r="F648" i="3"/>
  <c r="F640" i="3"/>
  <c r="F632" i="3"/>
  <c r="F884" i="3"/>
  <c r="F616" i="3"/>
  <c r="F600" i="3"/>
  <c r="F200" i="3"/>
  <c r="G1035" i="3"/>
  <c r="H1035" i="3" s="1"/>
  <c r="F1035" i="3"/>
  <c r="G1075" i="3"/>
  <c r="H1075" i="3" s="1"/>
  <c r="F1075" i="3"/>
  <c r="G1131" i="3"/>
  <c r="H1131" i="3" s="1"/>
  <c r="F1131" i="3"/>
  <c r="G1179" i="3"/>
  <c r="H1179" i="3" s="1"/>
  <c r="F1179" i="3"/>
  <c r="G1227" i="3"/>
  <c r="H1227" i="3" s="1"/>
  <c r="F1227" i="3"/>
  <c r="G1051" i="3"/>
  <c r="H1051" i="3" s="1"/>
  <c r="F1051" i="3"/>
  <c r="G1115" i="3"/>
  <c r="H1115" i="3" s="1"/>
  <c r="F1115" i="3"/>
  <c r="G1171" i="3"/>
  <c r="H1171" i="3" s="1"/>
  <c r="F1171" i="3"/>
  <c r="G1219" i="3"/>
  <c r="H1219" i="3" s="1"/>
  <c r="F1219" i="3"/>
  <c r="G1067" i="3"/>
  <c r="H1067" i="3" s="1"/>
  <c r="F1067" i="3"/>
  <c r="G1099" i="3"/>
  <c r="H1099" i="3" s="1"/>
  <c r="F1099" i="3"/>
  <c r="G1163" i="3"/>
  <c r="H1163" i="3" s="1"/>
  <c r="F1163" i="3"/>
  <c r="G1203" i="3"/>
  <c r="H1203" i="3" s="1"/>
  <c r="F1203" i="3"/>
  <c r="G1267" i="3"/>
  <c r="H1267" i="3" s="1"/>
  <c r="F1267" i="3"/>
  <c r="G1027" i="3"/>
  <c r="H1027" i="3" s="1"/>
  <c r="F1027" i="3"/>
  <c r="G1083" i="3"/>
  <c r="H1083" i="3" s="1"/>
  <c r="F1083" i="3"/>
  <c r="G1139" i="3"/>
  <c r="H1139" i="3" s="1"/>
  <c r="F1139" i="3"/>
  <c r="G1187" i="3"/>
  <c r="H1187" i="3" s="1"/>
  <c r="F1187" i="3"/>
  <c r="G1235" i="3"/>
  <c r="H1235" i="3" s="1"/>
  <c r="F1235" i="3"/>
  <c r="G1123" i="3"/>
  <c r="H1123" i="3" s="1"/>
  <c r="F1123" i="3"/>
  <c r="G1251" i="3"/>
  <c r="H1251" i="3" s="1"/>
  <c r="F1251" i="3"/>
  <c r="G1019" i="3"/>
  <c r="H1019" i="3" s="1"/>
  <c r="F1019" i="3"/>
  <c r="G1059" i="3"/>
  <c r="H1059" i="3" s="1"/>
  <c r="F1059" i="3"/>
  <c r="G1107" i="3"/>
  <c r="H1107" i="3" s="1"/>
  <c r="F1107" i="3"/>
  <c r="G1155" i="3"/>
  <c r="H1155" i="3" s="1"/>
  <c r="F1155" i="3"/>
  <c r="G1211" i="3"/>
  <c r="H1211" i="3" s="1"/>
  <c r="F1211" i="3"/>
  <c r="G1259" i="3"/>
  <c r="H1259" i="3" s="1"/>
  <c r="F1259" i="3"/>
  <c r="G1043" i="3"/>
  <c r="H1043" i="3" s="1"/>
  <c r="F1043" i="3"/>
  <c r="G1091" i="3"/>
  <c r="H1091" i="3" s="1"/>
  <c r="F1091" i="3"/>
  <c r="G1147" i="3"/>
  <c r="H1147" i="3" s="1"/>
  <c r="F1147" i="3"/>
  <c r="G1195" i="3"/>
  <c r="H1195" i="3" s="1"/>
  <c r="F1195" i="3"/>
  <c r="G1243" i="3"/>
  <c r="H1243" i="3" s="1"/>
  <c r="F1243" i="3"/>
  <c r="F1433" i="3"/>
  <c r="G1039" i="3"/>
  <c r="H1039" i="3" s="1"/>
  <c r="F1039" i="3"/>
  <c r="G1047" i="3"/>
  <c r="H1047" i="3" s="1"/>
  <c r="F1047" i="3"/>
  <c r="G1071" i="3"/>
  <c r="H1071" i="3" s="1"/>
  <c r="F1071" i="3"/>
  <c r="G1079" i="3"/>
  <c r="H1079" i="3" s="1"/>
  <c r="F1079" i="3"/>
  <c r="G1103" i="3"/>
  <c r="H1103" i="3" s="1"/>
  <c r="F1103" i="3"/>
  <c r="G1111" i="3"/>
  <c r="H1111" i="3" s="1"/>
  <c r="F1111" i="3"/>
  <c r="G1127" i="3"/>
  <c r="H1127" i="3" s="1"/>
  <c r="F1127" i="3"/>
  <c r="G1135" i="3"/>
  <c r="H1135" i="3" s="1"/>
  <c r="F1135" i="3"/>
  <c r="G1151" i="3"/>
  <c r="H1151" i="3" s="1"/>
  <c r="F1151" i="3"/>
  <c r="G1159" i="3"/>
  <c r="H1159" i="3" s="1"/>
  <c r="F1159" i="3"/>
  <c r="G1191" i="3"/>
  <c r="H1191" i="3" s="1"/>
  <c r="F1191" i="3"/>
  <c r="G1199" i="3"/>
  <c r="H1199" i="3" s="1"/>
  <c r="F1199" i="3"/>
  <c r="F1571" i="3"/>
  <c r="F2133" i="3"/>
  <c r="F1022" i="3"/>
  <c r="F1064" i="3"/>
  <c r="F1086" i="3"/>
  <c r="F1207" i="3"/>
  <c r="G1030" i="3"/>
  <c r="H1030" i="3" s="1"/>
  <c r="F1030" i="3"/>
  <c r="G1046" i="3"/>
  <c r="H1046" i="3" s="1"/>
  <c r="F1046" i="3"/>
  <c r="G1062" i="3"/>
  <c r="H1062" i="3" s="1"/>
  <c r="F1062" i="3"/>
  <c r="G1024" i="3"/>
  <c r="H1024" i="3" s="1"/>
  <c r="F1024" i="3"/>
  <c r="G1040" i="3"/>
  <c r="H1040" i="3" s="1"/>
  <c r="F1040" i="3"/>
  <c r="G1056" i="3"/>
  <c r="H1056" i="3" s="1"/>
  <c r="F1056" i="3"/>
  <c r="G1072" i="3"/>
  <c r="H1072" i="3" s="1"/>
  <c r="F1072" i="3"/>
  <c r="G1088" i="3"/>
  <c r="H1088" i="3" s="1"/>
  <c r="F1088" i="3"/>
  <c r="G1419" i="3"/>
  <c r="H1419" i="3" s="1"/>
  <c r="F1553" i="3"/>
  <c r="G1772" i="3"/>
  <c r="H1772" i="3" s="1"/>
  <c r="G2005" i="3"/>
  <c r="H2005" i="3" s="1"/>
  <c r="G2197" i="3"/>
  <c r="H2197" i="3" s="1"/>
  <c r="F2197" i="3"/>
  <c r="F1023" i="3"/>
  <c r="F1087" i="3"/>
  <c r="F1183" i="3"/>
  <c r="F1233" i="3"/>
  <c r="G1078" i="3"/>
  <c r="H1078" i="3" s="1"/>
  <c r="F1078" i="3"/>
  <c r="G1094" i="3"/>
  <c r="H1094" i="3" s="1"/>
  <c r="F1094" i="3"/>
  <c r="G1121" i="3"/>
  <c r="H1121" i="3" s="1"/>
  <c r="F1121" i="3"/>
  <c r="G1145" i="3"/>
  <c r="H1145" i="3" s="1"/>
  <c r="F1145" i="3"/>
  <c r="G1177" i="3"/>
  <c r="H1177" i="3" s="1"/>
  <c r="F1177" i="3"/>
  <c r="G1201" i="3"/>
  <c r="H1201" i="3" s="1"/>
  <c r="F1201" i="3"/>
  <c r="G1241" i="3"/>
  <c r="H1241" i="3" s="1"/>
  <c r="F1241" i="3"/>
  <c r="G1249" i="3"/>
  <c r="H1249" i="3" s="1"/>
  <c r="F1249" i="3"/>
  <c r="G1265" i="3"/>
  <c r="H1265" i="3" s="1"/>
  <c r="F1265" i="3"/>
  <c r="F1281" i="3"/>
  <c r="G1321" i="3"/>
  <c r="H1321" i="3" s="1"/>
  <c r="F1329" i="3"/>
  <c r="F1369" i="3"/>
  <c r="F1377" i="3"/>
  <c r="G1411" i="3"/>
  <c r="H1411" i="3" s="1"/>
  <c r="F792" i="3"/>
  <c r="F1603" i="3"/>
  <c r="G1667" i="3"/>
  <c r="H1667" i="3" s="1"/>
  <c r="G2445" i="3"/>
  <c r="H2445" i="3" s="1"/>
  <c r="F2445" i="3"/>
  <c r="F1048" i="3"/>
  <c r="F1070" i="3"/>
  <c r="F1161" i="3"/>
  <c r="F1515" i="3"/>
  <c r="F1291" i="3"/>
  <c r="G1379" i="3"/>
  <c r="H1379" i="3" s="1"/>
  <c r="F1483" i="3"/>
  <c r="F824" i="3"/>
  <c r="G2069" i="3"/>
  <c r="H2069" i="3" s="1"/>
  <c r="F2069" i="3"/>
  <c r="F1032" i="3"/>
  <c r="F1054" i="3"/>
  <c r="F1096" i="3"/>
  <c r="F1143" i="3"/>
  <c r="F1193" i="3"/>
  <c r="F948" i="3"/>
  <c r="G1766" i="3"/>
  <c r="H1766" i="3" s="1"/>
  <c r="F1766" i="3"/>
  <c r="F2473" i="3"/>
  <c r="F1055" i="3"/>
  <c r="F1119" i="3"/>
  <c r="F1169" i="3"/>
  <c r="G1218" i="3"/>
  <c r="H1218" i="3" s="1"/>
  <c r="F1218" i="3"/>
  <c r="G1282" i="3"/>
  <c r="H1282" i="3" s="1"/>
  <c r="G1021" i="3"/>
  <c r="H1021" i="3" s="1"/>
  <c r="F1021" i="3"/>
  <c r="G1029" i="3"/>
  <c r="H1029" i="3" s="1"/>
  <c r="F1029" i="3"/>
  <c r="G1037" i="3"/>
  <c r="H1037" i="3" s="1"/>
  <c r="F1037" i="3"/>
  <c r="G1045" i="3"/>
  <c r="H1045" i="3" s="1"/>
  <c r="F1045" i="3"/>
  <c r="G1053" i="3"/>
  <c r="H1053" i="3" s="1"/>
  <c r="F1053" i="3"/>
  <c r="G1061" i="3"/>
  <c r="H1061" i="3" s="1"/>
  <c r="F1061" i="3"/>
  <c r="G1069" i="3"/>
  <c r="H1069" i="3" s="1"/>
  <c r="F1069" i="3"/>
  <c r="G1077" i="3"/>
  <c r="H1077" i="3" s="1"/>
  <c r="F1077" i="3"/>
  <c r="G1085" i="3"/>
  <c r="H1085" i="3" s="1"/>
  <c r="F1085" i="3"/>
  <c r="G1093" i="3"/>
  <c r="H1093" i="3" s="1"/>
  <c r="F1093" i="3"/>
  <c r="F1016" i="3"/>
  <c r="F1038" i="3"/>
  <c r="F1080" i="3"/>
  <c r="F1102" i="3"/>
  <c r="F1175" i="3"/>
  <c r="F1225" i="3"/>
  <c r="G655" i="3"/>
  <c r="H655" i="3" s="1"/>
  <c r="G1017" i="3"/>
  <c r="H1017" i="3" s="1"/>
  <c r="G1025" i="3"/>
  <c r="H1025" i="3" s="1"/>
  <c r="G1033" i="3"/>
  <c r="H1033" i="3" s="1"/>
  <c r="G1041" i="3"/>
  <c r="H1041" i="3" s="1"/>
  <c r="G1049" i="3"/>
  <c r="H1049" i="3" s="1"/>
  <c r="G1065" i="3"/>
  <c r="H1065" i="3" s="1"/>
  <c r="G1073" i="3"/>
  <c r="H1073" i="3" s="1"/>
  <c r="G1081" i="3"/>
  <c r="H1081" i="3" s="1"/>
  <c r="G1089" i="3"/>
  <c r="H1089" i="3" s="1"/>
  <c r="G1113" i="3"/>
  <c r="H1113" i="3" s="1"/>
  <c r="G1129" i="3"/>
  <c r="H1129" i="3" s="1"/>
  <c r="G1018" i="3"/>
  <c r="H1018" i="3" s="1"/>
  <c r="G1058" i="3"/>
  <c r="H1058" i="3" s="1"/>
  <c r="G1090" i="3"/>
  <c r="H1090" i="3" s="1"/>
  <c r="G1130" i="3"/>
  <c r="H1130" i="3" s="1"/>
  <c r="G1194" i="3"/>
  <c r="H1194" i="3" s="1"/>
  <c r="G1242" i="3"/>
  <c r="H1242" i="3" s="1"/>
  <c r="G1258" i="3"/>
  <c r="H1258" i="3" s="1"/>
  <c r="G1370" i="3"/>
  <c r="H1370" i="3" s="1"/>
  <c r="F976" i="3"/>
  <c r="F1008" i="3"/>
  <c r="G1518" i="3"/>
  <c r="H1518" i="3" s="1"/>
  <c r="G1534" i="3"/>
  <c r="H1534" i="3" s="1"/>
  <c r="F1550" i="3"/>
  <c r="F1582" i="3"/>
  <c r="G1598" i="3"/>
  <c r="H1598" i="3" s="1"/>
  <c r="G1614" i="3"/>
  <c r="H1614" i="3" s="1"/>
  <c r="G1662" i="3"/>
  <c r="H1662" i="3" s="1"/>
  <c r="F1678" i="3"/>
  <c r="G1694" i="3"/>
  <c r="H1694" i="3" s="1"/>
  <c r="F1726" i="3"/>
  <c r="F1734" i="3"/>
  <c r="G1742" i="3"/>
  <c r="H1742" i="3" s="1"/>
  <c r="F1790" i="3"/>
  <c r="F1798" i="3"/>
  <c r="G1806" i="3"/>
  <c r="H1806" i="3" s="1"/>
  <c r="F1830" i="3"/>
  <c r="F1846" i="3"/>
  <c r="F1862" i="3"/>
  <c r="F1870" i="3"/>
  <c r="G1878" i="3"/>
  <c r="H1878" i="3" s="1"/>
  <c r="F1894" i="3"/>
  <c r="F1902" i="3"/>
  <c r="F1934" i="3"/>
  <c r="G1942" i="3"/>
  <c r="H1942" i="3" s="1"/>
  <c r="F1966" i="3"/>
  <c r="F1990" i="3"/>
  <c r="F2006" i="3"/>
  <c r="F2022" i="3"/>
  <c r="G2054" i="3"/>
  <c r="H2054" i="3" s="1"/>
  <c r="F2062" i="3"/>
  <c r="F2070" i="3"/>
  <c r="F2094" i="3"/>
  <c r="G2102" i="3"/>
  <c r="H2102" i="3" s="1"/>
  <c r="F2118" i="3"/>
  <c r="F2134" i="3"/>
  <c r="F2158" i="3"/>
  <c r="G2166" i="3"/>
  <c r="H2166" i="3" s="1"/>
  <c r="F2182" i="3"/>
  <c r="F2190" i="3"/>
  <c r="F2198" i="3"/>
  <c r="G2230" i="3"/>
  <c r="H2230" i="3" s="1"/>
  <c r="F2246" i="3"/>
  <c r="F2270" i="3"/>
  <c r="F2286" i="3"/>
  <c r="G2294" i="3"/>
  <c r="H2294" i="3" s="1"/>
  <c r="F2334" i="3"/>
  <c r="G2350" i="3"/>
  <c r="H2350" i="3" s="1"/>
  <c r="F2358" i="3"/>
  <c r="G2390" i="3"/>
  <c r="H2390" i="3" s="1"/>
  <c r="G2398" i="3"/>
  <c r="H2398" i="3" s="1"/>
  <c r="F2414" i="3"/>
  <c r="G2454" i="3"/>
  <c r="H2454" i="3" s="1"/>
  <c r="F2462" i="3"/>
  <c r="F2478" i="3"/>
  <c r="G1026" i="3"/>
  <c r="H1026" i="3" s="1"/>
  <c r="G1050" i="3"/>
  <c r="H1050" i="3" s="1"/>
  <c r="G1082" i="3"/>
  <c r="H1082" i="3" s="1"/>
  <c r="G1114" i="3"/>
  <c r="H1114" i="3" s="1"/>
  <c r="G1146" i="3"/>
  <c r="H1146" i="3" s="1"/>
  <c r="G1162" i="3"/>
  <c r="H1162" i="3" s="1"/>
  <c r="G1186" i="3"/>
  <c r="H1186" i="3" s="1"/>
  <c r="G1202" i="3"/>
  <c r="H1202" i="3" s="1"/>
  <c r="G1234" i="3"/>
  <c r="H1234" i="3" s="1"/>
  <c r="G417" i="3"/>
  <c r="H417" i="3" s="1"/>
  <c r="G1034" i="3"/>
  <c r="H1034" i="3" s="1"/>
  <c r="G1066" i="3"/>
  <c r="H1066" i="3" s="1"/>
  <c r="G1098" i="3"/>
  <c r="H1098" i="3" s="1"/>
  <c r="G1122" i="3"/>
  <c r="H1122" i="3" s="1"/>
  <c r="G1154" i="3"/>
  <c r="H1154" i="3" s="1"/>
  <c r="G1178" i="3"/>
  <c r="H1178" i="3" s="1"/>
  <c r="G1210" i="3"/>
  <c r="H1210" i="3" s="1"/>
  <c r="G1226" i="3"/>
  <c r="H1226" i="3" s="1"/>
  <c r="G1250" i="3"/>
  <c r="H1250" i="3" s="1"/>
  <c r="G1266" i="3"/>
  <c r="H1266" i="3" s="1"/>
  <c r="G1020" i="3"/>
  <c r="H1020" i="3" s="1"/>
  <c r="G1028" i="3"/>
  <c r="H1028" i="3" s="1"/>
  <c r="G1036" i="3"/>
  <c r="H1036" i="3" s="1"/>
  <c r="G1044" i="3"/>
  <c r="H1044" i="3" s="1"/>
  <c r="G1052" i="3"/>
  <c r="H1052" i="3" s="1"/>
  <c r="G1060" i="3"/>
  <c r="H1060" i="3" s="1"/>
  <c r="G1068" i="3"/>
  <c r="H1068" i="3" s="1"/>
  <c r="G1076" i="3"/>
  <c r="H1076" i="3" s="1"/>
  <c r="G1084" i="3"/>
  <c r="H1084" i="3" s="1"/>
  <c r="G1092" i="3"/>
  <c r="H1092" i="3" s="1"/>
  <c r="G1100" i="3"/>
  <c r="H1100" i="3" s="1"/>
  <c r="G1108" i="3"/>
  <c r="H1108" i="3" s="1"/>
  <c r="G1116" i="3"/>
  <c r="H1116" i="3" s="1"/>
  <c r="G1124" i="3"/>
  <c r="H1124" i="3" s="1"/>
  <c r="G1132" i="3"/>
  <c r="H1132" i="3" s="1"/>
  <c r="G1140" i="3"/>
  <c r="H1140" i="3" s="1"/>
  <c r="G1148" i="3"/>
  <c r="H1148" i="3" s="1"/>
  <c r="G1156" i="3"/>
  <c r="H1156" i="3" s="1"/>
  <c r="G1164" i="3"/>
  <c r="H1164" i="3" s="1"/>
  <c r="G1172" i="3"/>
  <c r="H1172" i="3" s="1"/>
  <c r="G1180" i="3"/>
  <c r="H1180" i="3" s="1"/>
  <c r="G1188" i="3"/>
  <c r="H1188" i="3" s="1"/>
  <c r="G1196" i="3"/>
  <c r="H1196" i="3" s="1"/>
  <c r="G1204" i="3"/>
  <c r="H1204" i="3" s="1"/>
  <c r="G1212" i="3"/>
  <c r="H1212" i="3" s="1"/>
  <c r="G1220" i="3"/>
  <c r="H1220" i="3" s="1"/>
  <c r="G1228" i="3"/>
  <c r="H1228" i="3" s="1"/>
  <c r="G1236" i="3"/>
  <c r="H1236" i="3" s="1"/>
  <c r="G1244" i="3"/>
  <c r="H1244" i="3" s="1"/>
  <c r="G1252" i="3"/>
  <c r="H1252" i="3" s="1"/>
  <c r="G1260" i="3"/>
  <c r="H1260" i="3" s="1"/>
  <c r="G1308" i="3"/>
  <c r="H1308" i="3" s="1"/>
  <c r="G1042" i="3"/>
  <c r="H1042" i="3" s="1"/>
  <c r="G1074" i="3"/>
  <c r="H1074" i="3" s="1"/>
  <c r="G1106" i="3"/>
  <c r="H1106" i="3" s="1"/>
  <c r="G1138" i="3"/>
  <c r="H1138" i="3" s="1"/>
  <c r="G1170" i="3"/>
  <c r="H1170" i="3" s="1"/>
  <c r="G1418" i="3"/>
  <c r="H1418" i="3" s="1"/>
  <c r="G1559" i="3"/>
  <c r="H1559" i="3" s="1"/>
  <c r="G1476" i="3"/>
  <c r="H1476" i="3" s="1"/>
  <c r="G2488" i="3"/>
  <c r="H2488" i="3" s="1"/>
  <c r="G1101" i="3"/>
  <c r="H1101" i="3" s="1"/>
  <c r="G1109" i="3"/>
  <c r="H1109" i="3" s="1"/>
  <c r="G1117" i="3"/>
  <c r="H1117" i="3" s="1"/>
  <c r="G1125" i="3"/>
  <c r="H1125" i="3" s="1"/>
  <c r="G1133" i="3"/>
  <c r="H1133" i="3" s="1"/>
  <c r="G1141" i="3"/>
  <c r="H1141" i="3" s="1"/>
  <c r="G1149" i="3"/>
  <c r="H1149" i="3" s="1"/>
  <c r="G1157" i="3"/>
  <c r="H1157" i="3" s="1"/>
  <c r="G1165" i="3"/>
  <c r="H1165" i="3" s="1"/>
  <c r="G1173" i="3"/>
  <c r="H1173" i="3" s="1"/>
  <c r="G1181" i="3"/>
  <c r="H1181" i="3" s="1"/>
  <c r="G1189" i="3"/>
  <c r="H1189" i="3" s="1"/>
  <c r="G1197" i="3"/>
  <c r="H1197" i="3" s="1"/>
  <c r="G1205" i="3"/>
  <c r="H1205" i="3" s="1"/>
  <c r="G1213" i="3"/>
  <c r="H1213" i="3" s="1"/>
  <c r="G1221" i="3"/>
  <c r="H1221" i="3" s="1"/>
  <c r="G1229" i="3"/>
  <c r="H1229" i="3" s="1"/>
  <c r="G1237" i="3"/>
  <c r="H1237" i="3" s="1"/>
  <c r="G1245" i="3"/>
  <c r="H1245" i="3" s="1"/>
  <c r="G1253" i="3"/>
  <c r="H1253" i="3" s="1"/>
  <c r="G1261" i="3"/>
  <c r="H1261" i="3" s="1"/>
  <c r="G1269" i="3"/>
  <c r="H1269" i="3" s="1"/>
  <c r="G1277" i="3"/>
  <c r="H1277" i="3" s="1"/>
  <c r="G1285" i="3"/>
  <c r="H1285" i="3" s="1"/>
  <c r="G1293" i="3"/>
  <c r="H1293" i="3" s="1"/>
  <c r="G1301" i="3"/>
  <c r="H1301" i="3" s="1"/>
  <c r="G1317" i="3"/>
  <c r="H1317" i="3" s="1"/>
  <c r="G1325" i="3"/>
  <c r="H1325" i="3" s="1"/>
  <c r="G1333" i="3"/>
  <c r="H1333" i="3" s="1"/>
  <c r="G1349" i="3"/>
  <c r="H1349" i="3" s="1"/>
  <c r="G1357" i="3"/>
  <c r="H1357" i="3" s="1"/>
  <c r="G1365" i="3"/>
  <c r="H1365" i="3" s="1"/>
  <c r="G1381" i="3"/>
  <c r="H1381" i="3" s="1"/>
  <c r="G1389" i="3"/>
  <c r="H1389" i="3" s="1"/>
  <c r="G1413" i="3"/>
  <c r="H1413" i="3" s="1"/>
  <c r="G1421" i="3"/>
  <c r="H1421" i="3" s="1"/>
  <c r="G1429" i="3"/>
  <c r="H1429" i="3" s="1"/>
  <c r="G1445" i="3"/>
  <c r="H1445" i="3" s="1"/>
  <c r="G1453" i="3"/>
  <c r="H1453" i="3" s="1"/>
  <c r="G1477" i="3"/>
  <c r="H1477" i="3" s="1"/>
  <c r="G1485" i="3"/>
  <c r="H1485" i="3" s="1"/>
  <c r="G1493" i="3"/>
  <c r="H1493" i="3" s="1"/>
  <c r="G1501" i="3"/>
  <c r="H1501" i="3" s="1"/>
  <c r="G1609" i="3"/>
  <c r="H1609" i="3" s="1"/>
  <c r="G1657" i="3"/>
  <c r="H1657" i="3" s="1"/>
  <c r="G1713" i="3"/>
  <c r="H1713" i="3" s="1"/>
  <c r="G1793" i="3"/>
  <c r="H1793" i="3" s="1"/>
  <c r="G1913" i="3"/>
  <c r="H1913" i="3" s="1"/>
  <c r="G1929" i="3"/>
  <c r="H1929" i="3" s="1"/>
  <c r="G2017" i="3"/>
  <c r="H2017" i="3" s="1"/>
  <c r="G2065" i="3"/>
  <c r="H2065" i="3" s="1"/>
  <c r="G2129" i="3"/>
  <c r="H2129" i="3" s="1"/>
  <c r="G2137" i="3"/>
  <c r="H2137" i="3" s="1"/>
  <c r="G2201" i="3"/>
  <c r="H2201" i="3" s="1"/>
  <c r="G2249" i="3"/>
  <c r="H2249" i="3" s="1"/>
  <c r="G2289" i="3"/>
  <c r="H2289" i="3" s="1"/>
  <c r="G2329" i="3"/>
  <c r="H2329" i="3" s="1"/>
  <c r="G2401" i="3"/>
  <c r="H2401" i="3" s="1"/>
  <c r="G2441" i="3"/>
  <c r="H2441" i="3" s="1"/>
  <c r="G2465" i="3"/>
  <c r="H2465" i="3" s="1"/>
  <c r="G1110" i="3"/>
  <c r="H1110" i="3" s="1"/>
  <c r="G1118" i="3"/>
  <c r="H1118" i="3" s="1"/>
  <c r="G1126" i="3"/>
  <c r="H1126" i="3" s="1"/>
  <c r="G1134" i="3"/>
  <c r="H1134" i="3" s="1"/>
  <c r="G1142" i="3"/>
  <c r="H1142" i="3" s="1"/>
  <c r="G1150" i="3"/>
  <c r="H1150" i="3" s="1"/>
  <c r="G1158" i="3"/>
  <c r="H1158" i="3" s="1"/>
  <c r="G1166" i="3"/>
  <c r="H1166" i="3" s="1"/>
  <c r="G1174" i="3"/>
  <c r="H1174" i="3" s="1"/>
  <c r="G1182" i="3"/>
  <c r="H1182" i="3" s="1"/>
  <c r="G1190" i="3"/>
  <c r="H1190" i="3" s="1"/>
  <c r="G1198" i="3"/>
  <c r="H1198" i="3" s="1"/>
  <c r="G1206" i="3"/>
  <c r="H1206" i="3" s="1"/>
  <c r="G1214" i="3"/>
  <c r="H1214" i="3" s="1"/>
  <c r="G1222" i="3"/>
  <c r="H1222" i="3" s="1"/>
  <c r="G1230" i="3"/>
  <c r="H1230" i="3" s="1"/>
  <c r="G1238" i="3"/>
  <c r="H1238" i="3" s="1"/>
  <c r="G1246" i="3"/>
  <c r="H1246" i="3" s="1"/>
  <c r="G1254" i="3"/>
  <c r="H1254" i="3" s="1"/>
  <c r="G1262" i="3"/>
  <c r="H1262" i="3" s="1"/>
  <c r="G1270" i="3"/>
  <c r="H1270" i="3" s="1"/>
  <c r="G1278" i="3"/>
  <c r="H1278" i="3" s="1"/>
  <c r="G1286" i="3"/>
  <c r="H1286" i="3" s="1"/>
  <c r="G1294" i="3"/>
  <c r="H1294" i="3" s="1"/>
  <c r="G1310" i="3"/>
  <c r="H1310" i="3" s="1"/>
  <c r="G1326" i="3"/>
  <c r="H1326" i="3" s="1"/>
  <c r="G1350" i="3"/>
  <c r="H1350" i="3" s="1"/>
  <c r="G1358" i="3"/>
  <c r="H1358" i="3" s="1"/>
  <c r="G1374" i="3"/>
  <c r="H1374" i="3" s="1"/>
  <c r="G1382" i="3"/>
  <c r="H1382" i="3" s="1"/>
  <c r="G1390" i="3"/>
  <c r="H1390" i="3" s="1"/>
  <c r="G1422" i="3"/>
  <c r="H1422" i="3" s="1"/>
  <c r="G1438" i="3"/>
  <c r="H1438" i="3" s="1"/>
  <c r="G1446" i="3"/>
  <c r="H1446" i="3" s="1"/>
  <c r="G1454" i="3"/>
  <c r="H1454" i="3" s="1"/>
  <c r="G1478" i="3"/>
  <c r="H1478" i="3" s="1"/>
  <c r="G1486" i="3"/>
  <c r="H1486" i="3" s="1"/>
  <c r="G1594" i="3"/>
  <c r="H1594" i="3" s="1"/>
  <c r="G1658" i="3"/>
  <c r="H1658" i="3" s="1"/>
  <c r="G1754" i="3"/>
  <c r="H1754" i="3" s="1"/>
  <c r="G1850" i="3"/>
  <c r="H1850" i="3" s="1"/>
  <c r="G1914" i="3"/>
  <c r="H1914" i="3" s="1"/>
  <c r="G2010" i="3"/>
  <c r="H2010" i="3" s="1"/>
  <c r="G2042" i="3"/>
  <c r="H2042" i="3" s="1"/>
  <c r="G2050" i="3"/>
  <c r="H2050" i="3" s="1"/>
  <c r="G2170" i="3"/>
  <c r="H2170" i="3" s="1"/>
  <c r="G2202" i="3"/>
  <c r="H2202" i="3" s="1"/>
  <c r="G2298" i="3"/>
  <c r="H2298" i="3" s="1"/>
  <c r="G2306" i="3"/>
  <c r="H2306" i="3" s="1"/>
  <c r="G2394" i="3"/>
  <c r="H2394" i="3" s="1"/>
  <c r="G2458" i="3"/>
  <c r="H2458" i="3" s="1"/>
  <c r="G2490" i="3"/>
  <c r="H2490" i="3" s="1"/>
  <c r="G1215" i="3"/>
  <c r="H1215" i="3" s="1"/>
  <c r="G1223" i="3"/>
  <c r="H1223" i="3" s="1"/>
  <c r="G1231" i="3"/>
  <c r="H1231" i="3" s="1"/>
  <c r="G1239" i="3"/>
  <c r="H1239" i="3" s="1"/>
  <c r="G1247" i="3"/>
  <c r="H1247" i="3" s="1"/>
  <c r="G1255" i="3"/>
  <c r="H1255" i="3" s="1"/>
  <c r="G1263" i="3"/>
  <c r="H1263" i="3" s="1"/>
  <c r="G1335" i="3"/>
  <c r="H1335" i="3" s="1"/>
  <c r="G1699" i="3"/>
  <c r="H1699" i="3" s="1"/>
  <c r="G1104" i="3"/>
  <c r="H1104" i="3" s="1"/>
  <c r="G1112" i="3"/>
  <c r="H1112" i="3" s="1"/>
  <c r="G1120" i="3"/>
  <c r="H1120" i="3" s="1"/>
  <c r="G1128" i="3"/>
  <c r="H1128" i="3" s="1"/>
  <c r="G1136" i="3"/>
  <c r="H1136" i="3" s="1"/>
  <c r="G1144" i="3"/>
  <c r="H1144" i="3" s="1"/>
  <c r="G1152" i="3"/>
  <c r="H1152" i="3" s="1"/>
  <c r="G1160" i="3"/>
  <c r="H1160" i="3" s="1"/>
  <c r="G1168" i="3"/>
  <c r="H1168" i="3" s="1"/>
  <c r="G1176" i="3"/>
  <c r="H1176" i="3" s="1"/>
  <c r="G1184" i="3"/>
  <c r="H1184" i="3" s="1"/>
  <c r="G1192" i="3"/>
  <c r="H1192" i="3" s="1"/>
  <c r="G1200" i="3"/>
  <c r="H1200" i="3" s="1"/>
  <c r="G1208" i="3"/>
  <c r="H1208" i="3" s="1"/>
  <c r="G1216" i="3"/>
  <c r="H1216" i="3" s="1"/>
  <c r="G1224" i="3"/>
  <c r="H1224" i="3" s="1"/>
  <c r="G1232" i="3"/>
  <c r="H1232" i="3" s="1"/>
  <c r="G1240" i="3"/>
  <c r="H1240" i="3" s="1"/>
  <c r="G1248" i="3"/>
  <c r="H1248" i="3" s="1"/>
  <c r="G1256" i="3"/>
  <c r="H1256" i="3" s="1"/>
  <c r="G1264" i="3"/>
  <c r="H1264" i="3" s="1"/>
  <c r="G1564" i="3"/>
  <c r="H1564" i="3" s="1"/>
  <c r="G1604" i="3"/>
  <c r="H1604" i="3" s="1"/>
  <c r="G1892" i="3"/>
  <c r="H1892" i="3" s="1"/>
  <c r="G2044" i="3"/>
  <c r="H2044" i="3" s="1"/>
  <c r="G2116" i="3"/>
  <c r="H2116" i="3" s="1"/>
  <c r="G2364" i="3"/>
  <c r="H2364" i="3" s="1"/>
  <c r="G2484" i="3"/>
  <c r="H2484" i="3" s="1"/>
  <c r="G1517" i="3"/>
  <c r="H1517" i="3" s="1"/>
  <c r="G1525" i="3"/>
  <c r="H1525" i="3" s="1"/>
  <c r="G1533" i="3"/>
  <c r="H1533" i="3" s="1"/>
  <c r="G1557" i="3"/>
  <c r="H1557" i="3" s="1"/>
  <c r="G1565" i="3"/>
  <c r="H1565" i="3" s="1"/>
  <c r="G1573" i="3"/>
  <c r="H1573" i="3" s="1"/>
  <c r="G1597" i="3"/>
  <c r="H1597" i="3" s="1"/>
  <c r="G1605" i="3"/>
  <c r="H1605" i="3" s="1"/>
  <c r="G1621" i="3"/>
  <c r="H1621" i="3" s="1"/>
  <c r="G1629" i="3"/>
  <c r="H1629" i="3" s="1"/>
  <c r="G1637" i="3"/>
  <c r="H1637" i="3" s="1"/>
  <c r="G1661" i="3"/>
  <c r="H1661" i="3" s="1"/>
  <c r="G1669" i="3"/>
  <c r="H1669" i="3" s="1"/>
  <c r="G1693" i="3"/>
  <c r="H1693" i="3" s="1"/>
  <c r="G1701" i="3"/>
  <c r="H1701" i="3" s="1"/>
  <c r="G1709" i="3"/>
  <c r="H1709" i="3" s="1"/>
  <c r="G1717" i="3"/>
  <c r="H1717" i="3" s="1"/>
  <c r="G1733" i="3"/>
  <c r="H1733" i="3" s="1"/>
  <c r="G1741" i="3"/>
  <c r="H1741" i="3" s="1"/>
  <c r="G1749" i="3"/>
  <c r="H1749" i="3" s="1"/>
  <c r="G1757" i="3"/>
  <c r="H1757" i="3" s="1"/>
  <c r="G1773" i="3"/>
  <c r="H1773" i="3" s="1"/>
  <c r="G1781" i="3"/>
  <c r="H1781" i="3" s="1"/>
  <c r="G1789" i="3"/>
  <c r="H1789" i="3" s="1"/>
  <c r="G1805" i="3"/>
  <c r="H1805" i="3" s="1"/>
  <c r="G1813" i="3"/>
  <c r="H1813" i="3" s="1"/>
  <c r="G1821" i="3"/>
  <c r="H1821" i="3" s="1"/>
  <c r="G1837" i="3"/>
  <c r="H1837" i="3" s="1"/>
  <c r="G1845" i="3"/>
  <c r="H1845" i="3" s="1"/>
  <c r="G1853" i="3"/>
  <c r="H1853" i="3" s="1"/>
  <c r="G1869" i="3"/>
  <c r="H1869" i="3" s="1"/>
  <c r="G1877" i="3"/>
  <c r="H1877" i="3" s="1"/>
  <c r="G1885" i="3"/>
  <c r="H1885" i="3" s="1"/>
  <c r="G1901" i="3"/>
  <c r="H1901" i="3" s="1"/>
  <c r="G1909" i="3"/>
  <c r="H1909" i="3" s="1"/>
  <c r="G1917" i="3"/>
  <c r="H1917" i="3" s="1"/>
  <c r="G1933" i="3"/>
  <c r="H1933" i="3" s="1"/>
  <c r="G1941" i="3"/>
  <c r="H1941" i="3" s="1"/>
  <c r="G1949" i="3"/>
  <c r="H1949" i="3" s="1"/>
  <c r="G1965" i="3"/>
  <c r="H1965" i="3" s="1"/>
  <c r="G1973" i="3"/>
  <c r="H1973" i="3" s="1"/>
  <c r="G1981" i="3"/>
  <c r="H1981" i="3" s="1"/>
  <c r="G1997" i="3"/>
  <c r="H1997" i="3" s="1"/>
  <c r="G2013" i="3"/>
  <c r="H2013" i="3" s="1"/>
  <c r="G2029" i="3"/>
  <c r="H2029" i="3" s="1"/>
  <c r="G2037" i="3"/>
  <c r="H2037" i="3" s="1"/>
  <c r="G2045" i="3"/>
  <c r="H2045" i="3" s="1"/>
  <c r="G2061" i="3"/>
  <c r="H2061" i="3" s="1"/>
  <c r="G2077" i="3"/>
  <c r="H2077" i="3" s="1"/>
  <c r="G2093" i="3"/>
  <c r="H2093" i="3" s="1"/>
  <c r="G2101" i="3"/>
  <c r="H2101" i="3" s="1"/>
  <c r="G2109" i="3"/>
  <c r="H2109" i="3" s="1"/>
  <c r="G2125" i="3"/>
  <c r="H2125" i="3" s="1"/>
  <c r="G2141" i="3"/>
  <c r="H2141" i="3" s="1"/>
  <c r="G2157" i="3"/>
  <c r="H2157" i="3" s="1"/>
  <c r="G2165" i="3"/>
  <c r="H2165" i="3" s="1"/>
  <c r="G2173" i="3"/>
  <c r="H2173" i="3" s="1"/>
  <c r="G2189" i="3"/>
  <c r="H2189" i="3" s="1"/>
  <c r="G2205" i="3"/>
  <c r="H2205" i="3" s="1"/>
  <c r="G2221" i="3"/>
  <c r="H2221" i="3" s="1"/>
  <c r="G2229" i="3"/>
  <c r="H2229" i="3" s="1"/>
  <c r="G2237" i="3"/>
  <c r="H2237" i="3" s="1"/>
  <c r="G2253" i="3"/>
  <c r="H2253" i="3" s="1"/>
  <c r="G2261" i="3"/>
  <c r="H2261" i="3" s="1"/>
  <c r="G2269" i="3"/>
  <c r="H2269" i="3" s="1"/>
  <c r="G2285" i="3"/>
  <c r="H2285" i="3" s="1"/>
  <c r="G2293" i="3"/>
  <c r="H2293" i="3" s="1"/>
  <c r="G2301" i="3"/>
  <c r="H2301" i="3" s="1"/>
  <c r="G2317" i="3"/>
  <c r="H2317" i="3" s="1"/>
  <c r="G2325" i="3"/>
  <c r="H2325" i="3" s="1"/>
  <c r="G2333" i="3"/>
  <c r="H2333" i="3" s="1"/>
  <c r="G2349" i="3"/>
  <c r="H2349" i="3" s="1"/>
  <c r="G2357" i="3"/>
  <c r="H2357" i="3" s="1"/>
  <c r="G2365" i="3"/>
  <c r="H2365" i="3" s="1"/>
  <c r="G2381" i="3"/>
  <c r="H2381" i="3" s="1"/>
  <c r="G2389" i="3"/>
  <c r="H2389" i="3" s="1"/>
  <c r="G2397" i="3"/>
  <c r="H2397" i="3" s="1"/>
  <c r="G2413" i="3"/>
  <c r="H2413" i="3" s="1"/>
  <c r="G2421" i="3"/>
  <c r="H2421" i="3" s="1"/>
  <c r="G2429" i="3"/>
  <c r="H2429" i="3" s="1"/>
  <c r="G2453" i="3"/>
  <c r="H2453" i="3" s="1"/>
  <c r="G2461" i="3"/>
  <c r="H2461" i="3" s="1"/>
  <c r="G2477" i="3"/>
  <c r="H2477" i="3" s="1"/>
  <c r="G2485" i="3"/>
  <c r="H2485" i="3" s="1"/>
  <c r="G2493" i="3"/>
  <c r="H2493" i="3" s="1"/>
  <c r="G662" i="3"/>
  <c r="H662" i="3" s="1"/>
  <c r="G319" i="3"/>
  <c r="H319" i="3" s="1"/>
  <c r="G579" i="3"/>
  <c r="H579" i="3" s="1"/>
  <c r="G293" i="3"/>
  <c r="H293" i="3" s="1"/>
  <c r="G527" i="3"/>
  <c r="H527" i="3" s="1"/>
  <c r="G1012" i="3"/>
  <c r="H1012" i="3" s="1"/>
  <c r="G719" i="3"/>
  <c r="H719" i="3" s="1"/>
  <c r="G809" i="3"/>
  <c r="H809" i="3" s="1"/>
  <c r="G593" i="3"/>
  <c r="H593" i="3" s="1"/>
  <c r="G165" i="3"/>
  <c r="H165" i="3" s="1"/>
  <c r="G958" i="3"/>
  <c r="H958" i="3" s="1"/>
  <c r="G989" i="3"/>
  <c r="H989" i="3" s="1"/>
  <c r="G855" i="3"/>
  <c r="H855" i="3" s="1"/>
  <c r="G712" i="3"/>
  <c r="H712" i="3" s="1"/>
  <c r="G310" i="3"/>
  <c r="H310" i="3" s="1"/>
  <c r="G564" i="3"/>
  <c r="H564" i="3" s="1"/>
  <c r="G609" i="3"/>
  <c r="H609" i="3" s="1"/>
  <c r="G581" i="3"/>
  <c r="H581" i="3" s="1"/>
  <c r="G923" i="3"/>
  <c r="H923" i="3" s="1"/>
  <c r="G925" i="3"/>
  <c r="H925" i="3" s="1"/>
  <c r="G450" i="3"/>
  <c r="H450" i="3" s="1"/>
  <c r="G725" i="3"/>
  <c r="H725" i="3" s="1"/>
  <c r="G760" i="3"/>
  <c r="H760" i="3" s="1"/>
  <c r="G94" i="3"/>
  <c r="H94" i="3" s="1"/>
  <c r="G767" i="3"/>
  <c r="H767" i="3" s="1"/>
  <c r="G902" i="3"/>
  <c r="H902" i="3" s="1"/>
  <c r="G654" i="3"/>
  <c r="H654" i="3" s="1"/>
  <c r="G888" i="3"/>
  <c r="H888" i="3" s="1"/>
  <c r="G859" i="3"/>
  <c r="H859" i="3" s="1"/>
  <c r="G697" i="3"/>
  <c r="H697" i="3" s="1"/>
  <c r="G238" i="3"/>
  <c r="H238" i="3" s="1"/>
  <c r="G156" i="3"/>
  <c r="H156" i="3" s="1"/>
  <c r="G462" i="3"/>
  <c r="H462" i="3" s="1"/>
  <c r="G933" i="3"/>
  <c r="H933" i="3" s="1"/>
  <c r="G632" i="3"/>
  <c r="H632" i="3" s="1"/>
  <c r="G542" i="3"/>
  <c r="H542" i="3" s="1"/>
  <c r="G907" i="3"/>
  <c r="H907" i="3" s="1"/>
  <c r="G939" i="3"/>
  <c r="H939" i="3" s="1"/>
  <c r="G741" i="3"/>
  <c r="H741" i="3" s="1"/>
  <c r="G446" i="3"/>
  <c r="H446" i="3" s="1"/>
  <c r="G839" i="3"/>
  <c r="H839" i="3" s="1"/>
  <c r="G189" i="3"/>
  <c r="H189" i="3" s="1"/>
  <c r="G534" i="3"/>
  <c r="H534" i="3" s="1"/>
  <c r="G871" i="3"/>
  <c r="H871" i="3" s="1"/>
  <c r="G696" i="3"/>
  <c r="H696" i="3" s="1"/>
  <c r="G734" i="3"/>
  <c r="H734" i="3" s="1"/>
  <c r="G409" i="3"/>
  <c r="H409" i="3" s="1"/>
  <c r="G756" i="3"/>
  <c r="H756" i="3" s="1"/>
  <c r="G705" i="3"/>
  <c r="H705" i="3" s="1"/>
  <c r="G884" i="3"/>
  <c r="H884" i="3" s="1"/>
  <c r="G471" i="3"/>
  <c r="H471" i="3" s="1"/>
  <c r="G784" i="3"/>
  <c r="H784" i="3" s="1"/>
  <c r="G134" i="3"/>
  <c r="H134" i="3" s="1"/>
  <c r="G872" i="3"/>
  <c r="H872" i="3" s="1"/>
  <c r="G687" i="3"/>
  <c r="H687" i="3" s="1"/>
  <c r="G278" i="3"/>
  <c r="H278" i="3" s="1"/>
  <c r="G519" i="3"/>
  <c r="H519" i="3" s="1"/>
  <c r="G840" i="3"/>
  <c r="H840" i="3" s="1"/>
  <c r="G228" i="3"/>
  <c r="H228" i="3" s="1"/>
  <c r="G862" i="3"/>
  <c r="H862" i="3" s="1"/>
  <c r="G883" i="3"/>
  <c r="H883" i="3" s="1"/>
  <c r="G825" i="3"/>
  <c r="H825" i="3" s="1"/>
  <c r="G261" i="3"/>
  <c r="H261" i="3" s="1"/>
  <c r="G549" i="3"/>
  <c r="H549" i="3" s="1"/>
  <c r="G389" i="3"/>
  <c r="H389" i="3" s="1"/>
  <c r="G728" i="3"/>
  <c r="H728" i="3" s="1"/>
  <c r="G232" i="3"/>
  <c r="H232" i="3" s="1"/>
  <c r="G919" i="3"/>
  <c r="H919" i="3" s="1"/>
  <c r="G984" i="3"/>
  <c r="H984" i="3" s="1"/>
  <c r="G664" i="3"/>
  <c r="H664" i="3" s="1"/>
  <c r="G378" i="3"/>
  <c r="H378" i="3" s="1"/>
  <c r="G1000" i="3"/>
  <c r="H1000" i="3" s="1"/>
  <c r="G689" i="3"/>
  <c r="H689" i="3" s="1"/>
  <c r="G158" i="3"/>
  <c r="H158" i="3" s="1"/>
  <c r="G676" i="3"/>
  <c r="H676" i="3" s="1"/>
  <c r="G14" i="3"/>
  <c r="H14" i="3" s="1"/>
  <c r="F1185" i="3"/>
  <c r="G600" i="3"/>
  <c r="H600" i="3" s="1"/>
  <c r="G887" i="3"/>
  <c r="H887" i="3" s="1"/>
  <c r="G179" i="3"/>
  <c r="H179" i="3" s="1"/>
  <c r="G782" i="3"/>
  <c r="H782" i="3" s="1"/>
  <c r="F1606" i="3"/>
  <c r="G915" i="3"/>
  <c r="H915" i="3" s="1"/>
  <c r="F916" i="3"/>
  <c r="F650" i="3"/>
  <c r="G558" i="3"/>
  <c r="H558" i="3" s="1"/>
  <c r="G867" i="3"/>
  <c r="H867" i="3" s="1"/>
  <c r="G677" i="3"/>
  <c r="H677" i="3" s="1"/>
  <c r="G693" i="3"/>
  <c r="H693" i="3" s="1"/>
  <c r="G703" i="3"/>
  <c r="H703" i="3" s="1"/>
  <c r="G875" i="3"/>
  <c r="H875" i="3" s="1"/>
  <c r="G162" i="3"/>
  <c r="H162" i="3" s="1"/>
  <c r="G648" i="3"/>
  <c r="H648" i="3" s="1"/>
  <c r="G661" i="3"/>
  <c r="H661" i="3" s="1"/>
  <c r="G316" i="3"/>
  <c r="H316" i="3" s="1"/>
  <c r="G343" i="3"/>
  <c r="H343" i="3" s="1"/>
  <c r="G445" i="3"/>
  <c r="H445" i="3" s="1"/>
  <c r="G824" i="3"/>
  <c r="H824" i="3" s="1"/>
  <c r="G271" i="3"/>
  <c r="H271" i="3" s="1"/>
  <c r="G629" i="3"/>
  <c r="H629" i="3" s="1"/>
  <c r="G596" i="3"/>
  <c r="H596" i="3" s="1"/>
  <c r="G820" i="3"/>
  <c r="H820" i="3" s="1"/>
  <c r="G283" i="3"/>
  <c r="H283" i="3" s="1"/>
  <c r="G909" i="3"/>
  <c r="H909" i="3" s="1"/>
  <c r="G585" i="3"/>
  <c r="H585" i="3" s="1"/>
  <c r="G740" i="3"/>
  <c r="H740" i="3" s="1"/>
  <c r="F1510" i="3"/>
  <c r="F635" i="3"/>
  <c r="F698" i="3"/>
  <c r="F714" i="3"/>
  <c r="F466" i="3"/>
  <c r="F852" i="3"/>
  <c r="F751" i="3"/>
  <c r="F557" i="3"/>
  <c r="F917" i="3"/>
  <c r="F920" i="3"/>
  <c r="G287" i="3"/>
  <c r="H287" i="3" s="1"/>
  <c r="F924" i="3"/>
  <c r="F927" i="3"/>
  <c r="F816" i="3"/>
  <c r="F339" i="3"/>
  <c r="F992" i="3"/>
  <c r="F1542" i="3"/>
  <c r="F1574" i="3"/>
  <c r="F1638" i="3"/>
  <c r="F1670" i="3"/>
  <c r="F1702" i="3"/>
  <c r="F1443" i="3"/>
  <c r="G550" i="3"/>
  <c r="H550" i="3" s="1"/>
  <c r="F856" i="3"/>
  <c r="G494" i="3"/>
  <c r="H494" i="3" s="1"/>
  <c r="G447" i="3"/>
  <c r="H447" i="3" s="1"/>
  <c r="F866" i="3"/>
  <c r="F690" i="3"/>
  <c r="F732" i="3"/>
  <c r="F891" i="3"/>
  <c r="G893" i="3"/>
  <c r="H893" i="3" s="1"/>
  <c r="F401" i="3"/>
  <c r="F905" i="3"/>
  <c r="F223" i="3"/>
  <c r="F911" i="3"/>
  <c r="F810" i="3"/>
  <c r="F663" i="3"/>
  <c r="F279" i="3"/>
  <c r="F793" i="3"/>
  <c r="F218" i="3"/>
  <c r="F815" i="3"/>
  <c r="G101" i="3"/>
  <c r="H101" i="3" s="1"/>
  <c r="F938" i="3"/>
  <c r="F969" i="3"/>
  <c r="F1001" i="3"/>
  <c r="F1679" i="3"/>
  <c r="F1999" i="3"/>
  <c r="F2071" i="3"/>
  <c r="F2159" i="3"/>
  <c r="F2487" i="3"/>
  <c r="G900" i="3"/>
  <c r="H900" i="3" s="1"/>
  <c r="G628" i="3"/>
  <c r="H628" i="3" s="1"/>
  <c r="F1397" i="3"/>
  <c r="F1461" i="3"/>
  <c r="G621" i="3"/>
  <c r="H621" i="3" s="1"/>
  <c r="G382" i="3"/>
  <c r="H382" i="3" s="1"/>
  <c r="G631" i="3"/>
  <c r="H631" i="3" s="1"/>
  <c r="G21" i="3"/>
  <c r="H21" i="3" s="1"/>
  <c r="G597" i="3"/>
  <c r="H597" i="3" s="1"/>
  <c r="F781" i="3"/>
  <c r="G78" i="3"/>
  <c r="H78" i="3" s="1"/>
  <c r="F675" i="3"/>
  <c r="G159" i="3"/>
  <c r="H159" i="3" s="1"/>
  <c r="F1470" i="3"/>
  <c r="G321" i="3"/>
  <c r="H321" i="3" s="1"/>
  <c r="F610" i="3"/>
  <c r="F421" i="3"/>
  <c r="F157" i="3"/>
  <c r="G87" i="3"/>
  <c r="H87" i="3" s="1"/>
  <c r="F273" i="3"/>
  <c r="G124" i="3"/>
  <c r="H124" i="3" s="1"/>
  <c r="G263" i="3"/>
  <c r="H263" i="3" s="1"/>
  <c r="F830" i="3"/>
  <c r="F513" i="3"/>
  <c r="F735" i="3"/>
  <c r="G506" i="3"/>
  <c r="H506" i="3" s="1"/>
  <c r="F571" i="3"/>
  <c r="F625" i="3"/>
  <c r="F503" i="3"/>
  <c r="G957" i="3"/>
  <c r="H957" i="3" s="1"/>
  <c r="F964" i="3"/>
  <c r="G980" i="3"/>
  <c r="H980" i="3" s="1"/>
  <c r="F1514" i="3"/>
  <c r="G543" i="3"/>
  <c r="H543" i="3" s="1"/>
  <c r="G847" i="3"/>
  <c r="H847" i="3" s="1"/>
  <c r="F996" i="3"/>
  <c r="F578" i="3"/>
  <c r="F562" i="3"/>
  <c r="G686" i="3"/>
  <c r="H686" i="3" s="1"/>
  <c r="F828" i="3"/>
  <c r="F185" i="3"/>
  <c r="F386" i="3"/>
  <c r="F114" i="3"/>
  <c r="F455" i="3"/>
  <c r="G804" i="3"/>
  <c r="H804" i="3" s="1"/>
  <c r="G60" i="3"/>
  <c r="H60" i="3" s="1"/>
  <c r="F613" i="3"/>
  <c r="F318" i="3"/>
  <c r="F463" i="3"/>
  <c r="F942" i="3"/>
  <c r="F973" i="3"/>
  <c r="F1005" i="3"/>
  <c r="F1731" i="3"/>
  <c r="F1795" i="3"/>
  <c r="F1859" i="3"/>
  <c r="F1867" i="3"/>
  <c r="F1931" i="3"/>
  <c r="F1987" i="3"/>
  <c r="F2019" i="3"/>
  <c r="F2083" i="3"/>
  <c r="F2115" i="3"/>
  <c r="F2147" i="3"/>
  <c r="F2211" i="3"/>
  <c r="F2275" i="3"/>
  <c r="F2379" i="3"/>
  <c r="F2411" i="3"/>
  <c r="F2499" i="3"/>
  <c r="G681" i="3"/>
  <c r="H681" i="3" s="1"/>
  <c r="G174" i="3"/>
  <c r="H174" i="3" s="1"/>
  <c r="G788" i="3"/>
  <c r="H788" i="3" s="1"/>
  <c r="F783" i="3"/>
  <c r="G191" i="3"/>
  <c r="H191" i="3" s="1"/>
  <c r="G713" i="3"/>
  <c r="H713" i="3" s="1"/>
  <c r="G935" i="3"/>
  <c r="H935" i="3" s="1"/>
  <c r="G951" i="3"/>
  <c r="H951" i="3" s="1"/>
  <c r="G990" i="3"/>
  <c r="H990" i="3" s="1"/>
  <c r="F1257" i="3"/>
  <c r="F778" i="3"/>
  <c r="F482" i="3"/>
  <c r="F832" i="3"/>
  <c r="F206" i="3"/>
  <c r="F754" i="3"/>
  <c r="F626" i="3"/>
  <c r="F209" i="3"/>
  <c r="F415" i="3"/>
  <c r="F454" i="3"/>
  <c r="F960" i="3"/>
  <c r="F1014" i="3"/>
  <c r="F1549" i="3"/>
  <c r="F1589" i="3"/>
  <c r="F1645" i="3"/>
  <c r="F1677" i="3"/>
  <c r="G805" i="3"/>
  <c r="H805" i="3" s="1"/>
  <c r="G639" i="3"/>
  <c r="H639" i="3" s="1"/>
  <c r="G326" i="3"/>
  <c r="H326" i="3" s="1"/>
  <c r="G591" i="3"/>
  <c r="H591" i="3" s="1"/>
  <c r="G947" i="3"/>
  <c r="H947" i="3" s="1"/>
  <c r="F1057" i="3"/>
  <c r="F1097" i="3"/>
  <c r="F1137" i="3"/>
  <c r="F1209" i="3"/>
  <c r="F1305" i="3"/>
  <c r="F1401" i="3"/>
  <c r="G54" i="3"/>
  <c r="H54" i="3" s="1"/>
  <c r="G774" i="3"/>
  <c r="H774" i="3" s="1"/>
  <c r="G792" i="3"/>
  <c r="H792" i="3" s="1"/>
  <c r="G831" i="3"/>
  <c r="H831" i="3" s="1"/>
  <c r="G413" i="3"/>
  <c r="H413" i="3" s="1"/>
  <c r="G646" i="3"/>
  <c r="H646" i="3" s="1"/>
  <c r="G775" i="3"/>
  <c r="H775" i="3" s="1"/>
  <c r="G598" i="3"/>
  <c r="H598" i="3" s="1"/>
  <c r="G853" i="3"/>
  <c r="H853" i="3" s="1"/>
  <c r="G673" i="3"/>
  <c r="H673" i="3" s="1"/>
  <c r="G222" i="3"/>
  <c r="H222" i="3" s="1"/>
  <c r="G659" i="3"/>
  <c r="H659" i="3" s="1"/>
  <c r="G844" i="3"/>
  <c r="H844" i="3" s="1"/>
  <c r="G391" i="3"/>
  <c r="H391" i="3" s="1"/>
  <c r="G849" i="3"/>
  <c r="H849" i="3" s="1"/>
  <c r="G464" i="3"/>
  <c r="H464" i="3" s="1"/>
  <c r="G934" i="3"/>
  <c r="H934" i="3" s="1"/>
  <c r="G956" i="3"/>
  <c r="H956" i="3" s="1"/>
  <c r="G963" i="3"/>
  <c r="H963" i="3" s="1"/>
  <c r="G979" i="3"/>
  <c r="H979" i="3" s="1"/>
  <c r="G987" i="3"/>
  <c r="H987" i="3" s="1"/>
  <c r="G770" i="3"/>
  <c r="H770" i="3" s="1"/>
  <c r="G230" i="3"/>
  <c r="H230" i="3" s="1"/>
  <c r="G861" i="3"/>
  <c r="H861" i="3" s="1"/>
  <c r="G441" i="3"/>
  <c r="H441" i="3" s="1"/>
  <c r="G601" i="3"/>
  <c r="H601" i="3" s="1"/>
  <c r="G12" i="3"/>
  <c r="H12" i="3" s="1"/>
  <c r="G6" i="3"/>
  <c r="H6" i="3" s="1"/>
  <c r="G665" i="3"/>
  <c r="H665" i="3" s="1"/>
  <c r="G710" i="3"/>
  <c r="H710" i="3" s="1"/>
  <c r="G702" i="3"/>
  <c r="H702" i="3" s="1"/>
  <c r="G317" i="3"/>
  <c r="H317" i="3" s="1"/>
  <c r="G657" i="3"/>
  <c r="H657" i="3" s="1"/>
  <c r="G886" i="3"/>
  <c r="H886" i="3" s="1"/>
  <c r="G821" i="3"/>
  <c r="H821" i="3" s="1"/>
  <c r="G795" i="3"/>
  <c r="H795" i="3" s="1"/>
  <c r="G899" i="3"/>
  <c r="H899" i="3" s="1"/>
  <c r="G399" i="3"/>
  <c r="H399" i="3" s="1"/>
  <c r="G757" i="3"/>
  <c r="H757" i="3" s="1"/>
  <c r="G141" i="3"/>
  <c r="H141" i="3" s="1"/>
  <c r="G641" i="3"/>
  <c r="H641" i="3" s="1"/>
  <c r="G623" i="3"/>
  <c r="H623" i="3" s="1"/>
  <c r="G66" i="3"/>
  <c r="H66" i="3" s="1"/>
  <c r="G612" i="3"/>
  <c r="H612" i="3" s="1"/>
  <c r="G470" i="3"/>
  <c r="H470" i="3" s="1"/>
  <c r="G776" i="3"/>
  <c r="H776" i="3" s="1"/>
  <c r="G931" i="3"/>
  <c r="H931" i="3" s="1"/>
  <c r="G936" i="3"/>
  <c r="H936" i="3" s="1"/>
  <c r="G983" i="3"/>
  <c r="H983" i="3" s="1"/>
  <c r="G999" i="3"/>
  <c r="H999" i="3" s="1"/>
  <c r="G305" i="3" l="1"/>
  <c r="H305" i="3" s="1"/>
  <c r="G433" i="3"/>
  <c r="H433" i="3" s="1"/>
  <c r="G1720" i="3"/>
  <c r="H1720" i="3" s="1"/>
  <c r="G65" i="3"/>
  <c r="H65" i="3" s="1"/>
  <c r="G97" i="3"/>
  <c r="H97" i="3" s="1"/>
  <c r="G129" i="3"/>
  <c r="H129" i="3" s="1"/>
  <c r="G161" i="3"/>
  <c r="H161" i="3" s="1"/>
  <c r="G193" i="3"/>
  <c r="H193" i="3" s="1"/>
  <c r="G225" i="3"/>
  <c r="H225" i="3" s="1"/>
  <c r="G257" i="3"/>
  <c r="H257" i="3" s="1"/>
  <c r="G289" i="3"/>
  <c r="H289" i="3" s="1"/>
  <c r="G353" i="3"/>
  <c r="H353" i="3" s="1"/>
  <c r="G385" i="3"/>
  <c r="H385" i="3" s="1"/>
  <c r="G449" i="3"/>
  <c r="H449" i="3" s="1"/>
  <c r="G481" i="3"/>
  <c r="H481" i="3" s="1"/>
  <c r="G545" i="3"/>
  <c r="H545" i="3" s="1"/>
  <c r="G2321" i="3"/>
  <c r="H2321" i="3" s="1"/>
  <c r="G1993" i="3"/>
  <c r="H1993" i="3" s="1"/>
  <c r="G1290" i="3"/>
  <c r="H1290" i="3" s="1"/>
  <c r="G1342" i="3"/>
  <c r="H1342" i="3" s="1"/>
  <c r="G2494" i="3"/>
  <c r="H2494" i="3" s="1"/>
  <c r="G2262" i="3"/>
  <c r="H2262" i="3" s="1"/>
  <c r="G8" i="3"/>
  <c r="H8" i="3" s="1"/>
  <c r="G200" i="3"/>
  <c r="H200" i="3" s="1"/>
  <c r="G488" i="3"/>
  <c r="H488" i="3" s="1"/>
  <c r="G25" i="3"/>
  <c r="H25" i="3" s="1"/>
  <c r="G57" i="3"/>
  <c r="H57" i="3" s="1"/>
  <c r="G89" i="3"/>
  <c r="H89" i="3" s="1"/>
  <c r="G121" i="3"/>
  <c r="H121" i="3" s="1"/>
  <c r="G153" i="3"/>
  <c r="H153" i="3" s="1"/>
  <c r="G217" i="3"/>
  <c r="H217" i="3" s="1"/>
  <c r="G249" i="3"/>
  <c r="H249" i="3" s="1"/>
  <c r="G281" i="3"/>
  <c r="H281" i="3" s="1"/>
  <c r="G313" i="3"/>
  <c r="H313" i="3" s="1"/>
  <c r="G345" i="3"/>
  <c r="H345" i="3" s="1"/>
  <c r="G377" i="3"/>
  <c r="H377" i="3" s="1"/>
  <c r="G473" i="3"/>
  <c r="H473" i="3" s="1"/>
  <c r="G505" i="3"/>
  <c r="H505" i="3" s="1"/>
  <c r="G537" i="3"/>
  <c r="H537" i="3" s="1"/>
  <c r="G569" i="3"/>
  <c r="H569" i="3" s="1"/>
  <c r="G26" i="3"/>
  <c r="H26" i="3" s="1"/>
  <c r="G58" i="3"/>
  <c r="H58" i="3" s="1"/>
  <c r="G90" i="3"/>
  <c r="H90" i="3" s="1"/>
  <c r="G122" i="3"/>
  <c r="H122" i="3" s="1"/>
  <c r="G154" i="3"/>
  <c r="H154" i="3" s="1"/>
  <c r="G186" i="3"/>
  <c r="H186" i="3" s="1"/>
  <c r="G250" i="3"/>
  <c r="H250" i="3" s="1"/>
  <c r="G282" i="3"/>
  <c r="H282" i="3" s="1"/>
  <c r="G314" i="3"/>
  <c r="H314" i="3" s="1"/>
  <c r="G346" i="3"/>
  <c r="H346" i="3" s="1"/>
  <c r="G410" i="3"/>
  <c r="H410" i="3" s="1"/>
  <c r="G442" i="3"/>
  <c r="H442" i="3" s="1"/>
  <c r="G474" i="3"/>
  <c r="H474" i="3" s="1"/>
  <c r="G538" i="3"/>
  <c r="H538" i="3" s="1"/>
  <c r="G570" i="3"/>
  <c r="H570" i="3" s="1"/>
  <c r="G406" i="3"/>
  <c r="H406" i="3" s="1"/>
  <c r="G34" i="3"/>
  <c r="H34" i="3" s="1"/>
  <c r="G194" i="3"/>
  <c r="H194" i="3" s="1"/>
  <c r="G226" i="3"/>
  <c r="H226" i="3" s="1"/>
  <c r="G258" i="3"/>
  <c r="H258" i="3" s="1"/>
  <c r="G290" i="3"/>
  <c r="H290" i="3" s="1"/>
  <c r="G322" i="3"/>
  <c r="H322" i="3" s="1"/>
  <c r="G354" i="3"/>
  <c r="H354" i="3" s="1"/>
  <c r="G418" i="3"/>
  <c r="H418" i="3" s="1"/>
  <c r="G514" i="3"/>
  <c r="H514" i="3" s="1"/>
  <c r="G546" i="3"/>
  <c r="H546" i="3" s="1"/>
  <c r="G176" i="3"/>
  <c r="H176" i="3" s="1"/>
  <c r="G1580" i="3"/>
  <c r="H1580" i="3" s="1"/>
  <c r="G1383" i="3"/>
  <c r="H1383" i="3" s="1"/>
  <c r="G1502" i="3"/>
  <c r="H1502" i="3" s="1"/>
  <c r="G1673" i="3"/>
  <c r="H1673" i="3" s="1"/>
  <c r="G2430" i="3"/>
  <c r="H2430" i="3" s="1"/>
  <c r="G24" i="3"/>
  <c r="H24" i="3" s="1"/>
  <c r="G120" i="3"/>
  <c r="H120" i="3" s="1"/>
  <c r="G376" i="3"/>
  <c r="H376" i="3" s="1"/>
  <c r="G472" i="3"/>
  <c r="H472" i="3" s="1"/>
  <c r="G169" i="3"/>
  <c r="H169" i="3" s="1"/>
  <c r="G393" i="3"/>
  <c r="H393" i="3" s="1"/>
  <c r="G42" i="3"/>
  <c r="H42" i="3" s="1"/>
  <c r="G170" i="3"/>
  <c r="H170" i="3" s="1"/>
  <c r="G330" i="3"/>
  <c r="H330" i="3" s="1"/>
  <c r="G98" i="3"/>
  <c r="H98" i="3" s="1"/>
  <c r="G130" i="3"/>
  <c r="H130" i="3" s="1"/>
  <c r="F8" i="3"/>
  <c r="F1639" i="3"/>
  <c r="G1639" i="3"/>
  <c r="H1639" i="3" s="1"/>
  <c r="F1319" i="3"/>
  <c r="G1319" i="3"/>
  <c r="H1319" i="3" s="1"/>
  <c r="F16" i="3"/>
  <c r="G16" i="3"/>
  <c r="H16" i="3" s="1"/>
  <c r="G112" i="3"/>
  <c r="H112" i="3" s="1"/>
  <c r="F112" i="3"/>
  <c r="F528" i="3"/>
  <c r="G528" i="3"/>
  <c r="H528" i="3" s="1"/>
  <c r="G80" i="3"/>
  <c r="H80" i="3" s="1"/>
  <c r="G1671" i="3"/>
  <c r="H1671" i="3" s="1"/>
  <c r="G51" i="3"/>
  <c r="H51" i="3" s="1"/>
  <c r="G1884" i="3"/>
  <c r="H1884" i="3" s="1"/>
  <c r="G1287" i="3"/>
  <c r="H1287" i="3" s="1"/>
  <c r="G1607" i="3"/>
  <c r="H1607" i="3" s="1"/>
  <c r="F1703" i="3"/>
  <c r="G168" i="3"/>
  <c r="H168" i="3" s="1"/>
  <c r="G315" i="3"/>
  <c r="H315" i="3" s="1"/>
  <c r="G212" i="3"/>
  <c r="H212" i="3" s="1"/>
  <c r="G2268" i="3"/>
  <c r="H2268" i="3" s="1"/>
  <c r="G1788" i="3"/>
  <c r="H1788" i="3" s="1"/>
  <c r="G1570" i="3"/>
  <c r="H1570" i="3" s="1"/>
  <c r="G1865" i="3"/>
  <c r="H1865" i="3" s="1"/>
  <c r="F1355" i="3"/>
  <c r="F1511" i="3"/>
  <c r="F1447" i="3"/>
  <c r="G1447" i="3"/>
  <c r="H1447" i="3" s="1"/>
  <c r="F1351" i="3"/>
  <c r="G1351" i="3"/>
  <c r="H1351" i="3" s="1"/>
  <c r="F208" i="3"/>
  <c r="G208" i="3"/>
  <c r="H208" i="3" s="1"/>
  <c r="G592" i="3"/>
  <c r="H592" i="3" s="1"/>
  <c r="G1327" i="3"/>
  <c r="H1327" i="3" s="1"/>
  <c r="F1279" i="3"/>
  <c r="G1279" i="3"/>
  <c r="H1279" i="3" s="1"/>
  <c r="G136" i="3"/>
  <c r="H136" i="3" s="1"/>
  <c r="G144" i="3"/>
  <c r="H144" i="3" s="1"/>
  <c r="G336" i="3"/>
  <c r="H336" i="3" s="1"/>
  <c r="G2332" i="3"/>
  <c r="H2332" i="3" s="1"/>
  <c r="G253" i="3"/>
  <c r="H253" i="3" s="1"/>
  <c r="G2204" i="3"/>
  <c r="H2204" i="3" s="1"/>
  <c r="G1756" i="3"/>
  <c r="H1756" i="3" s="1"/>
  <c r="G1506" i="3"/>
  <c r="H1506" i="3" s="1"/>
  <c r="G1543" i="3"/>
  <c r="H1543" i="3" s="1"/>
  <c r="G1316" i="3"/>
  <c r="H1316" i="3" s="1"/>
  <c r="F1323" i="3"/>
  <c r="F1391" i="3"/>
  <c r="G1423" i="3"/>
  <c r="H1423" i="3" s="1"/>
  <c r="F1423" i="3"/>
  <c r="F1359" i="3"/>
  <c r="G1359" i="3"/>
  <c r="H1359" i="3" s="1"/>
  <c r="F72" i="3"/>
  <c r="G72" i="3"/>
  <c r="H72" i="3" s="1"/>
  <c r="F264" i="3"/>
  <c r="G264" i="3"/>
  <c r="H264" i="3" s="1"/>
  <c r="F360" i="3"/>
  <c r="G360" i="3"/>
  <c r="H360" i="3" s="1"/>
  <c r="F2500" i="3"/>
  <c r="G2500" i="3"/>
  <c r="H2500" i="3" s="1"/>
  <c r="F2436" i="3"/>
  <c r="G2436" i="3"/>
  <c r="H2436" i="3" s="1"/>
  <c r="F2372" i="3"/>
  <c r="G2372" i="3"/>
  <c r="H2372" i="3" s="1"/>
  <c r="F2308" i="3"/>
  <c r="G2308" i="3"/>
  <c r="H2308" i="3" s="1"/>
  <c r="F2244" i="3"/>
  <c r="G2244" i="3"/>
  <c r="H2244" i="3" s="1"/>
  <c r="F2180" i="3"/>
  <c r="G2180" i="3"/>
  <c r="H2180" i="3" s="1"/>
  <c r="F2052" i="3"/>
  <c r="G2052" i="3"/>
  <c r="H2052" i="3" s="1"/>
  <c r="F1988" i="3"/>
  <c r="G1988" i="3"/>
  <c r="H1988" i="3" s="1"/>
  <c r="F1924" i="3"/>
  <c r="G1924" i="3"/>
  <c r="H1924" i="3" s="1"/>
  <c r="F1860" i="3"/>
  <c r="G1860" i="3"/>
  <c r="H1860" i="3" s="1"/>
  <c r="F1796" i="3"/>
  <c r="G1796" i="3"/>
  <c r="H1796" i="3" s="1"/>
  <c r="F1732" i="3"/>
  <c r="G1732" i="3"/>
  <c r="H1732" i="3" s="1"/>
  <c r="F1668" i="3"/>
  <c r="G1668" i="3"/>
  <c r="H1668" i="3" s="1"/>
  <c r="F1636" i="3"/>
  <c r="G1636" i="3"/>
  <c r="H1636" i="3" s="1"/>
  <c r="F1572" i="3"/>
  <c r="G1572" i="3"/>
  <c r="H1572" i="3" s="1"/>
  <c r="F1508" i="3"/>
  <c r="G1508" i="3"/>
  <c r="H1508" i="3" s="1"/>
  <c r="F1444" i="3"/>
  <c r="G1444" i="3"/>
  <c r="H1444" i="3" s="1"/>
  <c r="F1380" i="3"/>
  <c r="G1380" i="3"/>
  <c r="H1380" i="3" s="1"/>
  <c r="F147" i="3"/>
  <c r="G147" i="3"/>
  <c r="H147" i="3" s="1"/>
  <c r="F211" i="3"/>
  <c r="G211" i="3"/>
  <c r="H211" i="3" s="1"/>
  <c r="F275" i="3"/>
  <c r="G275" i="3"/>
  <c r="H275" i="3" s="1"/>
  <c r="F435" i="3"/>
  <c r="G435" i="3"/>
  <c r="H435" i="3" s="1"/>
  <c r="F499" i="3"/>
  <c r="G499" i="3"/>
  <c r="H499" i="3" s="1"/>
  <c r="F531" i="3"/>
  <c r="G531" i="3"/>
  <c r="H531" i="3" s="1"/>
  <c r="F563" i="3"/>
  <c r="G563" i="3"/>
  <c r="H563" i="3" s="1"/>
  <c r="F1675" i="3"/>
  <c r="G1675" i="3"/>
  <c r="H1675" i="3" s="1"/>
  <c r="F1611" i="3"/>
  <c r="G1611" i="3"/>
  <c r="H1611" i="3" s="1"/>
  <c r="F1547" i="3"/>
  <c r="G1547" i="3"/>
  <c r="H1547" i="3" s="1"/>
  <c r="G1451" i="3"/>
  <c r="H1451" i="3" s="1"/>
  <c r="F1451" i="3"/>
  <c r="G1387" i="3"/>
  <c r="H1387" i="3" s="1"/>
  <c r="F1387" i="3"/>
  <c r="F148" i="3"/>
  <c r="G148" i="3"/>
  <c r="H148" i="3" s="1"/>
  <c r="F340" i="3"/>
  <c r="G340" i="3"/>
  <c r="H340" i="3" s="1"/>
  <c r="F404" i="3"/>
  <c r="G404" i="3"/>
  <c r="H404" i="3" s="1"/>
  <c r="F2498" i="3"/>
  <c r="G2498" i="3"/>
  <c r="H2498" i="3" s="1"/>
  <c r="F2466" i="3"/>
  <c r="G2466" i="3"/>
  <c r="H2466" i="3" s="1"/>
  <c r="F2434" i="3"/>
  <c r="G2434" i="3"/>
  <c r="H2434" i="3" s="1"/>
  <c r="F2402" i="3"/>
  <c r="G2402" i="3"/>
  <c r="H2402" i="3" s="1"/>
  <c r="F2370" i="3"/>
  <c r="G2370" i="3"/>
  <c r="H2370" i="3" s="1"/>
  <c r="F2338" i="3"/>
  <c r="G2338" i="3"/>
  <c r="H2338" i="3" s="1"/>
  <c r="F2274" i="3"/>
  <c r="G2274" i="3"/>
  <c r="H2274" i="3" s="1"/>
  <c r="F2242" i="3"/>
  <c r="G2242" i="3"/>
  <c r="H2242" i="3" s="1"/>
  <c r="F2210" i="3"/>
  <c r="G2210" i="3"/>
  <c r="H2210" i="3" s="1"/>
  <c r="F2178" i="3"/>
  <c r="G2178" i="3"/>
  <c r="H2178" i="3" s="1"/>
  <c r="F2146" i="3"/>
  <c r="G2146" i="3"/>
  <c r="H2146" i="3" s="1"/>
  <c r="F2114" i="3"/>
  <c r="G2114" i="3"/>
  <c r="H2114" i="3" s="1"/>
  <c r="F2082" i="3"/>
  <c r="G2082" i="3"/>
  <c r="H2082" i="3" s="1"/>
  <c r="F2018" i="3"/>
  <c r="G2018" i="3"/>
  <c r="H2018" i="3" s="1"/>
  <c r="F1986" i="3"/>
  <c r="G1986" i="3"/>
  <c r="H1986" i="3" s="1"/>
  <c r="F1954" i="3"/>
  <c r="G1954" i="3"/>
  <c r="H1954" i="3" s="1"/>
  <c r="F1922" i="3"/>
  <c r="G1922" i="3"/>
  <c r="H1922" i="3" s="1"/>
  <c r="F1890" i="3"/>
  <c r="G1890" i="3"/>
  <c r="H1890" i="3" s="1"/>
  <c r="F1826" i="3"/>
  <c r="G1826" i="3"/>
  <c r="H1826" i="3" s="1"/>
  <c r="F1762" i="3"/>
  <c r="G1762" i="3"/>
  <c r="H1762" i="3" s="1"/>
  <c r="F1730" i="3"/>
  <c r="G1730" i="3"/>
  <c r="H1730" i="3" s="1"/>
  <c r="F1666" i="3"/>
  <c r="G1666" i="3"/>
  <c r="H1666" i="3" s="1"/>
  <c r="F1634" i="3"/>
  <c r="G1634" i="3"/>
  <c r="H1634" i="3" s="1"/>
  <c r="F1602" i="3"/>
  <c r="G1602" i="3"/>
  <c r="H1602" i="3" s="1"/>
  <c r="F1538" i="3"/>
  <c r="G1538" i="3"/>
  <c r="H1538" i="3" s="1"/>
  <c r="F1442" i="3"/>
  <c r="G1442" i="3"/>
  <c r="H1442" i="3" s="1"/>
  <c r="F1410" i="3"/>
  <c r="G1410" i="3"/>
  <c r="H1410" i="3" s="1"/>
  <c r="F1378" i="3"/>
  <c r="G1378" i="3"/>
  <c r="H1378" i="3" s="1"/>
  <c r="F1346" i="3"/>
  <c r="G1346" i="3"/>
  <c r="H1346" i="3" s="1"/>
  <c r="F29" i="3"/>
  <c r="G29" i="3"/>
  <c r="H29" i="3" s="1"/>
  <c r="F61" i="3"/>
  <c r="G61" i="3"/>
  <c r="H61" i="3" s="1"/>
  <c r="F93" i="3"/>
  <c r="G93" i="3"/>
  <c r="H93" i="3" s="1"/>
  <c r="F285" i="3"/>
  <c r="G285" i="3"/>
  <c r="H285" i="3" s="1"/>
  <c r="F349" i="3"/>
  <c r="G349" i="3"/>
  <c r="H349" i="3" s="1"/>
  <c r="F381" i="3"/>
  <c r="G381" i="3"/>
  <c r="H381" i="3" s="1"/>
  <c r="F477" i="3"/>
  <c r="G477" i="3"/>
  <c r="H477" i="3" s="1"/>
  <c r="F509" i="3"/>
  <c r="G509" i="3"/>
  <c r="H509" i="3" s="1"/>
  <c r="F541" i="3"/>
  <c r="G541" i="3"/>
  <c r="H541" i="3" s="1"/>
  <c r="F2177" i="3"/>
  <c r="G2177" i="3"/>
  <c r="H2177" i="3" s="1"/>
  <c r="F1841" i="3"/>
  <c r="G1841" i="3"/>
  <c r="H1841" i="3" s="1"/>
  <c r="G1361" i="3"/>
  <c r="H1361" i="3" s="1"/>
  <c r="F1361" i="3"/>
  <c r="F102" i="3"/>
  <c r="G102" i="3"/>
  <c r="H102" i="3" s="1"/>
  <c r="F750" i="3"/>
  <c r="G750" i="3"/>
  <c r="H750" i="3" s="1"/>
  <c r="F2185" i="3"/>
  <c r="G2185" i="3"/>
  <c r="H2185" i="3" s="1"/>
  <c r="F2025" i="3"/>
  <c r="G2025" i="3"/>
  <c r="H2025" i="3" s="1"/>
  <c r="F1705" i="3"/>
  <c r="G1705" i="3"/>
  <c r="H1705" i="3" s="1"/>
  <c r="G1545" i="3"/>
  <c r="H1545" i="3" s="1"/>
  <c r="F1545" i="3"/>
  <c r="F86" i="3"/>
  <c r="G86" i="3"/>
  <c r="H86" i="3" s="1"/>
  <c r="F870" i="3"/>
  <c r="G870" i="3"/>
  <c r="H870" i="3" s="1"/>
  <c r="F2297" i="3"/>
  <c r="G2297" i="3"/>
  <c r="H2297" i="3" s="1"/>
  <c r="F1969" i="3"/>
  <c r="G1969" i="3"/>
  <c r="H1969" i="3" s="1"/>
  <c r="F1817" i="3"/>
  <c r="G1817" i="3"/>
  <c r="H1817" i="3" s="1"/>
  <c r="G1473" i="3"/>
  <c r="H1473" i="3" s="1"/>
  <c r="F1473" i="3"/>
  <c r="G1313" i="3"/>
  <c r="H1313" i="3" s="1"/>
  <c r="F1313" i="3"/>
  <c r="F414" i="3"/>
  <c r="G414" i="3"/>
  <c r="H414" i="3" s="1"/>
  <c r="F998" i="3"/>
  <c r="G998" i="3"/>
  <c r="H998" i="3" s="1"/>
  <c r="F2385" i="3"/>
  <c r="G2385" i="3"/>
  <c r="H2385" i="3" s="1"/>
  <c r="F2241" i="3"/>
  <c r="G2241" i="3"/>
  <c r="H2241" i="3" s="1"/>
  <c r="F2081" i="3"/>
  <c r="G2081" i="3"/>
  <c r="H2081" i="3" s="1"/>
  <c r="F1761" i="3"/>
  <c r="G1761" i="3"/>
  <c r="H1761" i="3" s="1"/>
  <c r="F1593" i="3"/>
  <c r="G1593" i="3"/>
  <c r="H1593" i="3" s="1"/>
  <c r="G1417" i="3"/>
  <c r="H1417" i="3" s="1"/>
  <c r="F1417" i="3"/>
  <c r="F30" i="3"/>
  <c r="G30" i="3"/>
  <c r="H30" i="3" s="1"/>
  <c r="F262" i="3"/>
  <c r="G262" i="3"/>
  <c r="H262" i="3" s="1"/>
  <c r="F40" i="3"/>
  <c r="G40" i="3"/>
  <c r="H40" i="3" s="1"/>
  <c r="G328" i="3"/>
  <c r="H328" i="3" s="1"/>
  <c r="F328" i="3"/>
  <c r="F424" i="3"/>
  <c r="G424" i="3"/>
  <c r="H424" i="3" s="1"/>
  <c r="F456" i="3"/>
  <c r="G456" i="3"/>
  <c r="H456" i="3" s="1"/>
  <c r="F520" i="3"/>
  <c r="G520" i="3"/>
  <c r="H520" i="3" s="1"/>
  <c r="F2468" i="3"/>
  <c r="G2468" i="3"/>
  <c r="H2468" i="3" s="1"/>
  <c r="F2404" i="3"/>
  <c r="G2404" i="3"/>
  <c r="H2404" i="3" s="1"/>
  <c r="F2340" i="3"/>
  <c r="G2340" i="3"/>
  <c r="H2340" i="3" s="1"/>
  <c r="F2276" i="3"/>
  <c r="G2276" i="3"/>
  <c r="H2276" i="3" s="1"/>
  <c r="F2212" i="3"/>
  <c r="G2212" i="3"/>
  <c r="H2212" i="3" s="1"/>
  <c r="F2148" i="3"/>
  <c r="G2148" i="3"/>
  <c r="H2148" i="3" s="1"/>
  <c r="F2084" i="3"/>
  <c r="G2084" i="3"/>
  <c r="H2084" i="3" s="1"/>
  <c r="F2020" i="3"/>
  <c r="G2020" i="3"/>
  <c r="H2020" i="3" s="1"/>
  <c r="F1956" i="3"/>
  <c r="G1956" i="3"/>
  <c r="H1956" i="3" s="1"/>
  <c r="F1828" i="3"/>
  <c r="G1828" i="3"/>
  <c r="H1828" i="3" s="1"/>
  <c r="F1764" i="3"/>
  <c r="G1764" i="3"/>
  <c r="H1764" i="3" s="1"/>
  <c r="F1700" i="3"/>
  <c r="G1700" i="3"/>
  <c r="H1700" i="3" s="1"/>
  <c r="F1540" i="3"/>
  <c r="G1540" i="3"/>
  <c r="H1540" i="3" s="1"/>
  <c r="F1412" i="3"/>
  <c r="G1412" i="3"/>
  <c r="H1412" i="3" s="1"/>
  <c r="F1348" i="3"/>
  <c r="G1348" i="3"/>
  <c r="H1348" i="3" s="1"/>
  <c r="F1284" i="3"/>
  <c r="G1284" i="3"/>
  <c r="H1284" i="3" s="1"/>
  <c r="F83" i="3"/>
  <c r="G83" i="3"/>
  <c r="H83" i="3" s="1"/>
  <c r="F243" i="3"/>
  <c r="G243" i="3"/>
  <c r="H243" i="3" s="1"/>
  <c r="F307" i="3"/>
  <c r="G307" i="3"/>
  <c r="H307" i="3" s="1"/>
  <c r="F467" i="3"/>
  <c r="G467" i="3"/>
  <c r="H467" i="3" s="1"/>
  <c r="F1707" i="3"/>
  <c r="G1707" i="3"/>
  <c r="H1707" i="3" s="1"/>
  <c r="F1643" i="3"/>
  <c r="G1643" i="3"/>
  <c r="H1643" i="3" s="1"/>
  <c r="G1579" i="3"/>
  <c r="H1579" i="3" s="1"/>
  <c r="F1579" i="3"/>
  <c r="F180" i="3"/>
  <c r="G180" i="3"/>
  <c r="H180" i="3" s="1"/>
  <c r="F244" i="3"/>
  <c r="G244" i="3"/>
  <c r="H244" i="3" s="1"/>
  <c r="F308" i="3"/>
  <c r="G308" i="3"/>
  <c r="H308" i="3" s="1"/>
  <c r="F372" i="3"/>
  <c r="G372" i="3"/>
  <c r="H372" i="3" s="1"/>
  <c r="F436" i="3"/>
  <c r="G436" i="3"/>
  <c r="H436" i="3" s="1"/>
  <c r="F468" i="3"/>
  <c r="G468" i="3"/>
  <c r="H468" i="3" s="1"/>
  <c r="F500" i="3"/>
  <c r="G500" i="3"/>
  <c r="H500" i="3" s="1"/>
  <c r="F532" i="3"/>
  <c r="G532" i="3"/>
  <c r="H532" i="3" s="1"/>
  <c r="F1858" i="3"/>
  <c r="G1858" i="3"/>
  <c r="H1858" i="3" s="1"/>
  <c r="G552" i="3"/>
  <c r="H552" i="3" s="1"/>
  <c r="G368" i="3"/>
  <c r="H368" i="3" s="1"/>
  <c r="G276" i="3"/>
  <c r="H276" i="3" s="1"/>
  <c r="G392" i="3"/>
  <c r="H392" i="3" s="1"/>
  <c r="G2492" i="3"/>
  <c r="H2492" i="3" s="1"/>
  <c r="G2076" i="3"/>
  <c r="H2076" i="3" s="1"/>
  <c r="G1455" i="3"/>
  <c r="H1455" i="3" s="1"/>
  <c r="G1794" i="3"/>
  <c r="H1794" i="3" s="1"/>
  <c r="G1689" i="3"/>
  <c r="H1689" i="3" s="1"/>
  <c r="G1314" i="3"/>
  <c r="H1314" i="3" s="1"/>
  <c r="F1596" i="3"/>
  <c r="F1575" i="3"/>
  <c r="G1575" i="3"/>
  <c r="H1575" i="3" s="1"/>
  <c r="F272" i="3"/>
  <c r="G272" i="3"/>
  <c r="H272" i="3" s="1"/>
  <c r="F496" i="3"/>
  <c r="G496" i="3"/>
  <c r="H496" i="3" s="1"/>
  <c r="F2300" i="3"/>
  <c r="G2300" i="3"/>
  <c r="H2300" i="3" s="1"/>
  <c r="F1916" i="3"/>
  <c r="G1916" i="3"/>
  <c r="H1916" i="3" s="1"/>
  <c r="F1468" i="3"/>
  <c r="G1468" i="3"/>
  <c r="H1468" i="3" s="1"/>
  <c r="F123" i="3"/>
  <c r="G123" i="3"/>
  <c r="H123" i="3" s="1"/>
  <c r="F443" i="3"/>
  <c r="G443" i="3"/>
  <c r="H443" i="3" s="1"/>
  <c r="F507" i="3"/>
  <c r="G507" i="3"/>
  <c r="H507" i="3" s="1"/>
  <c r="F539" i="3"/>
  <c r="G539" i="3"/>
  <c r="H539" i="3" s="1"/>
  <c r="F400" i="3"/>
  <c r="G400" i="3"/>
  <c r="H400" i="3" s="1"/>
  <c r="F2428" i="3"/>
  <c r="G2428" i="3"/>
  <c r="H2428" i="3" s="1"/>
  <c r="F2396" i="3"/>
  <c r="G2396" i="3"/>
  <c r="H2396" i="3" s="1"/>
  <c r="F2236" i="3"/>
  <c r="G2236" i="3"/>
  <c r="H2236" i="3" s="1"/>
  <c r="F2172" i="3"/>
  <c r="G2172" i="3"/>
  <c r="H2172" i="3" s="1"/>
  <c r="F2140" i="3"/>
  <c r="G2140" i="3"/>
  <c r="H2140" i="3" s="1"/>
  <c r="F2108" i="3"/>
  <c r="G2108" i="3"/>
  <c r="H2108" i="3" s="1"/>
  <c r="F2012" i="3"/>
  <c r="G2012" i="3"/>
  <c r="H2012" i="3" s="1"/>
  <c r="F1948" i="3"/>
  <c r="G1948" i="3"/>
  <c r="H1948" i="3" s="1"/>
  <c r="F1852" i="3"/>
  <c r="G1852" i="3"/>
  <c r="H1852" i="3" s="1"/>
  <c r="F1820" i="3"/>
  <c r="G1820" i="3"/>
  <c r="H1820" i="3" s="1"/>
  <c r="G1724" i="3"/>
  <c r="H1724" i="3" s="1"/>
  <c r="F1724" i="3"/>
  <c r="F1692" i="3"/>
  <c r="G1692" i="3"/>
  <c r="H1692" i="3" s="1"/>
  <c r="G1660" i="3"/>
  <c r="H1660" i="3" s="1"/>
  <c r="F1660" i="3"/>
  <c r="F1628" i="3"/>
  <c r="G1628" i="3"/>
  <c r="H1628" i="3" s="1"/>
  <c r="F1532" i="3"/>
  <c r="G1532" i="3"/>
  <c r="H1532" i="3" s="1"/>
  <c r="F1500" i="3"/>
  <c r="G1500" i="3"/>
  <c r="H1500" i="3" s="1"/>
  <c r="F1436" i="3"/>
  <c r="G1436" i="3"/>
  <c r="H1436" i="3" s="1"/>
  <c r="F1404" i="3"/>
  <c r="G1404" i="3"/>
  <c r="H1404" i="3" s="1"/>
  <c r="F1372" i="3"/>
  <c r="G1372" i="3"/>
  <c r="H1372" i="3" s="1"/>
  <c r="F1340" i="3"/>
  <c r="G1340" i="3"/>
  <c r="H1340" i="3" s="1"/>
  <c r="F1276" i="3"/>
  <c r="G1276" i="3"/>
  <c r="H1276" i="3" s="1"/>
  <c r="F27" i="3"/>
  <c r="G27" i="3"/>
  <c r="H27" i="3" s="1"/>
  <c r="F59" i="3"/>
  <c r="G59" i="3"/>
  <c r="H59" i="3" s="1"/>
  <c r="F91" i="3"/>
  <c r="G91" i="3"/>
  <c r="H91" i="3" s="1"/>
  <c r="F155" i="3"/>
  <c r="G155" i="3"/>
  <c r="H155" i="3" s="1"/>
  <c r="F187" i="3"/>
  <c r="G187" i="3"/>
  <c r="H187" i="3" s="1"/>
  <c r="F219" i="3"/>
  <c r="G219" i="3"/>
  <c r="H219" i="3" s="1"/>
  <c r="F251" i="3"/>
  <c r="G251" i="3"/>
  <c r="H251" i="3" s="1"/>
  <c r="F347" i="3"/>
  <c r="G347" i="3"/>
  <c r="H347" i="3" s="1"/>
  <c r="F411" i="3"/>
  <c r="G411" i="3"/>
  <c r="H411" i="3" s="1"/>
  <c r="F475" i="3"/>
  <c r="G475" i="3"/>
  <c r="H475" i="3" s="1"/>
  <c r="G19" i="3"/>
  <c r="H19" i="3" s="1"/>
  <c r="G115" i="3"/>
  <c r="H115" i="3" s="1"/>
  <c r="G379" i="3"/>
  <c r="H379" i="3" s="1"/>
  <c r="G2460" i="3"/>
  <c r="H2460" i="3" s="1"/>
  <c r="G1980" i="3"/>
  <c r="H1980" i="3" s="1"/>
  <c r="G1698" i="3"/>
  <c r="H1698" i="3" s="1"/>
  <c r="G1474" i="3"/>
  <c r="H1474" i="3" s="1"/>
  <c r="F1295" i="3"/>
  <c r="F488" i="3"/>
  <c r="F918" i="3"/>
  <c r="G918" i="3"/>
  <c r="H918" i="3" s="1"/>
  <c r="F2457" i="3"/>
  <c r="G2457" i="3"/>
  <c r="H2457" i="3" s="1"/>
  <c r="F1953" i="3"/>
  <c r="G1953" i="3"/>
  <c r="H1953" i="3" s="1"/>
  <c r="F182" i="3"/>
  <c r="G182" i="3"/>
  <c r="H182" i="3" s="1"/>
  <c r="F398" i="3"/>
  <c r="G398" i="3"/>
  <c r="H398" i="3" s="1"/>
  <c r="F630" i="3"/>
  <c r="G630" i="3"/>
  <c r="H630" i="3" s="1"/>
  <c r="F254" i="3"/>
  <c r="G254" i="3"/>
  <c r="H254" i="3" s="1"/>
  <c r="F678" i="3"/>
  <c r="G678" i="3"/>
  <c r="H678" i="3" s="1"/>
  <c r="G444" i="3"/>
  <c r="H444" i="3" s="1"/>
  <c r="G508" i="3"/>
  <c r="H508" i="3" s="1"/>
  <c r="G357" i="3"/>
  <c r="H357" i="3" s="1"/>
  <c r="G1635" i="3"/>
  <c r="H1635" i="3" s="1"/>
  <c r="G2234" i="3"/>
  <c r="H2234" i="3" s="1"/>
  <c r="G1562" i="3"/>
  <c r="H1562" i="3" s="1"/>
  <c r="G2113" i="3"/>
  <c r="H2113" i="3" s="1"/>
  <c r="G1889" i="3"/>
  <c r="H1889" i="3" s="1"/>
  <c r="G1475" i="3"/>
  <c r="H1475" i="3" s="1"/>
  <c r="F1507" i="3"/>
  <c r="F252" i="3"/>
  <c r="G252" i="3"/>
  <c r="H252" i="3" s="1"/>
  <c r="F2426" i="3"/>
  <c r="G2426" i="3"/>
  <c r="H2426" i="3" s="1"/>
  <c r="F2362" i="3"/>
  <c r="G2362" i="3"/>
  <c r="H2362" i="3" s="1"/>
  <c r="F2266" i="3"/>
  <c r="G2266" i="3"/>
  <c r="H2266" i="3" s="1"/>
  <c r="F2138" i="3"/>
  <c r="G2138" i="3"/>
  <c r="H2138" i="3" s="1"/>
  <c r="F2106" i="3"/>
  <c r="G2106" i="3"/>
  <c r="H2106" i="3" s="1"/>
  <c r="F2074" i="3"/>
  <c r="G2074" i="3"/>
  <c r="H2074" i="3" s="1"/>
  <c r="F1978" i="3"/>
  <c r="G1978" i="3"/>
  <c r="H1978" i="3" s="1"/>
  <c r="F1818" i="3"/>
  <c r="G1818" i="3"/>
  <c r="H1818" i="3" s="1"/>
  <c r="F1786" i="3"/>
  <c r="G1786" i="3"/>
  <c r="H1786" i="3" s="1"/>
  <c r="F1690" i="3"/>
  <c r="G1690" i="3"/>
  <c r="H1690" i="3" s="1"/>
  <c r="F1530" i="3"/>
  <c r="G1530" i="3"/>
  <c r="H1530" i="3" s="1"/>
  <c r="F1466" i="3"/>
  <c r="G1466" i="3"/>
  <c r="H1466" i="3" s="1"/>
  <c r="F1402" i="3"/>
  <c r="G1402" i="3"/>
  <c r="H1402" i="3" s="1"/>
  <c r="F1338" i="3"/>
  <c r="G1338" i="3"/>
  <c r="H1338" i="3" s="1"/>
  <c r="F1306" i="3"/>
  <c r="G1306" i="3"/>
  <c r="H1306" i="3" s="1"/>
  <c r="F1274" i="3"/>
  <c r="G1274" i="3"/>
  <c r="H1274" i="3" s="1"/>
  <c r="F37" i="3"/>
  <c r="G37" i="3"/>
  <c r="H37" i="3" s="1"/>
  <c r="F69" i="3"/>
  <c r="G69" i="3"/>
  <c r="H69" i="3" s="1"/>
  <c r="F133" i="3"/>
  <c r="G133" i="3"/>
  <c r="H133" i="3" s="1"/>
  <c r="F197" i="3"/>
  <c r="G197" i="3"/>
  <c r="H197" i="3" s="1"/>
  <c r="F453" i="3"/>
  <c r="G453" i="3"/>
  <c r="H453" i="3" s="1"/>
  <c r="F1977" i="3"/>
  <c r="G1977" i="3"/>
  <c r="H1977" i="3" s="1"/>
  <c r="F1809" i="3"/>
  <c r="G1809" i="3"/>
  <c r="H1809" i="3" s="1"/>
  <c r="F1649" i="3"/>
  <c r="G1649" i="3"/>
  <c r="H1649" i="3" s="1"/>
  <c r="F806" i="3"/>
  <c r="G806" i="3"/>
  <c r="H806" i="3" s="1"/>
  <c r="F1825" i="3"/>
  <c r="G1825" i="3"/>
  <c r="H1825" i="3" s="1"/>
  <c r="F1665" i="3"/>
  <c r="G1665" i="3"/>
  <c r="H1665" i="3" s="1"/>
  <c r="G1489" i="3"/>
  <c r="H1489" i="3" s="1"/>
  <c r="F1489" i="3"/>
  <c r="F366" i="3"/>
  <c r="G366" i="3"/>
  <c r="H366" i="3" s="1"/>
  <c r="F2089" i="3"/>
  <c r="G2089" i="3"/>
  <c r="H2089" i="3" s="1"/>
  <c r="F1921" i="3"/>
  <c r="G1921" i="3"/>
  <c r="H1921" i="3" s="1"/>
  <c r="F1777" i="3"/>
  <c r="G1777" i="3"/>
  <c r="H1777" i="3" s="1"/>
  <c r="F2449" i="3"/>
  <c r="G2449" i="3"/>
  <c r="H2449" i="3" s="1"/>
  <c r="F2345" i="3"/>
  <c r="G2345" i="3"/>
  <c r="H2345" i="3" s="1"/>
  <c r="F2041" i="3"/>
  <c r="G2041" i="3"/>
  <c r="H2041" i="3" s="1"/>
  <c r="F2361" i="3"/>
  <c r="G2361" i="3"/>
  <c r="H2361" i="3" s="1"/>
  <c r="F2233" i="3"/>
  <c r="G2233" i="3"/>
  <c r="H2233" i="3" s="1"/>
  <c r="F2073" i="3"/>
  <c r="G2073" i="3"/>
  <c r="H2073" i="3" s="1"/>
  <c r="F1601" i="3"/>
  <c r="G1601" i="3"/>
  <c r="H1601" i="3" s="1"/>
  <c r="G1425" i="3"/>
  <c r="H1425" i="3" s="1"/>
  <c r="F1425" i="3"/>
  <c r="F510" i="3"/>
  <c r="G510" i="3"/>
  <c r="H510" i="3" s="1"/>
  <c r="F502" i="3"/>
  <c r="G502" i="3"/>
  <c r="H502" i="3" s="1"/>
  <c r="G1347" i="3"/>
  <c r="H1347" i="3" s="1"/>
  <c r="F1347" i="3"/>
  <c r="F284" i="3"/>
  <c r="G284" i="3"/>
  <c r="H284" i="3" s="1"/>
  <c r="F380" i="3"/>
  <c r="G380" i="3"/>
  <c r="H380" i="3" s="1"/>
  <c r="G540" i="3"/>
  <c r="H540" i="3" s="1"/>
  <c r="G220" i="3"/>
  <c r="H220" i="3" s="1"/>
  <c r="G572" i="3"/>
  <c r="H572" i="3" s="1"/>
  <c r="G22" i="3"/>
  <c r="H22" i="3" s="1"/>
  <c r="G1946" i="3"/>
  <c r="H1946" i="3" s="1"/>
  <c r="G1722" i="3"/>
  <c r="H1722" i="3" s="1"/>
  <c r="G2265" i="3"/>
  <c r="H2265" i="3" s="1"/>
  <c r="G1633" i="3"/>
  <c r="H1633" i="3" s="1"/>
  <c r="G1315" i="3"/>
  <c r="H1315" i="3" s="1"/>
  <c r="G1481" i="3"/>
  <c r="H1481" i="3" s="1"/>
  <c r="G1539" i="3"/>
  <c r="H1539" i="3" s="1"/>
  <c r="G28" i="3"/>
  <c r="H28" i="3" s="1"/>
  <c r="G92" i="3"/>
  <c r="H92" i="3" s="1"/>
  <c r="G1465" i="3"/>
  <c r="H1465" i="3" s="1"/>
  <c r="G726" i="3"/>
  <c r="H726" i="3" s="1"/>
  <c r="G188" i="3"/>
  <c r="H188" i="3" s="1"/>
  <c r="G476" i="3"/>
  <c r="H476" i="3" s="1"/>
  <c r="G229" i="3"/>
  <c r="H229" i="3" s="1"/>
  <c r="G590" i="3"/>
  <c r="H590" i="3" s="1"/>
  <c r="G966" i="3"/>
  <c r="H966" i="3" s="1"/>
  <c r="G485" i="3"/>
  <c r="H485" i="3" s="1"/>
  <c r="G517" i="3"/>
  <c r="H517" i="3" s="1"/>
  <c r="G2330" i="3"/>
  <c r="H2330" i="3" s="1"/>
  <c r="G1882" i="3"/>
  <c r="H1882" i="3" s="1"/>
  <c r="G1626" i="3"/>
  <c r="H1626" i="3" s="1"/>
  <c r="G2377" i="3"/>
  <c r="H2377" i="3" s="1"/>
  <c r="G2145" i="3"/>
  <c r="H2145" i="3" s="1"/>
  <c r="G1985" i="3"/>
  <c r="H1985" i="3" s="1"/>
  <c r="G1753" i="3"/>
  <c r="H1753" i="3" s="1"/>
  <c r="F1283" i="3"/>
  <c r="G2328" i="3"/>
  <c r="H2328" i="3" s="1"/>
  <c r="F1656" i="3"/>
  <c r="G1656" i="3"/>
  <c r="H1656" i="3" s="1"/>
  <c r="G48" i="3"/>
  <c r="H48" i="3" s="1"/>
  <c r="F376" i="3"/>
  <c r="G1487" i="3"/>
  <c r="H1487" i="3" s="1"/>
  <c r="G2097" i="3"/>
  <c r="H2097" i="3" s="1"/>
  <c r="G1535" i="3"/>
  <c r="H1535" i="3" s="1"/>
  <c r="G201" i="3"/>
  <c r="H201" i="3" s="1"/>
  <c r="G1471" i="3"/>
  <c r="H1471" i="3" s="1"/>
  <c r="G1695" i="3"/>
  <c r="H1695" i="3" s="1"/>
  <c r="G1460" i="3"/>
  <c r="H1460" i="3" s="1"/>
  <c r="G2433" i="3"/>
  <c r="H2433" i="3" s="1"/>
  <c r="G2313" i="3"/>
  <c r="H2313" i="3" s="1"/>
  <c r="G1469" i="3"/>
  <c r="H1469" i="3" s="1"/>
  <c r="F1497" i="3"/>
  <c r="G2196" i="3"/>
  <c r="H2196" i="3" s="1"/>
  <c r="G1617" i="3"/>
  <c r="H1617" i="3" s="1"/>
  <c r="F1393" i="3"/>
  <c r="G164" i="3"/>
  <c r="H164" i="3" s="1"/>
  <c r="F1343" i="3"/>
  <c r="G1384" i="3"/>
  <c r="H1384" i="3" s="1"/>
  <c r="G1414" i="3"/>
  <c r="H1414" i="3" s="1"/>
  <c r="G1318" i="3"/>
  <c r="H1318" i="3" s="1"/>
  <c r="G1912" i="3"/>
  <c r="H1912" i="3" s="1"/>
  <c r="F1289" i="3"/>
  <c r="G291" i="3"/>
  <c r="H291" i="3" s="1"/>
  <c r="G742" i="3"/>
  <c r="H742" i="3" s="1"/>
  <c r="G2388" i="3"/>
  <c r="H2388" i="3" s="1"/>
  <c r="F408" i="3"/>
  <c r="G408" i="3"/>
  <c r="H408" i="3" s="1"/>
  <c r="F536" i="3"/>
  <c r="G536" i="3"/>
  <c r="H536" i="3" s="1"/>
  <c r="F1844" i="3"/>
  <c r="G1844" i="3"/>
  <c r="H1844" i="3" s="1"/>
  <c r="F1684" i="3"/>
  <c r="G1684" i="3"/>
  <c r="H1684" i="3" s="1"/>
  <c r="F1746" i="3"/>
  <c r="G1746" i="3"/>
  <c r="H1746" i="3" s="1"/>
  <c r="F1785" i="3"/>
  <c r="G1785" i="3"/>
  <c r="H1785" i="3" s="1"/>
  <c r="F910" i="3"/>
  <c r="G910" i="3"/>
  <c r="H910" i="3" s="1"/>
  <c r="G333" i="3"/>
  <c r="H333" i="3" s="1"/>
  <c r="G195" i="3"/>
  <c r="H195" i="3" s="1"/>
  <c r="G515" i="3"/>
  <c r="H515" i="3" s="1"/>
  <c r="G1659" i="3"/>
  <c r="H1659" i="3" s="1"/>
  <c r="G2098" i="3"/>
  <c r="H2098" i="3" s="1"/>
  <c r="G1906" i="3"/>
  <c r="H1906" i="3" s="1"/>
  <c r="G1810" i="3"/>
  <c r="H1810" i="3" s="1"/>
  <c r="G1714" i="3"/>
  <c r="H1714" i="3" s="1"/>
  <c r="G1522" i="3"/>
  <c r="H1522" i="3" s="1"/>
  <c r="G2001" i="3"/>
  <c r="H2001" i="3" s="1"/>
  <c r="G1300" i="3"/>
  <c r="H1300" i="3" s="1"/>
  <c r="G1298" i="3"/>
  <c r="H1298" i="3" s="1"/>
  <c r="F1467" i="3"/>
  <c r="F1307" i="3"/>
  <c r="F1337" i="3"/>
  <c r="G1563" i="3"/>
  <c r="H1563" i="3" s="1"/>
  <c r="F1561" i="3"/>
  <c r="F1663" i="3"/>
  <c r="F1439" i="3"/>
  <c r="F2420" i="3"/>
  <c r="G2420" i="3"/>
  <c r="H2420" i="3" s="1"/>
  <c r="F451" i="3"/>
  <c r="G451" i="3"/>
  <c r="H451" i="3" s="1"/>
  <c r="F547" i="3"/>
  <c r="G547" i="3"/>
  <c r="H547" i="3" s="1"/>
  <c r="F2258" i="3"/>
  <c r="G2258" i="3"/>
  <c r="H2258" i="3" s="1"/>
  <c r="F1938" i="3"/>
  <c r="G1938" i="3"/>
  <c r="H1938" i="3" s="1"/>
  <c r="F1362" i="3"/>
  <c r="G1362" i="3"/>
  <c r="H1362" i="3" s="1"/>
  <c r="F301" i="3"/>
  <c r="G301" i="3"/>
  <c r="H301" i="3" s="1"/>
  <c r="F2273" i="3"/>
  <c r="G2273" i="3"/>
  <c r="H2273" i="3" s="1"/>
  <c r="F1681" i="3"/>
  <c r="G1681" i="3"/>
  <c r="H1681" i="3" s="1"/>
  <c r="F2425" i="3"/>
  <c r="G2425" i="3"/>
  <c r="H2425" i="3" s="1"/>
  <c r="G88" i="3"/>
  <c r="H88" i="3" s="1"/>
  <c r="G99" i="3"/>
  <c r="H99" i="3" s="1"/>
  <c r="G365" i="3"/>
  <c r="H365" i="3" s="1"/>
  <c r="G312" i="3"/>
  <c r="H312" i="3" s="1"/>
  <c r="G344" i="3"/>
  <c r="H344" i="3" s="1"/>
  <c r="G196" i="3"/>
  <c r="H196" i="3" s="1"/>
  <c r="G452" i="3"/>
  <c r="H452" i="3" s="1"/>
  <c r="G214" i="3"/>
  <c r="H214" i="3" s="1"/>
  <c r="G580" i="3"/>
  <c r="H580" i="3" s="1"/>
  <c r="G790" i="3"/>
  <c r="H790" i="3" s="1"/>
  <c r="G35" i="3"/>
  <c r="H35" i="3" s="1"/>
  <c r="G374" i="3"/>
  <c r="H374" i="3" s="1"/>
  <c r="G484" i="3"/>
  <c r="H484" i="3" s="1"/>
  <c r="G387" i="3"/>
  <c r="H387" i="3" s="1"/>
  <c r="G2260" i="3"/>
  <c r="H2260" i="3" s="1"/>
  <c r="G2068" i="3"/>
  <c r="H2068" i="3" s="1"/>
  <c r="G1972" i="3"/>
  <c r="H1972" i="3" s="1"/>
  <c r="G1876" i="3"/>
  <c r="H1876" i="3" s="1"/>
  <c r="G1556" i="3"/>
  <c r="H1556" i="3" s="1"/>
  <c r="G2482" i="3"/>
  <c r="H2482" i="3" s="1"/>
  <c r="G2290" i="3"/>
  <c r="H2290" i="3" s="1"/>
  <c r="F1441" i="3"/>
  <c r="F1403" i="3"/>
  <c r="F1385" i="3"/>
  <c r="F1631" i="3"/>
  <c r="F2036" i="3"/>
  <c r="G2036" i="3"/>
  <c r="H2036" i="3" s="1"/>
  <c r="F1492" i="3"/>
  <c r="G1492" i="3"/>
  <c r="H1492" i="3" s="1"/>
  <c r="F1332" i="3"/>
  <c r="G1332" i="3"/>
  <c r="H1332" i="3" s="1"/>
  <c r="F2130" i="3"/>
  <c r="G2130" i="3"/>
  <c r="H2130" i="3" s="1"/>
  <c r="F1006" i="3"/>
  <c r="G1006" i="3"/>
  <c r="H1006" i="3" s="1"/>
  <c r="F190" i="3"/>
  <c r="G190" i="3"/>
  <c r="H190" i="3" s="1"/>
  <c r="F758" i="3"/>
  <c r="G758" i="3"/>
  <c r="H758" i="3" s="1"/>
  <c r="F1849" i="3"/>
  <c r="G1849" i="3"/>
  <c r="H1849" i="3" s="1"/>
  <c r="F614" i="3"/>
  <c r="G614" i="3"/>
  <c r="H614" i="3" s="1"/>
  <c r="F1873" i="3"/>
  <c r="G1873" i="3"/>
  <c r="H1873" i="3" s="1"/>
  <c r="F518" i="3"/>
  <c r="G518" i="3"/>
  <c r="H518" i="3" s="1"/>
  <c r="F110" i="3"/>
  <c r="G110" i="3"/>
  <c r="H110" i="3" s="1"/>
  <c r="G2452" i="3"/>
  <c r="H2452" i="3" s="1"/>
  <c r="G1586" i="3"/>
  <c r="H1586" i="3" s="1"/>
  <c r="G2161" i="3"/>
  <c r="H2161" i="3" s="1"/>
  <c r="F1273" i="3"/>
  <c r="F1407" i="3"/>
  <c r="F472" i="3"/>
  <c r="F216" i="3"/>
  <c r="G216" i="3"/>
  <c r="H216" i="3" s="1"/>
  <c r="F2292" i="3"/>
  <c r="G2292" i="3"/>
  <c r="H2292" i="3" s="1"/>
  <c r="F2100" i="3"/>
  <c r="G2100" i="3"/>
  <c r="H2100" i="3" s="1"/>
  <c r="F1908" i="3"/>
  <c r="G1908" i="3"/>
  <c r="H1908" i="3" s="1"/>
  <c r="F1652" i="3"/>
  <c r="G1652" i="3"/>
  <c r="H1652" i="3" s="1"/>
  <c r="F1595" i="3"/>
  <c r="G1595" i="3"/>
  <c r="H1595" i="3" s="1"/>
  <c r="F68" i="3"/>
  <c r="G68" i="3"/>
  <c r="H68" i="3" s="1"/>
  <c r="F292" i="3"/>
  <c r="G292" i="3"/>
  <c r="H292" i="3" s="1"/>
  <c r="F1618" i="3"/>
  <c r="G1618" i="3"/>
  <c r="H1618" i="3" s="1"/>
  <c r="F237" i="3"/>
  <c r="G237" i="3"/>
  <c r="H237" i="3" s="1"/>
  <c r="F429" i="3"/>
  <c r="G429" i="3"/>
  <c r="H429" i="3" s="1"/>
  <c r="F422" i="3"/>
  <c r="G422" i="3"/>
  <c r="H422" i="3" s="1"/>
  <c r="F294" i="3"/>
  <c r="G294" i="3"/>
  <c r="H294" i="3" s="1"/>
  <c r="F2193" i="3"/>
  <c r="G2193" i="3"/>
  <c r="H2193" i="3" s="1"/>
  <c r="G525" i="3"/>
  <c r="H525" i="3" s="1"/>
  <c r="G205" i="3"/>
  <c r="H205" i="3" s="1"/>
  <c r="G163" i="3"/>
  <c r="H163" i="3" s="1"/>
  <c r="G568" i="3"/>
  <c r="H568" i="3" s="1"/>
  <c r="G56" i="3"/>
  <c r="H56" i="3" s="1"/>
  <c r="G109" i="3"/>
  <c r="H109" i="3" s="1"/>
  <c r="G430" i="3"/>
  <c r="H430" i="3" s="1"/>
  <c r="G62" i="3"/>
  <c r="H62" i="3" s="1"/>
  <c r="G526" i="3"/>
  <c r="H526" i="3" s="1"/>
  <c r="G227" i="3"/>
  <c r="H227" i="3" s="1"/>
  <c r="G1748" i="3"/>
  <c r="H1748" i="3" s="1"/>
  <c r="G1620" i="3"/>
  <c r="H1620" i="3" s="1"/>
  <c r="G1627" i="3"/>
  <c r="H1627" i="3" s="1"/>
  <c r="G2354" i="3"/>
  <c r="H2354" i="3" s="1"/>
  <c r="G2162" i="3"/>
  <c r="H2162" i="3" s="1"/>
  <c r="G2066" i="3"/>
  <c r="H2066" i="3" s="1"/>
  <c r="G1970" i="3"/>
  <c r="H1970" i="3" s="1"/>
  <c r="G1778" i="3"/>
  <c r="H1778" i="3" s="1"/>
  <c r="G1881" i="3"/>
  <c r="H1881" i="3" s="1"/>
  <c r="G1364" i="3"/>
  <c r="H1364" i="3" s="1"/>
  <c r="G1268" i="3"/>
  <c r="H1268" i="3" s="1"/>
  <c r="G1490" i="3"/>
  <c r="H1490" i="3" s="1"/>
  <c r="F1339" i="3"/>
  <c r="F1599" i="3"/>
  <c r="F120" i="3"/>
  <c r="F1311" i="3"/>
  <c r="G1311" i="3"/>
  <c r="H1311" i="3" s="1"/>
  <c r="G152" i="3"/>
  <c r="H152" i="3" s="1"/>
  <c r="F152" i="3"/>
  <c r="F2356" i="3"/>
  <c r="G2356" i="3"/>
  <c r="H2356" i="3" s="1"/>
  <c r="F1428" i="3"/>
  <c r="G1428" i="3"/>
  <c r="H1428" i="3" s="1"/>
  <c r="F483" i="3"/>
  <c r="G483" i="3"/>
  <c r="H483" i="3" s="1"/>
  <c r="F2386" i="3"/>
  <c r="G2386" i="3"/>
  <c r="H2386" i="3" s="1"/>
  <c r="F2194" i="3"/>
  <c r="G2194" i="3"/>
  <c r="H2194" i="3" s="1"/>
  <c r="F1682" i="3"/>
  <c r="G1682" i="3"/>
  <c r="H1682" i="3" s="1"/>
  <c r="F1426" i="3"/>
  <c r="G1426" i="3"/>
  <c r="H1426" i="3" s="1"/>
  <c r="F2393" i="3"/>
  <c r="G2393" i="3"/>
  <c r="H2393" i="3" s="1"/>
  <c r="F1769" i="3"/>
  <c r="G1769" i="3"/>
  <c r="H1769" i="3" s="1"/>
  <c r="G2324" i="3"/>
  <c r="H2324" i="3" s="1"/>
  <c r="G2228" i="3"/>
  <c r="H2228" i="3" s="1"/>
  <c r="G2132" i="3"/>
  <c r="H2132" i="3" s="1"/>
  <c r="G1940" i="3"/>
  <c r="H1940" i="3" s="1"/>
  <c r="G1524" i="3"/>
  <c r="H1524" i="3" s="1"/>
  <c r="G2049" i="3"/>
  <c r="H2049" i="3" s="1"/>
  <c r="G1396" i="3"/>
  <c r="H1396" i="3" s="1"/>
  <c r="G1567" i="3"/>
  <c r="H1567" i="3" s="1"/>
  <c r="G1458" i="3"/>
  <c r="H1458" i="3" s="1"/>
  <c r="F1780" i="3"/>
  <c r="G1780" i="3"/>
  <c r="H1780" i="3" s="1"/>
  <c r="F419" i="3"/>
  <c r="G419" i="3"/>
  <c r="H419" i="3" s="1"/>
  <c r="F516" i="3"/>
  <c r="G516" i="3"/>
  <c r="H516" i="3" s="1"/>
  <c r="F493" i="3"/>
  <c r="G493" i="3"/>
  <c r="H493" i="3" s="1"/>
  <c r="F1937" i="3"/>
  <c r="G1937" i="3"/>
  <c r="H1937" i="3" s="1"/>
  <c r="F638" i="3"/>
  <c r="G638" i="3"/>
  <c r="H638" i="3" s="1"/>
  <c r="F1625" i="3"/>
  <c r="G1625" i="3"/>
  <c r="H1625" i="3" s="1"/>
  <c r="F2337" i="3"/>
  <c r="G2337" i="3"/>
  <c r="H2337" i="3" s="1"/>
  <c r="F854" i="3"/>
  <c r="G854" i="3"/>
  <c r="H854" i="3" s="1"/>
  <c r="G100" i="3"/>
  <c r="H100" i="3" s="1"/>
  <c r="G982" i="3"/>
  <c r="H982" i="3" s="1"/>
  <c r="G838" i="3"/>
  <c r="H838" i="3" s="1"/>
  <c r="G131" i="3"/>
  <c r="H131" i="3" s="1"/>
  <c r="G173" i="3"/>
  <c r="H173" i="3" s="1"/>
  <c r="G420" i="3"/>
  <c r="H420" i="3" s="1"/>
  <c r="G461" i="3"/>
  <c r="H461" i="3" s="1"/>
  <c r="G356" i="3"/>
  <c r="H356" i="3" s="1"/>
  <c r="G350" i="3"/>
  <c r="H350" i="3" s="1"/>
  <c r="G259" i="3"/>
  <c r="H259" i="3" s="1"/>
  <c r="G397" i="3"/>
  <c r="H397" i="3" s="1"/>
  <c r="G440" i="3"/>
  <c r="H440" i="3" s="1"/>
  <c r="G260" i="3"/>
  <c r="H260" i="3" s="1"/>
  <c r="G1716" i="3"/>
  <c r="H1716" i="3" s="1"/>
  <c r="G1588" i="3"/>
  <c r="H1588" i="3" s="1"/>
  <c r="G1503" i="3"/>
  <c r="H1503" i="3" s="1"/>
  <c r="G1842" i="3"/>
  <c r="H1842" i="3" s="1"/>
  <c r="G1650" i="3"/>
  <c r="H1650" i="3" s="1"/>
  <c r="G1554" i="3"/>
  <c r="H1554" i="3" s="1"/>
  <c r="G1737" i="3"/>
  <c r="H1737" i="3" s="1"/>
  <c r="G1394" i="3"/>
  <c r="H1394" i="3" s="1"/>
  <c r="F1569" i="3"/>
  <c r="G1531" i="3"/>
  <c r="H1531" i="3" s="1"/>
  <c r="F24" i="3"/>
  <c r="F2164" i="3"/>
  <c r="G2164" i="3"/>
  <c r="H2164" i="3" s="1"/>
  <c r="F67" i="3"/>
  <c r="G67" i="3"/>
  <c r="H67" i="3" s="1"/>
  <c r="F388" i="3"/>
  <c r="G388" i="3"/>
  <c r="H388" i="3" s="1"/>
  <c r="F2450" i="3"/>
  <c r="G2450" i="3"/>
  <c r="H2450" i="3" s="1"/>
  <c r="F2002" i="3"/>
  <c r="G2002" i="3"/>
  <c r="H2002" i="3" s="1"/>
  <c r="F1874" i="3"/>
  <c r="G1874" i="3"/>
  <c r="H1874" i="3" s="1"/>
  <c r="F2257" i="3"/>
  <c r="G2257" i="3"/>
  <c r="H2257" i="3" s="1"/>
  <c r="F2105" i="3"/>
  <c r="G2105" i="3"/>
  <c r="H2105" i="3" s="1"/>
  <c r="F2353" i="3"/>
  <c r="G2353" i="3"/>
  <c r="H2353" i="3" s="1"/>
  <c r="F2497" i="3"/>
  <c r="G2497" i="3"/>
  <c r="H2497" i="3" s="1"/>
  <c r="F2033" i="3"/>
  <c r="G2033" i="3"/>
  <c r="H2033" i="3" s="1"/>
  <c r="G323" i="3"/>
  <c r="H323" i="3" s="1"/>
  <c r="G355" i="3"/>
  <c r="H355" i="3" s="1"/>
  <c r="G184" i="3"/>
  <c r="H184" i="3" s="1"/>
  <c r="G150" i="3"/>
  <c r="H150" i="3" s="1"/>
  <c r="G894" i="3"/>
  <c r="H894" i="3" s="1"/>
  <c r="G142" i="3"/>
  <c r="H142" i="3" s="1"/>
  <c r="G77" i="3"/>
  <c r="H77" i="3" s="1"/>
  <c r="G766" i="3"/>
  <c r="H766" i="3" s="1"/>
  <c r="G878" i="3"/>
  <c r="H878" i="3" s="1"/>
  <c r="G2004" i="3"/>
  <c r="H2004" i="3" s="1"/>
  <c r="G1812" i="3"/>
  <c r="H1812" i="3" s="1"/>
  <c r="G1691" i="3"/>
  <c r="H1691" i="3" s="1"/>
  <c r="G1375" i="3"/>
  <c r="H1375" i="3" s="1"/>
  <c r="G2418" i="3"/>
  <c r="H2418" i="3" s="1"/>
  <c r="G2322" i="3"/>
  <c r="H2322" i="3" s="1"/>
  <c r="G2226" i="3"/>
  <c r="H2226" i="3" s="1"/>
  <c r="G2034" i="3"/>
  <c r="H2034" i="3" s="1"/>
  <c r="G2209" i="3"/>
  <c r="H2209" i="3" s="1"/>
  <c r="G1945" i="3"/>
  <c r="H1945" i="3" s="1"/>
  <c r="G1721" i="3"/>
  <c r="H1721" i="3" s="1"/>
  <c r="G1330" i="3"/>
  <c r="H1330" i="3" s="1"/>
  <c r="F1499" i="3"/>
  <c r="F1371" i="3"/>
  <c r="F1275" i="3"/>
  <c r="G1435" i="3"/>
  <c r="H1435" i="3" s="1"/>
  <c r="F2424" i="3"/>
  <c r="G2424" i="3"/>
  <c r="H2424" i="3" s="1"/>
  <c r="G1480" i="3"/>
  <c r="H1480" i="3" s="1"/>
  <c r="G1560" i="3"/>
  <c r="H1560" i="3" s="1"/>
  <c r="G15" i="3"/>
  <c r="H15" i="3" s="1"/>
  <c r="G17" i="3"/>
  <c r="H17" i="3" s="1"/>
  <c r="G49" i="3"/>
  <c r="H49" i="3" s="1"/>
  <c r="G81" i="3"/>
  <c r="H81" i="3" s="1"/>
  <c r="G113" i="3"/>
  <c r="H113" i="3" s="1"/>
  <c r="G145" i="3"/>
  <c r="H145" i="3" s="1"/>
  <c r="G177" i="3"/>
  <c r="H177" i="3" s="1"/>
  <c r="G241" i="3"/>
  <c r="H241" i="3" s="1"/>
  <c r="G337" i="3"/>
  <c r="H337" i="3" s="1"/>
  <c r="G369" i="3"/>
  <c r="H369" i="3" s="1"/>
  <c r="G465" i="3"/>
  <c r="H465" i="3" s="1"/>
  <c r="G497" i="3"/>
  <c r="H497" i="3" s="1"/>
  <c r="G529" i="3"/>
  <c r="H529" i="3" s="1"/>
  <c r="G561" i="3"/>
  <c r="H561" i="3" s="1"/>
  <c r="G18" i="3"/>
  <c r="H18" i="3" s="1"/>
  <c r="G50" i="3"/>
  <c r="H50" i="3" s="1"/>
  <c r="G82" i="3"/>
  <c r="H82" i="3" s="1"/>
  <c r="G146" i="3"/>
  <c r="H146" i="3" s="1"/>
  <c r="G178" i="3"/>
  <c r="H178" i="3" s="1"/>
  <c r="G210" i="3"/>
  <c r="H210" i="3" s="1"/>
  <c r="G242" i="3"/>
  <c r="H242" i="3" s="1"/>
  <c r="G274" i="3"/>
  <c r="H274" i="3" s="1"/>
  <c r="G306" i="3"/>
  <c r="H306" i="3" s="1"/>
  <c r="G338" i="3"/>
  <c r="H338" i="3" s="1"/>
  <c r="G370" i="3"/>
  <c r="H370" i="3" s="1"/>
  <c r="G402" i="3"/>
  <c r="H402" i="3" s="1"/>
  <c r="G434" i="3"/>
  <c r="H434" i="3" s="1"/>
  <c r="G498" i="3"/>
  <c r="H498" i="3" s="1"/>
  <c r="G530" i="3"/>
  <c r="H530" i="3" s="1"/>
  <c r="G2072" i="3"/>
  <c r="H2072" i="3" s="1"/>
  <c r="G1271" i="3"/>
  <c r="H1271" i="3" s="1"/>
  <c r="F448" i="3"/>
  <c r="G448" i="3"/>
  <c r="H448" i="3" s="1"/>
  <c r="F2380" i="3"/>
  <c r="G2380" i="3"/>
  <c r="H2380" i="3" s="1"/>
  <c r="F2156" i="3"/>
  <c r="G2156" i="3"/>
  <c r="H2156" i="3" s="1"/>
  <c r="F1964" i="3"/>
  <c r="G1964" i="3"/>
  <c r="H1964" i="3" s="1"/>
  <c r="F1420" i="3"/>
  <c r="G1420" i="3"/>
  <c r="H1420" i="3" s="1"/>
  <c r="F1292" i="3"/>
  <c r="G1292" i="3"/>
  <c r="H1292" i="3" s="1"/>
  <c r="G1459" i="3"/>
  <c r="H1459" i="3" s="1"/>
  <c r="F1459" i="3"/>
  <c r="G1395" i="3"/>
  <c r="H1395" i="3" s="1"/>
  <c r="F1395" i="3"/>
  <c r="G1331" i="3"/>
  <c r="H1331" i="3" s="1"/>
  <c r="F1331" i="3"/>
  <c r="F236" i="3"/>
  <c r="G236" i="3"/>
  <c r="H236" i="3" s="1"/>
  <c r="F524" i="3"/>
  <c r="G524" i="3"/>
  <c r="H524" i="3" s="1"/>
  <c r="F2474" i="3"/>
  <c r="G2474" i="3"/>
  <c r="H2474" i="3" s="1"/>
  <c r="F2442" i="3"/>
  <c r="G2442" i="3"/>
  <c r="H2442" i="3" s="1"/>
  <c r="F2410" i="3"/>
  <c r="G2410" i="3"/>
  <c r="H2410" i="3" s="1"/>
  <c r="F2378" i="3"/>
  <c r="G2378" i="3"/>
  <c r="H2378" i="3" s="1"/>
  <c r="F2346" i="3"/>
  <c r="G2346" i="3"/>
  <c r="H2346" i="3" s="1"/>
  <c r="F2314" i="3"/>
  <c r="G2314" i="3"/>
  <c r="H2314" i="3" s="1"/>
  <c r="F2282" i="3"/>
  <c r="G2282" i="3"/>
  <c r="H2282" i="3" s="1"/>
  <c r="F2250" i="3"/>
  <c r="G2250" i="3"/>
  <c r="H2250" i="3" s="1"/>
  <c r="F2218" i="3"/>
  <c r="G2218" i="3"/>
  <c r="H2218" i="3" s="1"/>
  <c r="F2186" i="3"/>
  <c r="G2186" i="3"/>
  <c r="H2186" i="3" s="1"/>
  <c r="F2090" i="3"/>
  <c r="G2090" i="3"/>
  <c r="H2090" i="3" s="1"/>
  <c r="F2058" i="3"/>
  <c r="G2058" i="3"/>
  <c r="H2058" i="3" s="1"/>
  <c r="F2026" i="3"/>
  <c r="G2026" i="3"/>
  <c r="H2026" i="3" s="1"/>
  <c r="F1994" i="3"/>
  <c r="G1994" i="3"/>
  <c r="H1994" i="3" s="1"/>
  <c r="F1962" i="3"/>
  <c r="G1962" i="3"/>
  <c r="H1962" i="3" s="1"/>
  <c r="F1930" i="3"/>
  <c r="G1930" i="3"/>
  <c r="H1930" i="3" s="1"/>
  <c r="F1898" i="3"/>
  <c r="G1898" i="3"/>
  <c r="H1898" i="3" s="1"/>
  <c r="F1866" i="3"/>
  <c r="G1866" i="3"/>
  <c r="H1866" i="3" s="1"/>
  <c r="F1834" i="3"/>
  <c r="G1834" i="3"/>
  <c r="H1834" i="3" s="1"/>
  <c r="F1802" i="3"/>
  <c r="G1802" i="3"/>
  <c r="H1802" i="3" s="1"/>
  <c r="F1770" i="3"/>
  <c r="G1770" i="3"/>
  <c r="H1770" i="3" s="1"/>
  <c r="F1738" i="3"/>
  <c r="G1738" i="3"/>
  <c r="H1738" i="3" s="1"/>
  <c r="F1706" i="3"/>
  <c r="G1706" i="3"/>
  <c r="H1706" i="3" s="1"/>
  <c r="F1674" i="3"/>
  <c r="G1674" i="3"/>
  <c r="H1674" i="3" s="1"/>
  <c r="F1642" i="3"/>
  <c r="G1642" i="3"/>
  <c r="H1642" i="3" s="1"/>
  <c r="F1610" i="3"/>
  <c r="G1610" i="3"/>
  <c r="H1610" i="3" s="1"/>
  <c r="F1482" i="3"/>
  <c r="G1482" i="3"/>
  <c r="H1482" i="3" s="1"/>
  <c r="F1386" i="3"/>
  <c r="G1386" i="3"/>
  <c r="H1386" i="3" s="1"/>
  <c r="F1354" i="3"/>
  <c r="G1354" i="3"/>
  <c r="H1354" i="3" s="1"/>
  <c r="F1322" i="3"/>
  <c r="G1322" i="3"/>
  <c r="H1322" i="3" s="1"/>
  <c r="F181" i="3"/>
  <c r="G181" i="3"/>
  <c r="H181" i="3" s="1"/>
  <c r="F309" i="3"/>
  <c r="G309" i="3"/>
  <c r="H309" i="3" s="1"/>
  <c r="F437" i="3"/>
  <c r="G437" i="3"/>
  <c r="H437" i="3" s="1"/>
  <c r="F2369" i="3"/>
  <c r="G2369" i="3"/>
  <c r="H2369" i="3" s="1"/>
  <c r="F2217" i="3"/>
  <c r="G2217" i="3"/>
  <c r="H2217" i="3" s="1"/>
  <c r="F1897" i="3"/>
  <c r="G1897" i="3"/>
  <c r="H1897" i="3" s="1"/>
  <c r="F1729" i="3"/>
  <c r="G1729" i="3"/>
  <c r="H1729" i="3" s="1"/>
  <c r="F2225" i="3"/>
  <c r="G2225" i="3"/>
  <c r="H2225" i="3" s="1"/>
  <c r="F1905" i="3"/>
  <c r="G1905" i="3"/>
  <c r="H1905" i="3" s="1"/>
  <c r="G1585" i="3"/>
  <c r="H1585" i="3" s="1"/>
  <c r="F1585" i="3"/>
  <c r="G1409" i="3"/>
  <c r="H1409" i="3" s="1"/>
  <c r="F1409" i="3"/>
  <c r="F2169" i="3"/>
  <c r="G2169" i="3"/>
  <c r="H2169" i="3" s="1"/>
  <c r="F2009" i="3"/>
  <c r="G2009" i="3"/>
  <c r="H2009" i="3" s="1"/>
  <c r="F1857" i="3"/>
  <c r="G1857" i="3"/>
  <c r="H1857" i="3" s="1"/>
  <c r="F1697" i="3"/>
  <c r="G1697" i="3"/>
  <c r="H1697" i="3" s="1"/>
  <c r="G1521" i="3"/>
  <c r="H1521" i="3" s="1"/>
  <c r="F1521" i="3"/>
  <c r="F2489" i="3"/>
  <c r="G2489" i="3"/>
  <c r="H2489" i="3" s="1"/>
  <c r="F2417" i="3"/>
  <c r="G2417" i="3"/>
  <c r="H2417" i="3" s="1"/>
  <c r="F2281" i="3"/>
  <c r="G2281" i="3"/>
  <c r="H2281" i="3" s="1"/>
  <c r="F1961" i="3"/>
  <c r="G1961" i="3"/>
  <c r="H1961" i="3" s="1"/>
  <c r="F1641" i="3"/>
  <c r="G1641" i="3"/>
  <c r="H1641" i="3" s="1"/>
  <c r="G1297" i="3"/>
  <c r="H1297" i="3" s="1"/>
  <c r="F1297" i="3"/>
  <c r="F2481" i="3"/>
  <c r="G2481" i="3"/>
  <c r="H2481" i="3" s="1"/>
  <c r="F2409" i="3"/>
  <c r="G2409" i="3"/>
  <c r="H2409" i="3" s="1"/>
  <c r="F2305" i="3"/>
  <c r="G2305" i="3"/>
  <c r="H2305" i="3" s="1"/>
  <c r="F2153" i="3"/>
  <c r="G2153" i="3"/>
  <c r="H2153" i="3" s="1"/>
  <c r="F1833" i="3"/>
  <c r="G1833" i="3"/>
  <c r="H1833" i="3" s="1"/>
  <c r="G1513" i="3"/>
  <c r="H1513" i="3" s="1"/>
  <c r="F1513" i="3"/>
  <c r="F126" i="3"/>
  <c r="G126" i="3"/>
  <c r="H126" i="3" s="1"/>
  <c r="F622" i="3"/>
  <c r="G622" i="3"/>
  <c r="H622" i="3" s="1"/>
  <c r="G1537" i="3"/>
  <c r="H1537" i="3" s="1"/>
  <c r="F1537" i="3"/>
  <c r="F390" i="3"/>
  <c r="G390" i="3"/>
  <c r="H390" i="3" s="1"/>
  <c r="G1591" i="3"/>
  <c r="H1591" i="3" s="1"/>
  <c r="F1591" i="3"/>
  <c r="G1367" i="3"/>
  <c r="H1367" i="3" s="1"/>
  <c r="F1367" i="3"/>
  <c r="F2476" i="3"/>
  <c r="G2476" i="3"/>
  <c r="H2476" i="3" s="1"/>
  <c r="F2284" i="3"/>
  <c r="G2284" i="3"/>
  <c r="H2284" i="3" s="1"/>
  <c r="F2092" i="3"/>
  <c r="G2092" i="3"/>
  <c r="H2092" i="3" s="1"/>
  <c r="F1900" i="3"/>
  <c r="G1900" i="3"/>
  <c r="H1900" i="3" s="1"/>
  <c r="G1708" i="3"/>
  <c r="H1708" i="3" s="1"/>
  <c r="F1708" i="3"/>
  <c r="F1548" i="3"/>
  <c r="G1548" i="3"/>
  <c r="H1548" i="3" s="1"/>
  <c r="G1427" i="3"/>
  <c r="H1427" i="3" s="1"/>
  <c r="F1427" i="3"/>
  <c r="G1299" i="3"/>
  <c r="H1299" i="3" s="1"/>
  <c r="F1299" i="3"/>
  <c r="F2122" i="3"/>
  <c r="G2122" i="3"/>
  <c r="H2122" i="3" s="1"/>
  <c r="G107" i="3"/>
  <c r="H107" i="3" s="1"/>
  <c r="G1740" i="3"/>
  <c r="H1740" i="3" s="1"/>
  <c r="G1399" i="3"/>
  <c r="H1399" i="3" s="1"/>
  <c r="G2121" i="3"/>
  <c r="H2121" i="3" s="1"/>
  <c r="G2057" i="3"/>
  <c r="H2057" i="3" s="1"/>
  <c r="G1655" i="3"/>
  <c r="H1655" i="3" s="1"/>
  <c r="G1527" i="3"/>
  <c r="H1527" i="3" s="1"/>
  <c r="F1527" i="3"/>
  <c r="G1431" i="3"/>
  <c r="H1431" i="3" s="1"/>
  <c r="F1431" i="3"/>
  <c r="F2412" i="3"/>
  <c r="G2412" i="3"/>
  <c r="H2412" i="3" s="1"/>
  <c r="F2220" i="3"/>
  <c r="G2220" i="3"/>
  <c r="H2220" i="3" s="1"/>
  <c r="F2060" i="3"/>
  <c r="G2060" i="3"/>
  <c r="H2060" i="3" s="1"/>
  <c r="F1836" i="3"/>
  <c r="G1836" i="3"/>
  <c r="H1836" i="3" s="1"/>
  <c r="F1612" i="3"/>
  <c r="G1612" i="3"/>
  <c r="H1612" i="3" s="1"/>
  <c r="F1491" i="3"/>
  <c r="G1491" i="3"/>
  <c r="H1491" i="3" s="1"/>
  <c r="G1363" i="3"/>
  <c r="H1363" i="3" s="1"/>
  <c r="F1363" i="3"/>
  <c r="F396" i="3"/>
  <c r="G396" i="3"/>
  <c r="H396" i="3" s="1"/>
  <c r="F2154" i="3"/>
  <c r="G2154" i="3"/>
  <c r="H2154" i="3" s="1"/>
  <c r="G1745" i="3"/>
  <c r="H1745" i="3" s="1"/>
  <c r="G1457" i="3"/>
  <c r="H1457" i="3" s="1"/>
  <c r="G1687" i="3"/>
  <c r="H1687" i="3" s="1"/>
  <c r="F1687" i="3"/>
  <c r="G1495" i="3"/>
  <c r="H1495" i="3" s="1"/>
  <c r="F1495" i="3"/>
  <c r="G1303" i="3"/>
  <c r="H1303" i="3" s="1"/>
  <c r="F1303" i="3"/>
  <c r="F96" i="3"/>
  <c r="G96" i="3"/>
  <c r="H96" i="3" s="1"/>
  <c r="F2348" i="3"/>
  <c r="G2348" i="3"/>
  <c r="H2348" i="3" s="1"/>
  <c r="F2188" i="3"/>
  <c r="G2188" i="3"/>
  <c r="H2188" i="3" s="1"/>
  <c r="F1996" i="3"/>
  <c r="G1996" i="3"/>
  <c r="H1996" i="3" s="1"/>
  <c r="F1804" i="3"/>
  <c r="G1804" i="3"/>
  <c r="H1804" i="3" s="1"/>
  <c r="F1676" i="3"/>
  <c r="G1676" i="3"/>
  <c r="H1676" i="3" s="1"/>
  <c r="F1484" i="3"/>
  <c r="G1484" i="3"/>
  <c r="H1484" i="3" s="1"/>
  <c r="G1463" i="3"/>
  <c r="H1463" i="3" s="1"/>
  <c r="G1801" i="3"/>
  <c r="H1801" i="3" s="1"/>
  <c r="G1388" i="3"/>
  <c r="H1388" i="3" s="1"/>
  <c r="G1324" i="3"/>
  <c r="H1324" i="3" s="1"/>
  <c r="G1577" i="3"/>
  <c r="H1577" i="3" s="1"/>
  <c r="F1623" i="3"/>
  <c r="G1623" i="3"/>
  <c r="H1623" i="3" s="1"/>
  <c r="F2444" i="3"/>
  <c r="G2444" i="3"/>
  <c r="H2444" i="3" s="1"/>
  <c r="F2252" i="3"/>
  <c r="G2252" i="3"/>
  <c r="H2252" i="3" s="1"/>
  <c r="F2028" i="3"/>
  <c r="G2028" i="3"/>
  <c r="H2028" i="3" s="1"/>
  <c r="F1868" i="3"/>
  <c r="G1868" i="3"/>
  <c r="H1868" i="3" s="1"/>
  <c r="G1644" i="3"/>
  <c r="H1644" i="3" s="1"/>
  <c r="F1644" i="3"/>
  <c r="F363" i="3"/>
  <c r="G363" i="3"/>
  <c r="H363" i="3" s="1"/>
  <c r="G1452" i="3"/>
  <c r="H1452" i="3" s="1"/>
  <c r="F1345" i="3"/>
  <c r="F2316" i="3"/>
  <c r="G2316" i="3"/>
  <c r="H2316" i="3" s="1"/>
  <c r="F2124" i="3"/>
  <c r="G2124" i="3"/>
  <c r="H2124" i="3" s="1"/>
  <c r="F1932" i="3"/>
  <c r="G1932" i="3"/>
  <c r="H1932" i="3" s="1"/>
  <c r="F1356" i="3"/>
  <c r="G1356" i="3"/>
  <c r="H1356" i="3" s="1"/>
  <c r="G1516" i="3"/>
  <c r="H1516" i="3" s="1"/>
  <c r="G1450" i="3"/>
  <c r="H1450" i="3" s="1"/>
  <c r="G23" i="3"/>
  <c r="H23" i="3" s="1"/>
  <c r="G1816" i="3"/>
  <c r="H1816" i="3" s="1"/>
  <c r="G32" i="3"/>
  <c r="H32" i="3" s="1"/>
  <c r="G64" i="3"/>
  <c r="H64" i="3" s="1"/>
  <c r="G128" i="3"/>
  <c r="H128" i="3" s="1"/>
  <c r="G192" i="3"/>
  <c r="H192" i="3" s="1"/>
  <c r="G224" i="3"/>
  <c r="H224" i="3" s="1"/>
  <c r="G256" i="3"/>
  <c r="H256" i="3" s="1"/>
  <c r="G288" i="3"/>
  <c r="H288" i="3" s="1"/>
  <c r="G320" i="3"/>
  <c r="H320" i="3" s="1"/>
  <c r="G352" i="3"/>
  <c r="H352" i="3" s="1"/>
  <c r="G384" i="3"/>
  <c r="H384" i="3" s="1"/>
  <c r="G480" i="3"/>
  <c r="H480" i="3" s="1"/>
  <c r="G512" i="3"/>
  <c r="H512" i="3" s="1"/>
  <c r="G544" i="3"/>
  <c r="H544" i="3" s="1"/>
  <c r="G576" i="3"/>
  <c r="H576" i="3" s="1"/>
  <c r="G11" i="3"/>
  <c r="H11" i="3" s="1"/>
  <c r="G43" i="3"/>
  <c r="H43" i="3" s="1"/>
  <c r="G75" i="3"/>
  <c r="H75" i="3" s="1"/>
  <c r="G139" i="3"/>
  <c r="H139" i="3" s="1"/>
  <c r="G171" i="3"/>
  <c r="H171" i="3" s="1"/>
  <c r="G203" i="3"/>
  <c r="H203" i="3" s="1"/>
  <c r="G235" i="3"/>
  <c r="H235" i="3" s="1"/>
  <c r="G267" i="3"/>
  <c r="H267" i="3" s="1"/>
  <c r="G299" i="3"/>
  <c r="H299" i="3" s="1"/>
  <c r="G331" i="3"/>
  <c r="H331" i="3" s="1"/>
  <c r="G395" i="3"/>
  <c r="H395" i="3" s="1"/>
  <c r="G427" i="3"/>
  <c r="H427" i="3" s="1"/>
  <c r="G491" i="3"/>
  <c r="H491" i="3" s="1"/>
  <c r="G523" i="3"/>
  <c r="H523" i="3" s="1"/>
  <c r="G555" i="3"/>
  <c r="H555" i="3" s="1"/>
  <c r="G4" i="3"/>
  <c r="H4" i="3" s="1"/>
  <c r="G76" i="3"/>
  <c r="H76" i="3" s="1"/>
  <c r="G108" i="3"/>
  <c r="H108" i="3" s="1"/>
  <c r="G140" i="3"/>
  <c r="H140" i="3" s="1"/>
  <c r="G172" i="3"/>
  <c r="H172" i="3" s="1"/>
  <c r="G204" i="3"/>
  <c r="H204" i="3" s="1"/>
  <c r="G268" i="3"/>
  <c r="H268" i="3" s="1"/>
  <c r="G300" i="3"/>
  <c r="H300" i="3" s="1"/>
  <c r="G460" i="3"/>
  <c r="H460" i="3" s="1"/>
  <c r="G492" i="3"/>
  <c r="H492" i="3" s="1"/>
  <c r="G588" i="3"/>
  <c r="H588" i="3" s="1"/>
  <c r="G13" i="3"/>
  <c r="H13" i="3" s="1"/>
  <c r="G53" i="3"/>
  <c r="H53" i="3" s="1"/>
  <c r="G85" i="3"/>
  <c r="H85" i="3" s="1"/>
  <c r="G117" i="3"/>
  <c r="H117" i="3" s="1"/>
  <c r="G149" i="3"/>
  <c r="H149" i="3" s="1"/>
  <c r="G213" i="3"/>
  <c r="H213" i="3" s="1"/>
  <c r="G245" i="3"/>
  <c r="H245" i="3" s="1"/>
  <c r="G277" i="3"/>
  <c r="H277" i="3" s="1"/>
  <c r="G341" i="3"/>
  <c r="H341" i="3" s="1"/>
  <c r="G405" i="3"/>
  <c r="H405" i="3" s="1"/>
  <c r="G501" i="3"/>
  <c r="H501" i="3" s="1"/>
  <c r="G533" i="3"/>
  <c r="H533" i="3" s="1"/>
  <c r="G46" i="3"/>
  <c r="H46" i="3" s="1"/>
  <c r="G270" i="3"/>
  <c r="H270" i="3" s="1"/>
  <c r="G694" i="3"/>
  <c r="H694" i="3" s="1"/>
  <c r="G950" i="3"/>
  <c r="H950" i="3" s="1"/>
  <c r="G38" i="3"/>
  <c r="H38" i="3" s="1"/>
  <c r="G246" i="3"/>
  <c r="H246" i="3" s="1"/>
  <c r="G486" i="3"/>
  <c r="H486" i="3" s="1"/>
  <c r="G718" i="3"/>
  <c r="H718" i="3" s="1"/>
  <c r="G926" i="3"/>
  <c r="H926" i="3" s="1"/>
  <c r="G118" i="3"/>
  <c r="H118" i="3" s="1"/>
  <c r="G358" i="3"/>
  <c r="H358" i="3" s="1"/>
  <c r="G670" i="3"/>
  <c r="H670" i="3" s="1"/>
  <c r="G974" i="3"/>
  <c r="H974" i="3" s="1"/>
  <c r="G342" i="3"/>
  <c r="H342" i="3" s="1"/>
  <c r="G574" i="3"/>
  <c r="H574" i="3" s="1"/>
  <c r="G198" i="3"/>
  <c r="H198" i="3" s="1"/>
  <c r="G166" i="3"/>
  <c r="H166" i="3" s="1"/>
  <c r="G1448" i="3"/>
  <c r="H1448" i="3" s="1"/>
  <c r="G2168" i="3"/>
  <c r="H2168" i="3" s="1"/>
  <c r="G1320" i="3"/>
  <c r="H1320" i="3" s="1"/>
  <c r="G1976" i="3"/>
  <c r="H1976" i="3" s="1"/>
  <c r="G31" i="3"/>
  <c r="H31" i="3" s="1"/>
  <c r="G2200" i="3"/>
  <c r="H2200" i="3" s="1"/>
  <c r="G1848" i="3"/>
  <c r="H1848" i="3" s="1"/>
  <c r="G1528" i="3"/>
  <c r="H1528" i="3" s="1"/>
  <c r="G1416" i="3"/>
  <c r="H1416" i="3" s="1"/>
  <c r="G2456" i="3"/>
  <c r="H2456" i="3" s="1"/>
  <c r="G2104" i="3"/>
  <c r="H2104" i="3" s="1"/>
  <c r="G1784" i="3"/>
  <c r="H1784" i="3" s="1"/>
  <c r="G1352" i="3"/>
  <c r="H1352" i="3" s="1"/>
  <c r="G2360" i="3"/>
  <c r="H2360" i="3" s="1"/>
  <c r="G2040" i="3"/>
  <c r="H2040" i="3" s="1"/>
  <c r="G1688" i="3"/>
  <c r="H1688" i="3" s="1"/>
  <c r="G606" i="3"/>
  <c r="H606" i="3" s="1"/>
  <c r="G822" i="3"/>
  <c r="H822" i="3" s="1"/>
  <c r="G1288" i="3"/>
  <c r="H1288" i="3" s="1"/>
  <c r="G2296" i="3"/>
  <c r="H2296" i="3" s="1"/>
  <c r="G1944" i="3"/>
  <c r="H1944" i="3" s="1"/>
  <c r="G1592" i="3"/>
  <c r="H1592" i="3" s="1"/>
  <c r="G2126" i="3"/>
  <c r="H2126" i="3" s="1"/>
  <c r="G2030" i="3"/>
  <c r="H2030" i="3" s="1"/>
  <c r="G1926" i="3"/>
  <c r="H1926" i="3" s="1"/>
  <c r="G1838" i="3"/>
  <c r="H1838" i="3" s="1"/>
  <c r="G2232" i="3"/>
  <c r="H2232" i="3" s="1"/>
  <c r="G1400" i="3"/>
  <c r="H1400" i="3" s="1"/>
  <c r="G1272" i="3"/>
  <c r="H1272" i="3" s="1"/>
  <c r="G2408" i="3"/>
  <c r="H2408" i="3" s="1"/>
  <c r="G2280" i="3"/>
  <c r="H2280" i="3" s="1"/>
  <c r="G2152" i="3"/>
  <c r="H2152" i="3" s="1"/>
  <c r="G2024" i="3"/>
  <c r="H2024" i="3" s="1"/>
  <c r="G1896" i="3"/>
  <c r="H1896" i="3" s="1"/>
  <c r="G1768" i="3"/>
  <c r="H1768" i="3" s="1"/>
  <c r="G1640" i="3"/>
  <c r="H1640" i="3" s="1"/>
  <c r="G1512" i="3"/>
  <c r="H1512" i="3" s="1"/>
  <c r="G2086" i="3"/>
  <c r="H2086" i="3" s="1"/>
  <c r="G1630" i="3"/>
  <c r="H1630" i="3" s="1"/>
  <c r="G2392" i="3"/>
  <c r="H2392" i="3" s="1"/>
  <c r="G2264" i="3"/>
  <c r="H2264" i="3" s="1"/>
  <c r="G2136" i="3"/>
  <c r="H2136" i="3" s="1"/>
  <c r="G2008" i="3"/>
  <c r="H2008" i="3" s="1"/>
  <c r="G1880" i="3"/>
  <c r="H1880" i="3" s="1"/>
  <c r="G1752" i="3"/>
  <c r="H1752" i="3" s="1"/>
  <c r="G1624" i="3"/>
  <c r="H1624" i="3" s="1"/>
  <c r="G1496" i="3"/>
  <c r="H1496" i="3" s="1"/>
  <c r="G1368" i="3"/>
  <c r="H1368" i="3" s="1"/>
  <c r="G2376" i="3"/>
  <c r="H2376" i="3" s="1"/>
  <c r="G2248" i="3"/>
  <c r="H2248" i="3" s="1"/>
  <c r="G2120" i="3"/>
  <c r="H2120" i="3" s="1"/>
  <c r="G1992" i="3"/>
  <c r="H1992" i="3" s="1"/>
  <c r="G1864" i="3"/>
  <c r="H1864" i="3" s="1"/>
  <c r="G1736" i="3"/>
  <c r="H1736" i="3" s="1"/>
  <c r="G1608" i="3"/>
  <c r="H1608" i="3" s="1"/>
  <c r="G2318" i="3"/>
  <c r="H2318" i="3" s="1"/>
  <c r="G1464" i="3"/>
  <c r="H1464" i="3" s="1"/>
  <c r="G1336" i="3"/>
  <c r="H1336" i="3" s="1"/>
  <c r="G2472" i="3"/>
  <c r="H2472" i="3" s="1"/>
  <c r="G2344" i="3"/>
  <c r="H2344" i="3" s="1"/>
  <c r="G2216" i="3"/>
  <c r="H2216" i="3" s="1"/>
  <c r="G2088" i="3"/>
  <c r="H2088" i="3" s="1"/>
  <c r="G1960" i="3"/>
  <c r="H1960" i="3" s="1"/>
  <c r="G1832" i="3"/>
  <c r="H1832" i="3" s="1"/>
  <c r="G1704" i="3"/>
  <c r="H1704" i="3" s="1"/>
  <c r="G1576" i="3"/>
  <c r="H1576" i="3" s="1"/>
  <c r="G2214" i="3"/>
  <c r="H2214" i="3" s="1"/>
  <c r="G1432" i="3"/>
  <c r="H1432" i="3" s="1"/>
  <c r="G1304" i="3"/>
  <c r="H1304" i="3" s="1"/>
  <c r="G2440" i="3"/>
  <c r="H2440" i="3" s="1"/>
  <c r="G2312" i="3"/>
  <c r="H2312" i="3" s="1"/>
  <c r="G2184" i="3"/>
  <c r="H2184" i="3" s="1"/>
  <c r="G2056" i="3"/>
  <c r="H2056" i="3" s="1"/>
  <c r="G1928" i="3"/>
  <c r="H1928" i="3" s="1"/>
  <c r="G1800" i="3"/>
  <c r="H1800" i="3" s="1"/>
  <c r="G1672" i="3"/>
  <c r="H1672" i="3" s="1"/>
  <c r="G1544" i="3"/>
  <c r="H1544" i="3" s="1"/>
  <c r="G137" i="3"/>
  <c r="H137" i="3" s="1"/>
  <c r="G426" i="3"/>
  <c r="H426" i="3" s="1"/>
  <c r="G106" i="3"/>
  <c r="H106" i="3" s="1"/>
  <c r="G457" i="3"/>
  <c r="H457" i="3" s="1"/>
  <c r="G2085" i="3"/>
  <c r="H2085" i="3" s="1"/>
  <c r="G1925" i="3"/>
  <c r="H1925" i="3" s="1"/>
  <c r="G1861" i="3"/>
  <c r="H1861" i="3" s="1"/>
  <c r="G1797" i="3"/>
  <c r="H1797" i="3" s="1"/>
  <c r="G1581" i="3"/>
  <c r="H1581" i="3" s="1"/>
  <c r="G1509" i="3"/>
  <c r="H1509" i="3" s="1"/>
  <c r="G1504" i="3"/>
  <c r="H1504" i="3" s="1"/>
  <c r="G1440" i="3"/>
  <c r="H1440" i="3" s="1"/>
  <c r="G1376" i="3"/>
  <c r="H1376" i="3" s="1"/>
  <c r="G1312" i="3"/>
  <c r="H1312" i="3" s="1"/>
  <c r="G2464" i="3"/>
  <c r="H2464" i="3" s="1"/>
  <c r="G2400" i="3"/>
  <c r="H2400" i="3" s="1"/>
  <c r="G2336" i="3"/>
  <c r="H2336" i="3" s="1"/>
  <c r="G2272" i="3"/>
  <c r="H2272" i="3" s="1"/>
  <c r="G2208" i="3"/>
  <c r="H2208" i="3" s="1"/>
  <c r="G2144" i="3"/>
  <c r="H2144" i="3" s="1"/>
  <c r="G2080" i="3"/>
  <c r="H2080" i="3" s="1"/>
  <c r="G2016" i="3"/>
  <c r="H2016" i="3" s="1"/>
  <c r="G1952" i="3"/>
  <c r="H1952" i="3" s="1"/>
  <c r="G1888" i="3"/>
  <c r="H1888" i="3" s="1"/>
  <c r="G1824" i="3"/>
  <c r="H1824" i="3" s="1"/>
  <c r="G1760" i="3"/>
  <c r="H1760" i="3" s="1"/>
  <c r="G1696" i="3"/>
  <c r="H1696" i="3" s="1"/>
  <c r="G1632" i="3"/>
  <c r="H1632" i="3" s="1"/>
  <c r="G1568" i="3"/>
  <c r="H1568" i="3" s="1"/>
  <c r="G297" i="3"/>
  <c r="H297" i="3" s="1"/>
  <c r="G1653" i="3"/>
  <c r="H1653" i="3" s="1"/>
  <c r="G1302" i="3"/>
  <c r="H1302" i="3" s="1"/>
  <c r="F2053" i="3"/>
  <c r="F2181" i="3"/>
  <c r="G298" i="3"/>
  <c r="H298" i="3" s="1"/>
  <c r="G265" i="3"/>
  <c r="H265" i="3" s="1"/>
  <c r="G361" i="3"/>
  <c r="H361" i="3" s="1"/>
  <c r="G105" i="3"/>
  <c r="H105" i="3" s="1"/>
  <c r="G2437" i="3"/>
  <c r="H2437" i="3" s="1"/>
  <c r="G2373" i="3"/>
  <c r="H2373" i="3" s="1"/>
  <c r="G2309" i="3"/>
  <c r="H2309" i="3" s="1"/>
  <c r="G1725" i="3"/>
  <c r="H1725" i="3" s="1"/>
  <c r="G1366" i="3"/>
  <c r="H1366" i="3" s="1"/>
  <c r="G1373" i="3"/>
  <c r="H1373" i="3" s="1"/>
  <c r="G1309" i="3"/>
  <c r="H1309" i="3" s="1"/>
  <c r="G2438" i="3"/>
  <c r="H2438" i="3" s="1"/>
  <c r="G266" i="3"/>
  <c r="H266" i="3" s="1"/>
  <c r="G10" i="3"/>
  <c r="H10" i="3" s="1"/>
  <c r="G9" i="3"/>
  <c r="H9" i="3" s="1"/>
  <c r="G233" i="3"/>
  <c r="H233" i="3" s="1"/>
  <c r="G7" i="3"/>
  <c r="H7" i="3" s="1"/>
  <c r="G2501" i="3"/>
  <c r="H2501" i="3" s="1"/>
  <c r="G2149" i="3"/>
  <c r="H2149" i="3" s="1"/>
  <c r="G1488" i="3"/>
  <c r="H1488" i="3" s="1"/>
  <c r="G1424" i="3"/>
  <c r="H1424" i="3" s="1"/>
  <c r="G1360" i="3"/>
  <c r="H1360" i="3" s="1"/>
  <c r="G1296" i="3"/>
  <c r="H1296" i="3" s="1"/>
  <c r="G1430" i="3"/>
  <c r="H1430" i="3" s="1"/>
  <c r="G1437" i="3"/>
  <c r="H1437" i="3" s="1"/>
  <c r="G2448" i="3"/>
  <c r="H2448" i="3" s="1"/>
  <c r="G2384" i="3"/>
  <c r="H2384" i="3" s="1"/>
  <c r="G2320" i="3"/>
  <c r="H2320" i="3" s="1"/>
  <c r="G2256" i="3"/>
  <c r="H2256" i="3" s="1"/>
  <c r="G2192" i="3"/>
  <c r="H2192" i="3" s="1"/>
  <c r="G2128" i="3"/>
  <c r="H2128" i="3" s="1"/>
  <c r="G2064" i="3"/>
  <c r="H2064" i="3" s="1"/>
  <c r="G2000" i="3"/>
  <c r="H2000" i="3" s="1"/>
  <c r="G1936" i="3"/>
  <c r="H1936" i="3" s="1"/>
  <c r="G1872" i="3"/>
  <c r="H1872" i="3" s="1"/>
  <c r="G1808" i="3"/>
  <c r="H1808" i="3" s="1"/>
  <c r="G1744" i="3"/>
  <c r="H1744" i="3" s="1"/>
  <c r="G1680" i="3"/>
  <c r="H1680" i="3" s="1"/>
  <c r="G1616" i="3"/>
  <c r="H1616" i="3" s="1"/>
  <c r="G1552" i="3"/>
  <c r="H1552" i="3" s="1"/>
  <c r="G2110" i="3"/>
  <c r="H2110" i="3" s="1"/>
  <c r="G1982" i="3"/>
  <c r="H1982" i="3" s="1"/>
  <c r="G1918" i="3"/>
  <c r="H1918" i="3" s="1"/>
  <c r="G1718" i="3"/>
  <c r="H1718" i="3" s="1"/>
  <c r="F1529" i="3"/>
  <c r="G1529" i="3"/>
  <c r="H1529" i="3" s="1"/>
  <c r="G234" i="3"/>
  <c r="H234" i="3" s="1"/>
  <c r="G41" i="3"/>
  <c r="H41" i="3" s="1"/>
  <c r="G1782" i="3"/>
  <c r="H1782" i="3" s="1"/>
  <c r="G1622" i="3"/>
  <c r="H1622" i="3" s="1"/>
  <c r="F2117" i="3"/>
  <c r="G489" i="3"/>
  <c r="G490" i="3"/>
  <c r="H490" i="3" s="1"/>
  <c r="G425" i="3"/>
  <c r="H425" i="3" s="1"/>
  <c r="G1494" i="3"/>
  <c r="H1494" i="3" s="1"/>
  <c r="G73" i="3"/>
  <c r="H73" i="3" s="1"/>
  <c r="G362" i="3"/>
  <c r="H362" i="3" s="1"/>
  <c r="G521" i="3"/>
  <c r="H521" i="3" s="1"/>
  <c r="G2213" i="3"/>
  <c r="H2213" i="3" s="1"/>
  <c r="G1957" i="3"/>
  <c r="H1957" i="3" s="1"/>
  <c r="G1893" i="3"/>
  <c r="H1893" i="3" s="1"/>
  <c r="G1829" i="3"/>
  <c r="H1829" i="3" s="1"/>
  <c r="G1765" i="3"/>
  <c r="H1765" i="3" s="1"/>
  <c r="G1541" i="3"/>
  <c r="H1541" i="3" s="1"/>
  <c r="G1472" i="3"/>
  <c r="H1472" i="3" s="1"/>
  <c r="G1408" i="3"/>
  <c r="H1408" i="3" s="1"/>
  <c r="G1344" i="3"/>
  <c r="H1344" i="3" s="1"/>
  <c r="G1280" i="3"/>
  <c r="H1280" i="3" s="1"/>
  <c r="G2496" i="3"/>
  <c r="H2496" i="3" s="1"/>
  <c r="G2432" i="3"/>
  <c r="H2432" i="3" s="1"/>
  <c r="G2368" i="3"/>
  <c r="H2368" i="3" s="1"/>
  <c r="G2304" i="3"/>
  <c r="H2304" i="3" s="1"/>
  <c r="G2240" i="3"/>
  <c r="H2240" i="3" s="1"/>
  <c r="G2176" i="3"/>
  <c r="H2176" i="3" s="1"/>
  <c r="G2112" i="3"/>
  <c r="H2112" i="3" s="1"/>
  <c r="G2048" i="3"/>
  <c r="H2048" i="3" s="1"/>
  <c r="G1984" i="3"/>
  <c r="H1984" i="3" s="1"/>
  <c r="G1920" i="3"/>
  <c r="H1920" i="3" s="1"/>
  <c r="G1856" i="3"/>
  <c r="H1856" i="3" s="1"/>
  <c r="G1792" i="3"/>
  <c r="H1792" i="3" s="1"/>
  <c r="G1728" i="3"/>
  <c r="H1728" i="3" s="1"/>
  <c r="G1664" i="3"/>
  <c r="H1664" i="3" s="1"/>
  <c r="G1600" i="3"/>
  <c r="H1600" i="3" s="1"/>
  <c r="G1536" i="3"/>
  <c r="H1536" i="3" s="1"/>
  <c r="F1989" i="3"/>
  <c r="F2245" i="3"/>
  <c r="G202" i="3"/>
  <c r="H202" i="3" s="1"/>
  <c r="G2405" i="3"/>
  <c r="H2405" i="3" s="1"/>
  <c r="G2341" i="3"/>
  <c r="H2341" i="3" s="1"/>
  <c r="G2277" i="3"/>
  <c r="H2277" i="3" s="1"/>
  <c r="G1613" i="3"/>
  <c r="H1613" i="3" s="1"/>
  <c r="G1341" i="3"/>
  <c r="H1341" i="3" s="1"/>
  <c r="G2278" i="3"/>
  <c r="H2278" i="3" s="1"/>
  <c r="G1686" i="3"/>
  <c r="H1686" i="3" s="1"/>
  <c r="G74" i="3"/>
  <c r="H74" i="3" s="1"/>
  <c r="G1398" i="3"/>
  <c r="H1398" i="3" s="1"/>
  <c r="G1334" i="3"/>
  <c r="H1334" i="3" s="1"/>
  <c r="G553" i="3"/>
  <c r="H553" i="3" s="1"/>
  <c r="G554" i="3"/>
  <c r="H554" i="3" s="1"/>
  <c r="G458" i="3"/>
  <c r="H458" i="3" s="1"/>
  <c r="G2469" i="3"/>
  <c r="H2469" i="3" s="1"/>
  <c r="G2021" i="3"/>
  <c r="H2021" i="3" s="1"/>
  <c r="G1685" i="3"/>
  <c r="H1685" i="3" s="1"/>
  <c r="G1456" i="3"/>
  <c r="H1456" i="3" s="1"/>
  <c r="G1392" i="3"/>
  <c r="H1392" i="3" s="1"/>
  <c r="G1328" i="3"/>
  <c r="H1328" i="3" s="1"/>
  <c r="G1462" i="3"/>
  <c r="H1462" i="3" s="1"/>
  <c r="G1405" i="3"/>
  <c r="H1405" i="3" s="1"/>
  <c r="G2480" i="3"/>
  <c r="H2480" i="3" s="1"/>
  <c r="G2416" i="3"/>
  <c r="H2416" i="3" s="1"/>
  <c r="G2352" i="3"/>
  <c r="H2352" i="3" s="1"/>
  <c r="G2288" i="3"/>
  <c r="H2288" i="3" s="1"/>
  <c r="G2224" i="3"/>
  <c r="H2224" i="3" s="1"/>
  <c r="G2160" i="3"/>
  <c r="H2160" i="3" s="1"/>
  <c r="G2096" i="3"/>
  <c r="H2096" i="3" s="1"/>
  <c r="G2032" i="3"/>
  <c r="H2032" i="3" s="1"/>
  <c r="G1968" i="3"/>
  <c r="H1968" i="3" s="1"/>
  <c r="G1904" i="3"/>
  <c r="H1904" i="3" s="1"/>
  <c r="G1840" i="3"/>
  <c r="H1840" i="3" s="1"/>
  <c r="G1776" i="3"/>
  <c r="H1776" i="3" s="1"/>
  <c r="G1712" i="3"/>
  <c r="H1712" i="3" s="1"/>
  <c r="G1648" i="3"/>
  <c r="H1648" i="3" s="1"/>
  <c r="G1584" i="3"/>
  <c r="H1584" i="3" s="1"/>
  <c r="G1520" i="3"/>
  <c r="H1520" i="3" s="1"/>
  <c r="G2206" i="3"/>
  <c r="H2206" i="3" s="1"/>
  <c r="G2014" i="3"/>
  <c r="H2014" i="3" s="1"/>
  <c r="G1886" i="3"/>
  <c r="H1886" i="3" s="1"/>
  <c r="G1750" i="3"/>
  <c r="H1750" i="3" s="1"/>
  <c r="G248" i="3"/>
  <c r="H248" i="3" s="1"/>
  <c r="G948" i="3"/>
  <c r="H948" i="3" s="1"/>
  <c r="G2395" i="3"/>
  <c r="H2395" i="3" s="1"/>
  <c r="G2267" i="3"/>
  <c r="H2267" i="3" s="1"/>
  <c r="G2171" i="3"/>
  <c r="H2171" i="3" s="1"/>
  <c r="G2075" i="3"/>
  <c r="H2075" i="3" s="1"/>
  <c r="G1875" i="3"/>
  <c r="H1875" i="3" s="1"/>
  <c r="G2375" i="3"/>
  <c r="H2375" i="3" s="1"/>
  <c r="G2247" i="3"/>
  <c r="H2247" i="3" s="1"/>
  <c r="G2015" i="3"/>
  <c r="H2015" i="3" s="1"/>
  <c r="G1839" i="3"/>
  <c r="H1839" i="3" s="1"/>
  <c r="G1711" i="3"/>
  <c r="H1711" i="3" s="1"/>
  <c r="G1057" i="3"/>
  <c r="H1057" i="3" s="1"/>
  <c r="G1867" i="3"/>
  <c r="H1867" i="3" s="1"/>
  <c r="G916" i="3"/>
  <c r="H916" i="3" s="1"/>
  <c r="G2470" i="3"/>
  <c r="H2470" i="3" s="1"/>
  <c r="G2342" i="3"/>
  <c r="H2342" i="3" s="1"/>
  <c r="G1862" i="3"/>
  <c r="H1862" i="3" s="1"/>
  <c r="G1726" i="3"/>
  <c r="H1726" i="3" s="1"/>
  <c r="G1646" i="3"/>
  <c r="H1646" i="3" s="1"/>
  <c r="G1549" i="3"/>
  <c r="H1549" i="3" s="1"/>
  <c r="G1257" i="3"/>
  <c r="H1257" i="3" s="1"/>
  <c r="G2483" i="3"/>
  <c r="H2483" i="3" s="1"/>
  <c r="G2451" i="3"/>
  <c r="H2451" i="3" s="1"/>
  <c r="G2419" i="3"/>
  <c r="H2419" i="3" s="1"/>
  <c r="G2387" i="3"/>
  <c r="H2387" i="3" s="1"/>
  <c r="G2355" i="3"/>
  <c r="H2355" i="3" s="1"/>
  <c r="G2323" i="3"/>
  <c r="H2323" i="3" s="1"/>
  <c r="G2291" i="3"/>
  <c r="H2291" i="3" s="1"/>
  <c r="G2259" i="3"/>
  <c r="H2259" i="3" s="1"/>
  <c r="G2227" i="3"/>
  <c r="H2227" i="3" s="1"/>
  <c r="G2195" i="3"/>
  <c r="H2195" i="3" s="1"/>
  <c r="G2163" i="3"/>
  <c r="H2163" i="3" s="1"/>
  <c r="G2131" i="3"/>
  <c r="H2131" i="3" s="1"/>
  <c r="G2099" i="3"/>
  <c r="H2099" i="3" s="1"/>
  <c r="G2067" i="3"/>
  <c r="H2067" i="3" s="1"/>
  <c r="G2035" i="3"/>
  <c r="H2035" i="3" s="1"/>
  <c r="G2003" i="3"/>
  <c r="H2003" i="3" s="1"/>
  <c r="G1971" i="3"/>
  <c r="H1971" i="3" s="1"/>
  <c r="G1939" i="3"/>
  <c r="H1939" i="3" s="1"/>
  <c r="G1899" i="3"/>
  <c r="H1899" i="3" s="1"/>
  <c r="G1795" i="3"/>
  <c r="H1795" i="3" s="1"/>
  <c r="G1619" i="3"/>
  <c r="H1619" i="3" s="1"/>
  <c r="G1803" i="3"/>
  <c r="H1803" i="3" s="1"/>
  <c r="G2479" i="3"/>
  <c r="H2479" i="3" s="1"/>
  <c r="G2439" i="3"/>
  <c r="H2439" i="3" s="1"/>
  <c r="G2399" i="3"/>
  <c r="H2399" i="3" s="1"/>
  <c r="G2367" i="3"/>
  <c r="H2367" i="3" s="1"/>
  <c r="G2335" i="3"/>
  <c r="H2335" i="3" s="1"/>
  <c r="G2303" i="3"/>
  <c r="H2303" i="3" s="1"/>
  <c r="G2271" i="3"/>
  <c r="H2271" i="3" s="1"/>
  <c r="G2239" i="3"/>
  <c r="H2239" i="3" s="1"/>
  <c r="G2199" i="3"/>
  <c r="H2199" i="3" s="1"/>
  <c r="G2167" i="3"/>
  <c r="H2167" i="3" s="1"/>
  <c r="G2135" i="3"/>
  <c r="H2135" i="3" s="1"/>
  <c r="G2103" i="3"/>
  <c r="H2103" i="3" s="1"/>
  <c r="G2071" i="3"/>
  <c r="H2071" i="3" s="1"/>
  <c r="G2039" i="3"/>
  <c r="H2039" i="3" s="1"/>
  <c r="G2007" i="3"/>
  <c r="H2007" i="3" s="1"/>
  <c r="G1967" i="3"/>
  <c r="H1967" i="3" s="1"/>
  <c r="G1927" i="3"/>
  <c r="H1927" i="3" s="1"/>
  <c r="G1895" i="3"/>
  <c r="H1895" i="3" s="1"/>
  <c r="G1863" i="3"/>
  <c r="H1863" i="3" s="1"/>
  <c r="G1831" i="3"/>
  <c r="H1831" i="3" s="1"/>
  <c r="G1799" i="3"/>
  <c r="H1799" i="3" s="1"/>
  <c r="G1767" i="3"/>
  <c r="H1767" i="3" s="1"/>
  <c r="G1735" i="3"/>
  <c r="H1735" i="3" s="1"/>
  <c r="G1679" i="3"/>
  <c r="H1679" i="3" s="1"/>
  <c r="G1551" i="3"/>
  <c r="H1551" i="3" s="1"/>
  <c r="G1935" i="3"/>
  <c r="H1935" i="3" s="1"/>
  <c r="G1523" i="3"/>
  <c r="H1523" i="3" s="1"/>
  <c r="G2343" i="3"/>
  <c r="H2343" i="3" s="1"/>
  <c r="G2215" i="3"/>
  <c r="H2215" i="3" s="1"/>
  <c r="G2047" i="3"/>
  <c r="H2047" i="3" s="1"/>
  <c r="G1807" i="3"/>
  <c r="H1807" i="3" s="1"/>
  <c r="G1583" i="3"/>
  <c r="H1583" i="3" s="1"/>
  <c r="G650" i="3"/>
  <c r="H650" i="3" s="1"/>
  <c r="G1702" i="3"/>
  <c r="H1702" i="3" s="1"/>
  <c r="G2310" i="3"/>
  <c r="H2310" i="3" s="1"/>
  <c r="G2182" i="3"/>
  <c r="H2182" i="3" s="1"/>
  <c r="G1958" i="3"/>
  <c r="H1958" i="3" s="1"/>
  <c r="G1830" i="3"/>
  <c r="H1830" i="3" s="1"/>
  <c r="G324" i="3"/>
  <c r="H324" i="3" s="1"/>
  <c r="G2187" i="3"/>
  <c r="H2187" i="3" s="1"/>
  <c r="G2091" i="3"/>
  <c r="H2091" i="3" s="1"/>
  <c r="G1470" i="3"/>
  <c r="H1470" i="3" s="1"/>
  <c r="G1959" i="3"/>
  <c r="H1959" i="3" s="1"/>
  <c r="G1670" i="3"/>
  <c r="H1670" i="3" s="1"/>
  <c r="G1991" i="3"/>
  <c r="H1991" i="3" s="1"/>
  <c r="G1787" i="3"/>
  <c r="H1787" i="3" s="1"/>
  <c r="G1578" i="3"/>
  <c r="H1578" i="3" s="1"/>
  <c r="G2455" i="3"/>
  <c r="H2455" i="3" s="1"/>
  <c r="G2462" i="3"/>
  <c r="H2462" i="3" s="1"/>
  <c r="G2366" i="3"/>
  <c r="H2366" i="3" s="1"/>
  <c r="G2334" i="3"/>
  <c r="H2334" i="3" s="1"/>
  <c r="G2302" i="3"/>
  <c r="H2302" i="3" s="1"/>
  <c r="G2270" i="3"/>
  <c r="H2270" i="3" s="1"/>
  <c r="G2238" i="3"/>
  <c r="H2238" i="3" s="1"/>
  <c r="G2174" i="3"/>
  <c r="H2174" i="3" s="1"/>
  <c r="G2142" i="3"/>
  <c r="H2142" i="3" s="1"/>
  <c r="G2078" i="3"/>
  <c r="H2078" i="3" s="1"/>
  <c r="G2046" i="3"/>
  <c r="H2046" i="3" s="1"/>
  <c r="G1950" i="3"/>
  <c r="H1950" i="3" s="1"/>
  <c r="G1854" i="3"/>
  <c r="H1854" i="3" s="1"/>
  <c r="G1822" i="3"/>
  <c r="H1822" i="3" s="1"/>
  <c r="G1790" i="3"/>
  <c r="H1790" i="3" s="1"/>
  <c r="G1678" i="3"/>
  <c r="H1678" i="3" s="1"/>
  <c r="G1590" i="3"/>
  <c r="H1590" i="3" s="1"/>
  <c r="G1550" i="3"/>
  <c r="H1550" i="3" s="1"/>
  <c r="G2491" i="3"/>
  <c r="H2491" i="3" s="1"/>
  <c r="G2363" i="3"/>
  <c r="H2363" i="3" s="1"/>
  <c r="G2235" i="3"/>
  <c r="H2235" i="3" s="1"/>
  <c r="G2139" i="3"/>
  <c r="H2139" i="3" s="1"/>
  <c r="G2011" i="3"/>
  <c r="H2011" i="3" s="1"/>
  <c r="G1907" i="3"/>
  <c r="H1907" i="3" s="1"/>
  <c r="G1731" i="3"/>
  <c r="H1731" i="3" s="1"/>
  <c r="G996" i="3"/>
  <c r="H996" i="3" s="1"/>
  <c r="G1514" i="3"/>
  <c r="H1514" i="3" s="1"/>
  <c r="G2447" i="3"/>
  <c r="H2447" i="3" s="1"/>
  <c r="G2279" i="3"/>
  <c r="H2279" i="3" s="1"/>
  <c r="G2079" i="3"/>
  <c r="H2079" i="3" s="1"/>
  <c r="G1943" i="3"/>
  <c r="H1943" i="3" s="1"/>
  <c r="G1775" i="3"/>
  <c r="H1775" i="3" s="1"/>
  <c r="G1755" i="3"/>
  <c r="H1755" i="3" s="1"/>
  <c r="G1723" i="3"/>
  <c r="H1723" i="3" s="1"/>
  <c r="G1434" i="3"/>
  <c r="H1434" i="3" s="1"/>
  <c r="G2406" i="3"/>
  <c r="H2406" i="3" s="1"/>
  <c r="G2150" i="3"/>
  <c r="H2150" i="3" s="1"/>
  <c r="G2022" i="3"/>
  <c r="H2022" i="3" s="1"/>
  <c r="G1894" i="3"/>
  <c r="H1894" i="3" s="1"/>
  <c r="G1758" i="3"/>
  <c r="H1758" i="3" s="1"/>
  <c r="G1558" i="3"/>
  <c r="H1558" i="3" s="1"/>
  <c r="G1401" i="3"/>
  <c r="H1401" i="3" s="1"/>
  <c r="G1677" i="3"/>
  <c r="H1677" i="3" s="1"/>
  <c r="G2475" i="3"/>
  <c r="H2475" i="3" s="1"/>
  <c r="G2443" i="3"/>
  <c r="H2443" i="3" s="1"/>
  <c r="G2411" i="3"/>
  <c r="H2411" i="3" s="1"/>
  <c r="G2379" i="3"/>
  <c r="H2379" i="3" s="1"/>
  <c r="G2347" i="3"/>
  <c r="H2347" i="3" s="1"/>
  <c r="G2315" i="3"/>
  <c r="H2315" i="3" s="1"/>
  <c r="G2283" i="3"/>
  <c r="H2283" i="3" s="1"/>
  <c r="G2251" i="3"/>
  <c r="H2251" i="3" s="1"/>
  <c r="G2219" i="3"/>
  <c r="H2219" i="3" s="1"/>
  <c r="G2155" i="3"/>
  <c r="H2155" i="3" s="1"/>
  <c r="G2123" i="3"/>
  <c r="H2123" i="3" s="1"/>
  <c r="G2059" i="3"/>
  <c r="H2059" i="3" s="1"/>
  <c r="G2027" i="3"/>
  <c r="H2027" i="3" s="1"/>
  <c r="G1995" i="3"/>
  <c r="H1995" i="3" s="1"/>
  <c r="G1963" i="3"/>
  <c r="H1963" i="3" s="1"/>
  <c r="G1931" i="3"/>
  <c r="H1931" i="3" s="1"/>
  <c r="G1891" i="3"/>
  <c r="H1891" i="3" s="1"/>
  <c r="G1859" i="3"/>
  <c r="H1859" i="3" s="1"/>
  <c r="G1827" i="3"/>
  <c r="H1827" i="3" s="1"/>
  <c r="G1779" i="3"/>
  <c r="H1779" i="3" s="1"/>
  <c r="G1747" i="3"/>
  <c r="H1747" i="3" s="1"/>
  <c r="G1715" i="3"/>
  <c r="H1715" i="3" s="1"/>
  <c r="G1587" i="3"/>
  <c r="H1587" i="3" s="1"/>
  <c r="G1479" i="3"/>
  <c r="H1479" i="3" s="1"/>
  <c r="G1461" i="3"/>
  <c r="H1461" i="3" s="1"/>
  <c r="G2471" i="3"/>
  <c r="H2471" i="3" s="1"/>
  <c r="G2431" i="3"/>
  <c r="H2431" i="3" s="1"/>
  <c r="G2391" i="3"/>
  <c r="H2391" i="3" s="1"/>
  <c r="G2359" i="3"/>
  <c r="H2359" i="3" s="1"/>
  <c r="G2327" i="3"/>
  <c r="H2327" i="3" s="1"/>
  <c r="G2295" i="3"/>
  <c r="H2295" i="3" s="1"/>
  <c r="G2263" i="3"/>
  <c r="H2263" i="3" s="1"/>
  <c r="G2231" i="3"/>
  <c r="H2231" i="3" s="1"/>
  <c r="G2191" i="3"/>
  <c r="H2191" i="3" s="1"/>
  <c r="G2159" i="3"/>
  <c r="H2159" i="3" s="1"/>
  <c r="G2127" i="3"/>
  <c r="H2127" i="3" s="1"/>
  <c r="G2095" i="3"/>
  <c r="H2095" i="3" s="1"/>
  <c r="G2063" i="3"/>
  <c r="H2063" i="3" s="1"/>
  <c r="G2031" i="3"/>
  <c r="H2031" i="3" s="1"/>
  <c r="G1999" i="3"/>
  <c r="H1999" i="3" s="1"/>
  <c r="G1919" i="3"/>
  <c r="H1919" i="3" s="1"/>
  <c r="G1887" i="3"/>
  <c r="H1887" i="3" s="1"/>
  <c r="G1855" i="3"/>
  <c r="H1855" i="3" s="1"/>
  <c r="G1823" i="3"/>
  <c r="H1823" i="3" s="1"/>
  <c r="G1791" i="3"/>
  <c r="H1791" i="3" s="1"/>
  <c r="G1759" i="3"/>
  <c r="H1759" i="3" s="1"/>
  <c r="G1727" i="3"/>
  <c r="H1727" i="3" s="1"/>
  <c r="G1647" i="3"/>
  <c r="H1647" i="3" s="1"/>
  <c r="G1519" i="3"/>
  <c r="H1519" i="3" s="1"/>
  <c r="G1510" i="3"/>
  <c r="H1510" i="3" s="1"/>
  <c r="G132" i="3"/>
  <c r="H132" i="3" s="1"/>
  <c r="G1915" i="3"/>
  <c r="H1915" i="3" s="1"/>
  <c r="G1097" i="3"/>
  <c r="H1097" i="3" s="1"/>
  <c r="G2427" i="3"/>
  <c r="H2427" i="3" s="1"/>
  <c r="G1947" i="3"/>
  <c r="H1947" i="3" s="1"/>
  <c r="G1811" i="3"/>
  <c r="H1811" i="3" s="1"/>
  <c r="G1651" i="3"/>
  <c r="H1651" i="3" s="1"/>
  <c r="G2407" i="3"/>
  <c r="H2407" i="3" s="1"/>
  <c r="G2143" i="3"/>
  <c r="H2143" i="3" s="1"/>
  <c r="G1903" i="3"/>
  <c r="H1903" i="3" s="1"/>
  <c r="G1542" i="3"/>
  <c r="H1542" i="3" s="1"/>
  <c r="G1835" i="3"/>
  <c r="H1835" i="3" s="1"/>
  <c r="G2502" i="3"/>
  <c r="G2374" i="3"/>
  <c r="H2374" i="3" s="1"/>
  <c r="G2246" i="3"/>
  <c r="H2246" i="3" s="1"/>
  <c r="G2118" i="3"/>
  <c r="H2118" i="3" s="1"/>
  <c r="G1990" i="3"/>
  <c r="H1990" i="3" s="1"/>
  <c r="G1798" i="3"/>
  <c r="H1798" i="3" s="1"/>
  <c r="G1305" i="3"/>
  <c r="H1305" i="3" s="1"/>
  <c r="G783" i="3"/>
  <c r="H783" i="3" s="1"/>
  <c r="G2339" i="3"/>
  <c r="H2339" i="3" s="1"/>
  <c r="G1883" i="3"/>
  <c r="H1883" i="3" s="1"/>
  <c r="G1851" i="3"/>
  <c r="H1851" i="3" s="1"/>
  <c r="G1739" i="3"/>
  <c r="H1739" i="3" s="1"/>
  <c r="G1406" i="3"/>
  <c r="H1406" i="3" s="1"/>
  <c r="G1443" i="3"/>
  <c r="H1443" i="3" s="1"/>
  <c r="G1638" i="3"/>
  <c r="H1638" i="3" s="1"/>
  <c r="G1606" i="3"/>
  <c r="H1606" i="3" s="1"/>
  <c r="G2486" i="3"/>
  <c r="H2486" i="3" s="1"/>
  <c r="G2422" i="3"/>
  <c r="H2422" i="3" s="1"/>
  <c r="G2358" i="3"/>
  <c r="H2358" i="3" s="1"/>
  <c r="G2326" i="3"/>
  <c r="H2326" i="3" s="1"/>
  <c r="G2198" i="3"/>
  <c r="H2198" i="3" s="1"/>
  <c r="G2134" i="3"/>
  <c r="H2134" i="3" s="1"/>
  <c r="G2070" i="3"/>
  <c r="H2070" i="3" s="1"/>
  <c r="G2038" i="3"/>
  <c r="H2038" i="3" s="1"/>
  <c r="G2006" i="3"/>
  <c r="H2006" i="3" s="1"/>
  <c r="G1974" i="3"/>
  <c r="H1974" i="3" s="1"/>
  <c r="G1910" i="3"/>
  <c r="H1910" i="3" s="1"/>
  <c r="G1846" i="3"/>
  <c r="H1846" i="3" s="1"/>
  <c r="G1814" i="3"/>
  <c r="H1814" i="3" s="1"/>
  <c r="G1710" i="3"/>
  <c r="H1710" i="3" s="1"/>
  <c r="G1582" i="3"/>
  <c r="H1582" i="3" s="1"/>
  <c r="G2331" i="3"/>
  <c r="H2331" i="3" s="1"/>
  <c r="G2203" i="3"/>
  <c r="H2203" i="3" s="1"/>
  <c r="G2043" i="3"/>
  <c r="H2043" i="3" s="1"/>
  <c r="G1763" i="3"/>
  <c r="H1763" i="3" s="1"/>
  <c r="G2487" i="3"/>
  <c r="H2487" i="3" s="1"/>
  <c r="G2175" i="3"/>
  <c r="H2175" i="3" s="1"/>
  <c r="G1871" i="3"/>
  <c r="H1871" i="3" s="1"/>
  <c r="G1353" i="3"/>
  <c r="H1353" i="3" s="1"/>
  <c r="G1209" i="3"/>
  <c r="H1209" i="3" s="1"/>
  <c r="G2499" i="3"/>
  <c r="H2499" i="3" s="1"/>
  <c r="G2243" i="3"/>
  <c r="H2243" i="3" s="1"/>
  <c r="G2179" i="3"/>
  <c r="H2179" i="3" s="1"/>
  <c r="G2083" i="3"/>
  <c r="H2083" i="3" s="1"/>
  <c r="G1415" i="3"/>
  <c r="H1415" i="3" s="1"/>
  <c r="G1397" i="3"/>
  <c r="H1397" i="3" s="1"/>
  <c r="G2495" i="3"/>
  <c r="H2495" i="3" s="1"/>
  <c r="G2415" i="3"/>
  <c r="H2415" i="3" s="1"/>
  <c r="G2351" i="3"/>
  <c r="H2351" i="3" s="1"/>
  <c r="G2255" i="3"/>
  <c r="H2255" i="3" s="1"/>
  <c r="G2183" i="3"/>
  <c r="H2183" i="3" s="1"/>
  <c r="G2151" i="3"/>
  <c r="H2151" i="3" s="1"/>
  <c r="G2119" i="3"/>
  <c r="H2119" i="3" s="1"/>
  <c r="G2087" i="3"/>
  <c r="H2087" i="3" s="1"/>
  <c r="G2055" i="3"/>
  <c r="H2055" i="3" s="1"/>
  <c r="G2023" i="3"/>
  <c r="H2023" i="3" s="1"/>
  <c r="G1983" i="3"/>
  <c r="H1983" i="3" s="1"/>
  <c r="G1951" i="3"/>
  <c r="H1951" i="3" s="1"/>
  <c r="G1879" i="3"/>
  <c r="H1879" i="3" s="1"/>
  <c r="G1847" i="3"/>
  <c r="H1847" i="3" s="1"/>
  <c r="G1815" i="3"/>
  <c r="H1815" i="3" s="1"/>
  <c r="G1783" i="3"/>
  <c r="H1783" i="3" s="1"/>
  <c r="G1751" i="3"/>
  <c r="H1751" i="3" s="1"/>
  <c r="G1719" i="3"/>
  <c r="H1719" i="3" s="1"/>
  <c r="G1615" i="3"/>
  <c r="H1615" i="3" s="1"/>
  <c r="G348" i="3"/>
  <c r="H348" i="3" s="1"/>
  <c r="G2423" i="3"/>
  <c r="H2423" i="3" s="1"/>
  <c r="G1589" i="3"/>
  <c r="H1589" i="3" s="1"/>
  <c r="G1449" i="3"/>
  <c r="H1449" i="3" s="1"/>
  <c r="G2459" i="3"/>
  <c r="H2459" i="3" s="1"/>
  <c r="G2299" i="3"/>
  <c r="H2299" i="3" s="1"/>
  <c r="G1843" i="3"/>
  <c r="H1843" i="3" s="1"/>
  <c r="G2311" i="3"/>
  <c r="H2311" i="3" s="1"/>
  <c r="G2111" i="3"/>
  <c r="H2111" i="3" s="1"/>
  <c r="G1975" i="3"/>
  <c r="H1975" i="3" s="1"/>
  <c r="G1743" i="3"/>
  <c r="H1743" i="3" s="1"/>
  <c r="G1645" i="3"/>
  <c r="H1645" i="3" s="1"/>
  <c r="G240" i="3"/>
  <c r="H240" i="3" s="1"/>
  <c r="G2467" i="3"/>
  <c r="H2467" i="3" s="1"/>
  <c r="G2435" i="3"/>
  <c r="H2435" i="3" s="1"/>
  <c r="G2403" i="3"/>
  <c r="H2403" i="3" s="1"/>
  <c r="G2371" i="3"/>
  <c r="H2371" i="3" s="1"/>
  <c r="G2307" i="3"/>
  <c r="H2307" i="3" s="1"/>
  <c r="G2275" i="3"/>
  <c r="H2275" i="3" s="1"/>
  <c r="G2211" i="3"/>
  <c r="H2211" i="3" s="1"/>
  <c r="G2147" i="3"/>
  <c r="H2147" i="3" s="1"/>
  <c r="G2115" i="3"/>
  <c r="H2115" i="3" s="1"/>
  <c r="G2051" i="3"/>
  <c r="H2051" i="3" s="1"/>
  <c r="G2019" i="3"/>
  <c r="H2019" i="3" s="1"/>
  <c r="G1987" i="3"/>
  <c r="H1987" i="3" s="1"/>
  <c r="G1955" i="3"/>
  <c r="H1955" i="3" s="1"/>
  <c r="G1923" i="3"/>
  <c r="H1923" i="3" s="1"/>
  <c r="G1819" i="3"/>
  <c r="H1819" i="3" s="1"/>
  <c r="G1771" i="3"/>
  <c r="H1771" i="3" s="1"/>
  <c r="G1683" i="3"/>
  <c r="H1683" i="3" s="1"/>
  <c r="G1555" i="3"/>
  <c r="H1555" i="3" s="1"/>
  <c r="G2463" i="3"/>
  <c r="H2463" i="3" s="1"/>
  <c r="G2383" i="3"/>
  <c r="H2383" i="3" s="1"/>
  <c r="G2319" i="3"/>
  <c r="H2319" i="3" s="1"/>
  <c r="G2287" i="3"/>
  <c r="H2287" i="3" s="1"/>
  <c r="G2223" i="3"/>
  <c r="H2223" i="3" s="1"/>
  <c r="G1911" i="3"/>
  <c r="H1911" i="3" s="1"/>
  <c r="G1137" i="3"/>
  <c r="H1137" i="3" s="1"/>
  <c r="G2207" i="3"/>
  <c r="H2207" i="3" s="1"/>
  <c r="G2107" i="3"/>
  <c r="H2107" i="3" s="1"/>
  <c r="G1979" i="3"/>
  <c r="H1979" i="3" s="1"/>
  <c r="G1546" i="3"/>
  <c r="H1546" i="3" s="1"/>
  <c r="G1574" i="3"/>
  <c r="H1574" i="3" s="1"/>
  <c r="G1498" i="3"/>
  <c r="H1498" i="3" s="1"/>
  <c r="G1505" i="3"/>
  <c r="H1505" i="3" s="1"/>
  <c r="G1185" i="3"/>
  <c r="H1185" i="3" s="1"/>
  <c r="G2478" i="3"/>
  <c r="H2478" i="3" s="1"/>
  <c r="G2446" i="3"/>
  <c r="H2446" i="3" s="1"/>
  <c r="G2414" i="3"/>
  <c r="H2414" i="3" s="1"/>
  <c r="G2382" i="3"/>
  <c r="H2382" i="3" s="1"/>
  <c r="G2286" i="3"/>
  <c r="H2286" i="3" s="1"/>
  <c r="G2254" i="3"/>
  <c r="H2254" i="3" s="1"/>
  <c r="G2222" i="3"/>
  <c r="H2222" i="3" s="1"/>
  <c r="G2190" i="3"/>
  <c r="H2190" i="3" s="1"/>
  <c r="G2158" i="3"/>
  <c r="H2158" i="3" s="1"/>
  <c r="G2094" i="3"/>
  <c r="H2094" i="3" s="1"/>
  <c r="G2062" i="3"/>
  <c r="H2062" i="3" s="1"/>
  <c r="G1998" i="3"/>
  <c r="H1998" i="3" s="1"/>
  <c r="G1966" i="3"/>
  <c r="H1966" i="3" s="1"/>
  <c r="G1934" i="3"/>
  <c r="H1934" i="3" s="1"/>
  <c r="G1902" i="3"/>
  <c r="H1902" i="3" s="1"/>
  <c r="G1870" i="3"/>
  <c r="H1870" i="3" s="1"/>
  <c r="G1774" i="3"/>
  <c r="H1774" i="3" s="1"/>
  <c r="G1734" i="3"/>
  <c r="H1734" i="3" s="1"/>
  <c r="G1654" i="3"/>
  <c r="H1654" i="3" s="1"/>
  <c r="G1566" i="3"/>
  <c r="H1566" i="3" s="1"/>
  <c r="G1526" i="3"/>
  <c r="H1526" i="3" s="1"/>
  <c r="G318" i="3"/>
  <c r="H318" i="3" s="1"/>
  <c r="G625" i="3"/>
  <c r="H625" i="3" s="1"/>
  <c r="G412" i="3"/>
  <c r="H412" i="3" s="1"/>
  <c r="G830" i="3"/>
  <c r="H830" i="3" s="1"/>
  <c r="G206" i="3"/>
  <c r="H206" i="3" s="1"/>
  <c r="G482" i="3"/>
  <c r="H482" i="3" s="1"/>
  <c r="G209" i="3"/>
  <c r="H209" i="3" s="1"/>
  <c r="G663" i="3"/>
  <c r="H663" i="3" s="1"/>
  <c r="G866" i="3"/>
  <c r="H866" i="3" s="1"/>
  <c r="G325" i="3"/>
  <c r="H325" i="3" s="1"/>
  <c r="G992" i="3"/>
  <c r="H992" i="3" s="1"/>
  <c r="G927" i="3"/>
  <c r="H927" i="3" s="1"/>
  <c r="G852" i="3"/>
  <c r="H852" i="3" s="1"/>
  <c r="G556" i="3"/>
  <c r="H556" i="3" s="1"/>
  <c r="G778" i="3"/>
  <c r="H778" i="3" s="1"/>
  <c r="G415" i="3"/>
  <c r="H415" i="3" s="1"/>
  <c r="G846" i="3"/>
  <c r="H846" i="3" s="1"/>
  <c r="G969" i="3"/>
  <c r="H969" i="3" s="1"/>
  <c r="G793" i="3"/>
  <c r="H793" i="3" s="1"/>
  <c r="G138" i="3"/>
  <c r="H138" i="3" s="1"/>
  <c r="G578" i="3"/>
  <c r="H578" i="3" s="1"/>
  <c r="G45" i="3"/>
  <c r="H45" i="3" s="1"/>
  <c r="G329" i="3"/>
  <c r="H329" i="3" s="1"/>
  <c r="G560" i="3"/>
  <c r="H560" i="3" s="1"/>
  <c r="G566" i="3"/>
  <c r="H566" i="3" s="1"/>
  <c r="G751" i="3"/>
  <c r="H751" i="3" s="1"/>
  <c r="G466" i="3"/>
  <c r="H466" i="3" s="1"/>
  <c r="G428" i="3"/>
  <c r="H428" i="3" s="1"/>
  <c r="G973" i="3"/>
  <c r="H973" i="3" s="1"/>
  <c r="G463" i="3"/>
  <c r="H463" i="3" s="1"/>
  <c r="G455" i="3"/>
  <c r="H455" i="3" s="1"/>
  <c r="G386" i="3"/>
  <c r="H386" i="3" s="1"/>
  <c r="G562" i="3"/>
  <c r="H562" i="3" s="1"/>
  <c r="G503" i="3"/>
  <c r="H503" i="3" s="1"/>
  <c r="G582" i="3"/>
  <c r="H582" i="3" s="1"/>
  <c r="G273" i="3"/>
  <c r="H273" i="3" s="1"/>
  <c r="G339" i="3"/>
  <c r="H339" i="3" s="1"/>
  <c r="G924" i="3"/>
  <c r="H924" i="3" s="1"/>
  <c r="G403" i="3"/>
  <c r="H403" i="3" s="1"/>
  <c r="G714" i="3"/>
  <c r="H714" i="3" s="1"/>
  <c r="G454" i="3"/>
  <c r="H454" i="3" s="1"/>
  <c r="G613" i="3"/>
  <c r="H613" i="3" s="1"/>
  <c r="G469" i="3"/>
  <c r="H469" i="3" s="1"/>
  <c r="G364" i="3"/>
  <c r="H364" i="3" s="1"/>
  <c r="G964" i="3"/>
  <c r="H964" i="3" s="1"/>
  <c r="G304" i="3"/>
  <c r="H304" i="3" s="1"/>
  <c r="G302" i="3"/>
  <c r="H302" i="3" s="1"/>
  <c r="G421" i="3"/>
  <c r="H421" i="3" s="1"/>
  <c r="G675" i="3"/>
  <c r="H675" i="3" s="1"/>
  <c r="G938" i="3"/>
  <c r="H938" i="3" s="1"/>
  <c r="G279" i="3"/>
  <c r="H279" i="3" s="1"/>
  <c r="G401" i="3"/>
  <c r="H401" i="3" s="1"/>
  <c r="G832" i="3"/>
  <c r="H832" i="3" s="1"/>
  <c r="G70" i="3"/>
  <c r="H70" i="3" s="1"/>
  <c r="G810" i="3"/>
  <c r="H810" i="3" s="1"/>
  <c r="G732" i="3"/>
  <c r="H732" i="3" s="1"/>
  <c r="G905" i="3"/>
  <c r="H905" i="3" s="1"/>
  <c r="G160" i="3"/>
  <c r="H160" i="3" s="1"/>
  <c r="G814" i="3"/>
  <c r="H814" i="3" s="1"/>
  <c r="G557" i="3"/>
  <c r="H557" i="3" s="1"/>
  <c r="G698" i="3"/>
  <c r="H698" i="3" s="1"/>
  <c r="G635" i="3"/>
  <c r="H635" i="3" s="1"/>
  <c r="G626" i="3"/>
  <c r="H626" i="3" s="1"/>
  <c r="G522" i="3"/>
  <c r="H522" i="3" s="1"/>
  <c r="G828" i="3"/>
  <c r="H828" i="3" s="1"/>
  <c r="G478" i="3"/>
  <c r="H478" i="3" s="1"/>
  <c r="G371" i="3"/>
  <c r="H371" i="3" s="1"/>
  <c r="G735" i="3"/>
  <c r="H735" i="3" s="1"/>
  <c r="G157" i="3"/>
  <c r="H157" i="3" s="1"/>
  <c r="G548" i="3"/>
  <c r="H548" i="3" s="1"/>
  <c r="G459" i="3"/>
  <c r="H459" i="3" s="1"/>
  <c r="G911" i="3"/>
  <c r="H911" i="3" s="1"/>
  <c r="G690" i="3"/>
  <c r="H690" i="3" s="1"/>
  <c r="G856" i="3"/>
  <c r="H856" i="3" s="1"/>
  <c r="G373" i="3"/>
  <c r="H373" i="3" s="1"/>
  <c r="G917" i="3"/>
  <c r="H917" i="3" s="1"/>
  <c r="G5" i="3"/>
  <c r="H5" i="3" s="1"/>
  <c r="G296" i="3"/>
  <c r="H296" i="3" s="1"/>
  <c r="G1005" i="3"/>
  <c r="H1005" i="3" s="1"/>
  <c r="G942" i="3"/>
  <c r="H942" i="3" s="1"/>
  <c r="G221" i="3"/>
  <c r="H221" i="3" s="1"/>
  <c r="G269" i="3"/>
  <c r="H269" i="3" s="1"/>
  <c r="G610" i="3"/>
  <c r="H610" i="3" s="1"/>
  <c r="G1001" i="3"/>
  <c r="H1001" i="3" s="1"/>
  <c r="G218" i="3"/>
  <c r="H218" i="3" s="1"/>
  <c r="G280" i="3"/>
  <c r="H280" i="3" s="1"/>
  <c r="G125" i="3"/>
  <c r="H125" i="3" s="1"/>
  <c r="G286" i="3"/>
  <c r="H286" i="3" s="1"/>
  <c r="G185" i="3"/>
  <c r="H185" i="3" s="1"/>
  <c r="G44" i="3"/>
  <c r="H44" i="3" s="1"/>
  <c r="G104" i="3"/>
  <c r="H104" i="3" s="1"/>
  <c r="G438" i="3"/>
  <c r="H438" i="3" s="1"/>
  <c r="G394" i="3"/>
  <c r="H394" i="3" s="1"/>
  <c r="G816" i="3"/>
  <c r="H816" i="3" s="1"/>
  <c r="G920" i="3"/>
  <c r="H920" i="3" s="1"/>
  <c r="G416" i="3"/>
  <c r="H416" i="3" s="1"/>
  <c r="G1014" i="3"/>
  <c r="H1014" i="3" s="1"/>
  <c r="G960" i="3"/>
  <c r="H960" i="3" s="1"/>
  <c r="G754" i="3"/>
  <c r="H754" i="3" s="1"/>
  <c r="G504" i="3"/>
  <c r="H504" i="3" s="1"/>
  <c r="G114" i="3"/>
  <c r="H114" i="3" s="1"/>
  <c r="G332" i="3"/>
  <c r="H332" i="3" s="1"/>
  <c r="G571" i="3"/>
  <c r="H571" i="3" s="1"/>
  <c r="G513" i="3"/>
  <c r="H513" i="3" s="1"/>
  <c r="G781" i="3"/>
  <c r="H781" i="3" s="1"/>
  <c r="G815" i="3"/>
  <c r="H815" i="3" s="1"/>
  <c r="G223" i="3"/>
  <c r="H223" i="3" s="1"/>
  <c r="G891" i="3"/>
  <c r="H891" i="3" s="1"/>
  <c r="G334" i="3"/>
  <c r="H334" i="3" s="1"/>
  <c r="G432" i="3"/>
  <c r="H432" i="3" s="1"/>
  <c r="G584" i="3"/>
  <c r="H584" i="3" s="1"/>
  <c r="G798" i="3"/>
  <c r="H798" i="3" s="1"/>
  <c r="G36" i="3"/>
  <c r="H36" i="3" s="1"/>
  <c r="V15" i="2" l="1"/>
  <c r="S39" i="1"/>
  <c r="V18" i="2"/>
  <c r="S30" i="1"/>
  <c r="V26" i="2"/>
  <c r="S31" i="1"/>
  <c r="X16" i="2"/>
  <c r="AB16" i="2" s="1"/>
  <c r="R5" i="2"/>
  <c r="V5" i="2" s="1"/>
  <c r="AI5" i="2" s="1"/>
  <c r="R16" i="2"/>
  <c r="V16" i="2" s="1"/>
  <c r="X5" i="2"/>
  <c r="AB5" i="2" s="1"/>
  <c r="AD15" i="2"/>
  <c r="AH15" i="2" s="1"/>
  <c r="R4" i="2"/>
  <c r="V4" i="2" s="1"/>
  <c r="AI4" i="2" s="1"/>
  <c r="AD5" i="2"/>
  <c r="AH5" i="2" s="1"/>
  <c r="AD4" i="2"/>
  <c r="AH4" i="2" s="1"/>
  <c r="X4" i="2"/>
  <c r="AB4" i="2" s="1"/>
  <c r="AD17" i="2"/>
  <c r="AH17" i="2" s="1"/>
  <c r="AD16" i="2"/>
  <c r="AH16" i="2" s="1"/>
  <c r="X17" i="2"/>
  <c r="AB17" i="2" s="1"/>
  <c r="R17" i="2"/>
  <c r="V17" i="2" s="1"/>
  <c r="X15" i="2"/>
  <c r="AB15" i="2" s="1"/>
  <c r="R29" i="2"/>
  <c r="R13" i="2"/>
  <c r="V13" i="2" s="1"/>
  <c r="R32" i="2"/>
  <c r="R34" i="2"/>
  <c r="R51" i="2"/>
  <c r="AD18" i="2"/>
  <c r="AH18" i="2" s="1"/>
  <c r="R11" i="2"/>
  <c r="V11" i="2" s="1"/>
  <c r="R35" i="2"/>
  <c r="V35" i="2" s="1"/>
  <c r="R52" i="2"/>
  <c r="R9" i="2"/>
  <c r="V9" i="2" s="1"/>
  <c r="R50" i="2"/>
  <c r="R12" i="2"/>
  <c r="V12" i="2" s="1"/>
  <c r="R43" i="2"/>
  <c r="V43" i="2" s="1"/>
  <c r="R10" i="2"/>
  <c r="V10" i="2" s="1"/>
  <c r="R36" i="2"/>
  <c r="R28" i="2"/>
  <c r="R33" i="2"/>
  <c r="H2502" i="3"/>
  <c r="O13" i="1"/>
  <c r="S13" i="1" s="1"/>
  <c r="AA12" i="1"/>
  <c r="AE12" i="1" s="1"/>
  <c r="O33" i="1"/>
  <c r="S33" i="1" s="1"/>
  <c r="AA32" i="1"/>
  <c r="AE32" i="1" s="1"/>
  <c r="AG2" i="1"/>
  <c r="AK2" i="1" s="1"/>
  <c r="U14" i="1"/>
  <c r="Y14" i="1" s="1"/>
  <c r="O15" i="1"/>
  <c r="S15" i="1" s="1"/>
  <c r="U38" i="1"/>
  <c r="Y38" i="1" s="1"/>
  <c r="O18" i="1"/>
  <c r="S18" i="1" s="1"/>
  <c r="AA9" i="1"/>
  <c r="AE9" i="1" s="1"/>
  <c r="U2" i="1"/>
  <c r="Y2" i="1" s="1"/>
  <c r="U37" i="1"/>
  <c r="Y37" i="1" s="1"/>
  <c r="O25" i="1"/>
  <c r="S25" i="1" s="1"/>
  <c r="AL25" i="1" s="1"/>
  <c r="AG15" i="1"/>
  <c r="AK15" i="1" s="1"/>
  <c r="U13" i="1"/>
  <c r="Y13" i="1" s="1"/>
  <c r="AG12" i="1"/>
  <c r="AK12" i="1" s="1"/>
  <c r="U33" i="1"/>
  <c r="Y33" i="1" s="1"/>
  <c r="AG32" i="1"/>
  <c r="AK32" i="1" s="1"/>
  <c r="AG9" i="1"/>
  <c r="AK9" i="1" s="1"/>
  <c r="O14" i="1"/>
  <c r="S14" i="1" s="1"/>
  <c r="AA27" i="1"/>
  <c r="AE27" i="1" s="1"/>
  <c r="U30" i="1"/>
  <c r="Y30" i="1" s="1"/>
  <c r="AL30" i="1" s="1"/>
  <c r="O38" i="1"/>
  <c r="S38" i="1" s="1"/>
  <c r="U9" i="1"/>
  <c r="Y9" i="1" s="1"/>
  <c r="O2" i="1"/>
  <c r="S2" i="1" s="1"/>
  <c r="AA21" i="1"/>
  <c r="AE21" i="1" s="1"/>
  <c r="O37" i="1"/>
  <c r="S37" i="1" s="1"/>
  <c r="AA35" i="1"/>
  <c r="AE35" i="1" s="1"/>
  <c r="AG3" i="1"/>
  <c r="AK3" i="1" s="1"/>
  <c r="O34" i="1"/>
  <c r="S34" i="1" s="1"/>
  <c r="AA2" i="1"/>
  <c r="AE2" i="1" s="1"/>
  <c r="AA13" i="1"/>
  <c r="AE13" i="1" s="1"/>
  <c r="O10" i="1"/>
  <c r="S10" i="1" s="1"/>
  <c r="AA33" i="1"/>
  <c r="AE33" i="1" s="1"/>
  <c r="AG34" i="1"/>
  <c r="AK34" i="1" s="1"/>
  <c r="AG8" i="1"/>
  <c r="AK8" i="1" s="1"/>
  <c r="AG21" i="1"/>
  <c r="AK21" i="1" s="1"/>
  <c r="O26" i="1"/>
  <c r="S26" i="1" s="1"/>
  <c r="U27" i="1"/>
  <c r="Y27" i="1" s="1"/>
  <c r="AA29" i="1"/>
  <c r="AE29" i="1" s="1"/>
  <c r="AA31" i="1"/>
  <c r="AE31" i="1" s="1"/>
  <c r="U17" i="1"/>
  <c r="Y17" i="1" s="1"/>
  <c r="O9" i="1"/>
  <c r="S9" i="1" s="1"/>
  <c r="AA7" i="1"/>
  <c r="AE7" i="1" s="1"/>
  <c r="AA5" i="1"/>
  <c r="AE5" i="1" s="1"/>
  <c r="AA3" i="1"/>
  <c r="AE3" i="1" s="1"/>
  <c r="U21" i="1"/>
  <c r="Y21" i="1" s="1"/>
  <c r="U35" i="1"/>
  <c r="Y35" i="1" s="1"/>
  <c r="U15" i="1"/>
  <c r="Y15" i="1" s="1"/>
  <c r="O4" i="1"/>
  <c r="S4" i="1" s="1"/>
  <c r="X18" i="2"/>
  <c r="AB18" i="2" s="1"/>
  <c r="AG13" i="1"/>
  <c r="AK13" i="1" s="1"/>
  <c r="U10" i="1"/>
  <c r="Y10" i="1" s="1"/>
  <c r="AG33" i="1"/>
  <c r="AK33" i="1" s="1"/>
  <c r="AG31" i="1"/>
  <c r="AK31" i="1" s="1"/>
  <c r="AG7" i="1"/>
  <c r="AK7" i="1" s="1"/>
  <c r="AG20" i="1"/>
  <c r="AK20" i="1" s="1"/>
  <c r="O29" i="1"/>
  <c r="S29" i="1" s="1"/>
  <c r="O27" i="1"/>
  <c r="S27" i="1" s="1"/>
  <c r="U29" i="1"/>
  <c r="Y29" i="1" s="1"/>
  <c r="U31" i="1"/>
  <c r="Y31" i="1" s="1"/>
  <c r="O17" i="1"/>
  <c r="S17" i="1" s="1"/>
  <c r="O7" i="1"/>
  <c r="S7" i="1" s="1"/>
  <c r="O5" i="1"/>
  <c r="S5" i="1" s="1"/>
  <c r="U3" i="1"/>
  <c r="Y3" i="1" s="1"/>
  <c r="O21" i="1"/>
  <c r="S21" i="1" s="1"/>
  <c r="AA19" i="1"/>
  <c r="AE19" i="1" s="1"/>
  <c r="O35" i="1"/>
  <c r="S35" i="1" s="1"/>
  <c r="U32" i="1"/>
  <c r="Y32" i="1" s="1"/>
  <c r="AA38" i="1"/>
  <c r="AE38" i="1" s="1"/>
  <c r="AA37" i="1"/>
  <c r="AE37" i="1" s="1"/>
  <c r="O11" i="1"/>
  <c r="S11" i="1" s="1"/>
  <c r="AA10" i="1"/>
  <c r="AE10" i="1" s="1"/>
  <c r="AG6" i="1"/>
  <c r="AK6" i="1" s="1"/>
  <c r="AG19" i="1"/>
  <c r="AK19" i="1" s="1"/>
  <c r="U6" i="1"/>
  <c r="Y6" i="1" s="1"/>
  <c r="AA28" i="1"/>
  <c r="AE28" i="1" s="1"/>
  <c r="U39" i="1"/>
  <c r="Y39" i="1" s="1"/>
  <c r="AL39" i="1" s="1"/>
  <c r="AA16" i="1"/>
  <c r="AE16" i="1" s="1"/>
  <c r="U23" i="1"/>
  <c r="Y23" i="1" s="1"/>
  <c r="O3" i="1"/>
  <c r="S3" i="1" s="1"/>
  <c r="AA22" i="1"/>
  <c r="AE22" i="1" s="1"/>
  <c r="O19" i="1"/>
  <c r="S19" i="1" s="1"/>
  <c r="AA36" i="1"/>
  <c r="AE36" i="1" s="1"/>
  <c r="AG35" i="1"/>
  <c r="AK35" i="1" s="1"/>
  <c r="O6" i="1"/>
  <c r="S6" i="1" s="1"/>
  <c r="X26" i="2"/>
  <c r="AB26" i="2" s="1"/>
  <c r="U11" i="1"/>
  <c r="Y11" i="1" s="1"/>
  <c r="AG10" i="1"/>
  <c r="AK10" i="1" s="1"/>
  <c r="AG5" i="1"/>
  <c r="AK5" i="1" s="1"/>
  <c r="AG37" i="1"/>
  <c r="AK37" i="1" s="1"/>
  <c r="U5" i="1"/>
  <c r="Y5" i="1" s="1"/>
  <c r="U28" i="1"/>
  <c r="Y28" i="1" s="1"/>
  <c r="AA34" i="1"/>
  <c r="AE34" i="1" s="1"/>
  <c r="U16" i="1"/>
  <c r="Y16" i="1" s="1"/>
  <c r="O23" i="1"/>
  <c r="S23" i="1" s="1"/>
  <c r="AL23" i="1" s="1"/>
  <c r="AA8" i="1"/>
  <c r="AE8" i="1" s="1"/>
  <c r="U22" i="1"/>
  <c r="Y22" i="1" s="1"/>
  <c r="U36" i="1"/>
  <c r="Y36" i="1" s="1"/>
  <c r="O24" i="1"/>
  <c r="S24" i="1" s="1"/>
  <c r="AL24" i="1" s="1"/>
  <c r="AG11" i="1"/>
  <c r="AK11" i="1" s="1"/>
  <c r="AA14" i="1"/>
  <c r="AE14" i="1" s="1"/>
  <c r="U26" i="1"/>
  <c r="Y26" i="1" s="1"/>
  <c r="O8" i="1"/>
  <c r="S8" i="1" s="1"/>
  <c r="AD26" i="2"/>
  <c r="AH26" i="2" s="1"/>
  <c r="O12" i="1"/>
  <c r="S12" i="1" s="1"/>
  <c r="AA11" i="1"/>
  <c r="AE11" i="1" s="1"/>
  <c r="O32" i="1"/>
  <c r="S32" i="1" s="1"/>
  <c r="AG4" i="1"/>
  <c r="AK4" i="1" s="1"/>
  <c r="AG36" i="1"/>
  <c r="AK36" i="1" s="1"/>
  <c r="U4" i="1"/>
  <c r="Y4" i="1" s="1"/>
  <c r="O28" i="1"/>
  <c r="S28" i="1" s="1"/>
  <c r="AA26" i="1"/>
  <c r="AE26" i="1" s="1"/>
  <c r="AA15" i="1"/>
  <c r="AE15" i="1" s="1"/>
  <c r="U34" i="1"/>
  <c r="Y34" i="1" s="1"/>
  <c r="O16" i="1"/>
  <c r="S16" i="1" s="1"/>
  <c r="U8" i="1"/>
  <c r="Y8" i="1" s="1"/>
  <c r="AA6" i="1"/>
  <c r="AE6" i="1" s="1"/>
  <c r="AA4" i="1"/>
  <c r="AE4" i="1" s="1"/>
  <c r="O22" i="1"/>
  <c r="S22" i="1" s="1"/>
  <c r="AA20" i="1"/>
  <c r="AE20" i="1" s="1"/>
  <c r="O36" i="1"/>
  <c r="S36" i="1" s="1"/>
  <c r="U12" i="1"/>
  <c r="Y12" i="1" s="1"/>
  <c r="U18" i="1"/>
  <c r="Y18" i="1" s="1"/>
  <c r="U20" i="1"/>
  <c r="Y20" i="1" s="1"/>
  <c r="H489" i="3"/>
  <c r="O20" i="1" s="1"/>
  <c r="S20" i="1" s="1"/>
  <c r="U7" i="1"/>
  <c r="Y7" i="1" s="1"/>
  <c r="U19" i="1"/>
  <c r="Y19" i="1" s="1"/>
  <c r="AD38" i="2"/>
  <c r="AH38" i="2" s="1"/>
  <c r="AD52" i="2"/>
  <c r="AH52" i="2" s="1"/>
  <c r="V52" i="2"/>
  <c r="V29" i="2"/>
  <c r="AD34" i="2"/>
  <c r="AH34" i="2" s="1"/>
  <c r="AD27" i="2"/>
  <c r="AH27" i="2" s="1"/>
  <c r="AD37" i="2"/>
  <c r="X13" i="2"/>
  <c r="AB13" i="2" s="1"/>
  <c r="AD8" i="2"/>
  <c r="AH8" i="2" s="1"/>
  <c r="AD12" i="2"/>
  <c r="AH12" i="2" s="1"/>
  <c r="AD51" i="2"/>
  <c r="AH51" i="2" s="1"/>
  <c r="AD39" i="2"/>
  <c r="AH39" i="2" s="1"/>
  <c r="AD54" i="2"/>
  <c r="AH54" i="2" s="1"/>
  <c r="AD53" i="2"/>
  <c r="AH53" i="2" s="1"/>
  <c r="AD6" i="2"/>
  <c r="AH6" i="2" s="1"/>
  <c r="AD11" i="2"/>
  <c r="AH11" i="2" s="1"/>
  <c r="V33" i="2"/>
  <c r="V36" i="2"/>
  <c r="AI36" i="2" s="1"/>
  <c r="V51" i="2"/>
  <c r="AD13" i="2"/>
  <c r="AH13" i="2" s="1"/>
  <c r="AD33" i="2"/>
  <c r="AH33" i="2" s="1"/>
  <c r="AD3" i="2"/>
  <c r="AH3" i="2" s="1"/>
  <c r="AD10" i="2"/>
  <c r="AH10" i="2" s="1"/>
  <c r="X32" i="2"/>
  <c r="AB32" i="2" s="1"/>
  <c r="AD40" i="2"/>
  <c r="AH40" i="2" s="1"/>
  <c r="AD20" i="2"/>
  <c r="AH20" i="2" s="1"/>
  <c r="AD23" i="2"/>
  <c r="AH23" i="2" s="1"/>
  <c r="AD31" i="2"/>
  <c r="AH31" i="2" s="1"/>
  <c r="AD50" i="2"/>
  <c r="AH50" i="2" s="1"/>
  <c r="AD24" i="2"/>
  <c r="AH24" i="2" s="1"/>
  <c r="AD36" i="2"/>
  <c r="AH36" i="2" s="1"/>
  <c r="X40" i="2"/>
  <c r="AB40" i="2" s="1"/>
  <c r="AD47" i="2"/>
  <c r="AH47" i="2" s="1"/>
  <c r="AD30" i="2"/>
  <c r="AH30" i="2" s="1"/>
  <c r="X46" i="2"/>
  <c r="AB46" i="2" s="1"/>
  <c r="AD7" i="2"/>
  <c r="AH7" i="2" s="1"/>
  <c r="X39" i="2"/>
  <c r="AD19" i="2"/>
  <c r="AH19" i="2" s="1"/>
  <c r="AD32" i="2"/>
  <c r="AH32" i="2" s="1"/>
  <c r="AD25" i="2"/>
  <c r="AH25" i="2" s="1"/>
  <c r="AD35" i="2"/>
  <c r="AH35" i="2" s="1"/>
  <c r="X43" i="2"/>
  <c r="AB43" i="2" s="1"/>
  <c r="AD28" i="2"/>
  <c r="AH28" i="2" s="1"/>
  <c r="X44" i="2"/>
  <c r="AB44" i="2" s="1"/>
  <c r="AD44" i="2"/>
  <c r="AH44" i="2" s="1"/>
  <c r="AD49" i="2"/>
  <c r="AH49" i="2" s="1"/>
  <c r="AD43" i="2"/>
  <c r="AH43" i="2" s="1"/>
  <c r="X38" i="2"/>
  <c r="AD45" i="2"/>
  <c r="AH45" i="2" s="1"/>
  <c r="X52" i="2"/>
  <c r="AB52" i="2" s="1"/>
  <c r="AD21" i="2"/>
  <c r="AH21" i="2" s="1"/>
  <c r="X51" i="2"/>
  <c r="AB51" i="2" s="1"/>
  <c r="AD48" i="2"/>
  <c r="AH48" i="2" s="1"/>
  <c r="AD29" i="2"/>
  <c r="AH29" i="2" s="1"/>
  <c r="AD9" i="2"/>
  <c r="AH9" i="2" s="1"/>
  <c r="X49" i="2"/>
  <c r="AB49" i="2" s="1"/>
  <c r="AD42" i="2"/>
  <c r="AH42" i="2" s="1"/>
  <c r="X41" i="2"/>
  <c r="X28" i="2"/>
  <c r="AB28" i="2" s="1"/>
  <c r="AD46" i="2"/>
  <c r="AH46" i="2" s="1"/>
  <c r="X22" i="2"/>
  <c r="AB22" i="2" s="1"/>
  <c r="X8" i="2"/>
  <c r="AD41" i="2"/>
  <c r="AH41" i="2" s="1"/>
  <c r="X2" i="2"/>
  <c r="X31" i="2"/>
  <c r="AB31" i="2" s="1"/>
  <c r="X53" i="2"/>
  <c r="X19" i="2"/>
  <c r="AB19" i="2" s="1"/>
  <c r="X48" i="2"/>
  <c r="AB48" i="2" s="1"/>
  <c r="X30" i="2"/>
  <c r="X27" i="2"/>
  <c r="X3" i="2"/>
  <c r="AB3" i="2" s="1"/>
  <c r="X23" i="2"/>
  <c r="X54" i="2"/>
  <c r="X24" i="2"/>
  <c r="AB24" i="2" s="1"/>
  <c r="X7" i="2"/>
  <c r="AB7" i="2" s="1"/>
  <c r="X47" i="2"/>
  <c r="X11" i="2"/>
  <c r="AB11" i="2" s="1"/>
  <c r="X33" i="2"/>
  <c r="AB33" i="2" s="1"/>
  <c r="X29" i="2"/>
  <c r="AB29" i="2" s="1"/>
  <c r="AD22" i="2"/>
  <c r="AH22" i="2" s="1"/>
  <c r="X9" i="2"/>
  <c r="AB9" i="2" s="1"/>
  <c r="X50" i="2"/>
  <c r="X35" i="2"/>
  <c r="AB35" i="2" s="1"/>
  <c r="X12" i="2"/>
  <c r="AB12" i="2" s="1"/>
  <c r="X20" i="2"/>
  <c r="X10" i="2"/>
  <c r="AB10" i="2" s="1"/>
  <c r="X45" i="2"/>
  <c r="AB45" i="2" s="1"/>
  <c r="X42" i="2"/>
  <c r="X36" i="2"/>
  <c r="AB36" i="2" s="1"/>
  <c r="X6" i="2"/>
  <c r="X25" i="2"/>
  <c r="X34" i="2"/>
  <c r="AB34" i="2" s="1"/>
  <c r="X21" i="2"/>
  <c r="AI15" i="2" l="1"/>
  <c r="AI51" i="2"/>
  <c r="AI12" i="2"/>
  <c r="AI33" i="2"/>
  <c r="AI9" i="2"/>
  <c r="AI13" i="2"/>
  <c r="AI26" i="2"/>
  <c r="AI35" i="2"/>
  <c r="AI52" i="2"/>
  <c r="AI11" i="2"/>
  <c r="AI17" i="2"/>
  <c r="AI18" i="2"/>
  <c r="AI29" i="2"/>
  <c r="AI10" i="2"/>
  <c r="AI43" i="2"/>
  <c r="AI16" i="2"/>
  <c r="AL29" i="1"/>
  <c r="AL17" i="1"/>
  <c r="AL32" i="1"/>
  <c r="AL9" i="1"/>
  <c r="AL16" i="1"/>
  <c r="AL27" i="1"/>
  <c r="AL21" i="1"/>
  <c r="AL2" i="1"/>
  <c r="AL22" i="1"/>
  <c r="AL7" i="1"/>
  <c r="AL38" i="1"/>
  <c r="AL15" i="1"/>
  <c r="AL26" i="1"/>
  <c r="AL31" i="1"/>
  <c r="AL20" i="1"/>
  <c r="AL6" i="1"/>
  <c r="AL34" i="1"/>
  <c r="AL35" i="1"/>
  <c r="AL14" i="1"/>
  <c r="AL19" i="1"/>
  <c r="AL37" i="1"/>
  <c r="AL33" i="1"/>
  <c r="AL36" i="1"/>
  <c r="AL12" i="1"/>
  <c r="AL4" i="1"/>
  <c r="AL3" i="1"/>
  <c r="AL10" i="1"/>
  <c r="AL18" i="1"/>
  <c r="AL13" i="1"/>
  <c r="AL28" i="1"/>
  <c r="AL8" i="1"/>
  <c r="AL11" i="1"/>
  <c r="AL5" i="1"/>
  <c r="V40" i="2"/>
  <c r="AI40" i="2" s="1"/>
  <c r="V22" i="2"/>
  <c r="AI22" i="2" s="1"/>
  <c r="V6" i="2"/>
  <c r="V19" i="2"/>
  <c r="AI19" i="2" s="1"/>
  <c r="AB37" i="2"/>
  <c r="V24" i="2"/>
  <c r="AI24" i="2" s="1"/>
  <c r="V3" i="2"/>
  <c r="AI3" i="2" s="1"/>
  <c r="V45" i="2"/>
  <c r="AI45" i="2" s="1"/>
  <c r="V53" i="2"/>
  <c r="V2" i="2"/>
  <c r="V30" i="2"/>
  <c r="V27" i="2"/>
  <c r="V41" i="2"/>
  <c r="V48" i="2"/>
  <c r="AI48" i="2" s="1"/>
  <c r="V20" i="2"/>
  <c r="V25" i="2"/>
  <c r="V39" i="2"/>
  <c r="V8" i="2"/>
  <c r="V46" i="2"/>
  <c r="AI46" i="2" s="1"/>
  <c r="V42" i="2"/>
  <c r="V7" i="2"/>
  <c r="AI7" i="2" s="1"/>
  <c r="V23" i="2"/>
  <c r="V37" i="2"/>
  <c r="V50" i="2"/>
  <c r="V49" i="2"/>
  <c r="AI49" i="2" s="1"/>
  <c r="V47" i="2"/>
  <c r="V21" i="2"/>
  <c r="V44" i="2"/>
  <c r="AI44" i="2" s="1"/>
  <c r="V54" i="2"/>
  <c r="V38" i="2"/>
  <c r="V31" i="2"/>
  <c r="AI31" i="2" s="1"/>
  <c r="AB21" i="2"/>
  <c r="AB20" i="2"/>
  <c r="AB30" i="2"/>
  <c r="AB39" i="2"/>
  <c r="AB27" i="2"/>
  <c r="V34" i="2"/>
  <c r="AI34" i="2" s="1"/>
  <c r="V32" i="2"/>
  <c r="AI32" i="2" s="1"/>
  <c r="AB47" i="2"/>
  <c r="AB6" i="2"/>
  <c r="AB50" i="2"/>
  <c r="AB53" i="2"/>
  <c r="AB41" i="2"/>
  <c r="AH37" i="2"/>
  <c r="AB25" i="2"/>
  <c r="AB54" i="2"/>
  <c r="V28" i="2"/>
  <c r="AI28" i="2" s="1"/>
  <c r="AB8" i="2"/>
  <c r="AB42" i="2"/>
  <c r="AB38" i="2"/>
  <c r="AB23" i="2"/>
  <c r="AB2" i="2"/>
  <c r="AI54" i="2" l="1"/>
  <c r="AI2" i="2"/>
  <c r="AI50" i="2"/>
  <c r="AI23" i="2"/>
  <c r="AI41" i="2"/>
  <c r="AI21" i="2"/>
  <c r="AI30" i="2"/>
  <c r="AI8" i="2"/>
  <c r="AI53" i="2"/>
  <c r="AI37" i="2"/>
  <c r="AI42" i="2"/>
  <c r="AI27" i="2"/>
  <c r="AI39" i="2"/>
  <c r="AI6" i="2"/>
  <c r="AI38" i="2"/>
  <c r="AI25" i="2"/>
  <c r="AI47" i="2"/>
  <c r="AI20" i="2"/>
  <c r="AI55" i="2" l="1"/>
</calcChain>
</file>

<file path=xl/sharedStrings.xml><?xml version="1.0" encoding="utf-8"?>
<sst xmlns="http://schemas.openxmlformats.org/spreadsheetml/2006/main" count="2845" uniqueCount="2617">
  <si>
    <t>Combined Odds</t>
  </si>
  <si>
    <t>Rainbow</t>
  </si>
  <si>
    <t>Food</t>
  </si>
  <si>
    <t>Amethyst</t>
  </si>
  <si>
    <t>Aquamarine</t>
  </si>
  <si>
    <t>Diamond</t>
  </si>
  <si>
    <t>Prismatic Shard</t>
  </si>
  <si>
    <t>Emerald</t>
  </si>
  <si>
    <t>Jade</t>
  </si>
  <si>
    <t>Ruby</t>
  </si>
  <si>
    <t>Topaz</t>
  </si>
  <si>
    <t>Obsidian</t>
  </si>
  <si>
    <t>Quartz</t>
  </si>
  <si>
    <t>Item Name</t>
  </si>
  <si>
    <t>Item ID</t>
  </si>
  <si>
    <t>Morel</t>
  </si>
  <si>
    <t>Chanterelle</t>
  </si>
  <si>
    <t>Clay</t>
  </si>
  <si>
    <t>Copper Ore</t>
  </si>
  <si>
    <t>Iron Ore</t>
  </si>
  <si>
    <t>Coal</t>
  </si>
  <si>
    <t>Gold Ore</t>
  </si>
  <si>
    <t>Iridium Ore</t>
  </si>
  <si>
    <t>Red Mushroom</t>
  </si>
  <si>
    <t>Purple Mushroom</t>
  </si>
  <si>
    <t>Lunarite</t>
  </si>
  <si>
    <t>Ocean Stone</t>
  </si>
  <si>
    <t>Id</t>
  </si>
  <si>
    <t>Name</t>
  </si>
  <si>
    <t>Slimy Rocks</t>
  </si>
  <si>
    <t>Grassy Stones</t>
  </si>
  <si>
    <t>Clay Deposit</t>
  </si>
  <si>
    <t>Geometric Stones</t>
  </si>
  <si>
    <t>Fern Stone</t>
  </si>
  <si>
    <t>Ruby Stone</t>
  </si>
  <si>
    <t>Plain Stones</t>
  </si>
  <si>
    <t>Amethyst Stone</t>
  </si>
  <si>
    <t>Jade Stone</t>
  </si>
  <si>
    <t>Topaz Stone</t>
  </si>
  <si>
    <t>Lunarite Growth</t>
  </si>
  <si>
    <t>Red Mushroom Grove</t>
  </si>
  <si>
    <t>Purple Mushroom Grove</t>
  </si>
  <si>
    <t>Chanterelle Mushroom Grove</t>
  </si>
  <si>
    <t>Morel Mushroom Grove</t>
  </si>
  <si>
    <t>Abandoned Keg</t>
  </si>
  <si>
    <t>Empty Altar</t>
  </si>
  <si>
    <t>Stalagmites</t>
  </si>
  <si>
    <t>Empty Arch</t>
  </si>
  <si>
    <t>White Rocks</t>
  </si>
  <si>
    <t>Dino Nest</t>
  </si>
  <si>
    <t>Cracked Boulder</t>
  </si>
  <si>
    <t>Aquamarine Altar</t>
  </si>
  <si>
    <t>Obsidian Stalagmites</t>
  </si>
  <si>
    <t>Prismatic Arch</t>
  </si>
  <si>
    <t>Emerald Stone</t>
  </si>
  <si>
    <t>Magma Boulder</t>
  </si>
  <si>
    <t>Trove Altar</t>
  </si>
  <si>
    <t>Quartz Formation</t>
  </si>
  <si>
    <t>Pearl Arch</t>
  </si>
  <si>
    <t>Copper Tiger Statue</t>
  </si>
  <si>
    <t>Iron Owl Statue</t>
  </si>
  <si>
    <t>Gold Wicked Statue</t>
  </si>
  <si>
    <t>Coal Deposit</t>
  </si>
  <si>
    <t>Copper Deposit</t>
  </si>
  <si>
    <t>Iron Deposit</t>
  </si>
  <si>
    <t>Gold Deposit</t>
  </si>
  <si>
    <t>Diamond Deposit</t>
  </si>
  <si>
    <t>Iridium Deposit</t>
  </si>
  <si>
    <t>base Spawn Chance</t>
  </si>
  <si>
    <t>additional Chance Per Level</t>
  </si>
  <si>
    <t>durability</t>
  </si>
  <si>
    <t>exp</t>
  </si>
  <si>
    <t>item1</t>
  </si>
  <si>
    <t>chance1</t>
  </si>
  <si>
    <t>min1</t>
  </si>
  <si>
    <t>max1</t>
  </si>
  <si>
    <t>item2</t>
  </si>
  <si>
    <t>chance2</t>
  </si>
  <si>
    <t>min2</t>
  </si>
  <si>
    <t>max2</t>
  </si>
  <si>
    <t>id2</t>
  </si>
  <si>
    <t>id1</t>
  </si>
  <si>
    <t xml:space="preserve">        type |                                              name |   id</t>
  </si>
  <si>
    <t>------------ | ------------------------------------------------- | ----</t>
  </si>
  <si>
    <t>BigCraftable |                                    ??Foroguemon?? |  162</t>
  </si>
  <si>
    <t>BigCraftable |                                         ??HMTGF?? |  155</t>
  </si>
  <si>
    <t>BigCraftable |                                   ??Pinky Lemon?? |  161</t>
  </si>
  <si>
    <t>BigCraftable |                                   Adventurer Gear |  300</t>
  </si>
  <si>
    <t>BigCraftable |                                     Ancient Stool |   67</t>
  </si>
  <si>
    <t>BigCraftable |                                     Ancient Table |   66</t>
  </si>
  <si>
    <t>BigCraftable |                                      Auto-Grabber |  165</t>
  </si>
  <si>
    <t>BigCraftable |                                       Auto-Petter |  272</t>
  </si>
  <si>
    <t>BigCraftable |                                            Barrel |  118</t>
  </si>
  <si>
    <t>BigCraftable |                                            Barrel |  120</t>
  </si>
  <si>
    <t>BigCraftable |                                            Barrel |  122</t>
  </si>
  <si>
    <t>BigCraftable |                                            Barrel |  124</t>
  </si>
  <si>
    <t>BigCraftable |                                            Barrel |  174</t>
  </si>
  <si>
    <t>BigCraftable |                                    Barrel Brazier |  150</t>
  </si>
  <si>
    <t>BigCraftable |                                         Basic Log |   35</t>
  </si>
  <si>
    <t>BigCraftable |                                         Bee House |   10</t>
  </si>
  <si>
    <t>BigCraftable |                                    Big Green Cane |   40</t>
  </si>
  <si>
    <t>BigCraftable |                                      Big Red Cane |   44</t>
  </si>
  <si>
    <t>BigCraftable |                                         Bone Mill |   90</t>
  </si>
  <si>
    <t>BigCraftable |                                           Bonfire |   74</t>
  </si>
  <si>
    <t>BigCraftable |                                             Bongo |   75</t>
  </si>
  <si>
    <t>BigCraftable |                                          Bookcase |   64</t>
  </si>
  <si>
    <t>BigCraftable |                                           Boulder |   78</t>
  </si>
  <si>
    <t>BigCraftable |                                            Camera |  106</t>
  </si>
  <si>
    <t>BigCraftable |                                          Campfire |  146</t>
  </si>
  <si>
    <t>BigCraftable |                                          Campfire |  278</t>
  </si>
  <si>
    <t>BigCraftable |                                    Carved Brazier |  148</t>
  </si>
  <si>
    <t>BigCraftable |                                              Cask |  163</t>
  </si>
  <si>
    <t>BigCraftable |                                     Charcoal Kiln |  114</t>
  </si>
  <si>
    <t>BigCraftable |                                      Cheese Press |   16</t>
  </si>
  <si>
    <t>BigCraftable |                                             Chest |  130</t>
  </si>
  <si>
    <t>BigCraftable |                                    Chicken Statue |   31</t>
  </si>
  <si>
    <t>BigCraftable |                                          Coal Box |  301</t>
  </si>
  <si>
    <t>BigCraftable |                                      Coffee Maker |  246</t>
  </si>
  <si>
    <t>BigCraftable |                                             Crate |  119</t>
  </si>
  <si>
    <t>BigCraftable |                                             Crate |  121</t>
  </si>
  <si>
    <t>BigCraftable |                                             Crate |  123</t>
  </si>
  <si>
    <t>BigCraftable |                                             Crate |  125</t>
  </si>
  <si>
    <t>BigCraftable |                                             Crate |  175</t>
  </si>
  <si>
    <t>BigCraftable |                                      Crystalarium |   21</t>
  </si>
  <si>
    <t>BigCraftable |                         Cursed P.K. Arcade System |  219</t>
  </si>
  <si>
    <t>BigCraftable |                                         Dark Sign |   39</t>
  </si>
  <si>
    <t>BigCraftable |                                         Dead Tree |   70</t>
  </si>
  <si>
    <t>BigCraftable |                                     Deconstructor |  265</t>
  </si>
  <si>
    <t>BigCraftable |                                Decorative Pitcher |  111</t>
  </si>
  <si>
    <t>BigCraftable |                                 Decorative Spears |   76</t>
  </si>
  <si>
    <t>BigCraftable |                                  Deluxe Scarecrow |  167</t>
  </si>
  <si>
    <t>BigCraftable |                                              Door |   79</t>
  </si>
  <si>
    <t>BigCraftable |                                              Door |   80</t>
  </si>
  <si>
    <t>BigCraftable |                                  Dried Sunflowers |  112</t>
  </si>
  <si>
    <t>BigCraftable |                                     Dwarven Drill |  302</t>
  </si>
  <si>
    <t>BigCraftable |                                     Empty Capsule |   98</t>
  </si>
  <si>
    <t>BigCraftable |                                         Empty Pot |  303</t>
  </si>
  <si>
    <t>BigCraftable |                              Fancy Iron Lamp-post |  304</t>
  </si>
  <si>
    <t>BigCraftable |                                       Fancy Table |   65</t>
  </si>
  <si>
    <t>BigCraftable |                              Fancy Wood Lamp-post |  305</t>
  </si>
  <si>
    <t>BigCraftable |                                     Farm Computer |  239</t>
  </si>
  <si>
    <t>BigCraftable |                                       Feed Hopper |   99</t>
  </si>
  <si>
    <t>BigCraftable |                                           Furnace |   13</t>
  </si>
  <si>
    <t>BigCraftable |                                        Garden Pot |   62</t>
  </si>
  <si>
    <t>BigCraftable |                                     Geode Crusher |  182</t>
  </si>
  <si>
    <t>BigCraftable |                                      Gold Brazier |  145</t>
  </si>
  <si>
    <t>BigCraftable |                            Golden Skull Lamp-post |  306</t>
  </si>
  <si>
    <t>BigCraftable |                                 Grandfather Clock |   68</t>
  </si>
  <si>
    <t>BigCraftable |                                       Grave Stone |   47</t>
  </si>
  <si>
    <t>BigCraftable |                                       Green Canes |   41</t>
  </si>
  <si>
    <t>BigCraftable |                                    Harvest Statue |  307</t>
  </si>
  <si>
    <t>BigCraftable |                                            Heater |  104</t>
  </si>
  <si>
    <t>BigCraftable |                                      Heavy Tapper |  264</t>
  </si>
  <si>
    <t>BigCraftable |                                            Hopper |  275</t>
  </si>
  <si>
    <t>BigCraftable |                                       House Plant |    0</t>
  </si>
  <si>
    <t>BigCraftable |                                       House Plant |    1</t>
  </si>
  <si>
    <t>BigCraftable |                                       House Plant |    2</t>
  </si>
  <si>
    <t>BigCraftable |                                       House Plant |    3</t>
  </si>
  <si>
    <t>BigCraftable |                                       House Plant |    4</t>
  </si>
  <si>
    <t>BigCraftable |                                       House Plant |    5</t>
  </si>
  <si>
    <t>BigCraftable |                                       House Plant |    6</t>
  </si>
  <si>
    <t>BigCraftable |                                       House Plant |    7</t>
  </si>
  <si>
    <t>BigCraftable |                                         Incubator |  101</t>
  </si>
  <si>
    <t>BigCraftable |                           Iridium Skull Lamp-post |  312</t>
  </si>
  <si>
    <t>BigCraftable |                                    Iron Lamp-post |  153</t>
  </si>
  <si>
    <t>BigCraftable |                                      Junimo Chest |  256</t>
  </si>
  <si>
    <t>BigCraftable |                         Junimo Kart Arcade System |  159</t>
  </si>
  <si>
    <t>BigCraftable |                                               Keg |   12</t>
  </si>
  <si>
    <t>BigCraftable |                                       Large Chest |  313</t>
  </si>
  <si>
    <t>BigCraftable |                               Large Wood Barrel L |  330</t>
  </si>
  <si>
    <t>BigCraftable |                               Large Wood Barrel R |  331</t>
  </si>
  <si>
    <t>BigCraftable |                                     Lawn Flamingo |   36</t>
  </si>
  <si>
    <t>BigCraftable |                                     Lightning Rod |    9</t>
  </si>
  <si>
    <t>BigCraftable |                                    Little Machine |  332</t>
  </si>
  <si>
    <t>BigCraftable |                                       Locked Door |   81</t>
  </si>
  <si>
    <t>BigCraftable |                                       Locked Door |   82</t>
  </si>
  <si>
    <t>BigCraftable |                                          Log Pile |  333</t>
  </si>
  <si>
    <t>BigCraftable |                                       Log Section |   46</t>
  </si>
  <si>
    <t>BigCraftable |                                              Loom |   17</t>
  </si>
  <si>
    <t>BigCraftable |                                       Magic Chest |  334</t>
  </si>
  <si>
    <t>BigCraftable |                                    Marble Brazier |  151</t>
  </si>
  <si>
    <t>BigCraftable |                                Mayonnaise Machine |   24</t>
  </si>
  <si>
    <t>BigCraftable |                                       Mini-Fridge |  216</t>
  </si>
  <si>
    <t>BigCraftable |                                      Mini-Jukebox |  209</t>
  </si>
  <si>
    <t>BigCraftable |                                      Mini-Obelisk |  238</t>
  </si>
  <si>
    <t>BigCraftable |                                 Mini-Shipping Bin |  248</t>
  </si>
  <si>
    <t>BigCraftable |                                        Mixed Cane |   42</t>
  </si>
  <si>
    <t>BigCraftable |                                        Moving Box |  351</t>
  </si>
  <si>
    <t>BigCraftable |                                      Mushroom Box |  128</t>
  </si>
  <si>
    <t>BigCraftable |                                           Obelisk |   29</t>
  </si>
  <si>
    <t>BigCraftable |                                     Obsidian Vase |   89</t>
  </si>
  <si>
    <t>BigCraftable |                                         Oil Maker |   19</t>
  </si>
  <si>
    <t>BigCraftable |                               Ornamental Hay Bale |   45</t>
  </si>
  <si>
    <t>BigCraftable |                                 Ostrich Incubator |  254</t>
  </si>
  <si>
    <t>BigCraftable |                                       Plush Bunny |  107</t>
  </si>
  <si>
    <t>BigCraftable |                                      Potted Plant |  352</t>
  </si>
  <si>
    <t>BigCraftable |                        Prairie King Arcade System |  141</t>
  </si>
  <si>
    <t>BigCraftable |                                     Preserves Jar |   15</t>
  </si>
  <si>
    <t>BigCraftable |                                          Rarecrow |  110</t>
  </si>
  <si>
    <t>BigCraftable |                                          Rarecrow |  113</t>
  </si>
  <si>
    <t>BigCraftable |                                          Rarecrow |  126</t>
  </si>
  <si>
    <t>BigCraftable |                                          Rarecrow |  136</t>
  </si>
  <si>
    <t>BigCraftable |                                          Rarecrow |  137</t>
  </si>
  <si>
    <t>BigCraftable |                                          Rarecrow |  138</t>
  </si>
  <si>
    <t>BigCraftable |                                          Rarecrow |  139</t>
  </si>
  <si>
    <t>BigCraftable |                                          Rarecrow |  140</t>
  </si>
  <si>
    <t>BigCraftable |                                 Recycling Machine |   20</t>
  </si>
  <si>
    <t>BigCraftable |                                         Red Canes |   43</t>
  </si>
  <si>
    <t>BigCraftable |                                       Ritual Mask |   73</t>
  </si>
  <si>
    <t>BigCraftable |                                         Scarecrow |    8</t>
  </si>
  <si>
    <t>BigCraftable |                                    Seasonal Decor |   48</t>
  </si>
  <si>
    <t>BigCraftable |                                    Seasonal Plant |  184</t>
  </si>
  <si>
    <t>BigCraftable |                                    Seasonal Plant |  188</t>
  </si>
  <si>
    <t>BigCraftable |                                    Seasonal Plant |  192</t>
  </si>
  <si>
    <t>BigCraftable |                                    Seasonal Plant |  196</t>
  </si>
  <si>
    <t>BigCraftable |                                    Seasonal Plant |  200</t>
  </si>
  <si>
    <t>BigCraftable |                                    Seasonal Plant |  204</t>
  </si>
  <si>
    <t>BigCraftable |                                        Seed Maker |   25</t>
  </si>
  <si>
    <t>BigCraftable |                                    Sewing Machine |  247</t>
  </si>
  <si>
    <t>BigCraftable |                                Sign Of The Vessel |   34</t>
  </si>
  <si>
    <t>BigCraftable |                                     Singing Stone |   94</t>
  </si>
  <si>
    <t>BigCraftable |                                    Skeleton Model |   28</t>
  </si>
  <si>
    <t>BigCraftable |                                     Skull Brazier |  149</t>
  </si>
  <si>
    <t>BigCraftable |                                        Slime Ball |   56</t>
  </si>
  <si>
    <t>BigCraftable |                                   Slime Egg-Press |  158</t>
  </si>
  <si>
    <t>BigCraftable |                                   Slime Incubator |  156</t>
  </si>
  <si>
    <t>BigCraftable |                                  Sloth Skeleton L |   85</t>
  </si>
  <si>
    <t>BigCraftable |                                  Sloth Skeleton M |   86</t>
  </si>
  <si>
    <t>BigCraftable |                                  Sloth Skeleton R |   87</t>
  </si>
  <si>
    <t>BigCraftable |                                      Soda Machine |  117</t>
  </si>
  <si>
    <t>BigCraftable |                                       Solar Panel |  231</t>
  </si>
  <si>
    <t>BigCraftable |                                  Solid Gold Lewis |  164</t>
  </si>
  <si>
    <t>BigCraftable |                                         Staircase |   71</t>
  </si>
  <si>
    <t>BigCraftable |                                    Standing Geode |   88</t>
  </si>
  <si>
    <t>BigCraftable |                               Stardew Hero Trophy |  116</t>
  </si>
  <si>
    <t>BigCraftable |                         Statue Of Endless Fortune |  127</t>
  </si>
  <si>
    <t>BigCraftable |                              Statue Of Perfection |  160</t>
  </si>
  <si>
    <t>BigCraftable |                         Statue Of True Perfection |  280</t>
  </si>
  <si>
    <t>BigCraftable |                                     Stone Brazier |  144</t>
  </si>
  <si>
    <t>BigCraftable |                                       Stone Cairn |   32</t>
  </si>
  <si>
    <t>BigCraftable |                                       Stone Chest |  232</t>
  </si>
  <si>
    <t>BigCraftable |                                        Stone Frog |   52</t>
  </si>
  <si>
    <t>BigCraftable |                                      Stone Junimo |   55</t>
  </si>
  <si>
    <t>BigCraftable |                                         Stone Owl |   54</t>
  </si>
  <si>
    <t>BigCraftable |                                         Stone Owl |   95</t>
  </si>
  <si>
    <t>BigCraftable |                                      Stone Parrot |   53</t>
  </si>
  <si>
    <t>BigCraftable |                                        Stone Sign |   38</t>
  </si>
  <si>
    <t>BigCraftable |                                   Strange Capsule |   96</t>
  </si>
  <si>
    <t>BigCraftable |                                     Stump Brazier |  147</t>
  </si>
  <si>
    <t>BigCraftable |                                     Suit Of Armor |   33</t>
  </si>
  <si>
    <t>BigCraftable |                                 Super Magic Chest |  353</t>
  </si>
  <si>
    <t>BigCraftable |                                     Table Piece L |   22</t>
  </si>
  <si>
    <t>BigCraftable |                                     Table Piece R |   23</t>
  </si>
  <si>
    <t>BigCraftable |                                        Tall Torch |   72</t>
  </si>
  <si>
    <t>BigCraftable |                                            Tapper |  105</t>
  </si>
  <si>
    <t>BigCraftable |                                       Teddy Timer |   69</t>
  </si>
  <si>
    <t>BigCraftable |                                         Telephone |  214</t>
  </si>
  <si>
    <t>BigCraftable |                                     Tied Log Pile |  370</t>
  </si>
  <si>
    <t>BigCraftable |                                    Tub o' Flowers |  108</t>
  </si>
  <si>
    <t>BigCraftable |                                    Tub o' Flowers |  109</t>
  </si>
  <si>
    <t>BigCraftable |                                     Wicked Statue |   83</t>
  </si>
  <si>
    <t>BigCraftable |                                     Wicked Statue |   84</t>
  </si>
  <si>
    <t>BigCraftable |                                       Wood Barrel |  371</t>
  </si>
  <si>
    <t>BigCraftable |                                        Wood Chair |   26</t>
  </si>
  <si>
    <t>BigCraftable |                                        Wood Chair |   27</t>
  </si>
  <si>
    <t>BigCraftable |                                      Wood Chipper |  211</t>
  </si>
  <si>
    <t>BigCraftable |                                        Wood Crate |  372</t>
  </si>
  <si>
    <t>BigCraftable |                                    Wood Lamp-post |  152</t>
  </si>
  <si>
    <t>BigCraftable |                                         Wood Sign |   37</t>
  </si>
  <si>
    <t>BigCraftable |                                    Wooden Brazier |  143</t>
  </si>
  <si>
    <t>BigCraftable |                                         Workbench |  208</t>
  </si>
  <si>
    <t>BigCraftable |                                          Worm Bin |  154</t>
  </si>
  <si>
    <t xml:space="preserve">       Boots |                                 Cinderclown Shoes |  853</t>
  </si>
  <si>
    <t xml:space="preserve">       Boots |                                      Combat Boots |  508</t>
  </si>
  <si>
    <t xml:space="preserve">       Boots |                                      Cowboy Boots |  515</t>
  </si>
  <si>
    <t xml:space="preserve">       Boots |                                     Crystal Shoes |  878</t>
  </si>
  <si>
    <t xml:space="preserve">       Boots |                                        Dark Boots |  511</t>
  </si>
  <si>
    <t xml:space="preserve">       Boots |                                 Dragonscale Boots |  855</t>
  </si>
  <si>
    <t xml:space="preserve">       Boots |                               Emily's Magic Boots |  804</t>
  </si>
  <si>
    <t xml:space="preserve">       Boots |                                  Firewalker Boots |  512</t>
  </si>
  <si>
    <t xml:space="preserve">       Boots |                                       Genie Shoes |  513</t>
  </si>
  <si>
    <t xml:space="preserve">       Boots |                                     Leather Boots |  506</t>
  </si>
  <si>
    <t xml:space="preserve">       Boots |                                  Leprechaun Shoes |  806</t>
  </si>
  <si>
    <t xml:space="preserve">       Boots |                                     Mermaid Boots |  854</t>
  </si>
  <si>
    <t xml:space="preserve">       Boots |                                      Rubber Boots |  505</t>
  </si>
  <si>
    <t xml:space="preserve">       Boots |                                          Sneakers |  504</t>
  </si>
  <si>
    <t xml:space="preserve">       Boots |                                       Space Boots |  514</t>
  </si>
  <si>
    <t xml:space="preserve">       Boots |                                     Thermal Boots |  510</t>
  </si>
  <si>
    <t xml:space="preserve">       Boots |                                      Tundra Boots |  509</t>
  </si>
  <si>
    <t xml:space="preserve">       Boots |                                        Work Boots |  507</t>
  </si>
  <si>
    <t xml:space="preserve">    Clothing |                                        80's Shirt | 1136</t>
  </si>
  <si>
    <t xml:space="preserve">    Clothing |                                   Antiquity Shirt | 1227</t>
  </si>
  <si>
    <t xml:space="preserve">    Clothing |                                  Aquamarine Shirt | 1009</t>
  </si>
  <si>
    <t xml:space="preserve">    Clothing |                                      Arcane Shirt | 1215</t>
  </si>
  <si>
    <t xml:space="preserve">    Clothing |                                    Backpack Shirt | 1196</t>
  </si>
  <si>
    <t xml:space="preserve">    Clothing |                                       Baggy Pants |   10</t>
  </si>
  <si>
    <t xml:space="preserve">    Clothing |                                      Banana Shirt | 1293</t>
  </si>
  <si>
    <t xml:space="preserve">    Clothing |                                     Bandana Shirt | 1195</t>
  </si>
  <si>
    <t xml:space="preserve">    Clothing |                                     Bandana Shirt | 1203</t>
  </si>
  <si>
    <t xml:space="preserve">    Clothing |                                     Bandana Shirt | 1206</t>
  </si>
  <si>
    <t xml:space="preserve">    Clothing |                                    Basic Pullover | 1176</t>
  </si>
  <si>
    <t xml:space="preserve">    Clothing |                                       Belted Coat | 1221</t>
  </si>
  <si>
    <t xml:space="preserve">    Clothing |                                        Bikini Top | 1134</t>
  </si>
  <si>
    <t xml:space="preserve">    Clothing |                              Black Leather Jacket | 1138</t>
  </si>
  <si>
    <t xml:space="preserve">    Clothing |                                  Blacksmith Apron | 1172</t>
  </si>
  <si>
    <t xml:space="preserve">    Clothing |                                Blue Buttoned Vest | 1278</t>
  </si>
  <si>
    <t xml:space="preserve">    Clothing |                                       Blue Hoodie | 1161</t>
  </si>
  <si>
    <t xml:space="preserve">    Clothing |                                    Blue Long Vest | 1242</t>
  </si>
  <si>
    <t xml:space="preserve">    Clothing |                                        Bobo Shirt | 1245</t>
  </si>
  <si>
    <t xml:space="preserve">    Clothing |                                     Bomber Jacket | 1155</t>
  </si>
  <si>
    <t xml:space="preserve">    Clothing |                                      Bridal Shirt | 1265</t>
  </si>
  <si>
    <t xml:space="preserve">    Clothing |                                      Brown Jacket | 1018</t>
  </si>
  <si>
    <t xml:space="preserve">    Clothing |                                    Brown Overalls | 1266</t>
  </si>
  <si>
    <t xml:space="preserve">    Clothing |                                        Brown Suit | 1237</t>
  </si>
  <si>
    <t xml:space="preserve">    Clothing |                                      Burger Shirt | 1247</t>
  </si>
  <si>
    <t xml:space="preserve">    Clothing |                                 Button Down Shirt | 1140</t>
  </si>
  <si>
    <t xml:space="preserve">    Clothing |                                        Camo Shirt | 1274</t>
  </si>
  <si>
    <t xml:space="preserve">    Clothing |                                     Canvas Jacket | 1231</t>
  </si>
  <si>
    <t xml:space="preserve">    Clothing |                                 Captain's Uniform | 1239</t>
  </si>
  <si>
    <t xml:space="preserve">    Clothing |                                          Cardigan | 1218</t>
  </si>
  <si>
    <t xml:space="preserve">    Clothing |                                        Carp Shirt | 1250</t>
  </si>
  <si>
    <t xml:space="preserve">    Clothing |                                     Caveman Shirt | 1156</t>
  </si>
  <si>
    <t xml:space="preserve">    Clothing |                                         Chef Coat | 1213</t>
  </si>
  <si>
    <t xml:space="preserve">    Clothing |                                Circuitboard Shirt | 1234</t>
  </si>
  <si>
    <t xml:space="preserve">    Clothing |                                  Classic Overalls | 1000</t>
  </si>
  <si>
    <t xml:space="preserve">    Clothing |                                        Classy Top | 1201</t>
  </si>
  <si>
    <t xml:space="preserve">    Clothing |                                          Clothing | 1001</t>
  </si>
  <si>
    <t xml:space="preserve">    Clothing |                                          Clothing | 1022</t>
  </si>
  <si>
    <t xml:space="preserve">    Clothing |                                          Clothing | 1023</t>
  </si>
  <si>
    <t xml:space="preserve">    Clothing |                                          Clothing | 1024</t>
  </si>
  <si>
    <t xml:space="preserve">    Clothing |                                          Clothing | 1025</t>
  </si>
  <si>
    <t xml:space="preserve">    Clothing |                                          Clothing | 1031</t>
  </si>
  <si>
    <t xml:space="preserve">    Clothing |                                          Clothing | 1032</t>
  </si>
  <si>
    <t xml:space="preserve">    Clothing |                                          Clothing | 1033</t>
  </si>
  <si>
    <t xml:space="preserve">    Clothing |                                          Clothing | 1036</t>
  </si>
  <si>
    <t xml:space="preserve">    Clothing |                                          Clothing | 1037</t>
  </si>
  <si>
    <t xml:space="preserve">    Clothing |                                          Clothing | 1040</t>
  </si>
  <si>
    <t xml:space="preserve">    Clothing |                                          Clothing | 1041</t>
  </si>
  <si>
    <t xml:space="preserve">    Clothing |                                          Clothing | 1043</t>
  </si>
  <si>
    <t xml:space="preserve">    Clothing |                                          Clothing | 1044</t>
  </si>
  <si>
    <t xml:space="preserve">    Clothing |                                          Clothing | 1045</t>
  </si>
  <si>
    <t xml:space="preserve">    Clothing |                                          Clothing | 1046</t>
  </si>
  <si>
    <t xml:space="preserve">    Clothing |                                          Clothing | 1047</t>
  </si>
  <si>
    <t xml:space="preserve">    Clothing |                                          Clothing | 1048</t>
  </si>
  <si>
    <t xml:space="preserve">    Clothing |                                          Clothing | 1049</t>
  </si>
  <si>
    <t xml:space="preserve">    Clothing |                                          Clothing | 1050</t>
  </si>
  <si>
    <t xml:space="preserve">    Clothing |                                          Clothing | 1051</t>
  </si>
  <si>
    <t xml:space="preserve">    Clothing |                                          Clothing | 1052</t>
  </si>
  <si>
    <t xml:space="preserve">    Clothing |                                          Clothing | 1053</t>
  </si>
  <si>
    <t xml:space="preserve">    Clothing |                                          Clothing | 1054</t>
  </si>
  <si>
    <t xml:space="preserve">    Clothing |                                          Clothing | 1055</t>
  </si>
  <si>
    <t xml:space="preserve">    Clothing |                                          Clothing | 1056</t>
  </si>
  <si>
    <t xml:space="preserve">    Clothing |                                          Clothing | 1057</t>
  </si>
  <si>
    <t xml:space="preserve">    Clothing |                                          Clothing | 1058</t>
  </si>
  <si>
    <t xml:space="preserve">    Clothing |                                          Clothing | 1059</t>
  </si>
  <si>
    <t xml:space="preserve">    Clothing |                                          Clothing | 1060</t>
  </si>
  <si>
    <t xml:space="preserve">    Clothing |                                          Clothing | 1061</t>
  </si>
  <si>
    <t xml:space="preserve">    Clothing |                                          Clothing | 1062</t>
  </si>
  <si>
    <t xml:space="preserve">    Clothing |                                          Clothing | 1063</t>
  </si>
  <si>
    <t xml:space="preserve">    Clothing |                                          Clothing | 1064</t>
  </si>
  <si>
    <t xml:space="preserve">    Clothing |                                          Clothing | 1065</t>
  </si>
  <si>
    <t xml:space="preserve">    Clothing |                                          Clothing | 1066</t>
  </si>
  <si>
    <t xml:space="preserve">    Clothing |                                          Clothing | 1067</t>
  </si>
  <si>
    <t xml:space="preserve">    Clothing |                                          Clothing | 1068</t>
  </si>
  <si>
    <t xml:space="preserve">    Clothing |                                          Clothing | 1069</t>
  </si>
  <si>
    <t xml:space="preserve">    Clothing |                                          Clothing | 1070</t>
  </si>
  <si>
    <t xml:space="preserve">    Clothing |                                          Clothing | 1072</t>
  </si>
  <si>
    <t xml:space="preserve">    Clothing |                                          Clothing | 1073</t>
  </si>
  <si>
    <t xml:space="preserve">    Clothing |                                          Clothing | 1074</t>
  </si>
  <si>
    <t xml:space="preserve">    Clothing |                                          Clothing | 1075</t>
  </si>
  <si>
    <t xml:space="preserve">    Clothing |                                          Clothing | 1076</t>
  </si>
  <si>
    <t xml:space="preserve">    Clothing |                                          Clothing | 1077</t>
  </si>
  <si>
    <t xml:space="preserve">    Clothing |                                          Clothing | 1078</t>
  </si>
  <si>
    <t xml:space="preserve">    Clothing |                                          Clothing | 1079</t>
  </si>
  <si>
    <t xml:space="preserve">    Clothing |                                          Clothing | 1080</t>
  </si>
  <si>
    <t xml:space="preserve">    Clothing |                                          Clothing | 1081</t>
  </si>
  <si>
    <t xml:space="preserve">    Clothing |                                          Clothing | 1082</t>
  </si>
  <si>
    <t xml:space="preserve">    Clothing |                                          Clothing | 1083</t>
  </si>
  <si>
    <t xml:space="preserve">    Clothing |                                          Clothing | 1084</t>
  </si>
  <si>
    <t xml:space="preserve">    Clothing |                                          Clothing | 1085</t>
  </si>
  <si>
    <t xml:space="preserve">    Clothing |                                          Clothing | 1086</t>
  </si>
  <si>
    <t xml:space="preserve">    Clothing |                                          Clothing | 1088</t>
  </si>
  <si>
    <t xml:space="preserve">    Clothing |                                          Clothing | 1089</t>
  </si>
  <si>
    <t xml:space="preserve">    Clothing |                                          Clothing | 1090</t>
  </si>
  <si>
    <t xml:space="preserve">    Clothing |                                          Clothing | 1091</t>
  </si>
  <si>
    <t xml:space="preserve">    Clothing |                                          Clothing | 1092</t>
  </si>
  <si>
    <t xml:space="preserve">    Clothing |                                          Clothing | 1093</t>
  </si>
  <si>
    <t xml:space="preserve">    Clothing |                                          Clothing | 1094</t>
  </si>
  <si>
    <t xml:space="preserve">    Clothing |                                          Clothing | 1095</t>
  </si>
  <si>
    <t xml:space="preserve">    Clothing |                                          Clothing | 1096</t>
  </si>
  <si>
    <t xml:space="preserve">    Clothing |                                          Clothing | 1097</t>
  </si>
  <si>
    <t xml:space="preserve">    Clothing |                                          Clothing | 1098</t>
  </si>
  <si>
    <t xml:space="preserve">    Clothing |                                          Clothing | 1099</t>
  </si>
  <si>
    <t xml:space="preserve">    Clothing |                                          Clothing | 1100</t>
  </si>
  <si>
    <t xml:space="preserve">    Clothing |                                          Clothing | 1101</t>
  </si>
  <si>
    <t xml:space="preserve">    Clothing |                                          Clothing | 1102</t>
  </si>
  <si>
    <t xml:space="preserve">    Clothing |                                          Clothing | 1103</t>
  </si>
  <si>
    <t xml:space="preserve">    Clothing |                                          Clothing | 1104</t>
  </si>
  <si>
    <t xml:space="preserve">    Clothing |                                          Clothing | 1105</t>
  </si>
  <si>
    <t xml:space="preserve">    Clothing |                                          Clothing | 1106</t>
  </si>
  <si>
    <t xml:space="preserve">    Clothing |                                          Clothing | 1107</t>
  </si>
  <si>
    <t xml:space="preserve">    Clothing |                                          Clothing | 1108</t>
  </si>
  <si>
    <t xml:space="preserve">    Clothing |                                          Clothing | 1109</t>
  </si>
  <si>
    <t xml:space="preserve">    Clothing |                                          Clothing | 1110</t>
  </si>
  <si>
    <t xml:space="preserve">    Clothing |                                          Clothing | 1111</t>
  </si>
  <si>
    <t xml:space="preserve">    Clothing |                                    Collared Shirt | 1248</t>
  </si>
  <si>
    <t xml:space="preserve">    Clothing |                                Copper Breastplate | 1149</t>
  </si>
  <si>
    <t xml:space="preserve">    Clothing |                                     Cowboy Poncho | 1131</t>
  </si>
  <si>
    <t xml:space="preserve">    Clothing |                                   Crab Cake Shirt | 1276</t>
  </si>
  <si>
    <t xml:space="preserve">    Clothing |                                     Crop Tank Top | 1132</t>
  </si>
  <si>
    <t xml:space="preserve">    Clothing |                                    Crop Top Shirt | 1141</t>
  </si>
  <si>
    <t xml:space="preserve">    Clothing |                                Dark Bandana Shirt | 1262</t>
  </si>
  <si>
    <t xml:space="preserve">    Clothing |                              Dark Highlight Shirt | 1263</t>
  </si>
  <si>
    <t xml:space="preserve">    Clothing |                                       Dark Jacket | 1211</t>
  </si>
  <si>
    <t xml:space="preserve">    Clothing |                                        Dark Shirt | 1003</t>
  </si>
  <si>
    <t xml:space="preserve">    Clothing |                                Dark Striped Shirt | 1194</t>
  </si>
  <si>
    <t xml:space="preserve">    Clothing |                                     Darkness Suit | 1289</t>
  </si>
  <si>
    <t xml:space="preserve">    Clothing |                                      Denim Jacket | 1163</t>
  </si>
  <si>
    <t xml:space="preserve">    Clothing |                                    Dinosaur Pants |    5</t>
  </si>
  <si>
    <t xml:space="preserve">    Clothing |                                        Dirt Shirt | 1275</t>
  </si>
  <si>
    <t xml:space="preserve">    Clothing |                                        Doll Shirt | 1229</t>
  </si>
  <si>
    <t xml:space="preserve">    Clothing |                                             Dress |    2</t>
  </si>
  <si>
    <t xml:space="preserve">    Clothing |                               Emily's Magic Shirt | 1127</t>
  </si>
  <si>
    <t xml:space="preserve">    Clothing |                                   Excavator Shirt | 1208</t>
  </si>
  <si>
    <t xml:space="preserve">    Clothing |                                 Faded Denim Shirt | 1279</t>
  </si>
  <si>
    <t xml:space="preserve">    Clothing |                                Fake Muscles Shirt | 1153</t>
  </si>
  <si>
    <t xml:space="preserve">    Clothing |                                  Fancy Red Blouse | 1035</t>
  </si>
  <si>
    <t xml:space="preserve">    Clothing |                                      Farmer Pants |    0</t>
  </si>
  <si>
    <t xml:space="preserve">    Clothing |                                        Fish Shirt | 1158</t>
  </si>
  <si>
    <t xml:space="preserve">    Clothing |                                      Fishing Vest | 1157</t>
  </si>
  <si>
    <t xml:space="preserve">    Clothing |                                      Flames Shirt | 1226</t>
  </si>
  <si>
    <t xml:space="preserve">    Clothing |                                     Flannel Shirt | 1154</t>
  </si>
  <si>
    <t xml:space="preserve">    Clothing |                                      Fluffy Shirt | 1235</t>
  </si>
  <si>
    <t xml:space="preserve">    Clothing |                                   Fried Egg Shirt | 1246</t>
  </si>
  <si>
    <t xml:space="preserve">    Clothing |                                      Fringed Vest | 1283</t>
  </si>
  <si>
    <t xml:space="preserve">    Clothing |                                       Gaudy Shirt | 1170</t>
  </si>
  <si>
    <t xml:space="preserve">    Clothing |                                       Genie Pants |    8</t>
  </si>
  <si>
    <t xml:space="preserve">    Clothing |                                   Ginger Overalls | 1292</t>
  </si>
  <si>
    <t xml:space="preserve">    Clothing |                                      Globby Shirt | 1284</t>
  </si>
  <si>
    <t xml:space="preserve">    Clothing |                                  Gold Breastplate | 1150</t>
  </si>
  <si>
    <t xml:space="preserve">    Clothing |                                Gold Trimmed Shirt | 1222</t>
  </si>
  <si>
    <t xml:space="preserve">    Clothing |                                      Golden Shirt | 1238</t>
  </si>
  <si>
    <t xml:space="preserve">    Clothing |                                  Good Grief Shirt | 1008</t>
  </si>
  <si>
    <t xml:space="preserve">    Clothing |                                   Goodnight Shirt | 1188</t>
  </si>
  <si>
    <t xml:space="preserve">    Clothing |                                       Grass Skirt |    6</t>
  </si>
  <si>
    <t xml:space="preserve">    Clothing |                                       Gray Hoodie | 1160</t>
  </si>
  <si>
    <t xml:space="preserve">    Clothing |                                         Gray Suit | 1183</t>
  </si>
  <si>
    <t xml:space="preserve">    Clothing |                                         Gray Vest | 1167</t>
  </si>
  <si>
    <t xml:space="preserve">    Clothing |                                Green Belted Shirt | 1011</t>
  </si>
  <si>
    <t xml:space="preserve">    Clothing |                                Green Belted Shirt | 1189</t>
  </si>
  <si>
    <t xml:space="preserve">    Clothing |                               Green Buttoned Vest | 1281</t>
  </si>
  <si>
    <t xml:space="preserve">    Clothing |                               Green Flannel Shirt | 1255</t>
  </si>
  <si>
    <t xml:space="preserve">    Clothing |                                Green Jacket Shirt | 1270</t>
  </si>
  <si>
    <t xml:space="preserve">    Clothing |                                    Green Overalls | 1007</t>
  </si>
  <si>
    <t xml:space="preserve">    Clothing |                                 Green Thumb Shirt | 1205</t>
  </si>
  <si>
    <t xml:space="preserve">    Clothing |                                       Green Tunic | 1034</t>
  </si>
  <si>
    <t xml:space="preserve">    Clothing |                                        Green Vest | 1020</t>
  </si>
  <si>
    <t xml:space="preserve">    Clothing |                                       Happy Shirt | 1190</t>
  </si>
  <si>
    <t xml:space="preserve">    Clothing |                                       Heart Shirt | 1028</t>
  </si>
  <si>
    <t xml:space="preserve">    Clothing |                                       Heart Shirt | 1210</t>
  </si>
  <si>
    <t xml:space="preserve">    Clothing |                                   High Heat Shirt | 1225</t>
  </si>
  <si>
    <t xml:space="preserve">    Clothing |                                High-Waisted Shirt | 1174</t>
  </si>
  <si>
    <t xml:space="preserve">    Clothing |                                High-Waisted Shirt | 1175</t>
  </si>
  <si>
    <t xml:space="preserve">    Clothing |                                     Holiday Shirt | 1186</t>
  </si>
  <si>
    <t xml:space="preserve">    Clothing |                                    Hot Pink Shirt | 1295</t>
  </si>
  <si>
    <t xml:space="preserve">    Clothing |                               Iridium Breastplate | 1151</t>
  </si>
  <si>
    <t xml:space="preserve">    Clothing |                              Iridium Energy Shirt | 1179</t>
  </si>
  <si>
    <t xml:space="preserve">    Clothing |                                     Island Bikini | 1297</t>
  </si>
  <si>
    <t xml:space="preserve">    Clothing |                                      Jester Shirt | 1192</t>
  </si>
  <si>
    <t xml:space="preserve">    Clothing |                                     Jewelry Shirt | 1230</t>
  </si>
  <si>
    <t xml:space="preserve">    Clothing |                                        Kelp Shirt | 1168</t>
  </si>
  <si>
    <t xml:space="preserve">    Clothing |                                         Leafy Top | 1187</t>
  </si>
  <si>
    <t xml:space="preserve">    Clothing |                                  Letterman Jacket | 1137</t>
  </si>
  <si>
    <t xml:space="preserve">    Clothing |                                  Light Blue Shirt | 1005</t>
  </si>
  <si>
    <t xml:space="preserve">    Clothing |                          Light Blue Striped Shirt | 1026</t>
  </si>
  <si>
    <t xml:space="preserve">    Clothing |                          Lime Green Striped Shirt | 1012</t>
  </si>
  <si>
    <t xml:space="preserve">    Clothing |                                  Lime Green Tunic | 1042</t>
  </si>
  <si>
    <t xml:space="preserve">    Clothing |                                        Luau Skirt |    7</t>
  </si>
  <si>
    <t xml:space="preserve">    Clothing |                                     Magenta Shirt | 1291</t>
  </si>
  <si>
    <t xml:space="preserve">    Clothing |                              Magic Sprinkle Shirt | 1997</t>
  </si>
  <si>
    <t xml:space="preserve">    Clothing |                                Mayoral Suspenders | 1017</t>
  </si>
  <si>
    <t xml:space="preserve">    Clothing |                               Midnight Dog Jacket | 1285</t>
  </si>
  <si>
    <t xml:space="preserve">    Clothing |                                Mineral Dog Jacket | 1290</t>
  </si>
  <si>
    <t xml:space="preserve">    Clothing |                                       Mint Blouse | 1002</t>
  </si>
  <si>
    <t xml:space="preserve">    Clothing |                                       Morel Shirt | 1257</t>
  </si>
  <si>
    <t xml:space="preserve">    Clothing |                                       Navy Tuxedo | 1185</t>
  </si>
  <si>
    <t xml:space="preserve">    Clothing |                                    Neat Bow Shirt | 1087</t>
  </si>
  <si>
    <t xml:space="preserve">    Clothing |                                    Neat Bow Shirt | 1173</t>
  </si>
  <si>
    <t xml:space="preserve">    Clothing |                                    Necklace Shirt | 1220</t>
  </si>
  <si>
    <t xml:space="preserve">    Clothing |                                   Night Sky Shirt | 1016</t>
  </si>
  <si>
    <t xml:space="preserve">    Clothing |                                        Oasis Gown | 1171</t>
  </si>
  <si>
    <t xml:space="preserve">    Clothing |                                       Ocean Shirt | 1193</t>
  </si>
  <si>
    <t xml:space="preserve">    Clothing |                                   Officer Uniform | 1240</t>
  </si>
  <si>
    <t xml:space="preserve">    Clothing |                                 Oil Stained Shirt | 1256</t>
  </si>
  <si>
    <t xml:space="preserve">    Clothing |                                        Omni Shirt | 1264</t>
  </si>
  <si>
    <t xml:space="preserve">    Clothing |                                  Orange Bow Shirt | 1267</t>
  </si>
  <si>
    <t xml:space="preserve">    Clothing |                                         Orange Gi | 1166</t>
  </si>
  <si>
    <t xml:space="preserve">    Clothing |                                      Orange Shirt | 1015</t>
  </si>
  <si>
    <t xml:space="preserve">    Clothing |                                     Pendant Shirt | 1224</t>
  </si>
  <si>
    <t xml:space="preserve">    Clothing |                                Pink Striped Shirt | 1027</t>
  </si>
  <si>
    <t xml:space="preserve">    Clothing |                                    Plain Overalls | 1216</t>
  </si>
  <si>
    <t xml:space="preserve">    Clothing |                                       Plain Shirt | 1038</t>
  </si>
  <si>
    <t xml:space="preserve">    Clothing |                                     Pleated Skirt |    4</t>
  </si>
  <si>
    <t xml:space="preserve">    Clothing |                                   Polka Dot Shirt | 1272</t>
  </si>
  <si>
    <t xml:space="preserve">    Clothing |                                  Polka Dot Shorts |   14</t>
  </si>
  <si>
    <t xml:space="preserve">    Clothing |                                   Pour-Over Shirt | 1269</t>
  </si>
  <si>
    <t xml:space="preserve">    Clothing |                             Prismatic Genie Pants |  999</t>
  </si>
  <si>
    <t xml:space="preserve">    Clothing |                                   Prismatic Pants |  998</t>
  </si>
  <si>
    <t xml:space="preserve">    Clothing |                                   Prismatic Shirt | 1223</t>
  </si>
  <si>
    <t xml:space="preserve">    Clothing |                                   Prismatic Shirt | 1998</t>
  </si>
  <si>
    <t xml:space="preserve">    Clothing |                                   Prismatic Shirt | 1999</t>
  </si>
  <si>
    <t xml:space="preserve">    Clothing |                                     Purple Blouse | 1197</t>
  </si>
  <si>
    <t xml:space="preserve">    Clothing |                                         Rain Coat | 1260</t>
  </si>
  <si>
    <t xml:space="preserve">    Clothing |                                    Ranger Uniform | 1241</t>
  </si>
  <si>
    <t xml:space="preserve">    Clothing |                                 Red Buttoned Vest | 1280</t>
  </si>
  <si>
    <t xml:space="preserve">    Clothing |                                 Red Flannel Shirt | 1251</t>
  </si>
  <si>
    <t xml:space="preserve">    Clothing |                                        Red Hoodie | 1162</t>
  </si>
  <si>
    <t xml:space="preserve">    Clothing |                                 Red Striped Shirt | 1013</t>
  </si>
  <si>
    <t xml:space="preserve">    Clothing |                                        Red Tuxedo | 1184</t>
  </si>
  <si>
    <t xml:space="preserve">    Clothing |                                      Regal Mantle | 1243</t>
  </si>
  <si>
    <t xml:space="preserve">    Clothing |                                 Relaxed Fit Pants |   12</t>
  </si>
  <si>
    <t xml:space="preserve">    Clothing |                                Relaxed Fit Shorts |   13</t>
  </si>
  <si>
    <t xml:space="preserve">    Clothing |                                       Relic Shirt | 1244</t>
  </si>
  <si>
    <t xml:space="preserve">    Clothing |                               Retro Rainbow Shirt | 1039</t>
  </si>
  <si>
    <t xml:space="preserve">    Clothing |                                       Rusty Shirt | 1233</t>
  </si>
  <si>
    <t xml:space="preserve">    Clothing |                                      Sailor Shirt | 1019</t>
  </si>
  <si>
    <t xml:space="preserve">    Clothing |                                      Sailor Shirt | 1259</t>
  </si>
  <si>
    <t xml:space="preserve">    Clothing |                                      Sailor Shirt | 1261</t>
  </si>
  <si>
    <t xml:space="preserve">    Clothing |                               Sauce-Stained Shirt | 1236</t>
  </si>
  <si>
    <t xml:space="preserve">    Clothing |                                    Shirt And Belt | 1159</t>
  </si>
  <si>
    <t xml:space="preserve">    Clothing |                                     Shirt And Tie | 1123</t>
  </si>
  <si>
    <t xml:space="preserve">    Clothing |                                  Shirt O' The Sea | 1214</t>
  </si>
  <si>
    <t xml:space="preserve">    Clothing |                                    Shirt with Bow | 1191</t>
  </si>
  <si>
    <t xml:space="preserve">    Clothing |                                      Short Jacket | 1271</t>
  </si>
  <si>
    <t xml:space="preserve">    Clothing |                                            Shorts |    1</t>
  </si>
  <si>
    <t xml:space="preserve">    Clothing |                           Shrimp Enthusiast Shirt | 1286</t>
  </si>
  <si>
    <t xml:space="preserve">    Clothing |                                       Silky Shirt | 1277</t>
  </si>
  <si>
    <t xml:space="preserve">    Clothing |                                      Simple Dress |   11</t>
  </si>
  <si>
    <t xml:space="preserve">    Clothing |                                    Skeleton Shirt | 1014</t>
  </si>
  <si>
    <t xml:space="preserve">    Clothing |                                             Skirt |    3</t>
  </si>
  <si>
    <t xml:space="preserve">    Clothing |                                       Skull Shirt | 1004</t>
  </si>
  <si>
    <t xml:space="preserve">    Clothing |                               Sleeveless Overalls | 1217</t>
  </si>
  <si>
    <t xml:space="preserve">    Clothing |                                       Slime Shirt | 1207</t>
  </si>
  <si>
    <t xml:space="preserve">    Clothing |                                  Soft Arrow Shirt | 1228</t>
  </si>
  <si>
    <t xml:space="preserve">    Clothing |                                      Sports Shirt | 1209</t>
  </si>
  <si>
    <t xml:space="preserve">    Clothing |                                      Spring Shirt | 1258</t>
  </si>
  <si>
    <t xml:space="preserve">    Clothing |                                        Star Shirt | 1200</t>
  </si>
  <si>
    <t xml:space="preserve">    Clothing |                                 Steel Breastplate | 1148</t>
  </si>
  <si>
    <t xml:space="preserve">    Clothing |                              Store Owner's Jacket | 1030</t>
  </si>
  <si>
    <t xml:space="preserve">    Clothing |                                      Strapped Top | 1139</t>
  </si>
  <si>
    <t xml:space="preserve">    Clothing |                                     Striped Shirt | 1128</t>
  </si>
  <si>
    <t xml:space="preserve">    Clothing |                                      Studded Vest | 1169</t>
  </si>
  <si>
    <t xml:space="preserve">    Clothing |                                       Sugar Shirt | 1254</t>
  </si>
  <si>
    <t xml:space="preserve">    Clothing |                                          Suit Top | 1010</t>
  </si>
  <si>
    <t xml:space="preserve">    Clothing |                                      Sunset Shirt | 1212</t>
  </si>
  <si>
    <t xml:space="preserve">    Clothing |                                 Tan Striped Shirt | 1006</t>
  </si>
  <si>
    <t xml:space="preserve">    Clothing |                                          Tank Top | 1129</t>
  </si>
  <si>
    <t xml:space="preserve">    Clothing |                                         Tea Shirt | 1287</t>
  </si>
  <si>
    <t xml:space="preserve">    Clothing |                                       Tight Pants |    9</t>
  </si>
  <si>
    <t xml:space="preserve">    Clothing |                                     Toasted Shirt | 1249</t>
  </si>
  <si>
    <t xml:space="preserve">    Clothing |                                        Toga Shirt | 1199</t>
  </si>
  <si>
    <t xml:space="preserve">    Clothing |                                      Tomato Shirt | 1282</t>
  </si>
  <si>
    <t xml:space="preserve">    Clothing |                                    Tortilla Shirt | 1252</t>
  </si>
  <si>
    <t xml:space="preserve">    Clothing |                                      Track Jacket | 1164</t>
  </si>
  <si>
    <t xml:space="preserve">    Clothing |                                   Trash Can Shirt | 1232</t>
  </si>
  <si>
    <t xml:space="preserve">    Clothing |                       Trimmed Lucky Purple Shorts |   15</t>
  </si>
  <si>
    <t xml:space="preserve">    Clothing |                                     Trinket Shirt | 1288</t>
  </si>
  <si>
    <t xml:space="preserve">    Clothing |                            Tropical Sunrise Shirt | 1296</t>
  </si>
  <si>
    <t xml:space="preserve">    Clothing |                                          Tube Top | 1142</t>
  </si>
  <si>
    <t xml:space="preserve">    Clothing |                                  Tunnelers Jersey | 1180</t>
  </si>
  <si>
    <t xml:space="preserve">    Clothing |                                Turtleneck Sweater | 1178</t>
  </si>
  <si>
    <t xml:space="preserve">    Clothing |                                     Tye Die Shirt | 1143</t>
  </si>
  <si>
    <t xml:space="preserve">    Clothing |                                    Vacation Shirt | 1204</t>
  </si>
  <si>
    <t xml:space="preserve">    Clothing |                                      Vintage Polo | 1198</t>
  </si>
  <si>
    <t xml:space="preserve">    Clothing |                                Warm Flannel Shirt | 1253</t>
  </si>
  <si>
    <t xml:space="preserve">    Clothing |                                   White Dot Shirt | 1273</t>
  </si>
  <si>
    <t xml:space="preserve">    Clothing |                                          White Gi | 1165</t>
  </si>
  <si>
    <t xml:space="preserve">    Clothing |                                    White Overalls | 1268</t>
  </si>
  <si>
    <t xml:space="preserve">    Clothing |                              White Overalls Shirt | 1071</t>
  </si>
  <si>
    <t xml:space="preserve">    Clothing |                                        Work Shirt | 1029</t>
  </si>
  <si>
    <t xml:space="preserve">    Clothing |                                      Wumbus Shirt | 1135</t>
  </si>
  <si>
    <t xml:space="preserve">    Clothing |                            Yellow and Green Shirt | 1021</t>
  </si>
  <si>
    <t xml:space="preserve">    Clothing |                                       Yellow Suit | 1294</t>
  </si>
  <si>
    <t xml:space="preserve">    Clothing |                                        Yoba Shirt | 1219</t>
  </si>
  <si>
    <t xml:space="preserve">    Flooring |                                          Flooring |    0</t>
  </si>
  <si>
    <t xml:space="preserve">    Flooring |                                          Flooring |    1</t>
  </si>
  <si>
    <t xml:space="preserve">    Flooring |                                          Flooring |    2</t>
  </si>
  <si>
    <t xml:space="preserve">    Flooring |                                          Flooring |    3</t>
  </si>
  <si>
    <t xml:space="preserve">    Flooring |                                          Flooring |    4</t>
  </si>
  <si>
    <t xml:space="preserve">    Flooring |                                          Flooring |    5</t>
  </si>
  <si>
    <t xml:space="preserve">    Flooring |                                          Flooring |    6</t>
  </si>
  <si>
    <t xml:space="preserve">    Flooring |                                          Flooring |    7</t>
  </si>
  <si>
    <t xml:space="preserve">    Flooring |                                          Flooring |    8</t>
  </si>
  <si>
    <t xml:space="preserve">    Flooring |                                          Flooring |    9</t>
  </si>
  <si>
    <t xml:space="preserve">    Flooring |                                          Flooring |   10</t>
  </si>
  <si>
    <t xml:space="preserve">    Flooring |                                          Flooring |   11</t>
  </si>
  <si>
    <t xml:space="preserve">    Flooring |                                          Flooring |   12</t>
  </si>
  <si>
    <t xml:space="preserve">    Flooring |                                          Flooring |   13</t>
  </si>
  <si>
    <t xml:space="preserve">    Flooring |                                          Flooring |   14</t>
  </si>
  <si>
    <t xml:space="preserve">    Flooring |                                          Flooring |   15</t>
  </si>
  <si>
    <t xml:space="preserve">    Flooring |                                          Flooring |   16</t>
  </si>
  <si>
    <t xml:space="preserve">    Flooring |                                          Flooring |   17</t>
  </si>
  <si>
    <t xml:space="preserve">    Flooring |                                          Flooring |   18</t>
  </si>
  <si>
    <t xml:space="preserve">    Flooring |                                          Flooring |   19</t>
  </si>
  <si>
    <t xml:space="preserve">    Flooring |                                          Flooring |   20</t>
  </si>
  <si>
    <t xml:space="preserve">    Flooring |                                          Flooring |   21</t>
  </si>
  <si>
    <t xml:space="preserve">    Flooring |                                          Flooring |   22</t>
  </si>
  <si>
    <t xml:space="preserve">    Flooring |                                          Flooring |   23</t>
  </si>
  <si>
    <t xml:space="preserve">    Flooring |                                          Flooring |   24</t>
  </si>
  <si>
    <t xml:space="preserve">    Flooring |                                          Flooring |   25</t>
  </si>
  <si>
    <t xml:space="preserve">    Flooring |                                          Flooring |   26</t>
  </si>
  <si>
    <t xml:space="preserve">    Flooring |                                          Flooring |   27</t>
  </si>
  <si>
    <t xml:space="preserve">    Flooring |                                          Flooring |   28</t>
  </si>
  <si>
    <t xml:space="preserve">    Flooring |                                          Flooring |   29</t>
  </si>
  <si>
    <t xml:space="preserve">    Flooring |                                          Flooring |   30</t>
  </si>
  <si>
    <t xml:space="preserve">    Flooring |                                          Flooring |   31</t>
  </si>
  <si>
    <t xml:space="preserve">    Flooring |                                          Flooring |   32</t>
  </si>
  <si>
    <t xml:space="preserve">    Flooring |                                          Flooring |   33</t>
  </si>
  <si>
    <t xml:space="preserve">    Flooring |                                          Flooring |   34</t>
  </si>
  <si>
    <t xml:space="preserve">    Flooring |                                          Flooring |   35</t>
  </si>
  <si>
    <t xml:space="preserve">    Flooring |                                          Flooring |   36</t>
  </si>
  <si>
    <t xml:space="preserve">    Flooring |                                          Flooring |   37</t>
  </si>
  <si>
    <t xml:space="preserve">    Flooring |                                          Flooring |   38</t>
  </si>
  <si>
    <t xml:space="preserve">    Flooring |                                          Flooring |   39</t>
  </si>
  <si>
    <t xml:space="preserve">    Flooring |                                          Flooring |   40</t>
  </si>
  <si>
    <t xml:space="preserve">    Flooring |                                          Flooring |   41</t>
  </si>
  <si>
    <t xml:space="preserve">    Flooring |                                          Flooring |   42</t>
  </si>
  <si>
    <t xml:space="preserve">    Flooring |                                          Flooring |   43</t>
  </si>
  <si>
    <t xml:space="preserve">    Flooring |                                          Flooring |   44</t>
  </si>
  <si>
    <t xml:space="preserve">    Flooring |                                          Flooring |   45</t>
  </si>
  <si>
    <t xml:space="preserve">    Flooring |                                          Flooring |   46</t>
  </si>
  <si>
    <t xml:space="preserve">    Flooring |                                          Flooring |   47</t>
  </si>
  <si>
    <t xml:space="preserve">    Flooring |                                          Flooring |   48</t>
  </si>
  <si>
    <t xml:space="preserve">    Flooring |                                          Flooring |   49</t>
  </si>
  <si>
    <t xml:space="preserve">    Flooring |                                          Flooring |   50</t>
  </si>
  <si>
    <t xml:space="preserve">    Flooring |                                          Flooring |   51</t>
  </si>
  <si>
    <t xml:space="preserve">    Flooring |                                          Flooring |   52</t>
  </si>
  <si>
    <t xml:space="preserve">    Flooring |                                          Flooring |   53</t>
  </si>
  <si>
    <t xml:space="preserve">    Flooring |                                          Flooring |   54</t>
  </si>
  <si>
    <t xml:space="preserve">    Flooring |                                          Flooring |   55</t>
  </si>
  <si>
    <t xml:space="preserve">   Furniture |                             '1000 Years From Now' | 1846</t>
  </si>
  <si>
    <t xml:space="preserve">   Furniture |                             'A Night On Eco-Hill' | 1541</t>
  </si>
  <si>
    <t xml:space="preserve">   Furniture |                                            Anchor | 1675</t>
  </si>
  <si>
    <t xml:space="preserve">   Furniture |                                 Aquatic Sanctuary | 2400</t>
  </si>
  <si>
    <t xml:space="preserve">   Furniture |                                   Artist Bookcase | 1283</t>
  </si>
  <si>
    <t xml:space="preserve">   Furniture |                                        Bamboo Mat | 1755</t>
  </si>
  <si>
    <t xml:space="preserve">   Furniture |                                      Basic Window | 1614</t>
  </si>
  <si>
    <t xml:space="preserve">   Furniture |                                       Bear Statue | 1671</t>
  </si>
  <si>
    <t xml:space="preserve">   Furniture |                                               Bed | 2048</t>
  </si>
  <si>
    <t xml:space="preserve">   Furniture |                                       Birch Bench |  202</t>
  </si>
  <si>
    <t xml:space="preserve">   Furniture |                                       Birch Chair |    6</t>
  </si>
  <si>
    <t xml:space="preserve">   Furniture |                                  Birch Double Bed | 2508</t>
  </si>
  <si>
    <t xml:space="preserve">   Furniture |                                     Birch Dresser |  714</t>
  </si>
  <si>
    <t xml:space="preserve">   Furniture |                                   Birch End Table | 1395</t>
  </si>
  <si>
    <t xml:space="preserve">   Furniture |                                       Birch Table | 1124</t>
  </si>
  <si>
    <t xml:space="preserve">   Furniture |                                   Birch Tea-Table | 1220</t>
  </si>
  <si>
    <t xml:space="preserve">   Furniture |                                       Blossom Rug | 2742</t>
  </si>
  <si>
    <t xml:space="preserve">   Furniture |                                     Blue Armchair |  288</t>
  </si>
  <si>
    <t xml:space="preserve">   Furniture |                                       'Blue City' | 1604</t>
  </si>
  <si>
    <t xml:space="preserve">   Furniture |                                        Blue Couch |  416</t>
  </si>
  <si>
    <t xml:space="preserve">   Furniture |                                  Blue Diner Chair |   15</t>
  </si>
  <si>
    <t xml:space="preserve">   Furniture |                                        Blue Stool |   95</t>
  </si>
  <si>
    <t xml:space="preserve">   Furniture |                                     'Blueberries' | 1603</t>
  </si>
  <si>
    <t xml:space="preserve">   Furniture |                                    Boarded Window | 1630</t>
  </si>
  <si>
    <t xml:space="preserve">   Furniture |                                            'Boat' | 2421</t>
  </si>
  <si>
    <t xml:space="preserve">   Furniture |                                       Bobo Statue | 1373</t>
  </si>
  <si>
    <t xml:space="preserve">   Furniture |                                          Bone Rug | 1964</t>
  </si>
  <si>
    <t xml:space="preserve">   Furniture |                                       Bonsai Tree | 1748</t>
  </si>
  <si>
    <t xml:space="preserve">   Furniture |                                          Box Lamp | 1445</t>
  </si>
  <si>
    <t xml:space="preserve">   Furniture |                                   Breakfast Chair |   21</t>
  </si>
  <si>
    <t xml:space="preserve">   Furniture |                                   Brick Fireplace | 1792</t>
  </si>
  <si>
    <t xml:space="preserve">   Furniture |                                    Brown Armchair |  312</t>
  </si>
  <si>
    <t xml:space="preserve">   Furniture |                                       Brown Couch |  512</t>
  </si>
  <si>
    <t xml:space="preserve">   Furniture |                                         Budget TV | 1466</t>
  </si>
  <si>
    <t xml:space="preserve">   Furniture |                                        Burlap Rug | 1742</t>
  </si>
  <si>
    <t xml:space="preserve">   Furniture |                                  'Burnt Offering' | 1545</t>
  </si>
  <si>
    <t xml:space="preserve">   Furniture |                                   Butterfly Hutch | 1971</t>
  </si>
  <si>
    <t xml:space="preserve">   Furniture |                                          Calendar | 1402</t>
  </si>
  <si>
    <t xml:space="preserve">   Furniture |                                      Calico Falls | 1565</t>
  </si>
  <si>
    <t xml:space="preserve">   Furniture |                                       Candle Lamp | 1751</t>
  </si>
  <si>
    <t xml:space="preserve">   Furniture |                                       Candy Table | 1146</t>
  </si>
  <si>
    <t xml:space="preserve">   Furniture |                                     Carved Window | 1682</t>
  </si>
  <si>
    <t xml:space="preserve">   Furniture |                                         Catalogue | 1308</t>
  </si>
  <si>
    <t xml:space="preserve">   Furniture |                                     Ceiling Flags | 1814</t>
  </si>
  <si>
    <t xml:space="preserve">   Furniture |                                    Ceiling Leaves | 1817</t>
  </si>
  <si>
    <t xml:space="preserve">   Furniture |                                    Ceiling Leaves | 1818</t>
  </si>
  <si>
    <t xml:space="preserve">   Furniture |                                    Ceiling Leaves | 1819</t>
  </si>
  <si>
    <t xml:space="preserve">   Furniture |                                    Ceiling Leaves | 1820</t>
  </si>
  <si>
    <t xml:space="preserve">   Furniture |                                    Ceiling Leaves | 1821</t>
  </si>
  <si>
    <t xml:space="preserve">   Furniture |                                    Ceramic Pillar | 1291</t>
  </si>
  <si>
    <t xml:space="preserve">   Furniture |                                    Chicken Statue | 1305</t>
  </si>
  <si>
    <t xml:space="preserve">   Furniture |                                         Child Bed | 2076</t>
  </si>
  <si>
    <t xml:space="preserve">   Furniture |                                     China Cabinet | 1280</t>
  </si>
  <si>
    <t xml:space="preserve">   Furniture |                                      Classic Lamp | 1449</t>
  </si>
  <si>
    <t xml:space="preserve">   Furniture |                                       Cloud Decal | 1687</t>
  </si>
  <si>
    <t xml:space="preserve">   Furniture |                                       Cloud Decal | 1692</t>
  </si>
  <si>
    <t xml:space="preserve">   Furniture |                                          'Clouds' | 1844</t>
  </si>
  <si>
    <t xml:space="preserve">   Furniture |                                     Clouds Banner | 1975</t>
  </si>
  <si>
    <t xml:space="preserve">   Furniture |                                      Coffee Table |  724</t>
  </si>
  <si>
    <t xml:space="preserve">   Furniture |                                      Colorful Set | 1684</t>
  </si>
  <si>
    <t xml:space="preserve">   Furniture |                                     Country Chair |   18</t>
  </si>
  <si>
    <t xml:space="preserve">   Furniture |                                      Country Lamp | 1443</t>
  </si>
  <si>
    <t xml:space="preserve">   Furniture |                                     Crystal Chair |  131</t>
  </si>
  <si>
    <t xml:space="preserve">   Furniture |                                        Cute Chair |   85</t>
  </si>
  <si>
    <t xml:space="preserve">   Furniture |                                   'Dancing Grass' | 1606</t>
  </si>
  <si>
    <t xml:space="preserve">   Furniture |                                     Dark Bookcase | 1289</t>
  </si>
  <si>
    <t xml:space="preserve">   Furniture |                                        Dark Couch |  520</t>
  </si>
  <si>
    <t xml:space="preserve">   Furniture |                                          Dark Rug | 1461</t>
  </si>
  <si>
    <t xml:space="preserve">   Furniture |                                        Dark Table | 1150</t>
  </si>
  <si>
    <t xml:space="preserve">   Furniture |                                       Dark Throne |   64</t>
  </si>
  <si>
    <t xml:space="preserve">   Furniture |                                    Decorative Axe | 2634</t>
  </si>
  <si>
    <t xml:space="preserve">   Furniture |                                   Decorative Bowl | 1364</t>
  </si>
  <si>
    <t xml:space="preserve">   Furniture |                                Decorative Lantern | 1369</t>
  </si>
  <si>
    <t xml:space="preserve">   Furniture |                              Decorative Pitchfork | 2632</t>
  </si>
  <si>
    <t xml:space="preserve">   Furniture |                              Decorative Trash Can | 2427</t>
  </si>
  <si>
    <t xml:space="preserve">   Furniture |                                  Deluxe Fish Tank | 2312</t>
  </si>
  <si>
    <t xml:space="preserve">   Furniture |                             Deluxe Red Double Bed | 2186</t>
  </si>
  <si>
    <t xml:space="preserve">   Furniture |                                       Deluxe Tree |  989</t>
  </si>
  <si>
    <t xml:space="preserve">   Furniture |                                      Dining Chair |   67</t>
  </si>
  <si>
    <t xml:space="preserve">   Furniture |                                      Dining Chair |   70</t>
  </si>
  <si>
    <t xml:space="preserve">   Furniture |                                     Diviner Table | 1138</t>
  </si>
  <si>
    <t xml:space="preserve">   Furniture |                                        Double Bed | 2052</t>
  </si>
  <si>
    <t xml:space="preserve">   Furniture |                                  Dried Sunflowers | 1307</t>
  </si>
  <si>
    <t xml:space="preserve">   Furniture |                                 Elegant Fireplace | 1866</t>
  </si>
  <si>
    <t xml:space="preserve">   Furniture |                                 Exotic Double Bed | 2514</t>
  </si>
  <si>
    <t xml:space="preserve">   Furniture |                                       Exotic Tree |  986</t>
  </si>
  <si>
    <t xml:space="preserve">   Furniture |                              Festive Dining Table |  807</t>
  </si>
  <si>
    <t xml:space="preserve">   Furniture |                                 Fisher Double Bed | 2502</t>
  </si>
  <si>
    <t xml:space="preserve">   Furniture |                                   Floor Divider L | 2638</t>
  </si>
  <si>
    <t xml:space="preserve">   Furniture |                                   Floor Divider L | 2640</t>
  </si>
  <si>
    <t xml:space="preserve">   Furniture |                                   Floor Divider L | 2642</t>
  </si>
  <si>
    <t xml:space="preserve">   Furniture |                                   Floor Divider L | 2644</t>
  </si>
  <si>
    <t xml:space="preserve">   Furniture |                                   Floor Divider L | 2646</t>
  </si>
  <si>
    <t xml:space="preserve">   Furniture |                                   Floor Divider L | 2648</t>
  </si>
  <si>
    <t xml:space="preserve">   Furniture |                                   Floor Divider L | 2650</t>
  </si>
  <si>
    <t xml:space="preserve">   Furniture |                                   Floor Divider L | 2652</t>
  </si>
  <si>
    <t xml:space="preserve">   Furniture |                                   Floor Divider R | 2637</t>
  </si>
  <si>
    <t xml:space="preserve">   Furniture |                                   Floor Divider R | 2639</t>
  </si>
  <si>
    <t xml:space="preserve">   Furniture |                                   Floor Divider R | 2641</t>
  </si>
  <si>
    <t xml:space="preserve">   Furniture |                                   Floor Divider R | 2643</t>
  </si>
  <si>
    <t xml:space="preserve">   Furniture |                                   Floor Divider R | 2645</t>
  </si>
  <si>
    <t xml:space="preserve">   Furniture |                                   Floor Divider R | 2647</t>
  </si>
  <si>
    <t xml:space="preserve">   Furniture |                                   Floor Divider R | 2649</t>
  </si>
  <si>
    <t xml:space="preserve">   Furniture |                                   Floor Divider R | 2651</t>
  </si>
  <si>
    <t xml:space="preserve">   Furniture |                                          Floor TV | 1680</t>
  </si>
  <si>
    <t xml:space="preserve">   Furniture |                                     Foliage Print | 2419</t>
  </si>
  <si>
    <t xml:space="preserve">   Furniture |                                   'Frozen Dreams' | 2730</t>
  </si>
  <si>
    <t xml:space="preserve">   Furniture |                                   Fruit Salad Rug | 1909</t>
  </si>
  <si>
    <t xml:space="preserve">   Furniture |                                         Funky Rug | 2870</t>
  </si>
  <si>
    <t xml:space="preserve">   Furniture |                               Furniture Catalogue | 1226</t>
  </si>
  <si>
    <t xml:space="preserve">   Furniture |                                        Futan Bear | 1365</t>
  </si>
  <si>
    <t xml:space="preserve">   Furniture |                                      Futan Rabbit | 1764</t>
  </si>
  <si>
    <t xml:space="preserve">   Furniture |                                             Globe | 1366</t>
  </si>
  <si>
    <t xml:space="preserve">   Furniture |                                       Gold Pillar | 1292</t>
  </si>
  <si>
    <t xml:space="preserve">   Furniture |                                   Gourmand Statue | 2332</t>
  </si>
  <si>
    <t xml:space="preserve">   Furniture |                             Grandmother End Table | 1400</t>
  </si>
  <si>
    <t xml:space="preserve">   Furniture |                                    Green Armchair |  300</t>
  </si>
  <si>
    <t xml:space="preserve">   Furniture |                                 Green Cottage Rug | 1623</t>
  </si>
  <si>
    <t xml:space="preserve">   Furniture |                                       Green Couch |  432</t>
  </si>
  <si>
    <t xml:space="preserve">   Furniture |                                Green Office Stool |   30</t>
  </si>
  <si>
    <t xml:space="preserve">   Furniture |                                  Green Plush Seat |   73</t>
  </si>
  <si>
    <t xml:space="preserve">   Furniture |                              Green Serpent Statue | 1471</t>
  </si>
  <si>
    <t xml:space="preserve">   Furniture |                                       Green Stool |   94</t>
  </si>
  <si>
    <t xml:space="preserve">   Furniture |                                      Groovy Chair |   82</t>
  </si>
  <si>
    <t xml:space="preserve">   Furniture |                                    Hanging Shield | 1811</t>
  </si>
  <si>
    <t xml:space="preserve">   Furniture |                                      'Highway 89' | 1563</t>
  </si>
  <si>
    <t xml:space="preserve">   Furniture |                                       House Plant | 1376</t>
  </si>
  <si>
    <t xml:space="preserve">   Furniture |                                       House Plant | 1377</t>
  </si>
  <si>
    <t xml:space="preserve">   Furniture |                                       House Plant | 1378</t>
  </si>
  <si>
    <t xml:space="preserve">   Furniture |                                       House Plant | 1379</t>
  </si>
  <si>
    <t xml:space="preserve">   Furniture |                                       House Plant | 1380</t>
  </si>
  <si>
    <t xml:space="preserve">   Furniture |                                       House Plant | 1381</t>
  </si>
  <si>
    <t xml:space="preserve">   Furniture |                                       House Plant | 1382</t>
  </si>
  <si>
    <t xml:space="preserve">   Furniture |                                       House Plant | 1383</t>
  </si>
  <si>
    <t xml:space="preserve">   Furniture |                                       House Plant | 1384</t>
  </si>
  <si>
    <t xml:space="preserve">   Furniture |                                       House Plant | 1385</t>
  </si>
  <si>
    <t xml:space="preserve">   Furniture |                                       House Plant | 1386</t>
  </si>
  <si>
    <t xml:space="preserve">   Furniture |                                       House Plant | 1387</t>
  </si>
  <si>
    <t xml:space="preserve">   Furniture |                                       House Plant | 1388</t>
  </si>
  <si>
    <t xml:space="preserve">   Furniture |                                       House Plant | 1389</t>
  </si>
  <si>
    <t xml:space="preserve">   Furniture |                                       House Plant | 1390</t>
  </si>
  <si>
    <t xml:space="preserve">   Furniture |                                        Icy Banner | 2653</t>
  </si>
  <si>
    <t xml:space="preserve">   Furniture |                                           Icy Rug | 2790</t>
  </si>
  <si>
    <t xml:space="preserve">   Furniture |                             Indoor Hanging Basket | 1960</t>
  </si>
  <si>
    <t xml:space="preserve">   Furniture |                                       Indoor Palm | 1294</t>
  </si>
  <si>
    <t xml:space="preserve">   Furniture |                                   Industrial Pipe | 1293</t>
  </si>
  <si>
    <t xml:space="preserve">   Furniture |                                 Iridium Fireplace | 1796</t>
  </si>
  <si>
    <t xml:space="preserve">   Furniture |                                    Iridium Krobus | 2396</t>
  </si>
  <si>
    <t xml:space="preserve">   Furniture |                            'It Howls In The Rain' | 1959</t>
  </si>
  <si>
    <t xml:space="preserve">   Furniture |                                     J. Cola Light | 1609</t>
  </si>
  <si>
    <t xml:space="preserve">   Furniture |                                      'Jade Hills' | 1554</t>
  </si>
  <si>
    <t xml:space="preserve">   Furniture |                             'Jade Hills Extended' | 2584</t>
  </si>
  <si>
    <t xml:space="preserve">   Furniture | 'Journey Of The Prairie King: The Motion Picture' | 1954</t>
  </si>
  <si>
    <t xml:space="preserve">   Furniture |                                      Jungle Decal | 2627</t>
  </si>
  <si>
    <t xml:space="preserve">   Furniture |                                      Jungle Decal | 2628</t>
  </si>
  <si>
    <t xml:space="preserve">   Furniture |                                      Jungle Decal | 2629</t>
  </si>
  <si>
    <t xml:space="preserve">   Furniture |                                      Jungle Decal | 2630</t>
  </si>
  <si>
    <t xml:space="preserve">   Furniture |                                      Jungle Torch | 2331</t>
  </si>
  <si>
    <t xml:space="preserve">   Furniture |                                      Junimo Plush | 1733</t>
  </si>
  <si>
    <t xml:space="preserve">   Furniture |                                        King Chair |  128</t>
  </si>
  <si>
    <t xml:space="preserve">   Furniture |                                  'Kitemaster '95' | 1612</t>
  </si>
  <si>
    <t xml:space="preserve">   Furniture |                                   L. Light String | 1745</t>
  </si>
  <si>
    <t xml:space="preserve">   Furniture |                                    'Land Of Clay' | 1854</t>
  </si>
  <si>
    <t xml:space="preserve">   Furniture |                                 Large Brown Couch | 2720</t>
  </si>
  <si>
    <t xml:space="preserve">   Furniture |                                 Large Cottage Rug | 2802</t>
  </si>
  <si>
    <t xml:space="preserve">   Furniture |                                   Large Fish Tank | 2304</t>
  </si>
  <si>
    <t xml:space="preserve">   Furniture |                                   Large Green Rug | 2784</t>
  </si>
  <si>
    <t xml:space="preserve">   Furniture |                                     Large Red Rug | 2798</t>
  </si>
  <si>
    <t xml:space="preserve">   Furniture |                                  Leah's Sculpture | 1306</t>
  </si>
  <si>
    <t xml:space="preserve">   Furniture |                                    Lg. Futan Bear | 1669</t>
  </si>
  <si>
    <t xml:space="preserve">   Furniture |                                         Lifesaver | 2418</t>
  </si>
  <si>
    <t xml:space="preserve">   Furniture |                                   Light Green Rug | 2488</t>
  </si>
  <si>
    <t xml:space="preserve">   Furniture |                                     Little Photos | 1605</t>
  </si>
  <si>
    <t xml:space="preserve">   Furniture |                                     'Little Tree' | 1602</t>
  </si>
  <si>
    <t xml:space="preserve">   Furniture |                                         Log Panel | 2635</t>
  </si>
  <si>
    <t xml:space="preserve">   Furniture |                                         Log Panel | 2636</t>
  </si>
  <si>
    <t xml:space="preserve">   Furniture |                                       Long Cactus |  984</t>
  </si>
  <si>
    <t xml:space="preserve">   Furniture |                                         Long Palm |  985</t>
  </si>
  <si>
    <t xml:space="preserve">   Furniture |                                        Luau Table | 1148</t>
  </si>
  <si>
    <t xml:space="preserve">   Furniture |                                   Luxury Bookcase | 1285</t>
  </si>
  <si>
    <t xml:space="preserve">   Furniture |                                      Luxury Table | 1136</t>
  </si>
  <si>
    <t xml:space="preserve">   Furniture |                                    Mahogany Bench |  207</t>
  </si>
  <si>
    <t xml:space="preserve">   Furniture |                                    Mahogany Chair |    9</t>
  </si>
  <si>
    <t xml:space="preserve">   Furniture |                             Mahogany Dining Table |  814</t>
  </si>
  <si>
    <t xml:space="preserve">   Furniture |                                  Mahogany Dresser |  719</t>
  </si>
  <si>
    <t xml:space="preserve">   Furniture |                                Mahogany End Table | 1397</t>
  </si>
  <si>
    <t xml:space="preserve">   Furniture |                                    Mahogany Table | 1126</t>
  </si>
  <si>
    <t xml:space="preserve">   Furniture |                                Mahogany Tea-Table | 1222</t>
  </si>
  <si>
    <t xml:space="preserve">   Furniture |                                    Manicured Pine | 1296</t>
  </si>
  <si>
    <t xml:space="preserve">   Furniture |                                       Metal Chair |   91</t>
  </si>
  <si>
    <t xml:space="preserve">   Furniture |                                      Metal Window | 1749</t>
  </si>
  <si>
    <t xml:space="preserve">   Furniture |                                     Miner's Crest | 1753</t>
  </si>
  <si>
    <t xml:space="preserve">   Furniture |                                        Model Ship | 1367</t>
  </si>
  <si>
    <t xml:space="preserve">   Furniture |                                      Modern Bench |  212</t>
  </si>
  <si>
    <t xml:space="preserve">   Furniture |                                   Modern Bookcase | 1287</t>
  </si>
  <si>
    <t xml:space="preserve">   Furniture |                               Modern Dining Table |  821</t>
  </si>
  <si>
    <t xml:space="preserve">   Furniture |                                 Modern Double Bed | 2192</t>
  </si>
  <si>
    <t xml:space="preserve">   Furniture |                                  Modern End Table | 1399</t>
  </si>
  <si>
    <t xml:space="preserve">   Furniture |                                  Modern Fish Tank | 2414</t>
  </si>
  <si>
    <t xml:space="preserve">   Furniture |                                       Modern Lamp | 1447</t>
  </si>
  <si>
    <t xml:space="preserve">   Furniture |                                        Modern Rug | 2875</t>
  </si>
  <si>
    <t xml:space="preserve">   Furniture |                                      Modern Table | 1132</t>
  </si>
  <si>
    <t xml:space="preserve">   Furniture |                                  Modern Tea-Table | 1224</t>
  </si>
  <si>
    <t xml:space="preserve">   Furniture |                                  Monster Danglers | 1812</t>
  </si>
  <si>
    <t xml:space="preserve">   Furniture |                                 Monster Fireplace | 1800</t>
  </si>
  <si>
    <t xml:space="preserve">   Furniture |                                       Monster Rug | 1628</t>
  </si>
  <si>
    <t xml:space="preserve">   Furniture |                                        Moon Table | 1130</t>
  </si>
  <si>
    <t xml:space="preserve">   Furniture |                          Moonlight Jellies Banner | 2626</t>
  </si>
  <si>
    <t xml:space="preserve">   Furniture |                                 My First Painting | 1802</t>
  </si>
  <si>
    <t xml:space="preserve">   Furniture |                                       'Mysterium' | 1953</t>
  </si>
  <si>
    <t xml:space="preserve">   Furniture |                                        Mystic Rug | 1664</t>
  </si>
  <si>
    <t xml:space="preserve">   Furniture |    'Natural Wonders: Exploring Our Vibrant World' | 1958</t>
  </si>
  <si>
    <t xml:space="preserve">   Furniture |                                      Nautical Rug | 1737</t>
  </si>
  <si>
    <t xml:space="preserve">   Furniture |                                Needlepoint Flower | 1567</t>
  </si>
  <si>
    <t xml:space="preserve">   Furniture |                                   Neolithic Table | 1140</t>
  </si>
  <si>
    <t xml:space="preserve">   Furniture |                                Night Sky Decal #1 | 1914</t>
  </si>
  <si>
    <t xml:space="preserve">   Furniture |                                Night Sky Decal #2 | 1915</t>
  </si>
  <si>
    <t xml:space="preserve">   Furniture |                                Night Sky Decal #3 | 1916</t>
  </si>
  <si>
    <t xml:space="preserve">   Furniture |                                         Oak Bench |  192</t>
  </si>
  <si>
    <t xml:space="preserve">   Furniture |                                         Oak Chair |    0</t>
  </si>
  <si>
    <t xml:space="preserve">   Furniture |                                       Oak Dresser |  704</t>
  </si>
  <si>
    <t xml:space="preserve">   Furniture |                                     Oak End Table | 1391</t>
  </si>
  <si>
    <t xml:space="preserve">   Furniture |                                         Oak Table | 1120</t>
  </si>
  <si>
    <t xml:space="preserve">   Furniture |                                     Oak Tea-Table | 1216</t>
  </si>
  <si>
    <t xml:space="preserve">   Furniture |                                     Obsidian Vase | 1299</t>
  </si>
  <si>
    <t xml:space="preserve">   Furniture |                                       Oceanic Rug | 1228</t>
  </si>
  <si>
    <t xml:space="preserve">   Furniture |                                     Old World Rug | 2794</t>
  </si>
  <si>
    <t xml:space="preserve">   Furniture |                               Orange Office Stool |   31</t>
  </si>
  <si>
    <t xml:space="preserve">   Furniture |                                       Ornate Lamp | 1758</t>
  </si>
  <si>
    <t xml:space="preserve">   Furniture |                                     Ornate Window | 1678</t>
  </si>
  <si>
    <t xml:space="preserve">   Furniture |                                Palm Wall Ornament | 2393</t>
  </si>
  <si>
    <t xml:space="preserve">   Furniture |                                     Pastel Banner | 2624</t>
  </si>
  <si>
    <t xml:space="preserve">   Furniture |                                     Patchwork Rug | 1456</t>
  </si>
  <si>
    <t xml:space="preserve">   Furniture |                                        'Pathways' | 1543</t>
  </si>
  <si>
    <t xml:space="preserve">   Furniture |                                     'Physics 101' | 2732</t>
  </si>
  <si>
    <t xml:space="preserve">   Furniture |                                 Pink Office Chair |   24</t>
  </si>
  <si>
    <t xml:space="preserve">   Furniture |                                   Pink Plush Seat |   76</t>
  </si>
  <si>
    <t xml:space="preserve">   Furniture |                                 Pirate Double Bed | 2070</t>
  </si>
  <si>
    <t xml:space="preserve">   Furniture |                                       Pirate Flag | 1900</t>
  </si>
  <si>
    <t xml:space="preserve">   Furniture |                                        Pirate Rug | 1902</t>
  </si>
  <si>
    <t xml:space="preserve">   Furniture |                                       Plain Torch | 2397</t>
  </si>
  <si>
    <t xml:space="preserve">   Furniture |                                         Plasma TV | 1468</t>
  </si>
  <si>
    <t xml:space="preserve">   Furniture |                                          Porthole | 1673</t>
  </si>
  <si>
    <t xml:space="preserve">   Furniture |                           'Portrait Of A Mermaid' | 1840</t>
  </si>
  <si>
    <t xml:space="preserve">   Furniture |                                   'Primal Motion' | 1552</t>
  </si>
  <si>
    <t xml:space="preserve">   Furniture |                                         Pub Table | 1134</t>
  </si>
  <si>
    <t xml:space="preserve">   Furniture |                               Purple Office Chair |   27</t>
  </si>
  <si>
    <t xml:space="preserve">   Furniture |                             Purple Serpent Statue | 1375</t>
  </si>
  <si>
    <t xml:space="preserve">   Furniture |                                      Puzzle Table | 1142</t>
  </si>
  <si>
    <t xml:space="preserve">   Furniture |                                     Pyramid Decal | 2334</t>
  </si>
  <si>
    <t xml:space="preserve">   Furniture |                            'Queen of the Gem Sea' | 1547</t>
  </si>
  <si>
    <t xml:space="preserve">   Furniture |                                      Red Armchair |  294</t>
  </si>
  <si>
    <t xml:space="preserve">   Furniture |                                   Red Cottage Rug | 1618</t>
  </si>
  <si>
    <t xml:space="preserve">   Furniture |                                         Red Couch |  424</t>
  </si>
  <si>
    <t xml:space="preserve">   Furniture |                                   Red Diner Chair |   12</t>
  </si>
  <si>
    <t xml:space="preserve">   Furniture |                                       'Red Eagle' | 1838</t>
  </si>
  <si>
    <t xml:space="preserve">   Furniture |                                           Red Rug | 1451</t>
  </si>
  <si>
    <t xml:space="preserve">   Furniture |                                           S. Pine | 1747</t>
  </si>
  <si>
    <t xml:space="preserve">   Furniture |                                    S. Wall Flower | 1974</t>
  </si>
  <si>
    <t xml:space="preserve">   Furniture |                                     Sam's Boombox | 1309</t>
  </si>
  <si>
    <t xml:space="preserve">   Furniture |                                     Singing Stone | 1300</t>
  </si>
  <si>
    <t xml:space="preserve">   Furniture |                                          Skeleton | 1304</t>
  </si>
  <si>
    <t xml:space="preserve">   Furniture |                                      Skull Poster | 1600</t>
  </si>
  <si>
    <t xml:space="preserve">   Furniture |                                  Sloth Skeleton L | 1301</t>
  </si>
  <si>
    <t xml:space="preserve">   Furniture |                                  Sloth Skeleton M | 1302</t>
  </si>
  <si>
    <t xml:space="preserve">   Furniture |                                  Sloth Skeleton R | 1303</t>
  </si>
  <si>
    <t xml:space="preserve">   Furniture |                                     Small Crystal | 1368</t>
  </si>
  <si>
    <t xml:space="preserve">   Furniture |                                   Small Fish Tank | 2322</t>
  </si>
  <si>
    <t xml:space="preserve">   Furniture |                                Small Junimo Plush | 1760</t>
  </si>
  <si>
    <t xml:space="preserve">   Furniture |                                Small Junimo Plush | 1761</t>
  </si>
  <si>
    <t xml:space="preserve">   Furniture |                                Small Junimo Plush | 1762</t>
  </si>
  <si>
    <t xml:space="preserve">   Furniture |                                Small Junimo Plush | 1763</t>
  </si>
  <si>
    <t xml:space="preserve">   Furniture |                                       Small Plant | 1362</t>
  </si>
  <si>
    <t xml:space="preserve">   Furniture |                                Small Wall Pumpkin | 1918</t>
  </si>
  <si>
    <t xml:space="preserve">   Furniture |                                      Small Window | 1616</t>
  </si>
  <si>
    <t xml:space="preserve">   Furniture |                                         Snowy Rug | 1978</t>
  </si>
  <si>
    <t xml:space="preserve">   Furniture |                                   'Solar Kingdom' | 1842</t>
  </si>
  <si>
    <t xml:space="preserve">   Furniture |                                          'Spires' | 1561</t>
  </si>
  <si>
    <t xml:space="preserve">   Furniture |                                 Squirrel Figurine | 2814</t>
  </si>
  <si>
    <t xml:space="preserve">   Furniture |                                    Standing Geode | 1298</t>
  </si>
  <si>
    <t xml:space="preserve">   Furniture |                                    Starport Decal | 2631</t>
  </si>
  <si>
    <t xml:space="preserve">   Furniture |                                 Starry Double Bed | 2058</t>
  </si>
  <si>
    <t xml:space="preserve">   Furniture |                                   Stone Fireplace | 1794</t>
  </si>
  <si>
    <t xml:space="preserve">   Furniture |                                        Stone Slab |  727</t>
  </si>
  <si>
    <t xml:space="preserve">   Furniture |                                   Stove Fireplace | 1798</t>
  </si>
  <si>
    <t xml:space="preserve">   Furniture |                                  Strawberry Decal | 1907</t>
  </si>
  <si>
    <t xml:space="preserve">   Furniture |                             Strawberry Double Bed | 2064</t>
  </si>
  <si>
    <t xml:space="preserve">   Furniture |                                        Stump Seat |   88</t>
  </si>
  <si>
    <t xml:space="preserve">   Furniture |                                       Stump Torch | 2398</t>
  </si>
  <si>
    <t xml:space="preserve">   Furniture |                                         'Sun #44' | 1557</t>
  </si>
  <si>
    <t xml:space="preserve">   Furniture |                                         'Sun #45' | 1601</t>
  </si>
  <si>
    <t xml:space="preserve">   Furniture |                                         Sun Table | 1128</t>
  </si>
  <si>
    <t xml:space="preserve">   Furniture |                                       Table Plant | 1363</t>
  </si>
  <si>
    <t xml:space="preserve">   Furniture |                        'The Brave Little Sapling' | 1952</t>
  </si>
  <si>
    <t xml:space="preserve">   Furniture |                   'The Miracle At Coldstar Ranch' | 1957</t>
  </si>
  <si>
    <t xml:space="preserve">   Furniture |                                  'The Muzzamaroo' | 1539</t>
  </si>
  <si>
    <t xml:space="preserve">   Furniture |                                     'The Serpent' | 1850</t>
  </si>
  <si>
    <t xml:space="preserve">   Furniture |                           'The Zuzu City Express' | 1956</t>
  </si>
  <si>
    <t xml:space="preserve">   Furniture |                                     'Three Trees' | 1848</t>
  </si>
  <si>
    <t xml:space="preserve">   Furniture |                                      Topiary Tree | 1297</t>
  </si>
  <si>
    <t xml:space="preserve">   Furniture |                                        Totem Pole | 1295</t>
  </si>
  <si>
    <t xml:space="preserve">   Furniture |                                       Tree Column | 1744</t>
  </si>
  <si>
    <t xml:space="preserve">   Furniture |                           Tree of the Winter Star | 1440</t>
  </si>
  <si>
    <t xml:space="preserve">   Furniture |                                      Tropical Bed | 2176</t>
  </si>
  <si>
    <t xml:space="preserve">   Furniture |                                    Tropical Chair |  134</t>
  </si>
  <si>
    <t xml:space="preserve">   Furniture |                               Tropical Double Bed | 2180</t>
  </si>
  <si>
    <t xml:space="preserve">   Furniture |                              'Tropical Fish #173' | 1852</t>
  </si>
  <si>
    <t xml:space="preserve">   Furniture |                                       Tropical TV | 2326</t>
  </si>
  <si>
    <t xml:space="preserve">   Furniture |                                   'Vanilla Villa' | 1550</t>
  </si>
  <si>
    <t xml:space="preserve">   Furniture |                                    'VGA Paradise' | 1607</t>
  </si>
  <si>
    <t xml:space="preserve">   Furniture |                                           'Vista' | 2423</t>
  </si>
  <si>
    <t xml:space="preserve">   Furniture |                                   'Volcano' Photo | 2329</t>
  </si>
  <si>
    <t xml:space="preserve">   Furniture |                                       Wall Basket | 2425</t>
  </si>
  <si>
    <t xml:space="preserve">   Furniture |                                       Wall Cactus | 2655</t>
  </si>
  <si>
    <t xml:space="preserve">   Furniture |                                       Wall Flower | 1973</t>
  </si>
  <si>
    <t xml:space="preserve">   Furniture |                                         Wall Palm | 2654</t>
  </si>
  <si>
    <t xml:space="preserve">   Furniture |                                      Wall Pumpkin | 1917</t>
  </si>
  <si>
    <t xml:space="preserve">   Furniture |                                       Wall Sconce | 2734</t>
  </si>
  <si>
    <t xml:space="preserve">   Furniture |                                       Wall Sconce | 2736</t>
  </si>
  <si>
    <t xml:space="preserve">   Furniture |                                       Wall Sconce | 2738</t>
  </si>
  <si>
    <t xml:space="preserve">   Furniture |                                       Wall Sconce | 2740</t>
  </si>
  <si>
    <t xml:space="preserve">   Furniture |                                       Wall Sconce | 2748</t>
  </si>
  <si>
    <t xml:space="preserve">   Furniture |                                       Wall Sconce | 2812</t>
  </si>
  <si>
    <t xml:space="preserve">   Furniture |                                       Wall Sconce | 2750</t>
  </si>
  <si>
    <t xml:space="preserve">   Furniture |                                    Wallflower Pal | 1559</t>
  </si>
  <si>
    <t xml:space="preserve">   Furniture |                                      Walnut Bench |  197</t>
  </si>
  <si>
    <t xml:space="preserve">   Furniture |                                      Walnut Chair |    3</t>
  </si>
  <si>
    <t xml:space="preserve">   Furniture |                                    Walnut Dresser |  709</t>
  </si>
  <si>
    <t xml:space="preserve">   Furniture |                                  Walnut End Table | 1393</t>
  </si>
  <si>
    <t xml:space="preserve">   Furniture |                                      Walnut Table | 1122</t>
  </si>
  <si>
    <t xml:space="preserve">   Furniture |                                  Walnut Tea-Table | 1218</t>
  </si>
  <si>
    <t xml:space="preserve">   Furniture |                                   Wild Double Bed | 2496</t>
  </si>
  <si>
    <t xml:space="preserve">   Furniture |                                     Winter Banner | 2625</t>
  </si>
  <si>
    <t xml:space="preserve">   Furniture |                                      Winter Chair |   79</t>
  </si>
  <si>
    <t xml:space="preserve">   Furniture |                               Winter Dining Table |  800</t>
  </si>
  <si>
    <t xml:space="preserve">   Furniture |                                  Winter End Table | 1401</t>
  </si>
  <si>
    <t xml:space="preserve">   Furniture |                                      Winter Table | 1144</t>
  </si>
  <si>
    <t xml:space="preserve">   Furniture |                                 Winter Tree Decal | 1961</t>
  </si>
  <si>
    <t xml:space="preserve">   Furniture |                                      Wizard Couch |  528</t>
  </si>
  <si>
    <t xml:space="preserve">   Furniture |                                        Wood Panel | 2633</t>
  </si>
  <si>
    <t xml:space="preserve">   Furniture |                                       Woodcut Rug | 1777</t>
  </si>
  <si>
    <t xml:space="preserve">   Furniture |                                      Woodsy Couch |  536</t>
  </si>
  <si>
    <t xml:space="preserve">   Furniture |                                         World Map | 1676</t>
  </si>
  <si>
    <t xml:space="preserve">   Furniture |                                          'Wumbus' | 1955</t>
  </si>
  <si>
    <t xml:space="preserve">   Furniture |                                     Wumbus Statue | 1371</t>
  </si>
  <si>
    <t xml:space="preserve">   Furniture |                                   Yellow Armchair |  306</t>
  </si>
  <si>
    <t xml:space="preserve">   Furniture |                                      Yellow Couch |  440</t>
  </si>
  <si>
    <t xml:space="preserve">         Hat |                                               ??? |   92</t>
  </si>
  <si>
    <t xml:space="preserve">         Hat |                                        Arcane Hat |   60</t>
  </si>
  <si>
    <t xml:space="preserve">         Hat |                                      Archer's Cap |   35</t>
  </si>
  <si>
    <t xml:space="preserve">         Hat |                                            Beanie |   53</t>
  </si>
  <si>
    <t xml:space="preserve">         Hat |                                     Blobfish Mask |   56</t>
  </si>
  <si>
    <t xml:space="preserve">         Hat |                                       Blue Bonnet |    6</t>
  </si>
  <si>
    <t xml:space="preserve">         Hat |                                   Blue Cowboy Hat |   37</t>
  </si>
  <si>
    <t xml:space="preserve">         Hat |                                     Bluebird Mask |   80</t>
  </si>
  <si>
    <t xml:space="preserve">         Hat |                                        Bowler Hat |    1</t>
  </si>
  <si>
    <t xml:space="preserve">         Hat |                                       Bridal Veil |   69</t>
  </si>
  <si>
    <t xml:space="preserve">         Hat |                                     Butterfly Bow |   14</t>
  </si>
  <si>
    <t xml:space="preserve">         Hat |                                          Cat Ears |   32</t>
  </si>
  <si>
    <t xml:space="preserve">         Hat |                                          Chef Hat |   61</t>
  </si>
  <si>
    <t xml:space="preserve">         Hat |                                      Chicken Mask |   10</t>
  </si>
  <si>
    <t xml:space="preserve">         Hat |                                          Cone Hat |   39</t>
  </si>
  <si>
    <t xml:space="preserve">         Hat |                                          Cool Cap |   20</t>
  </si>
  <si>
    <t xml:space="preserve">         Hat |                                        Copper Pan |   71</t>
  </si>
  <si>
    <t xml:space="preserve">         Hat |                                        Cowboy Hat |    0</t>
  </si>
  <si>
    <t xml:space="preserve">         Hat |                                        Cowgal Hat |   33</t>
  </si>
  <si>
    <t xml:space="preserve">         Hat |                                       Cowpoke Hat |   34</t>
  </si>
  <si>
    <t xml:space="preserve">         Hat |                                             Daisy |   29</t>
  </si>
  <si>
    <t xml:space="preserve">         Hat |                                   Dark Cowboy Hat |   83</t>
  </si>
  <si>
    <t xml:space="preserve">         Hat |                                      Delicate Bow |   12</t>
  </si>
  <si>
    <t xml:space="preserve">         Hat |                                 Deluxe Cowboy Hat |   81</t>
  </si>
  <si>
    <t xml:space="preserve">         Hat |                                 Deluxe Pirate Hat |   76</t>
  </si>
  <si>
    <t xml:space="preserve">         Hat |                                      Dinosaur Hat |   43</t>
  </si>
  <si>
    <t xml:space="preserve">         Hat |                                          Earmuffs |   11</t>
  </si>
  <si>
    <t xml:space="preserve">         Hat |                                    Elegant Turban |   64</t>
  </si>
  <si>
    <t xml:space="preserve">         Hat |                                 Emily's Magic Hat |   41</t>
  </si>
  <si>
    <t xml:space="preserve">         Hat |                                         Eye Patch |   24</t>
  </si>
  <si>
    <t xml:space="preserve">         Hat |                                       Fashion Hat |   47</t>
  </si>
  <si>
    <t xml:space="preserve">         Hat |                                            Fedora |   19</t>
  </si>
  <si>
    <t xml:space="preserve">         Hat |                                       Fishing Hat |   55</t>
  </si>
  <si>
    <t xml:space="preserve">         Hat |                                   Flat Topped Hat |   63</t>
  </si>
  <si>
    <t xml:space="preserve">         Hat |                                     Floppy Beanie |   54</t>
  </si>
  <si>
    <t xml:space="preserve">         Hat |                                     Forager's Hat |   90</t>
  </si>
  <si>
    <t xml:space="preserve">         Hat |                                          Frog Hat |   78</t>
  </si>
  <si>
    <t xml:space="preserve">         Hat |                                       Garbage Hat |   66</t>
  </si>
  <si>
    <t xml:space="preserve">         Hat |                                       Gnome's Cap |   23</t>
  </si>
  <si>
    <t xml:space="preserve">         Hat |                                       Goblin Mask |    9</t>
  </si>
  <si>
    <t xml:space="preserve">         Hat |                                           Goggles |   89</t>
  </si>
  <si>
    <t xml:space="preserve">         Hat |                                     Golden Helmet |   75</t>
  </si>
  <si>
    <t xml:space="preserve">         Hat |                                       Golden Mask |   67</t>
  </si>
  <si>
    <t xml:space="preserve">         Hat |                                      Good Ol' Cap |   18</t>
  </si>
  <si>
    <t xml:space="preserve">         Hat |                                      Green Turban |   72</t>
  </si>
  <si>
    <t xml:space="preserve">         Hat |                                         Hair Bone |   49</t>
  </si>
  <si>
    <t xml:space="preserve">         Hat |                                          Hard Hat |   27</t>
  </si>
  <si>
    <t xml:space="preserve">         Hat |                                      Hunter's Cap |   15</t>
  </si>
  <si>
    <t xml:space="preserve">         Hat |                                   Knight's Helmet |   50</t>
  </si>
  <si>
    <t xml:space="preserve">         Hat |                                        Living Hat |   40</t>
  </si>
  <si>
    <t xml:space="preserve">         Hat |                                          Logo Cap |   45</t>
  </si>
  <si>
    <t xml:space="preserve">         Hat |                                         Lucky Bow |   21</t>
  </si>
  <si>
    <t xml:space="preserve">         Hat |                                  Magic Cowboy Hat |   73</t>
  </si>
  <si>
    <t xml:space="preserve">         Hat |                                      Magic Turban |   74</t>
  </si>
  <si>
    <t xml:space="preserve">         Hat |                                        Mouse Ears |   31</t>
  </si>
  <si>
    <t xml:space="preserve">         Hat |                                      Mr. Qi's Hat |   82</t>
  </si>
  <si>
    <t xml:space="preserve">         Hat |                                      Mushroom Cap |   42</t>
  </si>
  <si>
    <t xml:space="preserve">         Hat |                                      Official Cap |    5</t>
  </si>
  <si>
    <t xml:space="preserve">         Hat |                                         Panda Hat |   36</t>
  </si>
  <si>
    <t xml:space="preserve">         Hat |                                         Party Hat |   57</t>
  </si>
  <si>
    <t xml:space="preserve">         Hat |                                         Party Hat |   58</t>
  </si>
  <si>
    <t xml:space="preserve">         Hat |                                         Party Hat |   59</t>
  </si>
  <si>
    <t xml:space="preserve">         Hat |                                          Pink Bow |   77</t>
  </si>
  <si>
    <t xml:space="preserve">         Hat |                                        Pirate Hat |   62</t>
  </si>
  <si>
    <t xml:space="preserve">         Hat |                                      Plum Chapeau |    7</t>
  </si>
  <si>
    <t xml:space="preserve">         Hat |                                         Polka Bow |   22</t>
  </si>
  <si>
    <t xml:space="preserve">         Hat |                                     Propeller Hat |   68</t>
  </si>
  <si>
    <t xml:space="preserve">         Hat |                                      Pumpkin Mask |   48</t>
  </si>
  <si>
    <t xml:space="preserve">         Hat |                                           Qi Mask |   86</t>
  </si>
  <si>
    <t xml:space="preserve">         Hat |                               Radioactive Goggles |   84</t>
  </si>
  <si>
    <t xml:space="preserve">         Hat |                                    Red Cowboy Hat |   38</t>
  </si>
  <si>
    <t xml:space="preserve">         Hat |                                      Sailor's Cap |   17</t>
  </si>
  <si>
    <t xml:space="preserve">         Hat |                                         Santa Hat |   25</t>
  </si>
  <si>
    <t xml:space="preserve">         Hat |                                     Skeleton Mask |    8</t>
  </si>
  <si>
    <t xml:space="preserve">         Hat |                                         Small Cap |   79</t>
  </si>
  <si>
    <t xml:space="preserve">         Hat |                                          Sombrero |    3</t>
  </si>
  <si>
    <t xml:space="preserve">         Hat |                                        Sou'wester |   28</t>
  </si>
  <si>
    <t xml:space="preserve">         Hat |                                 Spotted Headscarf |   52</t>
  </si>
  <si>
    <t xml:space="preserve">         Hat |                                   Squire's Helmet |   51</t>
  </si>
  <si>
    <t xml:space="preserve">         Hat |                                       Star Helmet |   87</t>
  </si>
  <si>
    <t xml:space="preserve">         Hat |                                         Straw Hat |    4</t>
  </si>
  <si>
    <t xml:space="preserve">         Hat |                                        Sunglasses |   88</t>
  </si>
  <si>
    <t xml:space="preserve">         Hat |                                  Swashbuckler Hat |   85</t>
  </si>
  <si>
    <t xml:space="preserve">         Hat |                                             Tiara |   26</t>
  </si>
  <si>
    <t xml:space="preserve">         Hat |                                         Tiger Hat |   91</t>
  </si>
  <si>
    <t xml:space="preserve">         Hat |                                           Top Hat |    2</t>
  </si>
  <si>
    <t xml:space="preserve">         Hat |                                        Totem Mask |   44</t>
  </si>
  <si>
    <t xml:space="preserve">         Hat |                                         Tropiclip |   13</t>
  </si>
  <si>
    <t xml:space="preserve">         Hat |                                       Trucker Hat |   16</t>
  </si>
  <si>
    <t xml:space="preserve">         Hat |                                    Warrior Helmet |   93</t>
  </si>
  <si>
    <t xml:space="preserve">         Hat |                                   Watermelon Band |   30</t>
  </si>
  <si>
    <t xml:space="preserve">         Hat |                               Wearable Dwarf Helm |   46</t>
  </si>
  <si>
    <t xml:space="preserve">         Hat |                                      White Turban |   65</t>
  </si>
  <si>
    <t xml:space="preserve">         Hat |                                         Witch Hat |   70</t>
  </si>
  <si>
    <t xml:space="preserve">      Object |                                               ??? |  930</t>
  </si>
  <si>
    <t xml:space="preserve">      Object |                                             Acorn |  309</t>
  </si>
  <si>
    <t xml:space="preserve">      Object |                                Advanced TV Remote |  867</t>
  </si>
  <si>
    <t xml:space="preserve">      Object |                                          Aerinite |  541</t>
  </si>
  <si>
    <t xml:space="preserve">      Object |                                 Aged Albacore Roe | 7812</t>
  </si>
  <si>
    <t xml:space="preserve">      Object |                                  Aged Anchovy Roe | 7812</t>
  </si>
  <si>
    <t xml:space="preserve">      Object |                                   Aged Angler Roe | 7812</t>
  </si>
  <si>
    <t xml:space="preserve">      Object |                                 Aged Blobfish Roe | 7812</t>
  </si>
  <si>
    <t xml:space="preserve">      Object |                              Aged Blue Discus Roe | 7812</t>
  </si>
  <si>
    <t xml:space="preserve">      Object |                               Aged Blue Moon Wine | 3000</t>
  </si>
  <si>
    <t xml:space="preserve">      Object |                                    Aged Bream Roe | 7812</t>
  </si>
  <si>
    <t xml:space="preserve">      Object |                                 Aged Bullhead Roe | 7812</t>
  </si>
  <si>
    <t xml:space="preserve">      Object |                               Aged Butterfish Roe | 7812</t>
  </si>
  <si>
    <t xml:space="preserve">      Object |                                     Aged Carp Roe | 7812</t>
  </si>
  <si>
    <t xml:space="preserve">      Object |                                  Aged Catfish Roe | 7812</t>
  </si>
  <si>
    <t xml:space="preserve">      Object |                                     Aged Chub Roe | 7812</t>
  </si>
  <si>
    <t xml:space="preserve">      Object |                                     Aged Clam Roe | 7812</t>
  </si>
  <si>
    <t xml:space="preserve">      Object |                                Aged Clownfish Roe | 7812</t>
  </si>
  <si>
    <t xml:space="preserve">      Object |                                   Aged Cockle Roe | 7812</t>
  </si>
  <si>
    <t xml:space="preserve">      Object |                                     Aged Crab Roe | 7812</t>
  </si>
  <si>
    <t xml:space="preserve">      Object |                                 Aged Crayfish Roe | 7812</t>
  </si>
  <si>
    <t xml:space="preserve">      Object |                              Aged Crimsonfish Roe | 7812</t>
  </si>
  <si>
    <t xml:space="preserve">      Object |                                   Aged Dorado Roe | 7812</t>
  </si>
  <si>
    <t xml:space="preserve">      Object |                                      Aged Eel Roe | 7812</t>
  </si>
  <si>
    <t xml:space="preserve">      Object |                                 Aged Flounder Roe | 7812</t>
  </si>
  <si>
    <t xml:space="preserve">      Object |                                     Aged Frog Roe | 7812</t>
  </si>
  <si>
    <t xml:space="preserve">      Object |                                Aged Ghostfish Roe | 7812</t>
  </si>
  <si>
    <t xml:space="preserve">      Object |                          Aged Glacierfish Jr. Roe | 7812</t>
  </si>
  <si>
    <t xml:space="preserve">      Object |                              Aged Glacierfish Roe | 7812</t>
  </si>
  <si>
    <t xml:space="preserve">      Object |                                  Aged Halibut Roe | 7812</t>
  </si>
  <si>
    <t xml:space="preserve">      Object |                                  Aged Herring Roe | 7812</t>
  </si>
  <si>
    <t xml:space="preserve">      Object |                                  Aged Ice Pip Roe | 7812</t>
  </si>
  <si>
    <t xml:space="preserve">      Object |                              Aged King Salmon Roe | 7812</t>
  </si>
  <si>
    <t xml:space="preserve">      Object |                                Aged Kittyfish Roe | 7812</t>
  </si>
  <si>
    <t xml:space="preserve">      Object |                          Aged Largemouth Bass Roe | 7812</t>
  </si>
  <si>
    <t xml:space="preserve">      Object |                                 Aged Lava Eel Roe | 7812</t>
  </si>
  <si>
    <t xml:space="preserve">      Object |                                Aged Legend II Roe | 7812</t>
  </si>
  <si>
    <t xml:space="preserve">      Object |                                   Aged Legend Roe | 7812</t>
  </si>
  <si>
    <t xml:space="preserve">      Object |                                  Aged Lingcod Roe | 7812</t>
  </si>
  <si>
    <t xml:space="preserve">      Object |                                 Aged Lionfish Roe | 7812</t>
  </si>
  <si>
    <t xml:space="preserve">      Object |                                  Aged Lobster Roe | 7812</t>
  </si>
  <si>
    <t xml:space="preserve">      Object |                            Aged Midnight Carp Roe | 7812</t>
  </si>
  <si>
    <t xml:space="preserve">      Object |                           Aged Midnight Squid Roe | 7812</t>
  </si>
  <si>
    <t xml:space="preserve">      Object |                                   Aged Minnow Roe | 7812</t>
  </si>
  <si>
    <t xml:space="preserve">      Object |                               Aged Ms. Angler Roe | 7812</t>
  </si>
  <si>
    <t xml:space="preserve">      Object |                                   Aged Mussel Roe | 7812</t>
  </si>
  <si>
    <t xml:space="preserve">      Object |                              Aged Mutant Carp Roe | 7812</t>
  </si>
  <si>
    <t xml:space="preserve">      Object |                                  Aged Octopus Roe | 7812</t>
  </si>
  <si>
    <t xml:space="preserve">      Object |                                   Aged Oyster Roe | 7812</t>
  </si>
  <si>
    <t xml:space="preserve">      Object |                                    Aged Perch Roe | 7812</t>
  </si>
  <si>
    <t xml:space="preserve">      Object |                               Aged Periwinkle Roe | 7812</t>
  </si>
  <si>
    <t xml:space="preserve">      Object |                                     Aged Pike Roe | 7812</t>
  </si>
  <si>
    <t xml:space="preserve">      Object |                               Aged Pufferfish Roe | 7812</t>
  </si>
  <si>
    <t xml:space="preserve">      Object |                                Aged Puppyfish Roe | 7812</t>
  </si>
  <si>
    <t xml:space="preserve">      Object |                         Aged Radioactive Carp Roe | 7812</t>
  </si>
  <si>
    <t xml:space="preserve">      Object |                            Aged Rainbow Trout Roe | 7812</t>
  </si>
  <si>
    <t xml:space="preserve">      Object |                              Aged Razor Trout Roe | 7812</t>
  </si>
  <si>
    <t xml:space="preserve">      Object |                               Aged Red Mullet Roe | 7812</t>
  </si>
  <si>
    <t xml:space="preserve">      Object |                              Aged Red Snapper Roe | 7812</t>
  </si>
  <si>
    <t xml:space="preserve">      Object |                                          Aged Roe |  447</t>
  </si>
  <si>
    <t xml:space="preserve">      Object |                                   Aged Salmon Roe | 7812</t>
  </si>
  <si>
    <t xml:space="preserve">      Object |                                 Aged Sandfish Roe | 7812</t>
  </si>
  <si>
    <t xml:space="preserve">      Object |                                  Aged Sardine Roe | 7812</t>
  </si>
  <si>
    <t xml:space="preserve">      Object |                            Aged Scorpion Carp Roe | 7812</t>
  </si>
  <si>
    <t xml:space="preserve">      Object |                             Aged Sea Cucumber Roe | 7812</t>
  </si>
  <si>
    <t xml:space="preserve">      Object |                               Aged Sea Urchin Roe | 7812</t>
  </si>
  <si>
    <t xml:space="preserve">      Object |                                     Aged Shad Roe | 7812</t>
  </si>
  <si>
    <t xml:space="preserve">      Object |                                   Aged Shrimp Roe | 7812</t>
  </si>
  <si>
    <t xml:space="preserve">      Object |                                Aged Slimejack Roe | 7812</t>
  </si>
  <si>
    <t xml:space="preserve">      Object |                          Aged Smallmouth Bass Roe | 7812</t>
  </si>
  <si>
    <t xml:space="preserve">      Object |                                    Aged Snail Roe | 7812</t>
  </si>
  <si>
    <t xml:space="preserve">      Object |                       Aged Son of Crimsonfish Roe | 7812</t>
  </si>
  <si>
    <t xml:space="preserve">      Object |                               Aged Spook Fish Roe | 7812</t>
  </si>
  <si>
    <t xml:space="preserve">      Object |                                    Aged Squid Roe | 7812</t>
  </si>
  <si>
    <t xml:space="preserve">      Object |                                 Aged Starfish Roe | 7812</t>
  </si>
  <si>
    <t xml:space="preserve">      Object |                                 Aged Stingray Roe | 7812</t>
  </si>
  <si>
    <t xml:space="preserve">      Object |                                Aged Stonefish Roe | 7812</t>
  </si>
  <si>
    <t xml:space="preserve">      Object |                                  Aged Sunfish Roe | 7812</t>
  </si>
  <si>
    <t xml:space="preserve">      Object |                           Aged Super Cucumber Roe | 7812</t>
  </si>
  <si>
    <t xml:space="preserve">      Object |                              Aged Tiger Trout Roe | 7812</t>
  </si>
  <si>
    <t xml:space="preserve">      Object |                                  Aged Tilapia Roe | 7812</t>
  </si>
  <si>
    <t xml:space="preserve">      Object |                                     Aged Tuna Roe | 7812</t>
  </si>
  <si>
    <t xml:space="preserve">      Object |                                 Aged Void Eel Roe | 7812</t>
  </si>
  <si>
    <t xml:space="preserve">      Object |                              Aged Void Salmon Roe | 7812</t>
  </si>
  <si>
    <t xml:space="preserve">      Object |                                  Aged Walleye Roe | 7812</t>
  </si>
  <si>
    <t xml:space="preserve">      Object |                                 Aged Woodskip Roe | 7812</t>
  </si>
  <si>
    <t xml:space="preserve">      Object |                                           Alamite |  538</t>
  </si>
  <si>
    <t xml:space="preserve">      Object |                                          Albacore |  705</t>
  </si>
  <si>
    <t xml:space="preserve">      Object |                                      Albacore Roe | 7812</t>
  </si>
  <si>
    <t xml:space="preserve">      Object |                                        Algae Soup |  456</t>
  </si>
  <si>
    <t xml:space="preserve">      Object |                                          Amaranth |  300</t>
  </si>
  <si>
    <t xml:space="preserve">      Object |                                    Amaranth Juice | 4300</t>
  </si>
  <si>
    <t xml:space="preserve">      Object |                                    Amaranth Seeds |  299</t>
  </si>
  <si>
    <t xml:space="preserve">      Object |                                          Amethyst |   66</t>
  </si>
  <si>
    <t xml:space="preserve">      Object |                                  Amphibian Fossil |  587</t>
  </si>
  <si>
    <t xml:space="preserve">      Object |                                            Anchor |  117</t>
  </si>
  <si>
    <t xml:space="preserve">      Object |                                           Anchovy |  129</t>
  </si>
  <si>
    <t xml:space="preserve">      Object |                                       Anchovy Roe | 7812</t>
  </si>
  <si>
    <t xml:space="preserve">      Object |                                      Ancient Doll |  103</t>
  </si>
  <si>
    <t xml:space="preserve">      Object |                                      Ancient Drum |  123</t>
  </si>
  <si>
    <t xml:space="preserve">      Object |                                     Ancient Fruit |  454</t>
  </si>
  <si>
    <t xml:space="preserve">      Object |                               Ancient Fruit Jelly | 3454</t>
  </si>
  <si>
    <t xml:space="preserve">      Object |                                Ancient Fruit Wine | 2454</t>
  </si>
  <si>
    <t xml:space="preserve">      Object |                                      Ancient Seed |  114</t>
  </si>
  <si>
    <t xml:space="preserve">      Object |                                     Ancient Seeds |  499</t>
  </si>
  <si>
    <t xml:space="preserve">      Object |                                     Ancient Sword |  109</t>
  </si>
  <si>
    <t xml:space="preserve">      Object |                                            Angler |  160</t>
  </si>
  <si>
    <t xml:space="preserve">      Object |                                        Angler Roe | 7812</t>
  </si>
  <si>
    <t xml:space="preserve">      Object |                                             Apple |  613</t>
  </si>
  <si>
    <t xml:space="preserve">      Object |                                       Apple Jelly | 3613</t>
  </si>
  <si>
    <t xml:space="preserve">      Object |                                     Apple Sapling |  633</t>
  </si>
  <si>
    <t xml:space="preserve">      Object |                                        Apple Wine | 2613</t>
  </si>
  <si>
    <t xml:space="preserve">      Object |                                           Apricot |  634</t>
  </si>
  <si>
    <t xml:space="preserve">      Object |                                     Apricot Jelly | 3634</t>
  </si>
  <si>
    <t xml:space="preserve">      Object |                                   Apricot Sapling |  629</t>
  </si>
  <si>
    <t xml:space="preserve">      Object |                                      Apricot Wine | 2634</t>
  </si>
  <si>
    <t xml:space="preserve">      Object |                                        Aquamarine |   62</t>
  </si>
  <si>
    <t xml:space="preserve">      Object |                                      Arctic Shard |  868</t>
  </si>
  <si>
    <t xml:space="preserve">      Object |                                      Armor Elixir | 3001</t>
  </si>
  <si>
    <t xml:space="preserve">      Object |                                         Arrowhead |  101</t>
  </si>
  <si>
    <t xml:space="preserve">      Object |                                         Artichoke |  274</t>
  </si>
  <si>
    <t xml:space="preserve">      Object |                                     Artichoke Dip |  605</t>
  </si>
  <si>
    <t xml:space="preserve">      Object |                                   Artichoke Juice | 4274</t>
  </si>
  <si>
    <t xml:space="preserve">      Object |                                   Artichoke Seeds |  489</t>
  </si>
  <si>
    <t xml:space="preserve">      Object |                                     Artifact Spot |  590</t>
  </si>
  <si>
    <t xml:space="preserve">      Object |                                    Artifact Trove |  275</t>
  </si>
  <si>
    <t xml:space="preserve">      Object |                                   Autumn's Bounty |  235</t>
  </si>
  <si>
    <t xml:space="preserve">      Object |                                              Bait |  685</t>
  </si>
  <si>
    <t xml:space="preserve">      Object |                                        Baked Fish |  198</t>
  </si>
  <si>
    <t xml:space="preserve">      Object |                                            Banana |   91</t>
  </si>
  <si>
    <t xml:space="preserve">      Object |                                      Banana Jelly | 3091</t>
  </si>
  <si>
    <t xml:space="preserve">      Object |                                    Banana Pudding |  904</t>
  </si>
  <si>
    <t xml:space="preserve">      Object |                                    Banana Sapling |   69</t>
  </si>
  <si>
    <t xml:space="preserve">      Object |                                       Banana Wine | 2091</t>
  </si>
  <si>
    <t xml:space="preserve">      Object |                                       Barbed Hook |  691</t>
  </si>
  <si>
    <t xml:space="preserve">      Object |                                            Baryte |  540</t>
  </si>
  <si>
    <t xml:space="preserve">      Object |                                            Basalt |  570</t>
  </si>
  <si>
    <t xml:space="preserve">      Object |                                  Basic Fertilizer |  368</t>
  </si>
  <si>
    <t xml:space="preserve">      Object |                              Basic Retaining Soil |  370</t>
  </si>
  <si>
    <t xml:space="preserve">      Object |                                          Bat Wing |  767</t>
  </si>
  <si>
    <t xml:space="preserve">      Object |                                      Battery Pack |  787</t>
  </si>
  <si>
    <t xml:space="preserve">      Object |                             Battery Pack Manifest | 3002</t>
  </si>
  <si>
    <t xml:space="preserve">      Object |                                       Bean Hotpot |  207</t>
  </si>
  <si>
    <t xml:space="preserve">      Object |                                      Bean Starter |  473</t>
  </si>
  <si>
    <t xml:space="preserve">      Object |                                              Beer |  346</t>
  </si>
  <si>
    <t xml:space="preserve">      Object |                                              Beet |  284</t>
  </si>
  <si>
    <t xml:space="preserve">      Object |                                        Beet Juice | 4284</t>
  </si>
  <si>
    <t xml:space="preserve">      Object |                                        Beet Seeds |  494</t>
  </si>
  <si>
    <t xml:space="preserve">      Object |                                      Berry Basket |  790</t>
  </si>
  <si>
    <t xml:space="preserve">      Object |                                   Big Bark Burger | 3003</t>
  </si>
  <si>
    <t xml:space="preserve">      Object |                                            Bixite |  539</t>
  </si>
  <si>
    <t xml:space="preserve">      Object |                                        Blackberry |  410</t>
  </si>
  <si>
    <t xml:space="preserve">      Object |                                Blackberry Cobbler |  611</t>
  </si>
  <si>
    <t xml:space="preserve">      Object |                                  Blackberry Jelly | 3410</t>
  </si>
  <si>
    <t xml:space="preserve">      Object |                                   Blackberry Wine | 2410</t>
  </si>
  <si>
    <t xml:space="preserve">      Object |                                          Blobfish |  800</t>
  </si>
  <si>
    <t xml:space="preserve">      Object |                                      Blobfish Roe | 7812</t>
  </si>
  <si>
    <t xml:space="preserve">      Object |                                       Blue Discus |  838</t>
  </si>
  <si>
    <t xml:space="preserve">      Object |                                   Blue Discus Roe | 7812</t>
  </si>
  <si>
    <t xml:space="preserve">      Object |                                         Blue Jazz |  597</t>
  </si>
  <si>
    <t xml:space="preserve">      Object |                                   Blue Jazz Honey | 5597</t>
  </si>
  <si>
    <t xml:space="preserve">      Object |                                    Blue Moon Wine | 3004</t>
  </si>
  <si>
    <t xml:space="preserve">      Object |                                    Blue Slime Egg |  413</t>
  </si>
  <si>
    <t xml:space="preserve">      Object |                                         Blueberry |  258</t>
  </si>
  <si>
    <t xml:space="preserve">      Object |                                   Blueberry Jelly | 3258</t>
  </si>
  <si>
    <t xml:space="preserve">      Object |                                   Blueberry Seeds |  481</t>
  </si>
  <si>
    <t xml:space="preserve">      Object |                                    Blueberry Tart |  234</t>
  </si>
  <si>
    <t xml:space="preserve">      Object |                                    Blueberry Wine | 2258</t>
  </si>
  <si>
    <t xml:space="preserve">      Object |                                          Bok Choy |  278</t>
  </si>
  <si>
    <t xml:space="preserve">      Object |                                    Bok Choy Juice | 4278</t>
  </si>
  <si>
    <t xml:space="preserve">      Object |                                    Bok Choy Seeds |  491</t>
  </si>
  <si>
    <t xml:space="preserve">      Object |                                              Bomb |  287</t>
  </si>
  <si>
    <t xml:space="preserve">      Object |                                        Bone Flute |  119</t>
  </si>
  <si>
    <t xml:space="preserve">      Object |                                     Bone Fragment |  881</t>
  </si>
  <si>
    <t xml:space="preserve">      Object |                                           Bouquet |  458</t>
  </si>
  <si>
    <t xml:space="preserve">      Object |                                             Bread |  216</t>
  </si>
  <si>
    <t xml:space="preserve">      Object |                                             Bream |  132</t>
  </si>
  <si>
    <t xml:space="preserve">      Object |                                         Bream Roe | 7812</t>
  </si>
  <si>
    <t xml:space="preserve">      Object |                                       Brick Floor |  293</t>
  </si>
  <si>
    <t xml:space="preserve">      Object |                                         Broken CD |  171</t>
  </si>
  <si>
    <t xml:space="preserve">      Object |                                    Broken Glasses |  170</t>
  </si>
  <si>
    <t xml:space="preserve">      Object |                                        Bruschetta |  618</t>
  </si>
  <si>
    <t xml:space="preserve">      Object |                                          Bug Meat |  684</t>
  </si>
  <si>
    <t xml:space="preserve">      Object |                                         Bug Steak |  874</t>
  </si>
  <si>
    <t xml:space="preserve">      Object |                                          Bullhead |  700</t>
  </si>
  <si>
    <t xml:space="preserve">      Object |                                      Bullhead Roe | 7812</t>
  </si>
  <si>
    <t xml:space="preserve">      Object |                                        Butterfish | 3005</t>
  </si>
  <si>
    <t xml:space="preserve">      Object |                                    Butterfish Roe | 7812</t>
  </si>
  <si>
    <t xml:space="preserve">      Object |                                      Cactus Fruit |   90</t>
  </si>
  <si>
    <t xml:space="preserve">      Object |                                Cactus Fruit Jelly | 3090</t>
  </si>
  <si>
    <t xml:space="preserve">      Object |                                 Cactus Fruit Wine | 2090</t>
  </si>
  <si>
    <t xml:space="preserve">      Object |                                      Cactus Seeds |  802</t>
  </si>
  <si>
    <t xml:space="preserve">      Object |                                           Calcite |  542</t>
  </si>
  <si>
    <t xml:space="preserve">      Object |                                     Camping Stove |  927</t>
  </si>
  <si>
    <t xml:space="preserve">      Object |                                              Carp |  142</t>
  </si>
  <si>
    <t xml:space="preserve">      Object |                                          Carp Roe | 7812</t>
  </si>
  <si>
    <t xml:space="preserve">      Object |                                     Carp Surprise |  209</t>
  </si>
  <si>
    <t xml:space="preserve">      Object |                                           Catfish |  143</t>
  </si>
  <si>
    <t xml:space="preserve">      Object |                                       Catfish Roe | 7812</t>
  </si>
  <si>
    <t xml:space="preserve">      Object |                                       Cauliflower |  190</t>
  </si>
  <si>
    <t xml:space="preserve">      Object |                                 Cauliflower Juice | 4190</t>
  </si>
  <si>
    <t xml:space="preserve">      Object |                                 Cauliflower Seeds |  474</t>
  </si>
  <si>
    <t xml:space="preserve">      Object |                                       Cave Carrot |   78</t>
  </si>
  <si>
    <t xml:space="preserve">      Object |                                            Caviar |  445</t>
  </si>
  <si>
    <t xml:space="preserve">      Object |                                         Celestine |  566</t>
  </si>
  <si>
    <t xml:space="preserve">      Object |                                       Chanterelle |  281</t>
  </si>
  <si>
    <t xml:space="preserve">      Object |                                            Cheese |  424</t>
  </si>
  <si>
    <t xml:space="preserve">      Object |                                Cheese Cauliflower |  197</t>
  </si>
  <si>
    <t xml:space="preserve">      Object |                                            Cherry |  638</t>
  </si>
  <si>
    <t xml:space="preserve">      Object |                                       Cherry Bomb |  286</t>
  </si>
  <si>
    <t xml:space="preserve">      Object |                                      Cherry Jelly | 3638</t>
  </si>
  <si>
    <t xml:space="preserve">      Object |                                    Cherry Sapling |  628</t>
  </si>
  <si>
    <t xml:space="preserve">      Object |                                       Cherry Wine | 2638</t>
  </si>
  <si>
    <t xml:space="preserve">      Object |                                     Chewing Stick |  105</t>
  </si>
  <si>
    <t xml:space="preserve">      Object |                                    Chicken Statue |  113</t>
  </si>
  <si>
    <t xml:space="preserve">      Object |                                   Chipped Amphora |  100</t>
  </si>
  <si>
    <t xml:space="preserve">      Object |                                    Chocolate Cake |  220</t>
  </si>
  <si>
    <t xml:space="preserve">      Object |                                           Chowder |  727</t>
  </si>
  <si>
    <t xml:space="preserve">      Object |                                              Chub |  702</t>
  </si>
  <si>
    <t xml:space="preserve">      Object |                                          Chub Roe | 7812</t>
  </si>
  <si>
    <t xml:space="preserve">      Object |                                      Cinder Shard |  848</t>
  </si>
  <si>
    <t xml:space="preserve">      Object |                                              Clam |  372</t>
  </si>
  <si>
    <t xml:space="preserve">      Object |                                          Clam Roe | 7812</t>
  </si>
  <si>
    <t xml:space="preserve">      Object |                                              Clay |  330</t>
  </si>
  <si>
    <t xml:space="preserve">      Object |                                             Cloth |  428</t>
  </si>
  <si>
    <t xml:space="preserve">      Object |                                         Clownfish | 3006</t>
  </si>
  <si>
    <t xml:space="preserve">      Object |                                     Clownfish Roe | 7812</t>
  </si>
  <si>
    <t xml:space="preserve">      Object |                                              Coal |  382</t>
  </si>
  <si>
    <t xml:space="preserve">      Object |                                  Cobblestone Path |  411</t>
  </si>
  <si>
    <t xml:space="preserve">      Object |                                            Cockle |  718</t>
  </si>
  <si>
    <t xml:space="preserve">      Object |                                        Cockle Roe | 7812</t>
  </si>
  <si>
    <t xml:space="preserve">      Object |                                           Coconut |   88</t>
  </si>
  <si>
    <t xml:space="preserve">      Object |                                     Coconut Jelly | 3088</t>
  </si>
  <si>
    <t xml:space="preserve">      Object |                                      Coconut Wine | 2088</t>
  </si>
  <si>
    <t xml:space="preserve">      Object |                                            Coffee |  395</t>
  </si>
  <si>
    <t xml:space="preserve">      Object |                                       Coffee Bean |  433</t>
  </si>
  <si>
    <t xml:space="preserve">      Object |                                          Coleslaw |  648</t>
  </si>
  <si>
    <t xml:space="preserve">      Object |                                   Common Mushroom |  404</t>
  </si>
  <si>
    <t xml:space="preserve">      Object |                                Complete Breakfast |  201</t>
  </si>
  <si>
    <t xml:space="preserve">      Object |                                            Cookie |  223</t>
  </si>
  <si>
    <t xml:space="preserve">      Object |                                       Cookout Kit |  926</t>
  </si>
  <si>
    <t xml:space="preserve">      Object |                                        Copper Bar |  334</t>
  </si>
  <si>
    <t xml:space="preserve">      Object |                                        Copper Ore |  378</t>
  </si>
  <si>
    <t xml:space="preserve">      Object |                                             Coral |  393</t>
  </si>
  <si>
    <t xml:space="preserve">      Object |                                       Cork Bobber |  695</t>
  </si>
  <si>
    <t xml:space="preserve">      Object |                                              Corn |  270</t>
  </si>
  <si>
    <t xml:space="preserve">      Object |                                        Corn Juice | 4270</t>
  </si>
  <si>
    <t xml:space="preserve">      Object |                                        Corn Seeds |  487</t>
  </si>
  <si>
    <t xml:space="preserve">      Object |                                              Crab |  717</t>
  </si>
  <si>
    <t xml:space="preserve">      Object |                                        Crab Cakes |  732</t>
  </si>
  <si>
    <t xml:space="preserve">      Object |                                          Crab Pot |  710</t>
  </si>
  <si>
    <t xml:space="preserve">      Object |                                          Crab Roe | 7812</t>
  </si>
  <si>
    <t xml:space="preserve">      Object |                                       Cranberries |  282</t>
  </si>
  <si>
    <t xml:space="preserve">      Object |                                 Cranberries Jelly | 3282</t>
  </si>
  <si>
    <t xml:space="preserve">      Object |                                  Cranberries Wine | 2282</t>
  </si>
  <si>
    <t xml:space="preserve">      Object |                                   Cranberry Candy |  612</t>
  </si>
  <si>
    <t xml:space="preserve">      Object |                                   Cranberry Sauce |  238</t>
  </si>
  <si>
    <t xml:space="preserve">      Object |                                   Cranberry Seeds |  493</t>
  </si>
  <si>
    <t xml:space="preserve">      Object |                                          Crayfish |  716</t>
  </si>
  <si>
    <t xml:space="preserve">      Object |                                      Crayfish Roe | 7812</t>
  </si>
  <si>
    <t xml:space="preserve">      Object |                                       Crimsonfish |  159</t>
  </si>
  <si>
    <t xml:space="preserve">      Object |                                   Crimsonfish Roe | 7812</t>
  </si>
  <si>
    <t xml:space="preserve">      Object |                                       Crispy Bass |  214</t>
  </si>
  <si>
    <t xml:space="preserve">      Object |                                            Crocus |  418</t>
  </si>
  <si>
    <t xml:space="preserve">      Object |                                      Crocus Honey | 5418</t>
  </si>
  <si>
    <t xml:space="preserve">      Object |                                     Crystal Floor |  333</t>
  </si>
  <si>
    <t xml:space="preserve">      Object |                                     Crystal Fruit |  414</t>
  </si>
  <si>
    <t xml:space="preserve">      Object |                               Crystal Fruit Jelly | 3414</t>
  </si>
  <si>
    <t xml:space="preserve">      Object |                                Crystal Fruit Wine | 2414</t>
  </si>
  <si>
    <t xml:space="preserve">      Object |                                      Crystal Path |  409</t>
  </si>
  <si>
    <t xml:space="preserve">      Object |                                    Curiosity Lure |  856</t>
  </si>
  <si>
    <t xml:space="preserve">      Object |                                          Daffodil |   18</t>
  </si>
  <si>
    <t xml:space="preserve">      Object |                                         Dandelion |   22</t>
  </si>
  <si>
    <t xml:space="preserve">      Object |                                    Decorative Pot |  461</t>
  </si>
  <si>
    <t xml:space="preserve">      Object |                                 Deluxe Fertilizer |  919</t>
  </si>
  <si>
    <t xml:space="preserve">      Object |                             Deluxe Retaining Soil |  920</t>
  </si>
  <si>
    <t xml:space="preserve">      Object |                                  Deluxe Speed-Gro |  466</t>
  </si>
  <si>
    <t xml:space="preserve">      Object |                                           Diamond |   72</t>
  </si>
  <si>
    <t xml:space="preserve">      Object |                                      Dinosaur Egg |  107</t>
  </si>
  <si>
    <t xml:space="preserve">      Object |                               Dinosaur Mayonnaise |  807</t>
  </si>
  <si>
    <t xml:space="preserve">      Object |                                   Dish O' The Sea |  242</t>
  </si>
  <si>
    <t xml:space="preserve">      Object |                                          Dolomite |  543</t>
  </si>
  <si>
    <t xml:space="preserve">      Object |                                            Dorado |  704</t>
  </si>
  <si>
    <t xml:space="preserve">      Object |                                        Dorado Roe | 7812</t>
  </si>
  <si>
    <t xml:space="preserve">      Object |                                      Dragon Tooth |  852</t>
  </si>
  <si>
    <t xml:space="preserve">      Object |                                   Dressed Spinner |  687</t>
  </si>
  <si>
    <t xml:space="preserve">      Object |                                    Dried Starfish |  116</t>
  </si>
  <si>
    <t xml:space="preserve">      Object |                                         Driftwood |  169</t>
  </si>
  <si>
    <t xml:space="preserve">      Object |                                        Drum Block |  463</t>
  </si>
  <si>
    <t xml:space="preserve">      Object |                                          Duck Egg |  442</t>
  </si>
  <si>
    <t xml:space="preserve">      Object |                                      Duck Feather |  444</t>
  </si>
  <si>
    <t xml:space="preserve">      Object |                                   Duck Mayonnaise |  307</t>
  </si>
  <si>
    <t xml:space="preserve">      Object |                                      Dwarf Gadget |  122</t>
  </si>
  <si>
    <t xml:space="preserve">      Object |                                    Dwarf Scroll I |   96</t>
  </si>
  <si>
    <t xml:space="preserve">      Object |                                   Dwarf Scroll II |   97</t>
  </si>
  <si>
    <t xml:space="preserve">      Object |                                  Dwarf Scroll III |   98</t>
  </si>
  <si>
    <t xml:space="preserve">      Object |                                   Dwarf Scroll IV |   99</t>
  </si>
  <si>
    <t xml:space="preserve">      Object |                                     Dwarvish Helm |  121</t>
  </si>
  <si>
    <t xml:space="preserve">      Object |                        Dwarvish Translation Guide |  326</t>
  </si>
  <si>
    <t xml:space="preserve">      Object |                                     Earth Crystal |   86</t>
  </si>
  <si>
    <t xml:space="preserve">      Object |                                         Ectoplasm |  875</t>
  </si>
  <si>
    <t xml:space="preserve">      Object |                                               Eel |  148</t>
  </si>
  <si>
    <t xml:space="preserve">      Object |                                           Eel Roe | 7812</t>
  </si>
  <si>
    <t xml:space="preserve">      Object |                                               Egg |  176</t>
  </si>
  <si>
    <t xml:space="preserve">      Object |                                               Egg |  180</t>
  </si>
  <si>
    <t xml:space="preserve">      Object |                                          Eggplant |  272</t>
  </si>
  <si>
    <t xml:space="preserve">      Object |                                    Eggplant Juice | 4272</t>
  </si>
  <si>
    <t xml:space="preserve">      Object |                                 Eggplant Parmesan |  231</t>
  </si>
  <si>
    <t xml:space="preserve">      Object |                                    Eggplant Seeds |  488</t>
  </si>
  <si>
    <t xml:space="preserve">      Object |                                    Elvish Jewelry |  104</t>
  </si>
  <si>
    <t xml:space="preserve">      Object |                                           Emerald |   60</t>
  </si>
  <si>
    <t xml:space="preserve">      Object |                                      Energy Tonic |  349</t>
  </si>
  <si>
    <t xml:space="preserve">      Object |                                          Enricher |  913</t>
  </si>
  <si>
    <t xml:space="preserve">      Object |                                          Escargot |  729</t>
  </si>
  <si>
    <t xml:space="preserve">      Object |                                          Esperite |  544</t>
  </si>
  <si>
    <t xml:space="preserve">      Object |                                    Explosive Ammo |  441</t>
  </si>
  <si>
    <t xml:space="preserve">      Object |                                        Fairy Dust |  872</t>
  </si>
  <si>
    <t xml:space="preserve">      Object |                                        Fairy Rose |  595</t>
  </si>
  <si>
    <t xml:space="preserve">      Object |                                  Fairy Rose Honey | 5595</t>
  </si>
  <si>
    <t xml:space="preserve">      Object |                                       Fairy Seeds |  425</t>
  </si>
  <si>
    <t xml:space="preserve">      Object |                                       Fairy Stone |  577</t>
  </si>
  <si>
    <t xml:space="preserve">      Object |                                        Fall Seeds |  497</t>
  </si>
  <si>
    <t xml:space="preserve">      Object |                                    Farmer's Lunch |  240</t>
  </si>
  <si>
    <t xml:space="preserve">      Object |                                             Fiber |  771</t>
  </si>
  <si>
    <t xml:space="preserve">      Object |                                       Fiber Seeds |  885</t>
  </si>
  <si>
    <t xml:space="preserve">      Object |                                   Fiddlehead Fern |  259</t>
  </si>
  <si>
    <t xml:space="preserve">      Object |                             Fiddlehead Fern Juice | 4259</t>
  </si>
  <si>
    <t xml:space="preserve">      Object |                                Fiddlehead Risotto |  649</t>
  </si>
  <si>
    <t xml:space="preserve">      Object |                                       Field Snack |  403</t>
  </si>
  <si>
    <t xml:space="preserve">      Object |                                         Fire Opal |  565</t>
  </si>
  <si>
    <t xml:space="preserve">      Object |                                       Fire Quartz |   82</t>
  </si>
  <si>
    <t xml:space="preserve">      Object |                                 Fireworks (Green) |  895</t>
  </si>
  <si>
    <t xml:space="preserve">      Object |                                Fireworks (Purple) |  894</t>
  </si>
  <si>
    <t xml:space="preserve">      Object |                                   Fireworks (Red) |  893</t>
  </si>
  <si>
    <t xml:space="preserve">      Object |                                         Fish Stew |  728</t>
  </si>
  <si>
    <t xml:space="preserve">      Object |                                         Fish Taco |  213</t>
  </si>
  <si>
    <t xml:space="preserve">      Object |                                          Flounder |  267</t>
  </si>
  <si>
    <t xml:space="preserve">      Object |                                      Flounder Roe | 7812</t>
  </si>
  <si>
    <t xml:space="preserve">      Object |                                      Fluorapatite |  545</t>
  </si>
  <si>
    <t xml:space="preserve">      Object |                                       Flute Block |  464</t>
  </si>
  <si>
    <t xml:space="preserve">      Object |                                    Fossilized Leg |  823</t>
  </si>
  <si>
    <t xml:space="preserve">      Object |                                   Fossilized Ribs |  824</t>
  </si>
  <si>
    <t xml:space="preserve">      Object |                                  Fossilized Skull |  820</t>
  </si>
  <si>
    <t xml:space="preserve">      Object |                                  Fossilized Spine |  821</t>
  </si>
  <si>
    <t xml:space="preserve">      Object |                                   Fossilized Tail |  822</t>
  </si>
  <si>
    <t xml:space="preserve">      Object |                                    Fried Calamari |  202</t>
  </si>
  <si>
    <t xml:space="preserve">      Object |                                         Fried Eel |  225</t>
  </si>
  <si>
    <t xml:space="preserve">      Object |                                         Fried Egg |  194</t>
  </si>
  <si>
    <t xml:space="preserve">      Object |                                    Fried Mushroom |  205</t>
  </si>
  <si>
    <t xml:space="preserve">      Object |                                              Frog | 3007</t>
  </si>
  <si>
    <t xml:space="preserve">      Object |                                         Frog Legs | 3008</t>
  </si>
  <si>
    <t xml:space="preserve">      Object |                                          Frog Roe | 7812</t>
  </si>
  <si>
    <t xml:space="preserve">      Object |                                      Frozen Geode |  536</t>
  </si>
  <si>
    <t xml:space="preserve">      Object |                                       Frozen Tear |   84</t>
  </si>
  <si>
    <t xml:space="preserve">      Object |                                       Fruit Salad |  610</t>
  </si>
  <si>
    <t xml:space="preserve">      Object |                                       Galaxy Soul |  896</t>
  </si>
  <si>
    <t xml:space="preserve">      Object |                                            Garlic |  248</t>
  </si>
  <si>
    <t xml:space="preserve">      Object |                                      Garlic Juice | 4248</t>
  </si>
  <si>
    <t xml:space="preserve">      Object |                                      Garlic Seeds |  476</t>
  </si>
  <si>
    <t xml:space="preserve">      Object |                                              Gate |  325</t>
  </si>
  <si>
    <t xml:space="preserve">      Object |                                          Geminite |  546</t>
  </si>
  <si>
    <t xml:space="preserve">      Object |                                             Geode |  535</t>
  </si>
  <si>
    <t xml:space="preserve">      Object |                                     Ghost Crystal |  561</t>
  </si>
  <si>
    <t xml:space="preserve">      Object |                                         Ghostfish |  156</t>
  </si>
  <si>
    <t xml:space="preserve">      Object |                                     Ghostfish Roe | 7812</t>
  </si>
  <si>
    <t xml:space="preserve">      Object |                                            Ginger |  829</t>
  </si>
  <si>
    <t xml:space="preserve">      Object |                                        Ginger Ale |  903</t>
  </si>
  <si>
    <t xml:space="preserve">      Object |                                       Glacierfish |  775</t>
  </si>
  <si>
    <t xml:space="preserve">      Object |                                   Glacierfish Jr. |  902</t>
  </si>
  <si>
    <t xml:space="preserve">      Object |                               Glacierfish Jr. Roe | 7812</t>
  </si>
  <si>
    <t xml:space="preserve">      Object |                                   Glacierfish Roe | 7812</t>
  </si>
  <si>
    <t xml:space="preserve">      Object |                                      Glass Shards |  118</t>
  </si>
  <si>
    <t xml:space="preserve">      Object |                                 Glazed Butterfish | 3009</t>
  </si>
  <si>
    <t xml:space="preserve">      Object |                                       Glazed Yams |  208</t>
  </si>
  <si>
    <t xml:space="preserve">      Object |                                       Goat Cheese |  426</t>
  </si>
  <si>
    <t xml:space="preserve">      Object |                                         Goat Milk |  436</t>
  </si>
  <si>
    <t xml:space="preserve">      Object |                                          Gold Bar |  336</t>
  </si>
  <si>
    <t xml:space="preserve">      Object |                                     Gold Manifest | 3010</t>
  </si>
  <si>
    <t xml:space="preserve">      Object |                                          Gold Ore |  384</t>
  </si>
  <si>
    <t xml:space="preserve">      Object |                                    Golden Coconut |  791</t>
  </si>
  <si>
    <t xml:space="preserve">      Object |                                        Golden Egg |  928</t>
  </si>
  <si>
    <t xml:space="preserve">      Object |                                       Golden Mask |  124</t>
  </si>
  <si>
    <t xml:space="preserve">      Object |                                    Golden Pumpkin |  373</t>
  </si>
  <si>
    <t xml:space="preserve">      Object |                                      Golden Relic |  125</t>
  </si>
  <si>
    <t xml:space="preserve">      Object |                                     Golden Walnut |   73</t>
  </si>
  <si>
    <t xml:space="preserve">      Object |                               Gourmet Tomato Salt |  865</t>
  </si>
  <si>
    <t xml:space="preserve">      Object |                         Grampleton Orange Chicken | 3011</t>
  </si>
  <si>
    <t xml:space="preserve">      Object |                                           Granite |  569</t>
  </si>
  <si>
    <t xml:space="preserve">      Object |                                             Grape |  398</t>
  </si>
  <si>
    <t xml:space="preserve">      Object |                                       Grape Jelly | 3398</t>
  </si>
  <si>
    <t xml:space="preserve">      Object |                                     Grape Starter |  301</t>
  </si>
  <si>
    <t xml:space="preserve">      Object |                                        Grape Wine | 2398</t>
  </si>
  <si>
    <t xml:space="preserve">      Object |                                     Grass Starter |  297</t>
  </si>
  <si>
    <t xml:space="preserve">      Object |                                       Gravel Path |  407</t>
  </si>
  <si>
    <t xml:space="preserve">      Object |                                       Green Algae |  153</t>
  </si>
  <si>
    <t xml:space="preserve">      Object |                                        Green Bean |  188</t>
  </si>
  <si>
    <t xml:space="preserve">      Object |                                  Green Bean Juice | 4188</t>
  </si>
  <si>
    <t xml:space="preserve">      Object |                                   Green Slime Egg |  680</t>
  </si>
  <si>
    <t xml:space="preserve">      Object |                                         Green Tea |  614</t>
  </si>
  <si>
    <t xml:space="preserve">      Object |                                           Halibut |  708</t>
  </si>
  <si>
    <t xml:space="preserve">      Object |                                       Halibut Roe | 7812</t>
  </si>
  <si>
    <t xml:space="preserve">      Object |                                          Hardwood |  709</t>
  </si>
  <si>
    <t xml:space="preserve">      Object |                                    Hardwood Fence |  298</t>
  </si>
  <si>
    <t xml:space="preserve">      Object |                                 Hardwood Manifest | 3012</t>
  </si>
  <si>
    <t xml:space="preserve">      Object |                                        Hashbrowns |  210</t>
  </si>
  <si>
    <t xml:space="preserve">      Object |                                      Haste Elixir | 3013</t>
  </si>
  <si>
    <t xml:space="preserve">      Object |                                               Hay |  178</t>
  </si>
  <si>
    <t xml:space="preserve">      Object |                                          Hazelnut |  408</t>
  </si>
  <si>
    <t xml:space="preserve">      Object |                                             Hedge |  929</t>
  </si>
  <si>
    <t xml:space="preserve">      Object |                                           Helvite |  547</t>
  </si>
  <si>
    <t xml:space="preserve">      Object |                                          Hematite |  573</t>
  </si>
  <si>
    <t xml:space="preserve">      Object |                                       Hero Elixir | 3014</t>
  </si>
  <si>
    <t xml:space="preserve">      Object |                                           Herring |  147</t>
  </si>
  <si>
    <t xml:space="preserve">      Object |                                       Herring Roe | 7812</t>
  </si>
  <si>
    <t xml:space="preserve">      Object |                                             Holly |  283</t>
  </si>
  <si>
    <t xml:space="preserve">      Object |                                             Honey |  340</t>
  </si>
  <si>
    <t xml:space="preserve">      Object |                                              Hops |  304</t>
  </si>
  <si>
    <t xml:space="preserve">      Object |                                        Hops Juice | 4304</t>
  </si>
  <si>
    <t xml:space="preserve">      Object |                                      Hops Starter |  302</t>
  </si>
  <si>
    <t xml:space="preserve">      Object |                                       Horse Flute |  911</t>
  </si>
  <si>
    <t xml:space="preserve">      Object |                                        Hot Pepper |  260</t>
  </si>
  <si>
    <t xml:space="preserve">      Object |                                  Hot Pepper Jelly | 3260</t>
  </si>
  <si>
    <t xml:space="preserve">      Object |                                   Hot Pepper Wine | 2260</t>
  </si>
  <si>
    <t xml:space="preserve">      Object |                                   Hyper Speed-Gro |  918</t>
  </si>
  <si>
    <t xml:space="preserve">      Object |                                         Ice Cream |  233</t>
  </si>
  <si>
    <t xml:space="preserve">      Object |                                           Ice Pip |  161</t>
  </si>
  <si>
    <t xml:space="preserve">      Object |                                       Ice Pip Roe | 7812</t>
  </si>
  <si>
    <t xml:space="preserve">      Object |                                       Iridium Bar |  337</t>
  </si>
  <si>
    <t xml:space="preserve">      Object |                                      Iridium Milk |  803</t>
  </si>
  <si>
    <t xml:space="preserve">      Object |                                       Iridium Ore |  386</t>
  </si>
  <si>
    <t xml:space="preserve">      Object |                                 Iridium Sprinkler |  645</t>
  </si>
  <si>
    <t xml:space="preserve">      Object |                                          Iron Bar |  335</t>
  </si>
  <si>
    <t xml:space="preserve">      Object |                                        Iron Fence |  324</t>
  </si>
  <si>
    <t xml:space="preserve">      Object |                                     Iron Manifest | 3015</t>
  </si>
  <si>
    <t xml:space="preserve">      Object |                                          Iron Ore |  380</t>
  </si>
  <si>
    <t xml:space="preserve">      Object |                                    Jack-O-Lantern |  746</t>
  </si>
  <si>
    <t xml:space="preserve">      Object |                                              Jade |   70</t>
  </si>
  <si>
    <t xml:space="preserve">      Object |                                           Jagoite |  549</t>
  </si>
  <si>
    <t xml:space="preserve">      Object |                                         Jamborite |  548</t>
  </si>
  <si>
    <t xml:space="preserve">      Object |                                            Jasper |  563</t>
  </si>
  <si>
    <t xml:space="preserve">      Object |                                        Jazz Seeds |  429</t>
  </si>
  <si>
    <t xml:space="preserve">      Object |                                             Jelly |  344</t>
  </si>
  <si>
    <t xml:space="preserve">      Object |                                        Joja Berry | 3016</t>
  </si>
  <si>
    <t xml:space="preserve">      Object |                                  Joja Berry Jelly | 6016</t>
  </si>
  <si>
    <t xml:space="preserve">      Object |                                Joja Berry Starter | 3017</t>
  </si>
  <si>
    <t xml:space="preserve">      Object |                                   Joja Berry Wine | 5016</t>
  </si>
  <si>
    <t xml:space="preserve">      Object |                                         Joja Cola |  167</t>
  </si>
  <si>
    <t xml:space="preserve">      Object |                                       Joja Veggie | 3018</t>
  </si>
  <si>
    <t xml:space="preserve">      Object |                                 Joja Veggie Juice | 7018</t>
  </si>
  <si>
    <t xml:space="preserve">      Object |                                 Joja Veggie Seeds | 3019</t>
  </si>
  <si>
    <t xml:space="preserve">      Object |                                     Journal Scrap |  842</t>
  </si>
  <si>
    <t xml:space="preserve">      Object |                                             Juice |  350</t>
  </si>
  <si>
    <t xml:space="preserve">      Object |                                     Junimo Scroll | 3020</t>
  </si>
  <si>
    <t xml:space="preserve">      Object |                                              Kale |  250</t>
  </si>
  <si>
    <t xml:space="preserve">      Object |                                        Kale Juice | 4250</t>
  </si>
  <si>
    <t xml:space="preserve">      Object |                                        Kale Seeds |  477</t>
  </si>
  <si>
    <t xml:space="preserve">      Object |                                       King Salmon | 3021</t>
  </si>
  <si>
    <t xml:space="preserve">      Object |                                   King Salmon Roe | 7812</t>
  </si>
  <si>
    <t xml:space="preserve">      Object |                                         Kittyfish | 3022</t>
  </si>
  <si>
    <t xml:space="preserve">      Object |                                     Kittyfish Roe | 7812</t>
  </si>
  <si>
    <t xml:space="preserve">      Object |                                           Kyanite |  550</t>
  </si>
  <si>
    <t xml:space="preserve">      Object |                                      L. Goat Milk |  438</t>
  </si>
  <si>
    <t xml:space="preserve">      Object |                                         Large Egg |  174</t>
  </si>
  <si>
    <t xml:space="preserve">      Object |                                         Large Egg |  182</t>
  </si>
  <si>
    <t xml:space="preserve">      Object |                                        Large Milk |  186</t>
  </si>
  <si>
    <t xml:space="preserve">      Object |                                   Largemouth Bass |  136</t>
  </si>
  <si>
    <t xml:space="preserve">      Object |                               Largemouth Bass Roe | 7812</t>
  </si>
  <si>
    <t xml:space="preserve">      Object |                                          Lava Eel |  162</t>
  </si>
  <si>
    <t xml:space="preserve">      Object |                                      Lava Eel Roe | 7812</t>
  </si>
  <si>
    <t xml:space="preserve">      Object |                                       Lead Bobber |  692</t>
  </si>
  <si>
    <t xml:space="preserve">      Object |                                              Leek |   20</t>
  </si>
  <si>
    <t xml:space="preserve">      Object |                                            Legend |  163</t>
  </si>
  <si>
    <t xml:space="preserve">      Object |                                         Legend II |  900</t>
  </si>
  <si>
    <t xml:space="preserve">      Object |                                     Legend II Roe | 7812</t>
  </si>
  <si>
    <t xml:space="preserve">      Object |                                        Legend Roe | 7812</t>
  </si>
  <si>
    <t xml:space="preserve">      Object |                                       Lemon Stone |  554</t>
  </si>
  <si>
    <t xml:space="preserve">      Object |                                       Life Elixir |  773</t>
  </si>
  <si>
    <t xml:space="preserve">      Object |                                         Limestone |  571</t>
  </si>
  <si>
    <t xml:space="preserve">      Object |                                           Lingcod |  707</t>
  </si>
  <si>
    <t xml:space="preserve">      Object |                                       Lingcod Roe | 7812</t>
  </si>
  <si>
    <t xml:space="preserve">      Object |                                          Lionfish |  837</t>
  </si>
  <si>
    <t xml:space="preserve">      Object |                                      Lionfish Roe | 7812</t>
  </si>
  <si>
    <t xml:space="preserve">      Object |                                           Lobster |  715</t>
  </si>
  <si>
    <t xml:space="preserve">      Object |                                    Lobster Bisque |  730</t>
  </si>
  <si>
    <t xml:space="preserve">      Object |                                       Lobster Roe | 7812</t>
  </si>
  <si>
    <t xml:space="preserve">      Object |                                          Lost Axe |  788</t>
  </si>
  <si>
    <t xml:space="preserve">      Object |                                         Lost Book |  102</t>
  </si>
  <si>
    <t xml:space="preserve">      Object |                                       Lucky Lunch |  204</t>
  </si>
  <si>
    <t xml:space="preserve">      Object |                               Lucky Purple Shorts |  789</t>
  </si>
  <si>
    <t xml:space="preserve">      Object |                                            Lumber |   30</t>
  </si>
  <si>
    <t xml:space="preserve">      Object |                                          Lunarite |  551</t>
  </si>
  <si>
    <t xml:space="preserve">      Object |                                        Magic Bait |  908</t>
  </si>
  <si>
    <t xml:space="preserve">      Object |                                  Magic Rock Candy |  279</t>
  </si>
  <si>
    <t xml:space="preserve">      Object |                                         Magma Cap |  851</t>
  </si>
  <si>
    <t xml:space="preserve">      Object |                                       Magma Geode |  537</t>
  </si>
  <si>
    <t xml:space="preserve">      Object |                                            Magnet |  703</t>
  </si>
  <si>
    <t xml:space="preserve">      Object |                                     Mahogany Seed |  292</t>
  </si>
  <si>
    <t xml:space="preserve">      Object |                                         Maki Roll |  228</t>
  </si>
  <si>
    <t xml:space="preserve">      Object |                                         Malachite |  552</t>
  </si>
  <si>
    <t xml:space="preserve">      Object |                                             Mango |  834</t>
  </si>
  <si>
    <t xml:space="preserve">      Object |                                       Mango Jelly | 3834</t>
  </si>
  <si>
    <t xml:space="preserve">      Object |                                     Mango Sapling |  835</t>
  </si>
  <si>
    <t xml:space="preserve">      Object |                                 Mango Sticky Rice |  905</t>
  </si>
  <si>
    <t xml:space="preserve">      Object |                                        Mango Wine | 2834</t>
  </si>
  <si>
    <t xml:space="preserve">      Object |                                         Maple Bar |  731</t>
  </si>
  <si>
    <t xml:space="preserve">      Object |                                        Maple Seed |  310</t>
  </si>
  <si>
    <t xml:space="preserve">      Object |                                       Maple Syrup |  724</t>
  </si>
  <si>
    <t xml:space="preserve">      Object |                                            Marble |  567</t>
  </si>
  <si>
    <t xml:space="preserve">      Object |                                        Mayonnaise |  306</t>
  </si>
  <si>
    <t xml:space="preserve">      Object |                                              Mead |  459</t>
  </si>
  <si>
    <t xml:space="preserve">      Object |                                         Mega Bomb |  288</t>
  </si>
  <si>
    <t xml:space="preserve">      Object |                                             Melon |  254</t>
  </si>
  <si>
    <t xml:space="preserve">      Object |                                       Melon Jelly | 3254</t>
  </si>
  <si>
    <t xml:space="preserve">      Object |                                       Melon Seeds |  479</t>
  </si>
  <si>
    <t xml:space="preserve">      Object |                                        Melon Wine | 2254</t>
  </si>
  <si>
    <t xml:space="preserve">      Object |                                 Mermaid's Pendant |  460</t>
  </si>
  <si>
    <t xml:space="preserve">      Object |                                     Midnight Carp |  269</t>
  </si>
  <si>
    <t xml:space="preserve">      Object |                                 Midnight Carp Roe | 7812</t>
  </si>
  <si>
    <t xml:space="preserve">      Object |                                    Midnight Squid |  798</t>
  </si>
  <si>
    <t xml:space="preserve">      Object |                                Midnight Squid Roe | 7812</t>
  </si>
  <si>
    <t xml:space="preserve">      Object |                                              Milk |  184</t>
  </si>
  <si>
    <t xml:space="preserve">      Object |                                     Miner's Treat |  243</t>
  </si>
  <si>
    <t xml:space="preserve">      Object |                                            Minnow | 3023</t>
  </si>
  <si>
    <t xml:space="preserve">      Object |                                        Minnow Roe | 7812</t>
  </si>
  <si>
    <t xml:space="preserve">      Object |                                       Mixed Seeds |  770</t>
  </si>
  <si>
    <t xml:space="preserve">      Object |                                      Monster Musk |  879</t>
  </si>
  <si>
    <t xml:space="preserve">      Object |                                             Morel |  257</t>
  </si>
  <si>
    <t xml:space="preserve">      Object |                                      Movie Ticket |  809</t>
  </si>
  <si>
    <t xml:space="preserve">      Object |                                        Ms. Angler |  899</t>
  </si>
  <si>
    <t xml:space="preserve">      Object |                                    Ms. Angler Roe | 7812</t>
  </si>
  <si>
    <t xml:space="preserve">      Object |                                          Mudstone |  574</t>
  </si>
  <si>
    <t xml:space="preserve">      Object |                                     Mummified Bat |  827</t>
  </si>
  <si>
    <t xml:space="preserve">      Object |                                    Mummified Frog |  828</t>
  </si>
  <si>
    <t xml:space="preserve">      Object |                                     Muscle Remedy |  351</t>
  </si>
  <si>
    <t xml:space="preserve">      Object |                                Mushroom Tree Seed |  891</t>
  </si>
  <si>
    <t xml:space="preserve">      Object |                                            Mussel |  719</t>
  </si>
  <si>
    <t xml:space="preserve">      Object |                                        Mussel Roe | 7812</t>
  </si>
  <si>
    <t xml:space="preserve">      Object |                                       Mutant Carp |  682</t>
  </si>
  <si>
    <t xml:space="preserve">      Object |                                   Mutant Carp Roe | 7812</t>
  </si>
  <si>
    <t xml:space="preserve">      Object |                                   Nautilus Fossil |  586</t>
  </si>
  <si>
    <t xml:space="preserve">      Object |                                    Nautilus Shell |  392</t>
  </si>
  <si>
    <t xml:space="preserve">      Object |                                           Nekoite |  555</t>
  </si>
  <si>
    <t xml:space="preserve">      Object |                                         Neptunite |  553</t>
  </si>
  <si>
    <t xml:space="preserve">      Object |                                         Oak Resin |  725</t>
  </si>
  <si>
    <t xml:space="preserve">      Object |                                          Obsidian |  575</t>
  </si>
  <si>
    <t xml:space="preserve">      Object |                                       Ocean Stone |  560</t>
  </si>
  <si>
    <t xml:space="preserve">      Object |                                           Octopus |  149</t>
  </si>
  <si>
    <t xml:space="preserve">      Object |                                       Octopus Roe | 7812</t>
  </si>
  <si>
    <t xml:space="preserve">      Object |                                               Oil |  247</t>
  </si>
  <si>
    <t xml:space="preserve">      Object |                                     Oil of Garlic |  772</t>
  </si>
  <si>
    <t xml:space="preserve">      Object |                                            Omelet |  195</t>
  </si>
  <si>
    <t xml:space="preserve">      Object |                                        Omni Geode |  749</t>
  </si>
  <si>
    <t xml:space="preserve">      Object |                                              Opal |  564</t>
  </si>
  <si>
    <t xml:space="preserve">      Object |                                            Orange |  635</t>
  </si>
  <si>
    <t xml:space="preserve">      Object |                                      Orange Jelly | 3635</t>
  </si>
  <si>
    <t xml:space="preserve">      Object |                                    Orange Sapling |  630</t>
  </si>
  <si>
    <t xml:space="preserve">      Object |                                       Orange Wine | 2635</t>
  </si>
  <si>
    <t xml:space="preserve">      Object |                                    Ornamental Fan |  106</t>
  </si>
  <si>
    <t xml:space="preserve">      Object |                                   Ornate Necklace |  191</t>
  </si>
  <si>
    <t xml:space="preserve">      Object |                                          Orpiment |  556</t>
  </si>
  <si>
    <t xml:space="preserve">      Object |                                       Ostrich Egg |  289</t>
  </si>
  <si>
    <t xml:space="preserve">      Object |                                            Oyster |  723</t>
  </si>
  <si>
    <t xml:space="preserve">      Object |                                        Oyster Roe | 7812</t>
  </si>
  <si>
    <t xml:space="preserve">      Object |                                          Pale Ale |  303</t>
  </si>
  <si>
    <t xml:space="preserve">      Object |                                        Pale Broth |  457</t>
  </si>
  <si>
    <t xml:space="preserve">      Object |                                       Palm Fossil |  588</t>
  </si>
  <si>
    <t xml:space="preserve">      Object |                                          Pancakes |  211</t>
  </si>
  <si>
    <t xml:space="preserve">      Object |                                           Parsnip |   24</t>
  </si>
  <si>
    <t xml:space="preserve">      Object |                                     Parsnip Juice | 4024</t>
  </si>
  <si>
    <t xml:space="preserve">      Object |                                     Parsnip Seeds |  472</t>
  </si>
  <si>
    <t xml:space="preserve">      Object |                                      Parsnip Soup |  199</t>
  </si>
  <si>
    <t xml:space="preserve">      Object |                                             Peach |  636</t>
  </si>
  <si>
    <t xml:space="preserve">      Object |                                       Peach Jelly | 3636</t>
  </si>
  <si>
    <t xml:space="preserve">      Object |                                     Peach Sapling |  631</t>
  </si>
  <si>
    <t xml:space="preserve">      Object |                                        Peach Wine | 2636</t>
  </si>
  <si>
    <t xml:space="preserve">      Object |                                             Pearl |  797</t>
  </si>
  <si>
    <t xml:space="preserve">      Object |                                    Pepper Poppers |  215</t>
  </si>
  <si>
    <t xml:space="preserve">      Object |                                      Pepper Seeds |  482</t>
  </si>
  <si>
    <t xml:space="preserve">      Object |                                             Perch |  141</t>
  </si>
  <si>
    <t xml:space="preserve">      Object |                                         Perch Roe | 7812</t>
  </si>
  <si>
    <t xml:space="preserve">      Object |                                        Periwinkle |  722</t>
  </si>
  <si>
    <t xml:space="preserve">      Object |                                    Periwinkle Roe | 7812</t>
  </si>
  <si>
    <t xml:space="preserve">      Object |                                   Petrified Slime |  557</t>
  </si>
  <si>
    <t xml:space="preserve">      Object |                                  Pickled Amaranth | 5300</t>
  </si>
  <si>
    <t xml:space="preserve">      Object |                                 Pickled Artichoke | 5274</t>
  </si>
  <si>
    <t xml:space="preserve">      Object |                                      Pickled Beet | 5284</t>
  </si>
  <si>
    <t xml:space="preserve">      Object |                                  Pickled Bok Choy | 5278</t>
  </si>
  <si>
    <t xml:space="preserve">      Object |                               Pickled Cauliflower | 5190</t>
  </si>
  <si>
    <t xml:space="preserve">      Object |                                      Pickled Corn | 5270</t>
  </si>
  <si>
    <t xml:space="preserve">      Object |                                  Pickled Eggplant | 5272</t>
  </si>
  <si>
    <t xml:space="preserve">      Object |                           Pickled Fiddlehead Fern | 5259</t>
  </si>
  <si>
    <t xml:space="preserve">      Object |                                    Pickled Garlic | 5248</t>
  </si>
  <si>
    <t xml:space="preserve">      Object |                                Pickled Green Bean | 5188</t>
  </si>
  <si>
    <t xml:space="preserve">      Object |                                      Pickled Hops | 5304</t>
  </si>
  <si>
    <t xml:space="preserve">      Object |                               Pickled Joja Veggie | 8018</t>
  </si>
  <si>
    <t xml:space="preserve">      Object |                                      Pickled Kale | 5250</t>
  </si>
  <si>
    <t xml:space="preserve">      Object |                                   Pickled Parsnip | 5024</t>
  </si>
  <si>
    <t xml:space="preserve">      Object |                                    Pickled Potato | 5192</t>
  </si>
  <si>
    <t xml:space="preserve">      Object |                                   Pickled Pumpkin | 5276</t>
  </si>
  <si>
    <t xml:space="preserve">      Object |                                    Pickled Radish | 5264</t>
  </si>
  <si>
    <t xml:space="preserve">      Object |                               Pickled Red Cabbage | 5266</t>
  </si>
  <si>
    <t xml:space="preserve">      Object |                                 Pickled Taro Root | 5830</t>
  </si>
  <si>
    <t xml:space="preserve">      Object |                                Pickled Tea Leaves | 5815</t>
  </si>
  <si>
    <t xml:space="preserve">      Object |                                    Pickled Tomato | 5256</t>
  </si>
  <si>
    <t xml:space="preserve">      Object |                             Pickled Unmilled Rice | 5271</t>
  </si>
  <si>
    <t xml:space="preserve">      Object |                                     Pickled Wheat | 5262</t>
  </si>
  <si>
    <t xml:space="preserve">      Object |                                       Pickled Yam | 5280</t>
  </si>
  <si>
    <t xml:space="preserve">      Object |                                           Pickles |  342</t>
  </si>
  <si>
    <t xml:space="preserve">      Object |                        Pierre's Missing Stocklist |  897</t>
  </si>
  <si>
    <t xml:space="preserve">      Object |                                              Pike |  144</t>
  </si>
  <si>
    <t xml:space="preserve">      Object |                                          Pike Roe | 7812</t>
  </si>
  <si>
    <t xml:space="preserve">      Object |                                       Piña Colada |  873</t>
  </si>
  <si>
    <t xml:space="preserve">      Object |                                         Pine Cone |  311</t>
  </si>
  <si>
    <t xml:space="preserve">      Object |                                          Pine Tar |  726</t>
  </si>
  <si>
    <t xml:space="preserve">      Object |                                         Pineapple |  832</t>
  </si>
  <si>
    <t xml:space="preserve">      Object |                                   Pineapple Jelly | 3832</t>
  </si>
  <si>
    <t xml:space="preserve">      Object |                                   Pineapple Seeds |  833</t>
  </si>
  <si>
    <t xml:space="preserve">      Object |                                    Pineapple Wine | 2832</t>
  </si>
  <si>
    <t xml:space="preserve">      Object |                                         Pink Cake |  221</t>
  </si>
  <si>
    <t xml:space="preserve">      Object |                                   Pirate's Locket |  870</t>
  </si>
  <si>
    <t xml:space="preserve">      Object |                                             Pizza |  206</t>
  </si>
  <si>
    <t xml:space="preserve">      Object |                                      Plum Pudding |  604</t>
  </si>
  <si>
    <t xml:space="preserve">      Object |                                               Poi |  906</t>
  </si>
  <si>
    <t xml:space="preserve">      Object |                                       Pomegranate |  637</t>
  </si>
  <si>
    <t xml:space="preserve">      Object |                                 Pomegranate Jelly | 3637</t>
  </si>
  <si>
    <t xml:space="preserve">      Object |                               Pomegranate Sapling |  632</t>
  </si>
  <si>
    <t xml:space="preserve">      Object |                                  Pomegranate Wine | 2637</t>
  </si>
  <si>
    <t xml:space="preserve">      Object |                                             Poppy |  376</t>
  </si>
  <si>
    <t xml:space="preserve">      Object |                                       Poppy Honey | 5376</t>
  </si>
  <si>
    <t xml:space="preserve">      Object |                                       Poppy Seeds |  453</t>
  </si>
  <si>
    <t xml:space="preserve">      Object |                                  Poppyseed Muffin |  651</t>
  </si>
  <si>
    <t xml:space="preserve">      Object |                                            Potato |  192</t>
  </si>
  <si>
    <t xml:space="preserve">      Object |                                      Potato Juice | 4192</t>
  </si>
  <si>
    <t xml:space="preserve">      Object |                                      Potato Seeds |  475</t>
  </si>
  <si>
    <t xml:space="preserve">      Object |                               Prehistoric Handaxe |  120</t>
  </si>
  <si>
    <t xml:space="preserve">      Object |                                   Prehistoric Rib |  583</t>
  </si>
  <si>
    <t xml:space="preserve">      Object |                               Prehistoric Scapula |  579</t>
  </si>
  <si>
    <t xml:space="preserve">      Object |                                 Prehistoric Skull |  581</t>
  </si>
  <si>
    <t xml:space="preserve">      Object |                                 Prehistoric Tibia |  580</t>
  </si>
  <si>
    <t xml:space="preserve">      Object |                                  Prehistoric Tool |  115</t>
  </si>
  <si>
    <t xml:space="preserve">      Object |                              Prehistoric Vertebra |  584</t>
  </si>
  <si>
    <t xml:space="preserve">      Object |                                   Pressure Nozzle |  915</t>
  </si>
  <si>
    <t xml:space="preserve">      Object |                                   Prismatic Jelly |  876</t>
  </si>
  <si>
    <t xml:space="preserve">      Object |                                   Prismatic Shard |   74</t>
  </si>
  <si>
    <t xml:space="preserve">      Object |                                        Pufferfish |  128</t>
  </si>
  <si>
    <t xml:space="preserve">      Object |                                    Pufferfish Roe | 7812</t>
  </si>
  <si>
    <t xml:space="preserve">      Object |                                           Pumpkin |  276</t>
  </si>
  <si>
    <t xml:space="preserve">      Object |                                     Pumpkin Juice | 4276</t>
  </si>
  <si>
    <t xml:space="preserve">      Object |                                       Pumpkin Pie |  608</t>
  </si>
  <si>
    <t xml:space="preserve">      Object |                                     Pumpkin Seeds |  490</t>
  </si>
  <si>
    <t xml:space="preserve">      Object |                                      Pumpkin Soup |  236</t>
  </si>
  <si>
    <t xml:space="preserve">      Object |                                         Puppyfish | 3024</t>
  </si>
  <si>
    <t xml:space="preserve">      Object |                                     Puppyfish Roe | 7812</t>
  </si>
  <si>
    <t xml:space="preserve">      Object |                                   Purple Mushroom |  422</t>
  </si>
  <si>
    <t xml:space="preserve">      Object |                                  Purple Slime Egg |  439</t>
  </si>
  <si>
    <t xml:space="preserve">      Object |                                            Pyrite |  559</t>
  </si>
  <si>
    <t xml:space="preserve">      Object |                                           Qi Bean |  890</t>
  </si>
  <si>
    <t xml:space="preserve">      Object |                                          Qi Fruit |  889</t>
  </si>
  <si>
    <t xml:space="preserve">      Object |                                    Qi Fruit Jelly | 3889</t>
  </si>
  <si>
    <t xml:space="preserve">      Object |                                     Qi Fruit Wine | 2889</t>
  </si>
  <si>
    <t xml:space="preserve">      Object |                                            Qi Gem |  858</t>
  </si>
  <si>
    <t xml:space="preserve">      Object |                                      Qi Seasoning |  917</t>
  </si>
  <si>
    <t xml:space="preserve">      Object |                                    Quality Bobber |  877</t>
  </si>
  <si>
    <t xml:space="preserve">      Object |                                Quality Fertilizer |  369</t>
  </si>
  <si>
    <t xml:space="preserve">      Object |                            Quality Retaining Soil |  371</t>
  </si>
  <si>
    <t xml:space="preserve">      Object |                                 Quality Sprinkler |  621</t>
  </si>
  <si>
    <t xml:space="preserve">      Object |                                            Quartz |   80</t>
  </si>
  <si>
    <t xml:space="preserve">      Object |                                     Rabbit's Foot |  446</t>
  </si>
  <si>
    <t xml:space="preserve">      Object |                                   Radioactive Bar |  910</t>
  </si>
  <si>
    <t xml:space="preserve">      Object |                                  Radioactive Carp |  901</t>
  </si>
  <si>
    <t xml:space="preserve">      Object |                              Radioactive Carp Roe | 7812</t>
  </si>
  <si>
    <t xml:space="preserve">      Object |                                   Radioactive Ore |  909</t>
  </si>
  <si>
    <t xml:space="preserve">      Object |                                            Radish |  264</t>
  </si>
  <si>
    <t xml:space="preserve">      Object |                                      Radish Juice | 4264</t>
  </si>
  <si>
    <t xml:space="preserve">      Object |                                      Radish Salad |  609</t>
  </si>
  <si>
    <t xml:space="preserve">      Object |                                      Radish Seeds |  484</t>
  </si>
  <si>
    <t xml:space="preserve">      Object |                                        Rain Totem |  681</t>
  </si>
  <si>
    <t xml:space="preserve">      Object |                                     Rainbow Shell |  394</t>
  </si>
  <si>
    <t xml:space="preserve">      Object |                                     Rainbow Trout |  138</t>
  </si>
  <si>
    <t xml:space="preserve">      Object |                                 Rainbow Trout Roe | 7812</t>
  </si>
  <si>
    <t xml:space="preserve">      Object |                                         Rare Disc |  108</t>
  </si>
  <si>
    <t xml:space="preserve">      Object |                                         Rare Seed |  347</t>
  </si>
  <si>
    <t xml:space="preserve">      Object |                                       Razor Trout | 3025</t>
  </si>
  <si>
    <t xml:space="preserve">      Object |                                   Razor Trout Roe | 7812</t>
  </si>
  <si>
    <t xml:space="preserve">      Object |                                       Red Cabbage |  266</t>
  </si>
  <si>
    <t xml:space="preserve">      Object |                                 Red Cabbage Juice | 4266</t>
  </si>
  <si>
    <t xml:space="preserve">      Object |                                 Red Cabbage Seeds |  485</t>
  </si>
  <si>
    <t xml:space="preserve">      Object |                                        Red Mullet |  146</t>
  </si>
  <si>
    <t xml:space="preserve">      Object |                                    Red Mullet Roe | 7812</t>
  </si>
  <si>
    <t xml:space="preserve">      Object |                                      Red Mushroom |  420</t>
  </si>
  <si>
    <t xml:space="preserve">      Object |                                         Red Plate |  230</t>
  </si>
  <si>
    <t xml:space="preserve">      Object |                                     Red Slime Egg |  437</t>
  </si>
  <si>
    <t xml:space="preserve">      Object |                                       Red Snapper |  150</t>
  </si>
  <si>
    <t xml:space="preserve">      Object |                                   Red Snapper Roe | 7812</t>
  </si>
  <si>
    <t xml:space="preserve">      Object |                                    Refined Quartz |  338</t>
  </si>
  <si>
    <t xml:space="preserve">      Object |                                           Rhubarb |  252</t>
  </si>
  <si>
    <t xml:space="preserve">      Object |                                     Rhubarb Jelly | 3252</t>
  </si>
  <si>
    <t xml:space="preserve">      Object |                                       Rhubarb Pie |  222</t>
  </si>
  <si>
    <t xml:space="preserve">      Object |                                     Rhubarb Seeds |  478</t>
  </si>
  <si>
    <t xml:space="preserve">      Object |                                      Rhubarb Wine | 2252</t>
  </si>
  <si>
    <t xml:space="preserve">      Object |                                              Rice |  423</t>
  </si>
  <si>
    <t xml:space="preserve">      Object |                                      Rice Pudding |  232</t>
  </si>
  <si>
    <t xml:space="preserve">      Object |                                        Rice Shoot |  273</t>
  </si>
  <si>
    <t xml:space="preserve">      Object |                                 Roasted Hazelnuts |  607</t>
  </si>
  <si>
    <t xml:space="preserve">      Object |                                               Roe |  812</t>
  </si>
  <si>
    <t xml:space="preserve">      Object |                                     Roots Platter |  244</t>
  </si>
  <si>
    <t xml:space="preserve">      Object |                                      Rotten Plant |  747</t>
  </si>
  <si>
    <t xml:space="preserve">      Object |                                      Rotten Plant |  748</t>
  </si>
  <si>
    <t xml:space="preserve">      Object |                                              Ruby |   64</t>
  </si>
  <si>
    <t xml:space="preserve">      Object |                                Rustic Plank Floor |  840</t>
  </si>
  <si>
    <t xml:space="preserve">      Object |                                       Rusty Blade | 3026</t>
  </si>
  <si>
    <t xml:space="preserve">      Object |                                         Rusty Cog |  112</t>
  </si>
  <si>
    <t xml:space="preserve">      Object |                                       Rusty Spoon |  110</t>
  </si>
  <si>
    <t xml:space="preserve">      Object |                                        Rusty Spur |  111</t>
  </si>
  <si>
    <t xml:space="preserve">      Object |                                             Salad |  196</t>
  </si>
  <si>
    <t xml:space="preserve">      Object |                                            Salmon |  139</t>
  </si>
  <si>
    <t xml:space="preserve">      Object |                                     Salmon Dinner |  212</t>
  </si>
  <si>
    <t xml:space="preserve">      Object |                                        Salmon Roe | 7812</t>
  </si>
  <si>
    <t xml:space="preserve">      Object |                                       Salmonberry |  296</t>
  </si>
  <si>
    <t xml:space="preserve">      Object |                                 Salmonberry Jelly | 3296</t>
  </si>
  <si>
    <t xml:space="preserve">      Object |                                  Salmonberry Wine | 2296</t>
  </si>
  <si>
    <t xml:space="preserve">      Object |                                          Sandfish |  164</t>
  </si>
  <si>
    <t xml:space="preserve">      Object |                                      Sandfish Roe | 7812</t>
  </si>
  <si>
    <t xml:space="preserve">      Object |                                         Sandstone |  568</t>
  </si>
  <si>
    <t xml:space="preserve">      Object |                                               Sap |   92</t>
  </si>
  <si>
    <t xml:space="preserve">      Object |                                           Sardine |  131</t>
  </si>
  <si>
    <t xml:space="preserve">      Object |                                       Sardine Roe | 7812</t>
  </si>
  <si>
    <t xml:space="preserve">      Object |                                           Sashimi |  227</t>
  </si>
  <si>
    <t xml:space="preserve">      Object |                                     Scorpion Carp |  165</t>
  </si>
  <si>
    <t xml:space="preserve">      Object |                                 Scorpion Carp Roe | 7812</t>
  </si>
  <si>
    <t xml:space="preserve">      Object |                                      Sea Cucumber |  154</t>
  </si>
  <si>
    <t xml:space="preserve">      Object |                                  Sea Cucumber Roe | 7812</t>
  </si>
  <si>
    <t xml:space="preserve">      Object |                                        Sea Urchin |  397</t>
  </si>
  <si>
    <t xml:space="preserve">      Object |                                    Sea Urchin Roe | 7812</t>
  </si>
  <si>
    <t xml:space="preserve">      Object |                                   Seafoam Pudding |  265</t>
  </si>
  <si>
    <t xml:space="preserve">      Object |                                           Seaweed |  152</t>
  </si>
  <si>
    <t xml:space="preserve">      Object |                                    Secret Note #1 | 1001</t>
  </si>
  <si>
    <t xml:space="preserve">      Object |                                   Secret Note #10 | 1010</t>
  </si>
  <si>
    <t xml:space="preserve">      Object |                                 Secret Note #1001 | 2001</t>
  </si>
  <si>
    <t xml:space="preserve">      Object |                                 Secret Note #1002 | 2002</t>
  </si>
  <si>
    <t xml:space="preserve">      Object |                                 Secret Note #1003 | 2003</t>
  </si>
  <si>
    <t xml:space="preserve">      Object |                                 Secret Note #1004 | 2004</t>
  </si>
  <si>
    <t xml:space="preserve">      Object |                                 Secret Note #1005 | 2005</t>
  </si>
  <si>
    <t xml:space="preserve">      Object |                                 Secret Note #1006 | 2006</t>
  </si>
  <si>
    <t xml:space="preserve">      Object |                                 Secret Note #1007 | 2007</t>
  </si>
  <si>
    <t xml:space="preserve">      Object |                                 Secret Note #1008 | 2008</t>
  </si>
  <si>
    <t xml:space="preserve">      Object |                                 Secret Note #1009 | 2009</t>
  </si>
  <si>
    <t xml:space="preserve">      Object |                                 Secret Note #1010 | 2010</t>
  </si>
  <si>
    <t xml:space="preserve">      Object |                                 Secret Note #1011 | 2011</t>
  </si>
  <si>
    <t xml:space="preserve">      Object |                                   Secret Note #11 | 1011</t>
  </si>
  <si>
    <t xml:space="preserve">      Object |                                   Secret Note #12 | 1012</t>
  </si>
  <si>
    <t xml:space="preserve">      Object |                                   Secret Note #13 | 1013</t>
  </si>
  <si>
    <t xml:space="preserve">      Object |                                   Secret Note #14 | 1014</t>
  </si>
  <si>
    <t xml:space="preserve">      Object |                                   Secret Note #15 | 1015</t>
  </si>
  <si>
    <t xml:space="preserve">      Object |                                   Secret Note #16 | 1016</t>
  </si>
  <si>
    <t xml:space="preserve">      Object |                                   Secret Note #17 | 1017</t>
  </si>
  <si>
    <t xml:space="preserve">      Object |                                   Secret Note #18 | 1018</t>
  </si>
  <si>
    <t xml:space="preserve">      Object |                                   Secret Note #19 | 1019</t>
  </si>
  <si>
    <t xml:space="preserve">      Object |                                    Secret Note #2 | 1002</t>
  </si>
  <si>
    <t xml:space="preserve">      Object |                                   Secret Note #20 | 1020</t>
  </si>
  <si>
    <t xml:space="preserve">      Object |                                   Secret Note #21 | 1021</t>
  </si>
  <si>
    <t xml:space="preserve">      Object |                                   Secret Note #22 | 1022</t>
  </si>
  <si>
    <t xml:space="preserve">      Object |                                   Secret Note #23 | 1023</t>
  </si>
  <si>
    <t xml:space="preserve">      Object |                                   Secret Note #24 | 1024</t>
  </si>
  <si>
    <t xml:space="preserve">      Object |                                   Secret Note #25 | 1025</t>
  </si>
  <si>
    <t xml:space="preserve">      Object |                                    Secret Note #3 | 1003</t>
  </si>
  <si>
    <t xml:space="preserve">      Object |                                    Secret Note #4 | 1004</t>
  </si>
  <si>
    <t xml:space="preserve">      Object |                                    Secret Note #5 | 1005</t>
  </si>
  <si>
    <t xml:space="preserve">      Object |                                    Secret Note #6 | 1006</t>
  </si>
  <si>
    <t xml:space="preserve">      Object |                                    Secret Note #7 | 1007</t>
  </si>
  <si>
    <t xml:space="preserve">      Object |                                    Secret Note #8 | 1008</t>
  </si>
  <si>
    <t xml:space="preserve">      Object |                                    Secret Note #9 | 1009</t>
  </si>
  <si>
    <t xml:space="preserve">      Object |                                              Shad |  706</t>
  </si>
  <si>
    <t xml:space="preserve">      Object |                                          Shad Roe | 7812</t>
  </si>
  <si>
    <t xml:space="preserve">      Object |                                            Shrimp |  720</t>
  </si>
  <si>
    <t xml:space="preserve">      Object |                                   Shrimp Cocktail |  733</t>
  </si>
  <si>
    <t xml:space="preserve">      Object |                                        Shrimp Roe | 7812</t>
  </si>
  <si>
    <t xml:space="preserve">      Object |                                     Skeletal Hand |  582</t>
  </si>
  <si>
    <t xml:space="preserve">      Object |                                     Skeletal Tail |  585</t>
  </si>
  <si>
    <t xml:space="preserve">      Object |                                             Slate |  576</t>
  </si>
  <si>
    <t xml:space="preserve">      Object |                                             Slime |  766</t>
  </si>
  <si>
    <t xml:space="preserve">      Object |                                       Slime Crate |  925</t>
  </si>
  <si>
    <t xml:space="preserve">      Object |                                         Slimejack |  796</t>
  </si>
  <si>
    <t xml:space="preserve">      Object |                                     Slimejack Roe | 7812</t>
  </si>
  <si>
    <t xml:space="preserve">      Object |                                   Smallmouth Bass |  137</t>
  </si>
  <si>
    <t xml:space="preserve">      Object |                               Smallmouth Bass Roe | 7812</t>
  </si>
  <si>
    <t xml:space="preserve">      Object |                                             Snail |  721</t>
  </si>
  <si>
    <t xml:space="preserve">      Object |                                         Snail Roe | 7812</t>
  </si>
  <si>
    <t xml:space="preserve">      Object |                                       Snake Skull |  825</t>
  </si>
  <si>
    <t xml:space="preserve">      Object |                                   Snake Vertebrae |  826</t>
  </si>
  <si>
    <t xml:space="preserve">      Object |                                          Snow Yam |  416</t>
  </si>
  <si>
    <t xml:space="preserve">      Object |                                         Soapstone |  572</t>
  </si>
  <si>
    <t xml:space="preserve">      Object |                                   Soggy Newspaper |  172</t>
  </si>
  <si>
    <t xml:space="preserve">      Object |                                     Solar Essence |  768</t>
  </si>
  <si>
    <t xml:space="preserve">      Object |                                Son of Crimsonfish |  898</t>
  </si>
  <si>
    <t xml:space="preserve">      Object |                            Son of Crimsonfish Roe | 7812</t>
  </si>
  <si>
    <t xml:space="preserve">      Object |                                         Spaghetti |  224</t>
  </si>
  <si>
    <t xml:space="preserve">      Object |                                     Spangle Seeds |  455</t>
  </si>
  <si>
    <t xml:space="preserve">      Object |                                         Speed-Gro |  465</t>
  </si>
  <si>
    <t xml:space="preserve">      Object |                                       Spice Berry |  396</t>
  </si>
  <si>
    <t xml:space="preserve">      Object |                                 Spice Berry Jelly | 3396</t>
  </si>
  <si>
    <t xml:space="preserve">      Object |                                  Spice Berry Wine | 2396</t>
  </si>
  <si>
    <t xml:space="preserve">      Object |                                         Spicy Eel |  226</t>
  </si>
  <si>
    <t xml:space="preserve">      Object |                                           Spinner |  686</t>
  </si>
  <si>
    <t xml:space="preserve">      Object |                                      Spirit Torch |   94</t>
  </si>
  <si>
    <t xml:space="preserve">      Object |                                        Spook Fish |  799</t>
  </si>
  <si>
    <t xml:space="preserve">      Object |                                    Spook Fish Roe | 7812</t>
  </si>
  <si>
    <t xml:space="preserve">      Object |                                      Spring Onion |  399</t>
  </si>
  <si>
    <t xml:space="preserve">      Object |                                      Spring Seeds |  495</t>
  </si>
  <si>
    <t xml:space="preserve">      Object |                                         Sprinkler |  599</t>
  </si>
  <si>
    <t xml:space="preserve">      Object |                                             Squid |  151</t>
  </si>
  <si>
    <t xml:space="preserve">      Object |                                         Squid Ink |  814</t>
  </si>
  <si>
    <t xml:space="preserve">      Object |                                 Squid Ink Ravioli |  921</t>
  </si>
  <si>
    <t xml:space="preserve">      Object |                                         Squid Roe | 7812</t>
  </si>
  <si>
    <t xml:space="preserve">      Object |                                       Star Shards |  578</t>
  </si>
  <si>
    <t xml:space="preserve">      Object |                               Stardew Valley Rose |  866</t>
  </si>
  <si>
    <t xml:space="preserve">      Object |                                          Stardrop |  434</t>
  </si>
  <si>
    <t xml:space="preserve">      Object |                                          Starfish | 3027</t>
  </si>
  <si>
    <t xml:space="preserve">      Object |                                      Starfish Roe | 7812</t>
  </si>
  <si>
    <t xml:space="preserve">      Object |                                         Starfruit |  268</t>
  </si>
  <si>
    <t xml:space="preserve">      Object |                                   Starfruit Jelly | 3268</t>
  </si>
  <si>
    <t xml:space="preserve">      Object |                                   Starfruit Seeds |  486</t>
  </si>
  <si>
    <t xml:space="preserve">      Object |                                    Starfruit Wine | 2268</t>
  </si>
  <si>
    <t xml:space="preserve">      Object |                               Stepping Stone Path |  415</t>
  </si>
  <si>
    <t xml:space="preserve">      Object |                                          Stingray |  836</t>
  </si>
  <si>
    <t xml:space="preserve">      Object |                                      Stingray Roe | 7812</t>
  </si>
  <si>
    <t xml:space="preserve">      Object |                                          Stir Fry |  606</t>
  </si>
  <si>
    <t xml:space="preserve">      Object |                                             Stone |    2</t>
  </si>
  <si>
    <t xml:space="preserve">      Object |                                             Stone |    4</t>
  </si>
  <si>
    <t xml:space="preserve">      Object |                                             Stone |   75</t>
  </si>
  <si>
    <t xml:space="preserve">      Object |                                             Stone |   76</t>
  </si>
  <si>
    <t xml:space="preserve">      Object |                                             Stone |   77</t>
  </si>
  <si>
    <t xml:space="preserve">      Object |                                             Stone |   95</t>
  </si>
  <si>
    <t xml:space="preserve">      Object |                                             Stone |  290</t>
  </si>
  <si>
    <t xml:space="preserve">      Object |                                             Stone |  343</t>
  </si>
  <si>
    <t xml:space="preserve">      Object |                                             Stone |  390</t>
  </si>
  <si>
    <t xml:space="preserve">      Object |                                             Stone |  450</t>
  </si>
  <si>
    <t xml:space="preserve">      Object |                                             Stone |  668</t>
  </si>
  <si>
    <t xml:space="preserve">      Object |                                             Stone |  670</t>
  </si>
  <si>
    <t xml:space="preserve">      Object |                                             Stone |  751</t>
  </si>
  <si>
    <t xml:space="preserve">      Object |                                             Stone |  760</t>
  </si>
  <si>
    <t xml:space="preserve">      Object |                                             Stone |  762</t>
  </si>
  <si>
    <t xml:space="preserve">      Object |                                             Stone |  764</t>
  </si>
  <si>
    <t xml:space="preserve">      Object |                                             Stone |  765</t>
  </si>
  <si>
    <t xml:space="preserve">      Object |                                             Stone |   25</t>
  </si>
  <si>
    <t xml:space="preserve">      Object |                                             Stone |  816</t>
  </si>
  <si>
    <t xml:space="preserve">      Object |                                             Stone |  817</t>
  </si>
  <si>
    <t xml:space="preserve">      Object |                                             Stone |  818</t>
  </si>
  <si>
    <t xml:space="preserve">      Object |                                             Stone |  819</t>
  </si>
  <si>
    <t xml:space="preserve">      Object |                                             Stone |  843</t>
  </si>
  <si>
    <t xml:space="preserve">      Object |                                             Stone |  844</t>
  </si>
  <si>
    <t xml:space="preserve">      Object |                                             Stone |  845</t>
  </si>
  <si>
    <t xml:space="preserve">      Object |                                             Stone |  846</t>
  </si>
  <si>
    <t xml:space="preserve">      Object |                                             Stone |  847</t>
  </si>
  <si>
    <t xml:space="preserve">      Object |                                             Stone |  849</t>
  </si>
  <si>
    <t xml:space="preserve">      Object |                                             Stone |  850</t>
  </si>
  <si>
    <t xml:space="preserve">      Object |                                        Stone Base |  449</t>
  </si>
  <si>
    <t xml:space="preserve">      Object |                                       Stone Fence |  323</t>
  </si>
  <si>
    <t xml:space="preserve">      Object |                                       Stone Floor |  329</t>
  </si>
  <si>
    <t xml:space="preserve">      Object |                                    Stone Manifest | 3028</t>
  </si>
  <si>
    <t xml:space="preserve">      Object |                               Stone Walkway Floor |  841</t>
  </si>
  <si>
    <t xml:space="preserve">      Object |                                         Stonefish |  158</t>
  </si>
  <si>
    <t xml:space="preserve">      Object |                                     Stonefish Roe | 7812</t>
  </si>
  <si>
    <t xml:space="preserve">      Object |                                       Strange Bun |  203</t>
  </si>
  <si>
    <t xml:space="preserve">      Object |                                      Strange Doll |  126</t>
  </si>
  <si>
    <t xml:space="preserve">      Object |                                      Strange Doll |  127</t>
  </si>
  <si>
    <t xml:space="preserve">      Object |                                       Straw Floor |  401</t>
  </si>
  <si>
    <t xml:space="preserve">      Object |                                        Strawberry |  400</t>
  </si>
  <si>
    <t xml:space="preserve">      Object |                                  Strawberry Jelly | 3400</t>
  </si>
  <si>
    <t xml:space="preserve">      Object |                                  Strawberry Seeds |  745</t>
  </si>
  <si>
    <t xml:space="preserve">      Object |                                   Strawberry Wine | 2400</t>
  </si>
  <si>
    <t xml:space="preserve">      Object |                                          Stuffing |  239</t>
  </si>
  <si>
    <t xml:space="preserve">      Object |                                          Sturgeon |  698</t>
  </si>
  <si>
    <t xml:space="preserve">      Object |                                      Sturgeon Roe | 7812</t>
  </si>
  <si>
    <t xml:space="preserve">      Object |                                             Sugar |  245</t>
  </si>
  <si>
    <t xml:space="preserve">      Object |                                      Summer Seeds |  496</t>
  </si>
  <si>
    <t xml:space="preserve">      Object |                                    Summer Spangle |  593</t>
  </si>
  <si>
    <t xml:space="preserve">      Object |                              Summer Spangle Honey | 5593</t>
  </si>
  <si>
    <t xml:space="preserve">      Object |                                           Sunfish |  145</t>
  </si>
  <si>
    <t xml:space="preserve">      Object |                                       Sunfish Roe | 7812</t>
  </si>
  <si>
    <t xml:space="preserve">      Object |                                         Sunflower |  421</t>
  </si>
  <si>
    <t xml:space="preserve">      Object |                                   Sunflower Honey | 5421</t>
  </si>
  <si>
    <t xml:space="preserve">      Object |                                   Sunflower Seeds |  431</t>
  </si>
  <si>
    <t xml:space="preserve">      Object |                                    Super Cucumber |  155</t>
  </si>
  <si>
    <t xml:space="preserve">      Object |                                Super Cucumber Roe | 7812</t>
  </si>
  <si>
    <t xml:space="preserve">      Object |                                        Super Meal |  237</t>
  </si>
  <si>
    <t xml:space="preserve">      Object |                                       SupplyCrate |  922</t>
  </si>
  <si>
    <t xml:space="preserve">      Object |                                       SupplyCrate |  923</t>
  </si>
  <si>
    <t xml:space="preserve">      Object |                                       SupplyCrate |  924</t>
  </si>
  <si>
    <t xml:space="preserve">      Object |                                   Survival Burger |  241</t>
  </si>
  <si>
    <t xml:space="preserve">      Object |                                   Sweet Gem Berry |  417</t>
  </si>
  <si>
    <t xml:space="preserve">      Object |                                         Sweet Pea |  402</t>
  </si>
  <si>
    <t xml:space="preserve">      Object |                                   Sweet Pea Honey | 5402</t>
  </si>
  <si>
    <t xml:space="preserve">      Object |                                         Taro Root |  830</t>
  </si>
  <si>
    <t xml:space="preserve">      Object |                                   Taro Root Juice | 4830</t>
  </si>
  <si>
    <t xml:space="preserve">      Object |                                        Taro Tuber |  831</t>
  </si>
  <si>
    <t xml:space="preserve">      Object |                                        Tea Leaves |  815</t>
  </si>
  <si>
    <t xml:space="preserve">      Object |                                  Tea Leaves Juice | 4815</t>
  </si>
  <si>
    <t xml:space="preserve">      Object |                                       Tea Sapling |  251</t>
  </si>
  <si>
    <t xml:space="preserve">      Object |                                           Tea Set |  341</t>
  </si>
  <si>
    <t xml:space="preserve">      Object |                                       Thunder Egg |  558</t>
  </si>
  <si>
    <t xml:space="preserve">      Object |                                   Tiger Slime Egg |  857</t>
  </si>
  <si>
    <t xml:space="preserve">      Object |                                       Tiger Trout |  699</t>
  </si>
  <si>
    <t xml:space="preserve">      Object |                                   Tiger Trout Roe | 7812</t>
  </si>
  <si>
    <t xml:space="preserve">      Object |                                         Tigerseye |  562</t>
  </si>
  <si>
    <t xml:space="preserve">      Object |                                           Tilapia |  701</t>
  </si>
  <si>
    <t xml:space="preserve">      Object |                                       Tilapia Roe | 7812</t>
  </si>
  <si>
    <t xml:space="preserve">      Object |                                      Tom Kha Soup |  218</t>
  </si>
  <si>
    <t xml:space="preserve">      Object |                                            Tomato |  256</t>
  </si>
  <si>
    <t xml:space="preserve">      Object |                                      Tomato Juice | 4256</t>
  </si>
  <si>
    <t xml:space="preserve">      Object |                                      Tomato Seeds |  480</t>
  </si>
  <si>
    <t xml:space="preserve">      Object |                                             Topaz |   68</t>
  </si>
  <si>
    <t xml:space="preserve">      Object |                                             Torch |   93</t>
  </si>
  <si>
    <t xml:space="preserve">      Object |                                          Tortilla |  229</t>
  </si>
  <si>
    <t xml:space="preserve">      Object |                                       Trap Bobber |  694</t>
  </si>
  <si>
    <t xml:space="preserve">      Object |                                             Trash |  168</t>
  </si>
  <si>
    <t xml:space="preserve">      Object |                                    Treasure Chest |  166</t>
  </si>
  <si>
    <t xml:space="preserve">      Object |                                   Treasure Hunter |  693</t>
  </si>
  <si>
    <t xml:space="preserve">      Object |                                   Tree Fertilizer |  805</t>
  </si>
  <si>
    <t xml:space="preserve">      Object |                                         Trilobite |  589</t>
  </si>
  <si>
    <t xml:space="preserve">      Object |                       Trimmed Lucky Purple Shorts |   71</t>
  </si>
  <si>
    <t xml:space="preserve">      Object |                              Triple Shot Espresso |  253</t>
  </si>
  <si>
    <t xml:space="preserve">      Object |                                    Tropical Curry |  907</t>
  </si>
  <si>
    <t xml:space="preserve">      Object |                                        Trout Soup |  219</t>
  </si>
  <si>
    <t xml:space="preserve">      Object |                                           Truffle |  430</t>
  </si>
  <si>
    <t xml:space="preserve">      Object |                                       Truffle Oil |  432</t>
  </si>
  <si>
    <t xml:space="preserve">      Object |                                             Tulip |  591</t>
  </si>
  <si>
    <t xml:space="preserve">      Object |                                        Tulip Bulb |  427</t>
  </si>
  <si>
    <t xml:space="preserve">      Object |                                       Tulip Honey | 5591</t>
  </si>
  <si>
    <t xml:space="preserve">      Object |                                              Tuna |  130</t>
  </si>
  <si>
    <t xml:space="preserve">      Object |                                          Tuna Roe | 7812</t>
  </si>
  <si>
    <t xml:space="preserve">      Object |                                              Twig |  294</t>
  </si>
  <si>
    <t xml:space="preserve">      Object |                                              Twig |  295</t>
  </si>
  <si>
    <t xml:space="preserve">      Object |                                     Unmilled Rice |  271</t>
  </si>
  <si>
    <t xml:space="preserve">      Object |                               Unmilled Rice Juice | 4271</t>
  </si>
  <si>
    <t xml:space="preserve">      Object |                                  Vegetable Medley |  200</t>
  </si>
  <si>
    <t xml:space="preserve">      Object |                                           Vinegar |  419</t>
  </si>
  <si>
    <t xml:space="preserve">      Object |                                      Void Delight | 3029</t>
  </si>
  <si>
    <t xml:space="preserve">      Object |                                          Void Eel | 3030</t>
  </si>
  <si>
    <t xml:space="preserve">      Object |                                      Void Eel Roe | 7812</t>
  </si>
  <si>
    <t xml:space="preserve">      Object |                                          Void Egg |  305</t>
  </si>
  <si>
    <t xml:space="preserve">      Object |                                      Void Essence |  769</t>
  </si>
  <si>
    <t xml:space="preserve">      Object |                                Void Ghost Pendant |  808</t>
  </si>
  <si>
    <t xml:space="preserve">      Object |                                   Void Mayonnaise |  308</t>
  </si>
  <si>
    <t xml:space="preserve">      Object |                                       Void Pebble | 3031</t>
  </si>
  <si>
    <t xml:space="preserve">      Object |                                       Void Salmon |  795</t>
  </si>
  <si>
    <t xml:space="preserve">      Object |                                   Void Salmon Roe | 7812</t>
  </si>
  <si>
    <t xml:space="preserve">      Object |                                 Void Salmon Sushi | 3032</t>
  </si>
  <si>
    <t xml:space="preserve">      Object |                                        Void Shard | 3033</t>
  </si>
  <si>
    <t xml:space="preserve">      Object |                                           Walleye |  140</t>
  </si>
  <si>
    <t xml:space="preserve">      Object |                                       Walleye Roe | 7812</t>
  </si>
  <si>
    <t xml:space="preserve">      Object |                                       War Memento |  864</t>
  </si>
  <si>
    <t xml:space="preserve">      Object |                                 Warp Totem: Beach |  690</t>
  </si>
  <si>
    <t xml:space="preserve">      Object |                                Warp Totem: Desert |  261</t>
  </si>
  <si>
    <t xml:space="preserve">      Object |                                  Warp Totem: Farm |  688</t>
  </si>
  <si>
    <t xml:space="preserve">      Object |                                Warp Totem: Island |  886</t>
  </si>
  <si>
    <t xml:space="preserve">      Object |                             Warp Totem: Mountains |  689</t>
  </si>
  <si>
    <t xml:space="preserve">      Object |                            Warp Totem: Qi's Arena |  892</t>
  </si>
  <si>
    <t xml:space="preserve">      Object |                                   Weathered Floor |  331</t>
  </si>
  <si>
    <t xml:space="preserve">      Object |                                      Wedding Ring |  801</t>
  </si>
  <si>
    <t xml:space="preserve">      Object |                                             Weeds |    0</t>
  </si>
  <si>
    <t xml:space="preserve">      Object |                                             Weeds |  313</t>
  </si>
  <si>
    <t xml:space="preserve">      Object |                                             Weeds |  314</t>
  </si>
  <si>
    <t xml:space="preserve">      Object |                                             Weeds |  315</t>
  </si>
  <si>
    <t xml:space="preserve">      Object |                                             Weeds |  316</t>
  </si>
  <si>
    <t xml:space="preserve">      Object |                                             Weeds |  317</t>
  </si>
  <si>
    <t xml:space="preserve">      Object |                                             Weeds |  318</t>
  </si>
  <si>
    <t xml:space="preserve">      Object |                                             Weeds |  319</t>
  </si>
  <si>
    <t xml:space="preserve">      Object |                                             Weeds |  320</t>
  </si>
  <si>
    <t xml:space="preserve">      Object |                                             Weeds |  321</t>
  </si>
  <si>
    <t xml:space="preserve">      Object |                                             Weeds |  452</t>
  </si>
  <si>
    <t xml:space="preserve">      Object |                                             Weeds |  674</t>
  </si>
  <si>
    <t xml:space="preserve">      Object |                                             Weeds |  675</t>
  </si>
  <si>
    <t xml:space="preserve">      Object |                                             Weeds |  676</t>
  </si>
  <si>
    <t xml:space="preserve">      Object |                                             Weeds |  677</t>
  </si>
  <si>
    <t xml:space="preserve">      Object |                                             Weeds |  678</t>
  </si>
  <si>
    <t xml:space="preserve">      Object |                                             Weeds |  679</t>
  </si>
  <si>
    <t xml:space="preserve">      Object |                                             Weeds |  750</t>
  </si>
  <si>
    <t xml:space="preserve">      Object |                                             Weeds |  784</t>
  </si>
  <si>
    <t xml:space="preserve">      Object |                                             Weeds |  785</t>
  </si>
  <si>
    <t xml:space="preserve">      Object |                                             Weeds |  786</t>
  </si>
  <si>
    <t xml:space="preserve">      Object |                                             Weeds |  792</t>
  </si>
  <si>
    <t xml:space="preserve">      Object |                                             Weeds |  793</t>
  </si>
  <si>
    <t xml:space="preserve">      Object |                                             Weeds |  794</t>
  </si>
  <si>
    <t xml:space="preserve">      Object |                                             Weeds |  882</t>
  </si>
  <si>
    <t xml:space="preserve">      Object |                                             Weeds |  883</t>
  </si>
  <si>
    <t xml:space="preserve">      Object |                                             Weeds |  884</t>
  </si>
  <si>
    <t xml:space="preserve">      Object |                                             Wheat |  262</t>
  </si>
  <si>
    <t xml:space="preserve">      Object |                                       Wheat Flour |  246</t>
  </si>
  <si>
    <t xml:space="preserve">      Object |                                       Wheat Juice | 4262</t>
  </si>
  <si>
    <t xml:space="preserve">      Object |                                       Wheat Seeds |  483</t>
  </si>
  <si>
    <t xml:space="preserve">      Object |                                       White Algae |  157</t>
  </si>
  <si>
    <t xml:space="preserve">      Object |                                         Wild Bait |  774</t>
  </si>
  <si>
    <t xml:space="preserve">      Object |                                  Wild Horseradish |   16</t>
  </si>
  <si>
    <t xml:space="preserve">      Object |                                         Wild Plum |  406</t>
  </si>
  <si>
    <t xml:space="preserve">      Object |                                   Wild Plum Jelly | 3406</t>
  </si>
  <si>
    <t xml:space="preserve">      Object |                                    Wild Plum Wine | 2406</t>
  </si>
  <si>
    <t xml:space="preserve">      Object |                                    Wilted Bouquet |  277</t>
  </si>
  <si>
    <t xml:space="preserve">      Object |                                              Wine |  348</t>
  </si>
  <si>
    <t xml:space="preserve">      Object |                                       Winter Root |  412</t>
  </si>
  <si>
    <t xml:space="preserve">      Object |                                      Winter Seeds |  498</t>
  </si>
  <si>
    <t xml:space="preserve">      Object |                                              Wood |  388</t>
  </si>
  <si>
    <t xml:space="preserve">      Object |                                        Wood Fence |  322</t>
  </si>
  <si>
    <t xml:space="preserve">      Object |                                        Wood Floor |  328</t>
  </si>
  <si>
    <t xml:space="preserve">      Object |                                         Wood Path |  405</t>
  </si>
  <si>
    <t xml:space="preserve">      Object |                                          Woodskip |  734</t>
  </si>
  <si>
    <t xml:space="preserve">      Object |                                      Woodskip Roe | 7812</t>
  </si>
  <si>
    <t xml:space="preserve">      Object |                                              Wool |  440</t>
  </si>
  <si>
    <t xml:space="preserve">      Object |                                    Wriggling Worm |  869</t>
  </si>
  <si>
    <t xml:space="preserve">      Object |                                               Yam |  280</t>
  </si>
  <si>
    <t xml:space="preserve">      Object |                                         Yam Juice | 4280</t>
  </si>
  <si>
    <t xml:space="preserve">      Object |                                         Yam Seeds |  492</t>
  </si>
  <si>
    <t xml:space="preserve">        Ring |                                     Amethyst Ring |  529</t>
  </si>
  <si>
    <t xml:space="preserve">        Ring |                                   Aquamarine Ring |  531</t>
  </si>
  <si>
    <t xml:space="preserve">        Ring |                                    Burglar's Ring |  526</t>
  </si>
  <si>
    <t xml:space="preserve">        Ring |                                     Combined Ring |  880</t>
  </si>
  <si>
    <t xml:space="preserve">        Ring |                                    Crabshell Ring |  810</t>
  </si>
  <si>
    <t xml:space="preserve">        Ring |                                      Emerald Ring |  533</t>
  </si>
  <si>
    <t xml:space="preserve">        Ring |                                         Glow Ring |  517</t>
  </si>
  <si>
    <t xml:space="preserve">        Ring |                                    Glowstone Ring |  888</t>
  </si>
  <si>
    <t xml:space="preserve">        Ring |                                     Hot Java Ring |  860</t>
  </si>
  <si>
    <t xml:space="preserve">        Ring |                                     Immunity Band |  887</t>
  </si>
  <si>
    <t xml:space="preserve">        Ring |                                      Iridium Band |  527</t>
  </si>
  <si>
    <t xml:space="preserve">        Ring |                                         Jade Ring |  532</t>
  </si>
  <si>
    <t xml:space="preserve">        Ring |                                      Jukebox Ring |  528</t>
  </si>
  <si>
    <t xml:space="preserve">        Ring |                                        Lucky Ring |  859</t>
  </si>
  <si>
    <t xml:space="preserve">        Ring |                                       Magnet Ring |  519</t>
  </si>
  <si>
    <t xml:space="preserve">        Ring |                                       Napalm Ring |  811</t>
  </si>
  <si>
    <t xml:space="preserve">        Ring |                                      Phoenix Ring |  863</t>
  </si>
  <si>
    <t xml:space="preserve">        Ring |                                   Protection Ring |  861</t>
  </si>
  <si>
    <t xml:space="preserve">        Ring |                                      Ring of Yoba |  524</t>
  </si>
  <si>
    <t xml:space="preserve">        Ring |                                         Ruby Ring |  534</t>
  </si>
  <si>
    <t xml:space="preserve">        Ring |                                       Savage Ring |  523</t>
  </si>
  <si>
    <t xml:space="preserve">        Ring |                                Slime Charmer Ring |  520</t>
  </si>
  <si>
    <t xml:space="preserve">        Ring |                                   Small Glow Ring |  516</t>
  </si>
  <si>
    <t xml:space="preserve">        Ring |                                 Small Magnet Ring |  518</t>
  </si>
  <si>
    <t xml:space="preserve">        Ring |                                  Soul Sapper Ring |  862</t>
  </si>
  <si>
    <t xml:space="preserve">        Ring |                                       Sturdy Ring |  525</t>
  </si>
  <si>
    <t xml:space="preserve">        Ring |                                       Thorns Ring |  839</t>
  </si>
  <si>
    <t xml:space="preserve">        Ring |                                        Topaz Ring |  530</t>
  </si>
  <si>
    <t xml:space="preserve">        Ring |                                      Vampire Ring |  522</t>
  </si>
  <si>
    <t xml:space="preserve">        Ring |                                      Warrior Ring |  521</t>
  </si>
  <si>
    <t xml:space="preserve">        Tool |                                               Axe |    0</t>
  </si>
  <si>
    <t xml:space="preserve">        Tool |                                       Bamboo Pole |    2</t>
  </si>
  <si>
    <t xml:space="preserve">        Tool |                                        Copper Axe |    0</t>
  </si>
  <si>
    <t xml:space="preserve">        Tool |                                        Copper Hoe |    1</t>
  </si>
  <si>
    <t xml:space="preserve">        Tool |                                        Copper Pan | 1002</t>
  </si>
  <si>
    <t xml:space="preserve">        Tool |                                    Copper Pickaxe |    3</t>
  </si>
  <si>
    <t xml:space="preserve">        Tool |                               Copper Watering Can |    4</t>
  </si>
  <si>
    <t xml:space="preserve">        Tool |                                    Fiberglass Rod |    2</t>
  </si>
  <si>
    <t xml:space="preserve">        Tool |                                          Gold Axe |    0</t>
  </si>
  <si>
    <t xml:space="preserve">        Tool |                                          Gold Hoe |    1</t>
  </si>
  <si>
    <t xml:space="preserve">        Tool |                                      Gold Pickaxe |    3</t>
  </si>
  <si>
    <t xml:space="preserve">        Tool |                                 Gold Watering Can |    4</t>
  </si>
  <si>
    <t xml:space="preserve">        Tool |                                               Hoe |    1</t>
  </si>
  <si>
    <t xml:space="preserve">        Tool |                                       Iridium Axe |    0</t>
  </si>
  <si>
    <t xml:space="preserve">        Tool |                                       Iridium Hoe |    1</t>
  </si>
  <si>
    <t xml:space="preserve">        Tool |                                   Iridium Pickaxe |    3</t>
  </si>
  <si>
    <t xml:space="preserve">        Tool |                                       Iridium Rod |    2</t>
  </si>
  <si>
    <t xml:space="preserve">        Tool |                              Iridium Watering Can |    4</t>
  </si>
  <si>
    <t xml:space="preserve">        Tool |                                         Milk Pail | 1000</t>
  </si>
  <si>
    <t xml:space="preserve">        Tool |                                           Pickaxe |    3</t>
  </si>
  <si>
    <t xml:space="preserve">        Tool |                                    Return Scepter | 1003</t>
  </si>
  <si>
    <t xml:space="preserve">        Tool |                                            Shears | 1001</t>
  </si>
  <si>
    <t xml:space="preserve">        Tool |                                         Steel Axe |    0</t>
  </si>
  <si>
    <t xml:space="preserve">        Tool |                                         Steel Hoe |    1</t>
  </si>
  <si>
    <t xml:space="preserve">        Tool |                                     Steel Pickaxe |    3</t>
  </si>
  <si>
    <t xml:space="preserve">        Tool |                                Steel Watering Can |    4</t>
  </si>
  <si>
    <t xml:space="preserve">        Tool |                                      Training Rod |    2</t>
  </si>
  <si>
    <t xml:space="preserve">        Tool |                                      Watering Can |    4</t>
  </si>
  <si>
    <t xml:space="preserve">   Wallpaper |                                         Wallpaper |    0</t>
  </si>
  <si>
    <t xml:space="preserve">   Wallpaper |                                         Wallpaper |    1</t>
  </si>
  <si>
    <t xml:space="preserve">   Wallpaper |                                         Wallpaper |    2</t>
  </si>
  <si>
    <t xml:space="preserve">   Wallpaper |                                         Wallpaper |    3</t>
  </si>
  <si>
    <t xml:space="preserve">   Wallpaper |                                         Wallpaper |    4</t>
  </si>
  <si>
    <t xml:space="preserve">   Wallpaper |                                         Wallpaper |    5</t>
  </si>
  <si>
    <t xml:space="preserve">   Wallpaper |                                         Wallpaper |    6</t>
  </si>
  <si>
    <t xml:space="preserve">   Wallpaper |                                         Wallpaper |    7</t>
  </si>
  <si>
    <t xml:space="preserve">   Wallpaper |                                         Wallpaper |    8</t>
  </si>
  <si>
    <t xml:space="preserve">   Wallpaper |                                         Wallpaper |    9</t>
  </si>
  <si>
    <t xml:space="preserve">   Wallpaper |                                         Wallpaper |   10</t>
  </si>
  <si>
    <t xml:space="preserve">   Wallpaper |                                         Wallpaper |   11</t>
  </si>
  <si>
    <t xml:space="preserve">   Wallpaper |                                         Wallpaper |   12</t>
  </si>
  <si>
    <t xml:space="preserve">   Wallpaper |                                         Wallpaper |   13</t>
  </si>
  <si>
    <t xml:space="preserve">   Wallpaper |                                         Wallpaper |   14</t>
  </si>
  <si>
    <t xml:space="preserve">   Wallpaper |                                         Wallpaper |   15</t>
  </si>
  <si>
    <t xml:space="preserve">   Wallpaper |                                         Wallpaper |   16</t>
  </si>
  <si>
    <t xml:space="preserve">   Wallpaper |                                         Wallpaper |   17</t>
  </si>
  <si>
    <t xml:space="preserve">   Wallpaper |                                         Wallpaper |   18</t>
  </si>
  <si>
    <t xml:space="preserve">   Wallpaper |                                         Wallpaper |   19</t>
  </si>
  <si>
    <t xml:space="preserve">   Wallpaper |                                         Wallpaper |   20</t>
  </si>
  <si>
    <t xml:space="preserve">   Wallpaper |                                         Wallpaper |   21</t>
  </si>
  <si>
    <t xml:space="preserve">   Wallpaper |                                         Wallpaper |   22</t>
  </si>
  <si>
    <t xml:space="preserve">   Wallpaper |                                         Wallpaper |   23</t>
  </si>
  <si>
    <t xml:space="preserve">   Wallpaper |                                         Wallpaper |   24</t>
  </si>
  <si>
    <t xml:space="preserve">   Wallpaper |                                         Wallpaper |   25</t>
  </si>
  <si>
    <t xml:space="preserve">   Wallpaper |                                         Wallpaper |   26</t>
  </si>
  <si>
    <t xml:space="preserve">   Wallpaper |                                         Wallpaper |   27</t>
  </si>
  <si>
    <t xml:space="preserve">   Wallpaper |                                         Wallpaper |   28</t>
  </si>
  <si>
    <t xml:space="preserve">   Wallpaper |                                         Wallpaper |   29</t>
  </si>
  <si>
    <t xml:space="preserve">   Wallpaper |                                         Wallpaper |   30</t>
  </si>
  <si>
    <t xml:space="preserve">   Wallpaper |                                         Wallpaper |   31</t>
  </si>
  <si>
    <t xml:space="preserve">   Wallpaper |                                         Wallpaper |   32</t>
  </si>
  <si>
    <t xml:space="preserve">   Wallpaper |                                         Wallpaper |   33</t>
  </si>
  <si>
    <t xml:space="preserve">   Wallpaper |                                         Wallpaper |   34</t>
  </si>
  <si>
    <t xml:space="preserve">   Wallpaper |                                         Wallpaper |   35</t>
  </si>
  <si>
    <t xml:space="preserve">   Wallpaper |                                         Wallpaper |   36</t>
  </si>
  <si>
    <t xml:space="preserve">   Wallpaper |                                         Wallpaper |   37</t>
  </si>
  <si>
    <t xml:space="preserve">   Wallpaper |                                         Wallpaper |   38</t>
  </si>
  <si>
    <t xml:space="preserve">   Wallpaper |                                         Wallpaper |   39</t>
  </si>
  <si>
    <t xml:space="preserve">   Wallpaper |                                         Wallpaper |   40</t>
  </si>
  <si>
    <t xml:space="preserve">   Wallpaper |                                         Wallpaper |   41</t>
  </si>
  <si>
    <t xml:space="preserve">   Wallpaper |                                         Wallpaper |   42</t>
  </si>
  <si>
    <t xml:space="preserve">   Wallpaper |                                         Wallpaper |   43</t>
  </si>
  <si>
    <t xml:space="preserve">   Wallpaper |                                         Wallpaper |   44</t>
  </si>
  <si>
    <t xml:space="preserve">   Wallpaper |                                         Wallpaper |   45</t>
  </si>
  <si>
    <t xml:space="preserve">   Wallpaper |                                         Wallpaper |   46</t>
  </si>
  <si>
    <t xml:space="preserve">   Wallpaper |                                         Wallpaper |   47</t>
  </si>
  <si>
    <t xml:space="preserve">   Wallpaper |                                         Wallpaper |   48</t>
  </si>
  <si>
    <t xml:space="preserve">   Wallpaper |                                         Wallpaper |   49</t>
  </si>
  <si>
    <t xml:space="preserve">   Wallpaper |                                         Wallpaper |   50</t>
  </si>
  <si>
    <t xml:space="preserve">   Wallpaper |                                         Wallpaper |   51</t>
  </si>
  <si>
    <t xml:space="preserve">   Wallpaper |                                         Wallpaper |   52</t>
  </si>
  <si>
    <t xml:space="preserve">   Wallpaper |                                         Wallpaper |   53</t>
  </si>
  <si>
    <t xml:space="preserve">   Wallpaper |                                         Wallpaper |   54</t>
  </si>
  <si>
    <t xml:space="preserve">   Wallpaper |                                         Wallpaper |   55</t>
  </si>
  <si>
    <t xml:space="preserve">   Wallpaper |                                         Wallpaper |   56</t>
  </si>
  <si>
    <t xml:space="preserve">   Wallpaper |                                         Wallpaper |   57</t>
  </si>
  <si>
    <t xml:space="preserve">   Wallpaper |                                         Wallpaper |   58</t>
  </si>
  <si>
    <t xml:space="preserve">   Wallpaper |                                         Wallpaper |   59</t>
  </si>
  <si>
    <t xml:space="preserve">   Wallpaper |                                         Wallpaper |   60</t>
  </si>
  <si>
    <t xml:space="preserve">   Wallpaper |                                         Wallpaper |   61</t>
  </si>
  <si>
    <t xml:space="preserve">   Wallpaper |                                         Wallpaper |   62</t>
  </si>
  <si>
    <t xml:space="preserve">   Wallpaper |                                         Wallpaper |   63</t>
  </si>
  <si>
    <t xml:space="preserve">   Wallpaper |                                         Wallpaper |   64</t>
  </si>
  <si>
    <t xml:space="preserve">   Wallpaper |                                         Wallpaper |   65</t>
  </si>
  <si>
    <t xml:space="preserve">   Wallpaper |                                         Wallpaper |   66</t>
  </si>
  <si>
    <t xml:space="preserve">   Wallpaper |                                         Wallpaper |   67</t>
  </si>
  <si>
    <t xml:space="preserve">   Wallpaper |                                         Wallpaper |   68</t>
  </si>
  <si>
    <t xml:space="preserve">   Wallpaper |                                         Wallpaper |   69</t>
  </si>
  <si>
    <t xml:space="preserve">   Wallpaper |                                         Wallpaper |   70</t>
  </si>
  <si>
    <t xml:space="preserve">   Wallpaper |                                         Wallpaper |   71</t>
  </si>
  <si>
    <t xml:space="preserve">   Wallpaper |                                         Wallpaper |   72</t>
  </si>
  <si>
    <t xml:space="preserve">   Wallpaper |                                         Wallpaper |   73</t>
  </si>
  <si>
    <t xml:space="preserve">   Wallpaper |                                         Wallpaper |   74</t>
  </si>
  <si>
    <t xml:space="preserve">   Wallpaper |                                         Wallpaper |   75</t>
  </si>
  <si>
    <t xml:space="preserve">   Wallpaper |                                         Wallpaper |   76</t>
  </si>
  <si>
    <t xml:space="preserve">   Wallpaper |                                         Wallpaper |   77</t>
  </si>
  <si>
    <t xml:space="preserve">   Wallpaper |                                         Wallpaper |   78</t>
  </si>
  <si>
    <t xml:space="preserve">   Wallpaper |                                         Wallpaper |   79</t>
  </si>
  <si>
    <t xml:space="preserve">   Wallpaper |                                         Wallpaper |   80</t>
  </si>
  <si>
    <t xml:space="preserve">   Wallpaper |                                         Wallpaper |   81</t>
  </si>
  <si>
    <t xml:space="preserve">   Wallpaper |                                         Wallpaper |   82</t>
  </si>
  <si>
    <t xml:space="preserve">   Wallpaper |                                         Wallpaper |   83</t>
  </si>
  <si>
    <t xml:space="preserve">   Wallpaper |                                         Wallpaper |   84</t>
  </si>
  <si>
    <t xml:space="preserve">   Wallpaper |                                         Wallpaper |   85</t>
  </si>
  <si>
    <t xml:space="preserve">   Wallpaper |                                         Wallpaper |   86</t>
  </si>
  <si>
    <t xml:space="preserve">   Wallpaper |                                         Wallpaper |   87</t>
  </si>
  <si>
    <t xml:space="preserve">   Wallpaper |                                         Wallpaper |   88</t>
  </si>
  <si>
    <t xml:space="preserve">   Wallpaper |                                         Wallpaper |   89</t>
  </si>
  <si>
    <t xml:space="preserve">   Wallpaper |                                         Wallpaper |   90</t>
  </si>
  <si>
    <t xml:space="preserve">   Wallpaper |                                         Wallpaper |   91</t>
  </si>
  <si>
    <t xml:space="preserve">   Wallpaper |                                         Wallpaper |   92</t>
  </si>
  <si>
    <t xml:space="preserve">   Wallpaper |                                         Wallpaper |   93</t>
  </si>
  <si>
    <t xml:space="preserve">   Wallpaper |                                         Wallpaper |   94</t>
  </si>
  <si>
    <t xml:space="preserve">   Wallpaper |                                         Wallpaper |   95</t>
  </si>
  <si>
    <t xml:space="preserve">   Wallpaper |                                         Wallpaper |   96</t>
  </si>
  <si>
    <t xml:space="preserve">   Wallpaper |                                         Wallpaper |   97</t>
  </si>
  <si>
    <t xml:space="preserve">   Wallpaper |                                         Wallpaper |   98</t>
  </si>
  <si>
    <t xml:space="preserve">   Wallpaper |                                         Wallpaper |   99</t>
  </si>
  <si>
    <t xml:space="preserve">   Wallpaper |                                         Wallpaper |  100</t>
  </si>
  <si>
    <t xml:space="preserve">   Wallpaper |                                         Wallpaper |  101</t>
  </si>
  <si>
    <t xml:space="preserve">   Wallpaper |                                         Wallpaper |  102</t>
  </si>
  <si>
    <t xml:space="preserve">   Wallpaper |                                         Wallpaper |  103</t>
  </si>
  <si>
    <t xml:space="preserve">   Wallpaper |                                         Wallpaper |  104</t>
  </si>
  <si>
    <t xml:space="preserve">   Wallpaper |                                         Wallpaper |  105</t>
  </si>
  <si>
    <t xml:space="preserve">   Wallpaper |                                         Wallpaper |  106</t>
  </si>
  <si>
    <t xml:space="preserve">   Wallpaper |                                         Wallpaper |  107</t>
  </si>
  <si>
    <t xml:space="preserve">   Wallpaper |                                         Wallpaper |  108</t>
  </si>
  <si>
    <t xml:space="preserve">   Wallpaper |                                         Wallpaper |  109</t>
  </si>
  <si>
    <t xml:space="preserve">   Wallpaper |                                         Wallpaper |  110</t>
  </si>
  <si>
    <t xml:space="preserve">   Wallpaper |                                         Wallpaper |  111</t>
  </si>
  <si>
    <t xml:space="preserve">      Weapon |                                 Abby's Planchette |   40</t>
  </si>
  <si>
    <t xml:space="preserve">      Weapon |                                        Alex's Bat |   25</t>
  </si>
  <si>
    <t xml:space="preserve">      Weapon |                                        Bone Sword |    5</t>
  </si>
  <si>
    <t xml:space="preserve">      Weapon |                                    Broken Trident |   51</t>
  </si>
  <si>
    <t xml:space="preserve">      Weapon |                                   Burglar's Shank |   18</t>
  </si>
  <si>
    <t xml:space="preserve">      Weapon |                                     Carving Knife |   16</t>
  </si>
  <si>
    <t xml:space="preserve">      Weapon |                                          Claymore |   10</t>
  </si>
  <si>
    <t xml:space="preserve">      Weapon |                                    Crystal Dagger |   21</t>
  </si>
  <si>
    <t xml:space="preserve">      Weapon |                                           Cutlass |   44</t>
  </si>
  <si>
    <t xml:space="preserve">      Weapon |                                        Dark Sword |    2</t>
  </si>
  <si>
    <t xml:space="preserve">      Weapon |                                  Dragontooth Club |   58</t>
  </si>
  <si>
    <t xml:space="preserve">      Weapon |                               Dragontooth Cutlass |   57</t>
  </si>
  <si>
    <t xml:space="preserve">      Weapon |                                  Dragontooth Shiv |   59</t>
  </si>
  <si>
    <t xml:space="preserve">      Weapon |                                      Dwarf Dagger |   56</t>
  </si>
  <si>
    <t xml:space="preserve">      Weapon |                                      Dwarf Hammer |   55</t>
  </si>
  <si>
    <t xml:space="preserve">      Weapon |                                       Dwarf Sword |   54</t>
  </si>
  <si>
    <t xml:space="preserve">      Weapon |                                         Elf Blade |   20</t>
  </si>
  <si>
    <t xml:space="preserve">      Weapon |                                  Elliott's Pencil |   35</t>
  </si>
  <si>
    <t xml:space="preserve">      Weapon |                                             Femur |   31</t>
  </si>
  <si>
    <t xml:space="preserve">      Weapon |                                      Forest Sword |   15</t>
  </si>
  <si>
    <t xml:space="preserve">      Weapon |                                     Galaxy Dagger |   23</t>
  </si>
  <si>
    <t xml:space="preserve">      Weapon |                                     Galaxy Hammer |   29</t>
  </si>
  <si>
    <t xml:space="preserve">      Weapon |                                  Galaxy Slingshot |   34</t>
  </si>
  <si>
    <t xml:space="preserve">      Weapon |                                      Galaxy Sword |    4</t>
  </si>
  <si>
    <t xml:space="preserve">      Weapon |                                     Golden Scythe |   53</t>
  </si>
  <si>
    <t xml:space="preserve">      Weapon |                                      Haley's Iron |   42</t>
  </si>
  <si>
    <t xml:space="preserve">      Weapon |                                   Harvey's Mallet |   37</t>
  </si>
  <si>
    <t xml:space="preserve">      Weapon |                                        Holy Blade |    3</t>
  </si>
  <si>
    <t xml:space="preserve">      Weapon |                                    Infinity Blade |   62</t>
  </si>
  <si>
    <t xml:space="preserve">      Weapon |                                   Infinity Dagger |   64</t>
  </si>
  <si>
    <t xml:space="preserve">      Weapon |                                    Infinity Gavel |   63</t>
  </si>
  <si>
    <t xml:space="preserve">      Weapon |                                       Insect Head |   13</t>
  </si>
  <si>
    <t xml:space="preserve">      Weapon |                                    Iridium Needle |   61</t>
  </si>
  <si>
    <t xml:space="preserve">      Weapon |                                         Iron Dirk |   17</t>
  </si>
  <si>
    <t xml:space="preserve">      Weapon |                                         Iron Edge |    6</t>
  </si>
  <si>
    <t xml:space="preserve">      Weapon |                                            Kudgel |   46</t>
  </si>
  <si>
    <t xml:space="preserve">      Weapon |                                       Lava Katana |    9</t>
  </si>
  <si>
    <t xml:space="preserve">      Weapon |                                          Lead Rod |   26</t>
  </si>
  <si>
    <t xml:space="preserve">      Weapon |                                   Leah's Whittler |   39</t>
  </si>
  <si>
    <t xml:space="preserve">      Weapon |                                     Maru's Wrench |   36</t>
  </si>
  <si>
    <t xml:space="preserve">      Weapon |                                  Master Slingshot |   33</t>
  </si>
  <si>
    <t xml:space="preserve">      Weapon |                                  Neptune's Glaive |   14</t>
  </si>
  <si>
    <t xml:space="preserve">      Weapon |                                     Obsidian Edge |    8</t>
  </si>
  <si>
    <t xml:space="preserve">      Weapon |                                    Ossified Blade |   60</t>
  </si>
  <si>
    <t xml:space="preserve">      Weapon |                                     Penny's Fryer |   38</t>
  </si>
  <si>
    <t xml:space="preserve">      Weapon |                                    Pirate's Sword |   43</t>
  </si>
  <si>
    <t xml:space="preserve">      Weapon |                                            Rapier |   49</t>
  </si>
  <si>
    <t xml:space="preserve">      Weapon |                                       Rusty Sword |    0</t>
  </si>
  <si>
    <t xml:space="preserve">      Weapon |                                  Sam's Old Guitar |   30</t>
  </si>
  <si>
    <t xml:space="preserve">      Weapon |                                            Scythe |   47</t>
  </si>
  <si>
    <t xml:space="preserve">      Weapon |                                   Seb's Lost Mace |   41</t>
  </si>
  <si>
    <t xml:space="preserve">      Weapon |                                     Shadow Dagger |   19</t>
  </si>
  <si>
    <t xml:space="preserve">      Weapon |                                      Silver Saber |    1</t>
  </si>
  <si>
    <t xml:space="preserve">      Weapon |                                         Slingshot |   32</t>
  </si>
  <si>
    <t xml:space="preserve">      Weapon |                                    Steel Falchion |   50</t>
  </si>
  <si>
    <t xml:space="preserve">      Weapon |                                  Steel Smallsword |   11</t>
  </si>
  <si>
    <t xml:space="preserve">      Weapon |                               Tempered Broadsword |   52</t>
  </si>
  <si>
    <t xml:space="preserve">      Weapon |                            Tempered Galaxy Dagger |  128</t>
  </si>
  <si>
    <t xml:space="preserve">      Weapon |                            Tempered Galaxy Hammer |  129</t>
  </si>
  <si>
    <t xml:space="preserve">      Weapon |                             Tempered Galaxy Sword |  130</t>
  </si>
  <si>
    <t xml:space="preserve">      Weapon |                                   Templar's Blade |    7</t>
  </si>
  <si>
    <t xml:space="preserve">      Weapon |                                       The Slammer |   28</t>
  </si>
  <si>
    <t xml:space="preserve">      Weapon |                                       Wicked Kris |   45</t>
  </si>
  <si>
    <t xml:space="preserve">      Weapon |                                        Wind Spire |   22</t>
  </si>
  <si>
    <t xml:space="preserve">      Weapon |                                         Wood Club |   24</t>
  </si>
  <si>
    <t xml:space="preserve">      Weapon |                                       Wood Mallet |   27</t>
  </si>
  <si>
    <t xml:space="preserve">      Weapon |                                      Wooden Blade |   12</t>
  </si>
  <si>
    <t xml:space="preserve">      Weapon |                                        Yeti Tooth |   48</t>
  </si>
  <si>
    <t>1|</t>
  </si>
  <si>
    <t>2|</t>
  </si>
  <si>
    <t>Type</t>
  </si>
  <si>
    <t>Geode Boulder</t>
  </si>
  <si>
    <t>Frozen Crystal</t>
  </si>
  <si>
    <t>Geode</t>
  </si>
  <si>
    <t>Frozen Tear</t>
  </si>
  <si>
    <t>Frozen Geode</t>
  </si>
  <si>
    <t>Geode Crystal</t>
  </si>
  <si>
    <t>Magma Geode</t>
  </si>
  <si>
    <t>Fire Quartz</t>
  </si>
  <si>
    <t>Earth Crystal</t>
  </si>
  <si>
    <t>Wine</t>
  </si>
  <si>
    <t>Mead</t>
  </si>
  <si>
    <t>Oak Resin</t>
  </si>
  <si>
    <t>Wood</t>
  </si>
  <si>
    <t>Mushroom Tree Seed</t>
  </si>
  <si>
    <t>Soapstone</t>
  </si>
  <si>
    <t>Tigerseye</t>
  </si>
  <si>
    <t>Golden Mask</t>
  </si>
  <si>
    <t>Marble</t>
  </si>
  <si>
    <t>Pearl</t>
  </si>
  <si>
    <t>Artifact Trove</t>
  </si>
  <si>
    <t>Green Algae</t>
  </si>
  <si>
    <t>Slime</t>
  </si>
  <si>
    <t>White Algae</t>
  </si>
  <si>
    <t>Fiber</t>
  </si>
  <si>
    <t>Mixed Seeds</t>
  </si>
  <si>
    <t>Fiddlehead Fern</t>
  </si>
  <si>
    <t>Dinosaur Egg</t>
  </si>
  <si>
    <t>Seaweed</t>
  </si>
  <si>
    <t>id</t>
  </si>
  <si>
    <t>Cinder Shard</t>
  </si>
  <si>
    <t>Omni Geode</t>
  </si>
  <si>
    <t>item3</t>
  </si>
  <si>
    <t>id3</t>
  </si>
  <si>
    <t>chance3</t>
  </si>
  <si>
    <t>min3</t>
  </si>
  <si>
    <t>max3</t>
  </si>
  <si>
    <t>Aerinite</t>
  </si>
  <si>
    <t>Kyanite</t>
  </si>
  <si>
    <t>Fairy Stone</t>
  </si>
  <si>
    <t>Mudstone</t>
  </si>
  <si>
    <t>Ghost Crystal</t>
  </si>
  <si>
    <t>Helvite</t>
  </si>
  <si>
    <t>Jamborite</t>
  </si>
  <si>
    <t>Opal</t>
  </si>
  <si>
    <t>Malachite</t>
  </si>
  <si>
    <t>Prehistoric Handaxe</t>
  </si>
  <si>
    <t>Arrowhead</t>
  </si>
  <si>
    <t>Elvish Jewelry</t>
  </si>
  <si>
    <t>Pyrite</t>
  </si>
  <si>
    <t>Bixite</t>
  </si>
  <si>
    <t>Granite</t>
  </si>
  <si>
    <t>Hematite</t>
  </si>
  <si>
    <t>Neptunite</t>
  </si>
  <si>
    <t>Orpiment</t>
  </si>
  <si>
    <t>Jagoite</t>
  </si>
  <si>
    <t>Common Mushroom</t>
  </si>
  <si>
    <t>Hardwood</t>
  </si>
  <si>
    <t>Truffle</t>
  </si>
  <si>
    <t>Dwarf Scroll II</t>
  </si>
  <si>
    <t>Cave Carrot</t>
  </si>
  <si>
    <t>Bug Meat</t>
  </si>
  <si>
    <t>Apricot</t>
  </si>
  <si>
    <t>Basalt</t>
  </si>
  <si>
    <t>Ice Cream</t>
  </si>
  <si>
    <t>Cherry</t>
  </si>
  <si>
    <t>Prehistoric Tool</t>
  </si>
  <si>
    <t>break Sounds</t>
  </si>
  <si>
    <t>breakingGlass</t>
  </si>
  <si>
    <t>Level 120 Chance</t>
  </si>
  <si>
    <t>Glass Shards</t>
  </si>
  <si>
    <t>tool Min Level</t>
  </si>
  <si>
    <t>Notes</t>
  </si>
  <si>
    <t>Jar in BigCraftables category not available as drop</t>
  </si>
  <si>
    <t>Miner's Treat</t>
  </si>
  <si>
    <t>output2</t>
  </si>
  <si>
    <t>output3</t>
  </si>
  <si>
    <t>output1</t>
  </si>
  <si>
    <t xml:space="preserve">{
	"clumps": [
</t>
  </si>
  <si>
    <t xml:space="preserve">
	]
}</t>
  </si>
  <si>
    <t>Global Odds Modifiers</t>
  </si>
  <si>
    <t>json</t>
  </si>
  <si>
    <t>dropitem</t>
  </si>
  <si>
    <t>footer</t>
  </si>
  <si>
    <t xml:space="preserve">
				{
					"itemIdOrName": "#id", //
					"dropChance": #dropChance,
					"minAmount": #minAmount,
					"MaxAmount": #MaxAmount
				}</t>
  </si>
  <si>
    <t>max Level</t>
  </si>
  <si>
    <t>min Level</t>
  </si>
  <si>
    <t>sprite X</t>
  </si>
  <si>
    <t>sprite Y</t>
  </si>
  <si>
    <t>Object</t>
  </si>
  <si>
    <t>ID 126 Strange Doll is the green version</t>
  </si>
  <si>
    <t>Multiplier</t>
  </si>
  <si>
    <t>Item Drop Chance</t>
  </si>
  <si>
    <t>basic header</t>
  </si>
  <si>
    <t>full header</t>
  </si>
  <si>
    <t xml:space="preserve">
		{
			"clumpDesc": "#name", //#description
			"debrisType": 14,
			"failSounds": [
				"clubhit",
				"clank"
			],
			"hitSounds": [
				"hammer"
			],
			"breakSounds": [
				"boulderBreak"
			],
			"shake": 100,
			"toolType": "pick",
			"toolMinLevel": #toolMinLevel,
			"tileWidth": 2,
			"tileHeight": 2,
			"spritePath": "assets\\OreClumps.png",
			"spriteType": "mod",
			"spriteX": #spriteX,
			"spriteY":  #spriteY,
			"minLevel": #minLevel,
			"maxLevel": #maxLevel,
			"baseSpawnChance": #baseSpawnChance,
			"additionalChancePerLevel":#additionalChancePerLevel,
			"durability": #durability,
			"expType": "mining",
			"exp": #exp,
			"dropItems": [#dropItems				
			]
		}</t>
  </si>
  <si>
    <t>settings list</t>
  </si>
  <si>
    <t>Rainbow Stone</t>
  </si>
  <si>
    <t>Pizza Stone</t>
  </si>
  <si>
    <t>Burger Stone</t>
  </si>
  <si>
    <t>Cookie Stone</t>
  </si>
  <si>
    <t>Cherry Sapling</t>
  </si>
  <si>
    <t>Apricot Sapling</t>
  </si>
  <si>
    <t>Orange Sapling</t>
  </si>
  <si>
    <t>Pomegranate Sapling</t>
  </si>
  <si>
    <t>Peach Sapling</t>
  </si>
  <si>
    <t>Apple Sapling</t>
  </si>
  <si>
    <t>Banana Sapling</t>
  </si>
  <si>
    <t>Mango Sapling</t>
  </si>
  <si>
    <t>Farm Totem Stone</t>
  </si>
  <si>
    <t>Mountain Totem Stone</t>
  </si>
  <si>
    <t>Beach Totem Stone</t>
  </si>
  <si>
    <t>Rain Totem Stone</t>
  </si>
  <si>
    <t>Coprolite</t>
  </si>
  <si>
    <t>Civet Leavings</t>
  </si>
  <si>
    <t>Golden Leavings</t>
  </si>
  <si>
    <t>Rare Leavings</t>
  </si>
  <si>
    <t>This fairy has met an unfortunate end.</t>
  </si>
  <si>
    <t>Fairy Corpse</t>
  </si>
  <si>
    <t>Fossilized Deposit</t>
  </si>
  <si>
    <t>Omni Stone</t>
  </si>
  <si>
    <t>Coal Node</t>
  </si>
  <si>
    <t>Green Slime Egg</t>
  </si>
  <si>
    <t>Blue Slime Egg</t>
  </si>
  <si>
    <t>Red Slime Egg</t>
  </si>
  <si>
    <t>Purple Slime Egg</t>
  </si>
  <si>
    <t>Tiger Slime Egg</t>
  </si>
  <si>
    <t>Pizza</t>
  </si>
  <si>
    <t>Survival Burger</t>
  </si>
  <si>
    <t>Cookie</t>
  </si>
  <si>
    <t>Warp Totem: Mountains</t>
  </si>
  <si>
    <t>Rain Totem</t>
  </si>
  <si>
    <t>Warp Totem: Farm</t>
  </si>
  <si>
    <t>Warp Totem: Beach</t>
  </si>
  <si>
    <t>Coffee Bean</t>
  </si>
  <si>
    <t>Ancient Seed</t>
  </si>
  <si>
    <t>Starfruit Seeds</t>
  </si>
  <si>
    <t>Rare Seed</t>
  </si>
  <si>
    <t>Fairy Dust</t>
  </si>
  <si>
    <t>Fairy Seeds</t>
  </si>
  <si>
    <t>output4</t>
  </si>
  <si>
    <t>item4</t>
  </si>
  <si>
    <t>id4</t>
  </si>
  <si>
    <t>chance4</t>
  </si>
  <si>
    <t>min4</t>
  </si>
  <si>
    <t>max4</t>
  </si>
  <si>
    <t>Bone Fragment</t>
  </si>
  <si>
    <t>Prehistoric Tibia</t>
  </si>
  <si>
    <t>Prehistoric Rib</t>
  </si>
  <si>
    <t>Prehistoric Vertebra</t>
  </si>
  <si>
    <t>Amphibian Fossil</t>
  </si>
  <si>
    <t>Trilobite</t>
  </si>
  <si>
    <t>Prehistoric Scapula</t>
  </si>
  <si>
    <t>Prehistoric Skull</t>
  </si>
  <si>
    <t>Skeletal Hand</t>
  </si>
  <si>
    <t>Skeletal Tail</t>
  </si>
  <si>
    <t>Palm Fossil</t>
  </si>
  <si>
    <t>Maple Sapling</t>
  </si>
  <si>
    <t>Oak Sapling</t>
  </si>
  <si>
    <t>Pine Sapling</t>
  </si>
  <si>
    <t>Mahogany Sapling</t>
  </si>
  <si>
    <t>Maple Seed</t>
  </si>
  <si>
    <t>Acorn</t>
  </si>
  <si>
    <t>Mahogany Seed</t>
  </si>
  <si>
    <t>Pine Cone</t>
  </si>
  <si>
    <t>Maple Syrup</t>
  </si>
  <si>
    <t>Orange</t>
  </si>
  <si>
    <t>Peach</t>
  </si>
  <si>
    <t>Pine Tar</t>
  </si>
  <si>
    <t>Banana</t>
  </si>
  <si>
    <t>Mango</t>
  </si>
  <si>
    <t>Pomegranate</t>
  </si>
  <si>
    <t>Apple</t>
  </si>
  <si>
    <t>Sap</t>
  </si>
  <si>
    <t>Squid Ink</t>
  </si>
  <si>
    <t>Hyper Speed-Gro</t>
  </si>
  <si>
    <t>Deluxe Fertilizer</t>
  </si>
  <si>
    <t>Deluxe Retaining Soil</t>
  </si>
  <si>
    <t>You can see fossilized remains peeking through the dirt.</t>
  </si>
  <si>
    <t>Stuffing</t>
  </si>
  <si>
    <t>Artichoke Dip</t>
  </si>
  <si>
    <t>Parsnip Soup</t>
  </si>
  <si>
    <t>Pumpkin Soup</t>
  </si>
  <si>
    <t>Tropical Curry</t>
  </si>
  <si>
    <t>Wheat Flour</t>
  </si>
  <si>
    <t>Sugar</t>
  </si>
  <si>
    <t>Egg</t>
  </si>
  <si>
    <t>Bread</t>
  </si>
  <si>
    <t>Eggplant</t>
  </si>
  <si>
    <t>Tomato</t>
  </si>
  <si>
    <t>Cheese</t>
  </si>
  <si>
    <t>Bone Flute</t>
  </si>
  <si>
    <t>Chewing Stick</t>
  </si>
  <si>
    <t>Rusty Cog</t>
  </si>
  <si>
    <t>Sea Urchin</t>
  </si>
  <si>
    <t>Rainbow Shell</t>
  </si>
  <si>
    <t>Nautilus Shell</t>
  </si>
  <si>
    <t>Rabbit's Foot</t>
  </si>
  <si>
    <t>Duck Feather</t>
  </si>
  <si>
    <t>Ostrich Nest</t>
  </si>
  <si>
    <t>Void Nest</t>
  </si>
  <si>
    <t>Ostrich Egg</t>
  </si>
  <si>
    <t>Void Egg</t>
  </si>
  <si>
    <t>Void Essence</t>
  </si>
  <si>
    <t>Wool</t>
  </si>
  <si>
    <t>Battery Pack</t>
  </si>
  <si>
    <t>spawn Chance</t>
  </si>
  <si>
    <t>Hay</t>
  </si>
  <si>
    <t>Node Lucky Amount</t>
  </si>
  <si>
    <t>Node Miner Amount</t>
  </si>
  <si>
    <t>Additional amount to drop if lucky, does not apply to clumps</t>
  </si>
  <si>
    <t>Additional amount to drop if skilled miner, does not apply to clumps</t>
  </si>
  <si>
    <t xml:space="preserve">{
  "nodes": [
</t>
  </si>
  <si>
    <t xml:space="preserve">
        {
          "itemIdOrName": "#id", //
          "dropChance": #dropChance,
          "minAmount": #minAmount,
          "maxAmount": #maxAmount,
          "luckyAmount": #luckyAmount,
          "minerAmount": #minerAmount
        }</t>
  </si>
  <si>
    <t xml:space="preserve">
  ]
}</t>
  </si>
  <si>
    <t xml:space="preserve">
{
      "parentSheetIndex": 0,
      "dropItems": [#dropItems
      ],
      "oreLevelRanges": [
        {
          "minLevel": #minLevel,
          "maxLevel": #maxLevel,
          "spawnChanceMult": 1.0,
          "expMult": 1.0,
          "dropChanceMult": 1.0,
          "dropMult": 1.0,
          "minDifficulty": -1,
          "maxDifficulty": -1
        }
      ],
      "nodeDesc": "#name", //#description
      "spritePath": "assets\\RareNodes.png",
      "spriteType": "mod",
      "spriteX": #spriteX,
      "spriteY": #spriteY,
      "spriteW": 16,
      "spriteH": 16,
      "spawnChance": #spawnChance,
      "durability": #durability,
      "exp": #exp,
      "texture": null
    }</t>
  </si>
  <si>
    <t>Nodes</t>
  </si>
  <si>
    <t>Clumps</t>
  </si>
  <si>
    <t>item</t>
  </si>
  <si>
    <t>Sprite Id</t>
  </si>
  <si>
    <t>Category</t>
  </si>
  <si>
    <t>Totem</t>
  </si>
  <si>
    <t>Sapling</t>
  </si>
  <si>
    <t>Basic</t>
  </si>
  <si>
    <t>Leaving</t>
  </si>
  <si>
    <t>spawn Modified</t>
  </si>
  <si>
    <t>Modifier</t>
  </si>
  <si>
    <t>Fossil</t>
  </si>
  <si>
    <t>Slime Egg</t>
  </si>
  <si>
    <t>Magic</t>
  </si>
  <si>
    <t>The above table combines odds so you can compare the relative chances of encountering a given category of objects</t>
  </si>
  <si>
    <t>Total</t>
  </si>
  <si>
    <t>Fool's Rainbow Stone</t>
  </si>
  <si>
    <t>Mineral</t>
  </si>
  <si>
    <t>Abandoned</t>
  </si>
  <si>
    <t>Ore Deposit</t>
  </si>
  <si>
    <t>Statue</t>
  </si>
  <si>
    <t>Nest</t>
  </si>
  <si>
    <t>Mushroom</t>
  </si>
  <si>
    <t>Combined Odds @ Lv120</t>
  </si>
  <si>
    <t>Themed</t>
  </si>
  <si>
    <t>Keg in BigCraftables category is not available as drop using Custom Resource Clumps mod unfortunately</t>
  </si>
  <si>
    <t>Node Spawn Chance</t>
  </si>
  <si>
    <t>Clump Spawn Chance</t>
  </si>
  <si>
    <t>Alters base chance for nodes</t>
  </si>
  <si>
    <t>Alters base chance as well as the per level chance for clumps</t>
  </si>
  <si>
    <t>Alters chances that are less than 100% only, for both nodes and clumps</t>
  </si>
  <si>
    <t>Item Drop Amount</t>
  </si>
  <si>
    <t>Because each potential clump/node is evaluated sequentially as to whether it will replace a stardew rock, items later in the list have less odds of being selected than their spawn chance would suggest.</t>
  </si>
  <si>
    <t>Treasure</t>
  </si>
  <si>
    <t>Iridium Wolf Statue</t>
  </si>
  <si>
    <t>Fire Quartz Formation</t>
  </si>
  <si>
    <t>Triple Shot Espresso</t>
  </si>
  <si>
    <t>Spicy Eel</t>
  </si>
  <si>
    <t>Star Shards</t>
  </si>
  <si>
    <t>Lava Eel</t>
  </si>
  <si>
    <t>Lava Trough</t>
  </si>
  <si>
    <t>Cracked Fire Quartz</t>
  </si>
  <si>
    <t>Cracked Crystal</t>
  </si>
  <si>
    <t>Crystaline Boulder</t>
  </si>
  <si>
    <t>Rare Disc</t>
  </si>
  <si>
    <t>Recrystallized Fossils</t>
  </si>
  <si>
    <t>Carbonized Fossils</t>
  </si>
  <si>
    <t>Sedimentary Fossils</t>
  </si>
  <si>
    <t>Clay Node</t>
  </si>
  <si>
    <t>The excretions of some creatures can contain intact seeds or be used as fertilizer.</t>
  </si>
  <si>
    <t>Abandoned Cask</t>
  </si>
  <si>
    <t>Item</t>
  </si>
  <si>
    <t>Count</t>
  </si>
  <si>
    <t>Hive</t>
  </si>
  <si>
    <t>Honey</t>
  </si>
  <si>
    <t>Lemon Stone</t>
  </si>
  <si>
    <t>Nodes and Clumps full list</t>
  </si>
  <si>
    <t>Gold Bar</t>
  </si>
  <si>
    <t>Iron Bar</t>
  </si>
  <si>
    <t>Copper Bar</t>
  </si>
  <si>
    <t>Iridium Bar</t>
  </si>
  <si>
    <t>Settings Title</t>
  </si>
  <si>
    <t>Global Multipliers</t>
  </si>
  <si>
    <t>Don't edit this, only used when generating custom rarity sheets</t>
  </si>
  <si>
    <t>Obtained by sorting this table by "id", then using the "list_items" command in Stardew console and pasting result into cell B2, then sorting this table by "Item ID" (small to large)</t>
  </si>
  <si>
    <t xml:space="preserve">The above options are configured in "OreDetailsExport.ps1", changing them here won't actually change anything.  </t>
  </si>
  <si>
    <t>Hence to prepare data for export, you should sort the Node Table by Spawn Chance, and sort the Clump Table by the "Level 120 Chance" column, from smallest to largest.</t>
  </si>
  <si>
    <t>Alters min and max amount, rounded up so that quantity will not drop below 1, for both nodes and clumps. Beware, setting to any value above 1 will make *all* drop amounts increase by at least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</si>
</sst>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"/>
    <numFmt numFmtId="166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 applyNumberFormat="1"/>
    <xf numFmtId="0" fontId="3" fillId="0" borderId="0" xfId="0" applyFont="1"/>
    <xf numFmtId="0" fontId="4" fillId="0" borderId="2" xfId="0" applyFont="1" applyBorder="1" applyAlignment="1">
      <alignment shrinkToFit="1"/>
    </xf>
    <xf numFmtId="0" fontId="5" fillId="0" borderId="1" xfId="0" applyFont="1" applyBorder="1"/>
    <xf numFmtId="0" fontId="6" fillId="0" borderId="0" xfId="0" applyFont="1"/>
    <xf numFmtId="0" fontId="0" fillId="0" borderId="0" xfId="0" applyAlignment="1">
      <alignment horizontal="left"/>
    </xf>
    <xf numFmtId="0" fontId="7" fillId="0" borderId="6" xfId="0" applyFont="1" applyFill="1" applyBorder="1" applyAlignment="1">
      <alignment wrapText="1"/>
    </xf>
    <xf numFmtId="0" fontId="0" fillId="0" borderId="3" xfId="0" applyFont="1" applyFill="1" applyBorder="1"/>
    <xf numFmtId="0" fontId="4" fillId="0" borderId="4" xfId="0" applyFont="1" applyFill="1" applyBorder="1" applyAlignment="1">
      <alignment shrinkToFit="1"/>
    </xf>
    <xf numFmtId="0" fontId="5" fillId="0" borderId="5" xfId="0" applyFont="1" applyFill="1" applyBorder="1"/>
    <xf numFmtId="0" fontId="0" fillId="0" borderId="0" xfId="0" applyFill="1"/>
    <xf numFmtId="0" fontId="0" fillId="0" borderId="0" xfId="0" applyNumberFormat="1" applyFill="1"/>
    <xf numFmtId="0" fontId="8" fillId="0" borderId="5" xfId="0" applyFont="1" applyFill="1" applyBorder="1" applyAlignment="1">
      <alignment shrinkToFit="1"/>
    </xf>
    <xf numFmtId="0" fontId="8" fillId="0" borderId="5" xfId="0" applyFont="1" applyFill="1" applyBorder="1"/>
    <xf numFmtId="0" fontId="8" fillId="0" borderId="3" xfId="0" applyFont="1" applyFill="1" applyBorder="1"/>
    <xf numFmtId="0" fontId="8" fillId="0" borderId="3" xfId="0" applyFont="1" applyFill="1" applyBorder="1" applyAlignment="1">
      <alignment shrinkToFit="1"/>
    </xf>
    <xf numFmtId="0" fontId="3" fillId="0" borderId="0" xfId="0" applyNumberFormat="1" applyFont="1"/>
    <xf numFmtId="0" fontId="0" fillId="0" borderId="0" xfId="0" applyNumberFormat="1" applyBorder="1"/>
    <xf numFmtId="0" fontId="4" fillId="0" borderId="2" xfId="0" applyNumberFormat="1" applyFont="1" applyBorder="1" applyAlignment="1">
      <alignment shrinkToFit="1"/>
    </xf>
    <xf numFmtId="0" fontId="5" fillId="0" borderId="1" xfId="0" applyNumberFormat="1" applyFont="1" applyBorder="1"/>
    <xf numFmtId="0" fontId="0" fillId="0" borderId="0" xfId="0" applyAlignment="1"/>
    <xf numFmtId="0" fontId="0" fillId="0" borderId="0" xfId="0" applyFont="1"/>
    <xf numFmtId="165" fontId="0" fillId="0" borderId="3" xfId="0" applyNumberFormat="1" applyFont="1" applyFill="1" applyBorder="1"/>
    <xf numFmtId="0" fontId="8" fillId="0" borderId="6" xfId="0" applyFont="1" applyFill="1" applyBorder="1" applyAlignment="1">
      <alignment shrinkToFit="1"/>
    </xf>
    <xf numFmtId="0" fontId="0" fillId="0" borderId="0" xfId="0" applyFill="1" applyBorder="1"/>
    <xf numFmtId="0" fontId="9" fillId="0" borderId="0" xfId="0" applyFont="1"/>
    <xf numFmtId="164" fontId="0" fillId="0" borderId="0" xfId="0" applyNumberFormat="1"/>
    <xf numFmtId="166" fontId="3" fillId="0" borderId="0" xfId="0" applyNumberFormat="1" applyFont="1"/>
    <xf numFmtId="165" fontId="10" fillId="0" borderId="3" xfId="0" applyNumberFormat="1" applyFont="1" applyFill="1" applyBorder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0" fontId="11" fillId="0" borderId="0" xfId="0" applyFont="1"/>
    <xf numFmtId="0" fontId="0" fillId="0" borderId="3" xfId="0" applyFill="1" applyBorder="1"/>
    <xf numFmtId="0" fontId="0" fillId="0" borderId="0" xfId="0" applyFont="1" applyFill="1" applyBorder="1"/>
    <xf numFmtId="0" fontId="0" fillId="0" borderId="7" xfId="0" applyFill="1" applyBorder="1"/>
  </cellXfs>
  <cellStyles count="2">
    <cellStyle name="Normal" xfId="0" builtinId="0"/>
    <cellStyle name="Percent" xfId="1" builtinId="5"/>
  </cellStyles>
  <dxfs count="86"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ont>
        <color theme="0" tint="-0.499984740745262"/>
      </font>
    </dxf>
    <dxf>
      <fill>
        <patternFill>
          <bgColor rgb="FF7CE0AC"/>
        </patternFill>
      </fill>
    </dxf>
    <dxf>
      <fill>
        <patternFill>
          <bgColor rgb="FFBEEED7"/>
        </patternFill>
      </fill>
    </dxf>
    <dxf>
      <font>
        <color theme="0" tint="-0.499984740745262"/>
      </font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64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minor"/>
      </font>
      <border diagonalUp="0" diagonalDown="0" outline="0">
        <left style="thin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minor"/>
      </font>
      <numFmt numFmtId="0" formatCode="General"/>
      <border diagonalUp="0" diagonalDown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alignment horizontal="general" vertical="bottom" textRotation="0" wrapText="0" indent="0" justifyLastLine="0" shrinkToFit="1" readingOrder="0"/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  <border diagonalUp="0" diagonalDown="0">
        <left/>
        <right style="thin">
          <color auto="1"/>
        </right>
        <top/>
        <bottom/>
      </border>
    </dxf>
    <dxf>
      <border diagonalUp="0" diagonalDown="0" outline="0">
        <left style="thin">
          <color auto="1"/>
        </left>
        <right/>
        <top/>
        <bottom/>
      </border>
    </dxf>
    <dxf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alignment horizontal="general" vertical="bottom" textRotation="0" wrapText="0" indent="0" justifyLastLine="0" shrinkToFit="1" readingOrder="0"/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  <border diagonalUp="0" diagonalDown="0">
        <left/>
        <right style="thin">
          <color auto="1"/>
        </right>
        <top/>
        <bottom/>
        <vertical/>
        <horizontal/>
      </border>
    </dxf>
    <dxf>
      <numFmt numFmtId="0" formatCode="General"/>
    </dxf>
    <dxf>
      <border diagonalUp="0" diagonalDown="0" outline="0">
        <left style="thin">
          <color auto="1"/>
        </left>
        <right/>
        <top/>
        <bottom/>
      </border>
    </dxf>
    <dxf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alignment horizontal="general" vertical="bottom" textRotation="0" wrapText="0" indent="0" justifyLastLine="0" shrinkToFit="1" readingOrder="0"/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1" readingOrder="0"/>
      <border diagonalUp="0" diagonalDown="0">
        <left/>
        <right style="thin">
          <color auto="1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numFmt numFmtId="166" formatCode="0.0%"/>
    </dxf>
    <dxf>
      <font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  <numFmt numFmtId="0" formatCode="General"/>
    </dxf>
    <dxf>
      <alignment horizontal="general" vertical="bottom" textRotation="0" wrapText="1" indent="0" justifyLastLine="0" shrinkToFit="0" readingOrder="0"/>
    </dxf>
    <dxf>
      <numFmt numFmtId="164" formatCode="0.000%"/>
    </dxf>
    <dxf>
      <numFmt numFmtId="164" formatCode="0.000%"/>
    </dxf>
    <dxf>
      <font>
        <color theme="1" tint="0.499984740745262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color theme="0" tint="-0.34998626667073579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 outline="0">
        <left style="thin">
          <color auto="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 outline="0">
        <left/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color theme="0" tint="-0.34998626667073579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color theme="0" tint="-0.34998626667073579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auto="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7" tint="-0.249977111117893"/>
        <name val="Calibri"/>
        <family val="2"/>
        <scheme val="minor"/>
      </font>
      <numFmt numFmtId="165" formatCode="0.0000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0.0000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1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7CE0AC"/>
      <color rgb="FFBEEED7"/>
      <color rgb="FF9BE7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C97D1D-99F3-4E74-8569-31331721DEB1}" name="Table3" displayName="Table3" ref="A1:B8" totalsRowShown="0">
  <autoFilter ref="A1:B8" xr:uid="{AACEB004-B2D9-44EA-8BC9-E0993351A1AF}"/>
  <tableColumns count="2">
    <tableColumn id="1" xr3:uid="{DCEE888F-7F31-4479-95AF-ADF0104B9BCA}" name="Global Odds Modifiers" dataDxfId="85"/>
    <tableColumn id="2" xr3:uid="{07798953-B4AD-479D-9460-04B917AB0F16}" name="Multiplier" data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824B43-37AB-4115-AA36-35D1F1F48B11}" name="node" displayName="node" ref="A1:AL39" totalsRowShown="0" headerRowDxfId="83" dataDxfId="81" headerRowBorderDxfId="82" tableBorderDxfId="80" totalsRowBorderDxfId="79">
  <autoFilter ref="A1:AL39" xr:uid="{7DCAF665-092C-48D3-AA04-F1364C8350D1}"/>
  <sortState xmlns:xlrd2="http://schemas.microsoft.com/office/spreadsheetml/2017/richdata2" ref="A2:AL39">
    <sortCondition ref="J1:J39"/>
  </sortState>
  <tableColumns count="38">
    <tableColumn id="4" xr3:uid="{F48020B3-CEA9-4226-B272-410751CE49A0}" name="Id" dataDxfId="78"/>
    <tableColumn id="1" xr3:uid="{B1954075-C4A8-40A5-B681-85DA224CE552}" name="Sprite Id" dataDxfId="77"/>
    <tableColumn id="10" xr3:uid="{C3B8F17D-4C1E-4608-A96C-867A449AD469}" name="Category" dataDxfId="76"/>
    <tableColumn id="2" xr3:uid="{A44C2E0D-7131-4519-9325-AA952AACE6FC}" name="Name" dataDxfId="75"/>
    <tableColumn id="3" xr3:uid="{C7D278F7-C38E-4746-932B-FF75AB435C4E}" name="Notes" dataDxfId="74"/>
    <tableColumn id="5" xr3:uid="{8E242C4D-034A-46B6-AC50-CDB2F0EB39E5}" name="sprite X" dataDxfId="73">
      <calculatedColumnFormula>MOD(B2,5)*16</calculatedColumnFormula>
    </tableColumn>
    <tableColumn id="6" xr3:uid="{F485EEE7-6CF9-4DE5-B66C-84BA4F64FACA}" name="sprite Y" dataDxfId="72">
      <calculatedColumnFormula>INT(B2/5)*16</calculatedColumnFormula>
    </tableColumn>
    <tableColumn id="7" xr3:uid="{24FDBF8F-1C62-415B-8594-65401D1FDC3E}" name="min Level" dataDxfId="71"/>
    <tableColumn id="8" xr3:uid="{B7177F71-96C5-40D6-B3B0-A9AB500DE6D6}" name="max Level" dataDxfId="70"/>
    <tableColumn id="9" xr3:uid="{811D21D3-0E35-48FE-A48C-87EBD90CA265}" name="spawn Chance" dataDxfId="69"/>
    <tableColumn id="11" xr3:uid="{8E34F4B1-49C0-4405-B3EC-8EA06BDCB945}" name="spawn Modified" dataDxfId="68">
      <calculatedColumnFormula>INDEX(nodeCombined[Modifier],MATCH(node[[#This Row],[Category]],nodeCombined[Category],0))*node[[#This Row],[spawn Chance]]</calculatedColumnFormula>
    </tableColumn>
    <tableColumn id="12" xr3:uid="{D7D5EE19-4C8D-49F9-AAA7-CEA49F7B1652}" name="durability" dataDxfId="67"/>
    <tableColumn id="13" xr3:uid="{0B041E64-4603-498B-885C-C1D8E070F858}" name="exp" dataDxfId="66"/>
    <tableColumn id="15" xr3:uid="{95BBF19F-0788-4AAF-90F3-E927E73AAF0F}" name="item1" dataDxfId="65"/>
    <tableColumn id="16" xr3:uid="{45F69145-C3E5-40D5-870C-4A4F498BBFA3}" name="id1" dataDxfId="64">
      <calculatedColumnFormula>IF(ISBLANK(N2),"",IF(ISNUMBER(N2),N2,IFERROR(INDEX(items[Item ID],MATCH(N2,items[Item Name],0)),N2)))</calculatedColumnFormula>
    </tableColumn>
    <tableColumn id="17" xr3:uid="{E30E5CD3-49EA-45BC-B031-CB00A7DDBF00}" name="chance1" dataDxfId="63"/>
    <tableColumn id="18" xr3:uid="{DBC31B9A-E379-4CCA-9230-4AE2BAB96252}" name="min1" dataDxfId="62"/>
    <tableColumn id="19" xr3:uid="{3153D743-A0CD-4E0B-8B1B-A5F25AF195B9}" name="max1" dataDxfId="61"/>
    <tableColumn id="20" xr3:uid="{2DA44EDF-340E-4551-91C4-96AED00A4AE5}" name="output1" dataDxfId="60">
      <calculatedColumnFormula>IF(LEN(O2)&gt;0,IF(S$1="output1","",",")&amp;SUBSTITUTE(SUBSTITUTE(SUBSTITUTE(SUBSTITUTE(SUBSTITUTE(SUBSTITUTE(SUBSTITUTE(nodeDropitem,
"#id",O2),
"//","// "&amp;IFERROR(IF(ISNUMBER(N2),INDEX(items[Item Name],MATCH(N2,items[Item ID],0)),N2),""),1),
"#dropChance",IF(OR(P2*settingDropChance&gt;=100,P2=100),100,ROUND(P2*settingDropChance,2))),
"#minAmount",_xlfn.CEILING.MATH(Q2*settingDropAmount)),
"#maxAmount",_xlfn.CEILING.MATH(R2*settingDropAmount)),
"#luckyAmount",settingLucky),
"#minerAmount",settingMiner),"")</calculatedColumnFormula>
    </tableColumn>
    <tableColumn id="21" xr3:uid="{CA9FC245-1BB5-449F-98BD-6E5DF693B910}" name="item2" dataDxfId="59"/>
    <tableColumn id="22" xr3:uid="{ECFA15EB-74D5-485E-893E-BBBCDD725287}" name="id2" dataDxfId="58">
      <calculatedColumnFormula>IF(ISBLANK(T2),"",IF(ISNUMBER(T2),T2,IFERROR(INDEX(items[Item ID],MATCH(T2,items[Item Name],0)),T2)))</calculatedColumnFormula>
    </tableColumn>
    <tableColumn id="23" xr3:uid="{E27720BB-092C-412B-9B08-BE1044E928E5}" name="chance2" dataDxfId="57"/>
    <tableColumn id="24" xr3:uid="{E84C2FA1-390E-457C-B98B-53A388BF999D}" name="min2" dataDxfId="56"/>
    <tableColumn id="25" xr3:uid="{C9F26661-4C0D-455F-B6FF-FBA67945A07F}" name="max2" dataDxfId="55"/>
    <tableColumn id="26" xr3:uid="{279D439F-C088-47D2-ABD7-FA313A705F06}" name="output2" dataDxfId="54">
      <calculatedColumnFormula>IF(LEN(U2)&gt;0,IF(Y$1="output1","",",")&amp;SUBSTITUTE(SUBSTITUTE(SUBSTITUTE(SUBSTITUTE(SUBSTITUTE(SUBSTITUTE(SUBSTITUTE(nodeDropitem,
"#id",U2),
"//","// "&amp;IFERROR(IF(ISNUMBER(T2),INDEX(items[Item Name],MATCH(T2,items[Item ID],0)),T2),""),1),
"#dropChance",IF(OR(V2*settingDropChance&gt;=100,V2=100),100,ROUND(V2*settingDropChance,2))),
"#minAmount",_xlfn.CEILING.MATH(W2*settingDropAmount)),
"#maxAmount",_xlfn.CEILING.MATH(X2*settingDropAmount)),
"#luckyAmount",settingLucky),
"#minerAmount",settingMiner),"")</calculatedColumnFormula>
    </tableColumn>
    <tableColumn id="27" xr3:uid="{4EFD68BA-D946-4D4E-86CD-26F42F6E6179}" name="item3" dataDxfId="53"/>
    <tableColumn id="28" xr3:uid="{43E25729-1FD7-4814-961E-4D65F28D9542}" name="id3" dataDxfId="52">
      <calculatedColumnFormula>IF(ISBLANK(Z2),"",IF(ISNUMBER(Z2),Z2,IFERROR(INDEX(items[Item ID],MATCH(Z2,items[Item Name],0)),Z2)))</calculatedColumnFormula>
    </tableColumn>
    <tableColumn id="29" xr3:uid="{4868830F-9B40-438B-AFB6-3C98F83D13F7}" name="chance3" dataDxfId="51"/>
    <tableColumn id="30" xr3:uid="{A821F567-683E-404B-86C8-11539F62E291}" name="min3" dataDxfId="50"/>
    <tableColumn id="31" xr3:uid="{90E684E1-349C-43DE-9B35-DBCDC6A1B0F7}" name="max3" dataDxfId="49"/>
    <tableColumn id="32" xr3:uid="{A332178C-D209-4EB0-B73A-FA7A84638F87}" name="output3" dataDxfId="48">
      <calculatedColumnFormula>IF(LEN(AA2)&gt;0,IF(AE$1="output1","",",")&amp;SUBSTITUTE(SUBSTITUTE(SUBSTITUTE(SUBSTITUTE(SUBSTITUTE(SUBSTITUTE(SUBSTITUTE(nodeDropitem,
"#id",AA2),
"//","// "&amp;IFERROR(IF(ISNUMBER(Z2),INDEX(items[Item Name],MATCH(Z2,items[Item ID],0)),Z2),""),1),
"#dropChance",IF(OR(AB2*settingDropChance&gt;=100,AB2=100),100,ROUND(AB2*settingDropChance,2))),
"#minAmount",_xlfn.CEILING.MATH(AC2*settingDropAmount)),
"#maxAmount",_xlfn.CEILING.MATH(AD2*settingDropAmount)),
"#luckyAmount",settingLucky),
"#minerAmount",settingMiner),"")</calculatedColumnFormula>
    </tableColumn>
    <tableColumn id="35" xr3:uid="{C7DF4E3C-2D73-4AB2-A028-5A1B9092055E}" name="item4" dataDxfId="47"/>
    <tableColumn id="36" xr3:uid="{64E66F4E-F254-435E-BA89-722DCE5CEA03}" name="id4" dataDxfId="46">
      <calculatedColumnFormula>IF(ISBLANK(AF2),"",IF(ISNUMBER(AF2),AF2,IFERROR(INDEX(items[Item ID],MATCH(AF2,items[Item Name],0)),AF2)))</calculatedColumnFormula>
    </tableColumn>
    <tableColumn id="37" xr3:uid="{6D1B67D8-83AD-42A0-8507-7EAD94FA4D8A}" name="chance4" dataDxfId="45"/>
    <tableColumn id="38" xr3:uid="{2D3716A8-3BC4-4407-86E2-DDEE0C18B3F6}" name="min4" dataDxfId="44"/>
    <tableColumn id="39" xr3:uid="{F0FE6881-4E33-4287-B887-E9C3EDCC5D0F}" name="max4" dataDxfId="43"/>
    <tableColumn id="40" xr3:uid="{4F499AAC-0762-4E43-9B95-74C4F53F05C6}" name="output4" dataDxfId="42">
      <calculatedColumnFormula>IF(LEN(AG2)&gt;0,IF(AK$1="output1","",",")&amp;SUBSTITUTE(SUBSTITUTE(SUBSTITUTE(SUBSTITUTE(SUBSTITUTE(SUBSTITUTE(SUBSTITUTE(nodeDropitem,
"#id",AG2),
"//","// "&amp;IFERROR(IF(ISNUMBER(AF2),INDEX(items[Item Name],MATCH(AF2,items[Item ID],0)),AF2),""),1),
"#dropChance",IF(OR(AH2*settingDropChance&gt;=100,AH2=100),100,ROUND(AH2*settingDropChance,2))),
"#minAmount",_xlfn.CEILING.MATH(AI2*settingDropAmount)),
"#maxAmount",_xlfn.CEILING.MATH(AJ2*settingDropAmount)),
"#luckyAmount",settingLucky),
"#minerAmount",settingMiner),"")</calculatedColumnFormula>
    </tableColumn>
    <tableColumn id="33" xr3:uid="{FB9E0625-B84D-4C4E-806D-C4F9F683EB3C}" name="json" dataDxfId="41">
      <calculatedColumnFormula>SUBSTITUTE(SUBSTITUTE(SUBSTITUTE(SUBSTITUTE(SUBSTITUTE(SUBSTITUTE(SUBSTITUTE(SUBSTITUTE(SUBSTITUTE(SUBSTITUTE(nodeItem,
"#name",D2),
"#description",B2+1&amp;"// "&amp;E2),
"#spriteX",F2),
"#spriteY",G2),
"#minLevel",H2),
"#maxLevel",I2),
"#spawnChance",J2*settingNodeChance),
"#durability",L2),
"#exp",M2),
"#dropItems",node[[#This Row],[output1]]&amp;node[[#This Row],[output2]]&amp;node[[#This Row],[output3]]&amp;node[output4])
&amp;IF(ISNUMBER(B3),",","")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1E66F3-ED6B-40D0-A6B7-CBFD44F3978F}" name="nodeCombined" displayName="nodeCombined" ref="C41:E51" totalsRowCount="1">
  <autoFilter ref="C41:E50" xr:uid="{C2D161A4-254D-4E38-84DE-480AE168E287}"/>
  <sortState xmlns:xlrd2="http://schemas.microsoft.com/office/spreadsheetml/2017/richdata2" ref="C42:E50">
    <sortCondition ref="D41:D50"/>
  </sortState>
  <tableColumns count="3">
    <tableColumn id="1" xr3:uid="{1261C6B3-62EC-4F15-853A-2028807D671A}" name="Category" totalsRowLabel="Total"/>
    <tableColumn id="2" xr3:uid="{6EFDBAE9-4CF8-4869-86A0-125FB3E18F2C}" name="Combined Odds" totalsRowFunction="custom" dataDxfId="40" totalsRowDxfId="39" dataCellStyle="Percent">
      <calculatedColumnFormula array="1">1-PRODUCT(IF(C42=node[Category],1-(node[spawn Chance]/100),1))</calculatedColumnFormula>
      <totalsRowFormula array="1">1-PRODUCT(1-nodeCombined[Combined Odds])</totalsRowFormula>
    </tableColumn>
    <tableColumn id="3" xr3:uid="{53573A41-2E35-4244-BE6E-7CC003877A54}" name="Modifier"/>
  </tableColumns>
  <tableStyleInfo name="TableStyleMedium2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4C61FC-F1DA-4476-B63D-1031B44B78FF}" name="clump" displayName="clump" ref="A1:AI55" totalsRowCount="1" headerRowDxfId="38">
  <autoFilter ref="A1:AI54" xr:uid="{9DAECCB5-36B8-4BDB-8FB3-428F1D61E574}"/>
  <sortState xmlns:xlrd2="http://schemas.microsoft.com/office/spreadsheetml/2017/richdata2" ref="A2:AI54">
    <sortCondition ref="M1:M54"/>
  </sortState>
  <tableColumns count="35">
    <tableColumn id="35" xr3:uid="{4BE9B6F5-B258-4614-BBB9-F61B17D3605B}" name="Id" totalsRowLabel="Total"/>
    <tableColumn id="1" xr3:uid="{A8B70AB9-3A66-4A33-80C8-D651452BCDF8}" name="Sprite Id"/>
    <tableColumn id="36" xr3:uid="{532F0E13-CFC8-41D0-94A4-AC8DDC12ACA9}" name="Category"/>
    <tableColumn id="2" xr3:uid="{2E364AED-50E1-4C41-8455-5F9181610433}" name="Name"/>
    <tableColumn id="3" xr3:uid="{33BFEB10-51CC-466E-9BEB-00715A48F346}" name="Notes"/>
    <tableColumn id="4" xr3:uid="{59C57D35-0AEC-435B-B98C-DEF45368AFDD}" name="tool Min Level"/>
    <tableColumn id="5" xr3:uid="{76C27612-4836-46FB-A3A1-B1A5C92054CD}" name="sprite X">
      <calculatedColumnFormula>MOD(B2,6)*32</calculatedColumnFormula>
    </tableColumn>
    <tableColumn id="6" xr3:uid="{E5743505-7B8E-4564-AA2A-DE6AF0BBECA1}" name="sprite Y">
      <calculatedColumnFormula>INT(B2/6)*32</calculatedColumnFormula>
    </tableColumn>
    <tableColumn id="7" xr3:uid="{B8E20EBA-CABC-415E-B04C-B40A808B9E65}" name="min Level"/>
    <tableColumn id="8" xr3:uid="{93F0A233-5EB5-4D13-935A-08ED7BE74757}" name="max Level"/>
    <tableColumn id="9" xr3:uid="{D8260B19-A4C0-4BFC-B5D3-39467A2C1865}" name="base Spawn Chance"/>
    <tableColumn id="10" xr3:uid="{ADA8D995-E0AC-4679-81F3-4242DA62B943}" name="additional Chance Per Level"/>
    <tableColumn id="29" xr3:uid="{B2BEDDA4-5DCC-41F6-9B17-675397976953}" name="Level 120 Chance" totalsRowFunction="custom" dataDxfId="37" totalsRowDxfId="36">
      <calculatedColumnFormula>clump[[#This Row],[base Spawn Chance]]+(clump[[#This Row],[additional Chance Per Level]]*120)</calculatedColumnFormula>
      <totalsRowFormula array="1">1-PRODUCT(1-(clump[Level 120 Chance]/100))</totalsRowFormula>
    </tableColumn>
    <tableColumn id="11" xr3:uid="{D829C0EA-0FCA-4BFF-8AEF-AC03372BF427}" name="durability"/>
    <tableColumn id="12" xr3:uid="{64F3CCE5-8D3D-4FE9-923C-246BEB5D6423}" name="exp"/>
    <tableColumn id="28" xr3:uid="{EB4A25AE-D87F-4493-BA1A-C94438B7CE4B}" name="break Sounds" dataDxfId="35" totalsRowDxfId="34"/>
    <tableColumn id="13" xr3:uid="{01A530A3-E633-4990-AB08-34BDE3095C52}" name="item1"/>
    <tableColumn id="21" xr3:uid="{6E9261ED-DAAA-44BB-A29F-62630D36F5F7}" name="id1" dataDxfId="33">
      <calculatedColumnFormula>IF(ISBLANK(Q2),"",IF(ISNUMBER(Q2),Q2,IFERROR(INDEX(items[Item ID],MATCH(Q2,items[Item Name],0)),Q2)))</calculatedColumnFormula>
    </tableColumn>
    <tableColumn id="14" xr3:uid="{EC67A824-60DF-4CCF-AF9A-D9AC8834D032}" name="chance1"/>
    <tableColumn id="15" xr3:uid="{0C7F97EC-04AF-4CE0-8A41-BF0309B2D64F}" name="min1"/>
    <tableColumn id="30" xr3:uid="{28CF7F65-A3EE-428C-99F9-1B8946387B4F}" name="max1"/>
    <tableColumn id="16" xr3:uid="{C3682D8C-4E86-44C0-BA3C-60C1022E3250}" name="output1" dataDxfId="32" totalsRowDxfId="31">
      <calculatedColumnFormula>IF(LEN(R2)&gt;0,IF(V$1="output1","",",")&amp;SUBSTITUTE(SUBSTITUTE(SUBSTITUTE(SUBSTITUTE(SUBSTITUTE(Template!$C$6,
"#id",R2),
"//","// "&amp;IFERROR(IF(ISNUMBER(Q2),INDEX(items[Item Name],MATCH(Q2,items[Item ID],0)),Q2),""),1),
"#dropChance",IF(OR(S2*Options!$B$6&gt;=100,S2=100),100,ROUND(S2*Options!$B$5,2))),
"#minAmount",_xlfn.CEILING.MATH(T2*Options!$B$6)),
"#MaxAmount",_xlfn.CEILING.MATH(U2*Options!$B$6)),"")</calculatedColumnFormula>
    </tableColumn>
    <tableColumn id="17" xr3:uid="{85D87144-20CA-43C4-B60C-77BDE7AC5046}" name="item2" dataDxfId="30" totalsRowDxfId="29"/>
    <tableColumn id="18" xr3:uid="{6DF9660B-892F-4EBB-A3E1-A6B0E09E866F}" name="id2" dataDxfId="28">
      <calculatedColumnFormula>IF(ISBLANK(W2),"",IF(ISNUMBER(W2),W2,IFERROR(INDEX(items[Item ID],MATCH(W2,items[Item Name],0)),W2)))</calculatedColumnFormula>
    </tableColumn>
    <tableColumn id="22" xr3:uid="{44938E0E-B80B-4DAB-AC76-AD18BEF36AF8}" name="chance2"/>
    <tableColumn id="19" xr3:uid="{454D05FC-C66B-4F4F-A01A-912245152071}" name="min2"/>
    <tableColumn id="20" xr3:uid="{E67CD631-3601-4BF7-9F94-4719F04F7CF3}" name="max2"/>
    <tableColumn id="31" xr3:uid="{D9A4D5D7-B60B-4D1A-B42C-B95194DFDF8F}" name="output2" dataDxfId="27" totalsRowDxfId="26">
      <calculatedColumnFormula>IF(LEN(X2)&gt;0,IF(AB$1="output1","",",")&amp;SUBSTITUTE(SUBSTITUTE(SUBSTITUTE(SUBSTITUTE(SUBSTITUTE(Template!$C$6,
"#id",X2),
"//","// "&amp;IFERROR(IF(ISNUMBER(W2),INDEX(items[Item Name],MATCH(W2,items[Item ID],0)),W2),""),1),
"#dropChance",IF(OR(Y2*Options!$B$6&gt;=100,Y2=100),100,ROUND(Y2*Options!$B$5,2))),
"#minAmount",_xlfn.CEILING.MATH(Z2*Options!$B$6)),
"#MaxAmount",_xlfn.CEILING.MATH(AA2*Options!$B$6)),"")</calculatedColumnFormula>
    </tableColumn>
    <tableColumn id="23" xr3:uid="{0C3CE88B-4173-42F1-A6CE-54C09F840FED}" name="item3" dataDxfId="25" totalsRowDxfId="24"/>
    <tableColumn id="24" xr3:uid="{07BFEF4F-FC87-4F68-82DE-9FCB3407B0FD}" name="id3">
      <calculatedColumnFormula>IF(ISBLANK(AC2),"",IF(ISNUMBER(AC2),AC2,IFERROR(INDEX(items[Item ID],MATCH(AC2,items[Item Name],0)),AC2)))</calculatedColumnFormula>
    </tableColumn>
    <tableColumn id="25" xr3:uid="{EA440BCA-9452-4BA3-BCB1-6F7B13F8BDBF}" name="chance3"/>
    <tableColumn id="26" xr3:uid="{72BE1BF6-ADEC-4ACD-ADB6-A31F6D8219F9}" name="min3"/>
    <tableColumn id="27" xr3:uid="{A2BA98A2-CB26-4139-B055-4DAF2528CF20}" name="max3"/>
    <tableColumn id="32" xr3:uid="{D2FE36B5-00A6-4D30-B760-F05DA67A8B97}" name="output3" dataDxfId="23" totalsRowDxfId="22">
      <calculatedColumnFormula>IF(LEN(AD2)&gt;0,IF(AH$1="output1","",",")&amp;SUBSTITUTE(SUBSTITUTE(SUBSTITUTE(SUBSTITUTE(SUBSTITUTE(Template!$C$6,
"#id",AD2),
"//","// "&amp;IFERROR(IF(ISNUMBER(AC2),INDEX(items[Item Name],MATCH(AC2,items[Item ID],0)),AC2),""),1),
"#dropChance",IF(OR(AE2*Options!$B$6&gt;=100,AE2=100),100,ROUND(AE2*Options!$B$5,2))),
"#minAmount",_xlfn.CEILING.MATH(AF2*Options!$B$6)),
"#MaxAmount",_xlfn.CEILING.MATH(AG2*Options!$B$6)),"")</calculatedColumnFormula>
    </tableColumn>
    <tableColumn id="34" xr3:uid="{F8959576-4B34-46F7-84D8-6E6488D67B95}" name="json" totalsRowFunction="count" dataDxfId="21" totalsRowDxfId="20">
      <calculatedColumnFormula>SUBSTITUTE(SUBSTITUTE(SUBSTITUTE(SUBSTITUTE(SUBSTITUTE(SUBSTITUTE(SUBSTITUTE(SUBSTITUTE(SUBSTITUTE(SUBSTITUTE(SUBSTITUTE(SUBSTITUTE(SUBSTITUTE(Template!$C$5,
"#name",D2),
"#description",B2+1&amp;"// "&amp;E2),
"#toolMinLevel",F2),
"#spriteX",G2),
"#spriteY",H2),
"#minLevel",I2),
"#maxLevel",J2),
"#baseSpawnChance",K2*Options!$B$3),
"#additionalChancePerLevel",L2*Options!$B$3),
"#durability",N2),
"#exp",O2),
IF(LEN(P2)&gt;0,"boulderBreak",""),P2),
"#dropItems",clump[[#This Row],[output1]]&amp;clump[[#This Row],[output2]]&amp;clump[[#This Row],[output3]])
&amp;IF(ISNUMBER(B3),",","")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B871AB-D9AD-44B2-A486-6583DE4A7C6A}" name="clumpCombined" displayName="clumpCombined" ref="C57:E67" totalsRowCount="1">
  <autoFilter ref="C57:E66" xr:uid="{BC23B6F1-95B1-4275-9545-0EF66C052E60}"/>
  <sortState xmlns:xlrd2="http://schemas.microsoft.com/office/spreadsheetml/2017/richdata2" ref="C58:E66">
    <sortCondition ref="D57:D66"/>
  </sortState>
  <tableColumns count="3">
    <tableColumn id="1" xr3:uid="{5814BCDF-2C7F-44F7-81F2-14C1A5326175}" name="Category" totalsRowLabel="Total"/>
    <tableColumn id="2" xr3:uid="{37F23555-94C3-45C1-B733-B7AB34128753}" name="Combined Odds @ Lv120" totalsRowFunction="custom" dataDxfId="19" totalsRowDxfId="18" dataCellStyle="Percent" totalsRowCellStyle="Percent">
      <calculatedColumnFormula array="1">1-PRODUCT(IF(C58=clump[Category],1-(clump[Level 120 Chance]/100),1))</calculatedColumnFormula>
      <totalsRowFormula array="1">1-PRODUCT(1-D58:D66)</totalsRowFormula>
    </tableColumn>
    <tableColumn id="3" xr3:uid="{31A24239-CD3A-4B57-BBE4-FB02D4C7716E}" name="Modifier"/>
  </tableColumns>
  <tableStyleInfo name="TableStyleMedium2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383C46-CA55-40E3-A999-569752ED0FAF}" name="items" displayName="items" ref="A3:H2502" totalsRowShown="0">
  <autoFilter ref="A3:H2502" xr:uid="{625E372A-F186-4AB3-AADC-CC264AE875B1}"/>
  <sortState xmlns:xlrd2="http://schemas.microsoft.com/office/spreadsheetml/2017/richdata2" ref="A4:H2502">
    <sortCondition descending="1" ref="F4:F2502"/>
    <sortCondition ref="H4:H2502"/>
  </sortState>
  <tableColumns count="8">
    <tableColumn id="8" xr3:uid="{70907B6F-FC9E-4100-96BC-BC919D3A3A4A}" name="id" dataDxfId="17"/>
    <tableColumn id="3" xr3:uid="{D9ACC8E6-CB5D-4FB0-B573-3B7EA8DAB022}" name="------------ | ------------------------------------------------- | ----"/>
    <tableColumn id="4" xr3:uid="{FA93B96F-24C9-4EF6-B8B0-CA8919C329BD}" name="1|" dataDxfId="16">
      <calculatedColumnFormula>IF(LEN(B4)&gt;0,SEARCH("|",B4),"")</calculatedColumnFormula>
    </tableColumn>
    <tableColumn id="5" xr3:uid="{8FB7EED3-A9BA-4A2C-8C73-6EF4FD56A1F7}" name="2|" dataDxfId="15">
      <calculatedColumnFormula>IF(LEN(B4)&gt;0,SEARCH("|",B4,C4+1),"")</calculatedColumnFormula>
    </tableColumn>
    <tableColumn id="6" xr3:uid="{22A311DF-38B7-4888-908F-5325EFE603CB}" name="Type" dataDxfId="14">
      <calculatedColumnFormula>IF(LEN(B4)&gt;0,TRIM(LEFT(B4,C4-1)),"")</calculatedColumnFormula>
    </tableColumn>
    <tableColumn id="7" xr3:uid="{E9232D8F-8FB7-4E7A-9D90-F6ECD84E8357}" name="Object" dataDxfId="13">
      <calculatedColumnFormula>IFERROR(E4="Object",FALSE)</calculatedColumnFormula>
    </tableColumn>
    <tableColumn id="1" xr3:uid="{AC5CB145-67A6-40E0-B2AB-C724D25F7E20}" name="Item Name" dataDxfId="12">
      <calculatedColumnFormula>IF(E4="Object",TRIM(MID(B4,C4+1,D4-C4-1)),"")</calculatedColumnFormula>
    </tableColumn>
    <tableColumn id="2" xr3:uid="{A32A7FB9-A795-4B48-BCAB-0B4A36611CBB}" name="Item ID" dataDxfId="11">
      <calculatedColumnFormula>IF(LEN(G4)&gt;0,INT(RIGHT(B4,LEN(B4)-D4)),"")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556801-EDD0-455F-87D3-DB75700D2F21}" name="Table5" displayName="Table5" ref="A1:C7" totalsRowShown="0">
  <autoFilter ref="A1:C7" xr:uid="{4D3D52AA-4EEC-40DA-BD20-00876CA42E95}"/>
  <tableColumns count="3">
    <tableColumn id="1" xr3:uid="{37F4BC50-3C91-45E2-999E-C94FEB510149}" name="Type" dataDxfId="10"/>
    <tableColumn id="2" xr3:uid="{D926C6EC-4A16-4678-970B-E0B008FEF55C}" name="Nodes" dataDxfId="9"/>
    <tableColumn id="3" xr3:uid="{C2B1F836-F3D7-48E6-9BEF-3416D3B20195}" name="Clumps" dataDxfId="8"/>
  </tableColumns>
  <tableStyleInfo name="TableStyleMedium2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1343168-EE80-471A-A85D-B6D04BFD3262}" name="Table7" displayName="Table7" ref="A16:C115" totalsRowShown="0">
  <autoFilter ref="A16:C115" xr:uid="{5B5A51A8-6F68-4091-B7BC-E5F549EF6B8A}">
    <filterColumn colId="2">
      <filters>
        <filter val="Abandoned Cask"/>
        <filter val="Abandoned Keg"/>
        <filter val="Amethyst Stone"/>
        <filter val="Apple Sapling"/>
        <filter val="Apricot Sapling"/>
        <filter val="Aquamarine Altar"/>
        <filter val="Banana Sapling"/>
        <filter val="Beach Totem Stone"/>
        <filter val="Blue Slime Egg"/>
        <filter val="Burger Stone"/>
        <filter val="Carbonized Fossils"/>
        <filter val="Chanterelle Mushroom Grove"/>
        <filter val="Cherry Sapling"/>
        <filter val="Civet Leavings"/>
        <filter val="Clay Deposit"/>
        <filter val="Clay Node"/>
        <filter val="Coal Deposit"/>
        <filter val="Coal Node"/>
        <filter val="Cookie Stone"/>
        <filter val="Copper Deposit"/>
        <filter val="Copper Tiger Statue"/>
        <filter val="Coprolite"/>
        <filter val="Cracked Boulder"/>
        <filter val="Cracked Crystal"/>
        <filter val="Cracked Fire Quartz"/>
        <filter val="Crystaline Boulder"/>
        <filter val="Diamond Deposit"/>
        <filter val="Dino Nest"/>
        <filter val="Emerald Stone"/>
        <filter val="Empty Altar"/>
        <filter val="Empty Arch"/>
        <filter val="Fairy Corpse"/>
        <filter val="Farm Totem Stone"/>
        <filter val="Fern Stone"/>
        <filter val="Fire Quartz Formation"/>
        <filter val="Fool's Rainbow Stone"/>
        <filter val="Fossilized Deposit"/>
        <filter val="Frozen Crystal"/>
        <filter val="Geode Boulder"/>
        <filter val="Geode Crystal"/>
        <filter val="Geometric Stones"/>
        <filter val="Gold Deposit"/>
        <filter val="Gold Wicked Statue"/>
        <filter val="Golden Leavings"/>
        <filter val="Grassy Stones"/>
        <filter val="Green Slime Egg"/>
        <filter val="Iridium Deposit"/>
        <filter val="Iridium Wolf Statue"/>
        <filter val="Iron Deposit"/>
        <filter val="Iron Owl Statue"/>
        <filter val="Jade Stone"/>
        <filter val="Lava Trough"/>
        <filter val="Lunarite Growth"/>
        <filter val="Magma Boulder"/>
        <filter val="Mahogany Sapling"/>
        <filter val="Mango Sapling"/>
        <filter val="Maple Sapling"/>
        <filter val="Morel Mushroom Grove"/>
        <filter val="Mountain Totem Stone"/>
        <filter val="Oak Sapling"/>
        <filter val="Obsidian Stalagmites"/>
        <filter val="Ocean Stone"/>
        <filter val="Omni Stone"/>
        <filter val="Orange Sapling"/>
        <filter val="Ostrich Nest"/>
        <filter val="Peach Sapling"/>
        <filter val="Pearl Arch"/>
        <filter val="Pine Sapling"/>
        <filter val="Pizza Stone"/>
        <filter val="Plain Stones"/>
        <filter val="Pomegranate Sapling"/>
        <filter val="Prismatic Arch"/>
        <filter val="Purple Mushroom Grove"/>
        <filter val="Purple Slime Egg"/>
        <filter val="Quartz Formation"/>
        <filter val="Rain Totem Stone"/>
        <filter val="Rainbow Stone"/>
        <filter val="Rare Leavings"/>
        <filter val="Recrystallized Fossils"/>
        <filter val="Red Mushroom Grove"/>
        <filter val="Red Slime Egg"/>
        <filter val="Ruby Stone"/>
        <filter val="Sedimentary Fossils"/>
        <filter val="Slimy Rocks"/>
        <filter val="Stalagmites"/>
        <filter val="Tiger Slime Egg"/>
        <filter val="Topaz Stone"/>
        <filter val="Trove Altar"/>
        <filter val="Void Nest"/>
        <filter val="White Rocks"/>
      </filters>
    </filterColumn>
  </autoFilter>
  <sortState xmlns:xlrd2="http://schemas.microsoft.com/office/spreadsheetml/2017/richdata2" ref="A25:C115">
    <sortCondition ref="A16:A115"/>
  </sortState>
  <tableColumns count="3">
    <tableColumn id="4" xr3:uid="{B632DBF6-FB57-4D7B-BF1A-665A31AE762D}" name="Count"/>
    <tableColumn id="3" xr3:uid="{4224B4F4-AFD4-4BE8-8EA5-34EC968B381C}" name="Id" dataDxfId="7">
      <calculatedColumnFormula>IF(A17&lt;=COUNTA(clump[Name]),A17,IF(A17-COUNTA(clump[Name])&lt;=COUNTA(node[Name]),A17-COUNTA(clump[Name]),""))</calculatedColumnFormula>
    </tableColumn>
    <tableColumn id="2" xr3:uid="{AC1B919C-51D2-444A-8D6E-345CBFC27D43}" name="Item" dataDxfId="6">
      <calculatedColumnFormula>IF(B17=A17,INDEX(clump[Name],MATCH(B17,clump[Id],0)),IF(LEN(B17)&gt;0,INDEX(node[Name],MATCH(B17,node[Id],0)),"-"))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0095-F577-48BD-BEAA-70C7DCB4B1B6}">
  <dimension ref="A1:E35"/>
  <sheetViews>
    <sheetView tabSelected="1" workbookViewId="0"/>
  </sheetViews>
  <sheetFormatPr defaultRowHeight="15" x14ac:dyDescent="0.25"/>
  <cols>
    <col min="1" max="1" width="23.7109375" bestFit="1" customWidth="1"/>
    <col min="2" max="2" width="17" bestFit="1" customWidth="1"/>
    <col min="3" max="3" width="97.42578125" bestFit="1" customWidth="1"/>
  </cols>
  <sheetData>
    <row r="1" spans="1:3" x14ac:dyDescent="0.25">
      <c r="A1" s="13" t="s">
        <v>2413</v>
      </c>
      <c r="B1" t="s">
        <v>2424</v>
      </c>
    </row>
    <row r="2" spans="1:3" hidden="1" x14ac:dyDescent="0.25">
      <c r="A2" s="28" t="s">
        <v>2610</v>
      </c>
      <c r="B2" s="28" t="s">
        <v>2611</v>
      </c>
      <c r="C2" t="s">
        <v>2612</v>
      </c>
    </row>
    <row r="3" spans="1:3" x14ac:dyDescent="0.25">
      <c r="A3" s="28" t="s">
        <v>2575</v>
      </c>
      <c r="B3" s="28">
        <v>1</v>
      </c>
      <c r="C3" s="29" t="s">
        <v>2577</v>
      </c>
    </row>
    <row r="4" spans="1:3" x14ac:dyDescent="0.25">
      <c r="A4" s="28" t="s">
        <v>2576</v>
      </c>
      <c r="B4" s="28">
        <v>1</v>
      </c>
      <c r="C4" s="29" t="s">
        <v>2578</v>
      </c>
    </row>
    <row r="5" spans="1:3" x14ac:dyDescent="0.25">
      <c r="A5" s="28" t="s">
        <v>2425</v>
      </c>
      <c r="B5" s="28">
        <v>1</v>
      </c>
      <c r="C5" s="29" t="s">
        <v>2579</v>
      </c>
    </row>
    <row r="6" spans="1:3" x14ac:dyDescent="0.25">
      <c r="A6" s="28" t="s">
        <v>2580</v>
      </c>
      <c r="B6" s="28">
        <v>1</v>
      </c>
      <c r="C6" s="29" t="s">
        <v>2616</v>
      </c>
    </row>
    <row r="7" spans="1:3" x14ac:dyDescent="0.25">
      <c r="A7" s="28" t="s">
        <v>2541</v>
      </c>
      <c r="B7" s="28">
        <v>0</v>
      </c>
      <c r="C7" s="29" t="s">
        <v>2543</v>
      </c>
    </row>
    <row r="8" spans="1:3" x14ac:dyDescent="0.25">
      <c r="A8" s="28" t="s">
        <v>2542</v>
      </c>
      <c r="B8" s="28">
        <v>0</v>
      </c>
      <c r="C8" s="29" t="s">
        <v>2544</v>
      </c>
    </row>
    <row r="10" spans="1:3" x14ac:dyDescent="0.25">
      <c r="A10" t="s">
        <v>2581</v>
      </c>
    </row>
    <row r="11" spans="1:3" x14ac:dyDescent="0.25">
      <c r="A11" t="s">
        <v>2615</v>
      </c>
    </row>
    <row r="13" spans="1:3" x14ac:dyDescent="0.25">
      <c r="A13" t="s">
        <v>2614</v>
      </c>
    </row>
    <row r="31" spans="3:5" x14ac:dyDescent="0.25">
      <c r="C31" s="1"/>
      <c r="E31" s="2"/>
    </row>
    <row r="32" spans="3:5" x14ac:dyDescent="0.25">
      <c r="C32" s="1"/>
      <c r="E32" s="2"/>
    </row>
    <row r="33" spans="3:5" x14ac:dyDescent="0.25">
      <c r="C33" s="1"/>
      <c r="E33" s="2"/>
    </row>
    <row r="34" spans="3:5" x14ac:dyDescent="0.25">
      <c r="C34" s="1"/>
      <c r="E34" s="2"/>
    </row>
    <row r="35" spans="3:5" x14ac:dyDescent="0.25">
      <c r="C35" s="1"/>
      <c r="E3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017D-338C-4DF1-AAC6-810D95823CBD}">
  <sheetPr codeName="Sheet1"/>
  <dimension ref="A1:AL79"/>
  <sheetViews>
    <sheetView zoomScale="90" zoomScaleNormal="90" workbookViewId="0"/>
  </sheetViews>
  <sheetFormatPr defaultRowHeight="15" x14ac:dyDescent="0.25"/>
  <cols>
    <col min="1" max="1" width="5.140625" customWidth="1"/>
    <col min="2" max="2" width="6.28515625" customWidth="1"/>
    <col min="3" max="3" width="10.85546875" customWidth="1"/>
    <col min="4" max="4" width="21.7109375" bestFit="1" customWidth="1"/>
    <col min="5" max="5" width="17.42578125" bestFit="1" customWidth="1"/>
    <col min="6" max="6" width="6.42578125" customWidth="1"/>
    <col min="7" max="7" width="6" customWidth="1"/>
    <col min="11" max="11" width="8.42578125" customWidth="1"/>
    <col min="12" max="12" width="6.85546875" customWidth="1"/>
    <col min="13" max="13" width="6.7109375" customWidth="1"/>
    <col min="14" max="14" width="22.7109375" bestFit="1" customWidth="1"/>
    <col min="20" max="20" width="19.140625" bestFit="1" customWidth="1"/>
    <col min="26" max="26" width="18.42578125" bestFit="1" customWidth="1"/>
    <col min="32" max="32" width="15.7109375" bestFit="1" customWidth="1"/>
  </cols>
  <sheetData>
    <row r="1" spans="1:38" ht="30" x14ac:dyDescent="0.25">
      <c r="A1" s="14" t="s">
        <v>27</v>
      </c>
      <c r="B1" s="14" t="s">
        <v>2552</v>
      </c>
      <c r="C1" s="14" t="s">
        <v>2553</v>
      </c>
      <c r="D1" s="14" t="s">
        <v>28</v>
      </c>
      <c r="E1" s="14" t="s">
        <v>2405</v>
      </c>
      <c r="F1" s="14" t="s">
        <v>2420</v>
      </c>
      <c r="G1" s="14" t="s">
        <v>2421</v>
      </c>
      <c r="H1" s="14" t="s">
        <v>2419</v>
      </c>
      <c r="I1" s="14" t="s">
        <v>2418</v>
      </c>
      <c r="J1" s="14" t="s">
        <v>2539</v>
      </c>
      <c r="K1" s="14" t="s">
        <v>2558</v>
      </c>
      <c r="L1" s="14" t="s">
        <v>70</v>
      </c>
      <c r="M1" s="14" t="s">
        <v>71</v>
      </c>
      <c r="N1" s="14" t="s">
        <v>72</v>
      </c>
      <c r="O1" s="14" t="s">
        <v>81</v>
      </c>
      <c r="P1" s="14" t="s">
        <v>73</v>
      </c>
      <c r="Q1" s="14" t="s">
        <v>74</v>
      </c>
      <c r="R1" s="14" t="s">
        <v>75</v>
      </c>
      <c r="S1" s="14" t="s">
        <v>2410</v>
      </c>
      <c r="T1" s="14" t="s">
        <v>76</v>
      </c>
      <c r="U1" s="14" t="s">
        <v>80</v>
      </c>
      <c r="V1" s="14" t="s">
        <v>77</v>
      </c>
      <c r="W1" s="14" t="s">
        <v>78</v>
      </c>
      <c r="X1" s="14" t="s">
        <v>79</v>
      </c>
      <c r="Y1" s="14" t="s">
        <v>2408</v>
      </c>
      <c r="Z1" s="14" t="s">
        <v>2365</v>
      </c>
      <c r="AA1" s="14" t="s">
        <v>2366</v>
      </c>
      <c r="AB1" s="14" t="s">
        <v>2367</v>
      </c>
      <c r="AC1" s="14" t="s">
        <v>2368</v>
      </c>
      <c r="AD1" s="14" t="s">
        <v>2369</v>
      </c>
      <c r="AE1" s="14" t="s">
        <v>2409</v>
      </c>
      <c r="AF1" s="14" t="s">
        <v>2474</v>
      </c>
      <c r="AG1" s="14" t="s">
        <v>2475</v>
      </c>
      <c r="AH1" s="14" t="s">
        <v>2476</v>
      </c>
      <c r="AI1" s="14" t="s">
        <v>2477</v>
      </c>
      <c r="AJ1" s="14" t="s">
        <v>2478</v>
      </c>
      <c r="AK1" s="14" t="s">
        <v>2473</v>
      </c>
      <c r="AL1" s="14" t="s">
        <v>2414</v>
      </c>
    </row>
    <row r="2" spans="1:38" x14ac:dyDescent="0.25">
      <c r="A2" s="31">
        <v>10</v>
      </c>
      <c r="B2" s="41">
        <v>5</v>
      </c>
      <c r="C2" s="41" t="s">
        <v>2555</v>
      </c>
      <c r="D2" s="41" t="s">
        <v>2434</v>
      </c>
      <c r="E2" s="41"/>
      <c r="F2" s="41">
        <f t="shared" ref="F2:F39" si="0">MOD(B2,5)*16</f>
        <v>0</v>
      </c>
      <c r="G2" s="41">
        <f t="shared" ref="G2:G39" si="1">INT(B2/5)*16</f>
        <v>16</v>
      </c>
      <c r="H2" s="15">
        <v>-1</v>
      </c>
      <c r="I2" s="15">
        <v>-1</v>
      </c>
      <c r="J2" s="30">
        <v>3.96E-3</v>
      </c>
      <c r="K2" s="36">
        <f>INDEX(nodeCombined[Modifier],MATCH(node[[#This Row],[Category]],nodeCombined[Category],0))*node[[#This Row],[spawn Chance]]</f>
        <v>3.96E-3</v>
      </c>
      <c r="L2" s="15">
        <v>4</v>
      </c>
      <c r="M2" s="15">
        <v>20</v>
      </c>
      <c r="N2" s="21" t="s">
        <v>2434</v>
      </c>
      <c r="O2" s="22">
        <f>IF(ISBLANK(N2),"",IF(ISNUMBER(N2),N2,IFERROR(INDEX(items[Item ID],MATCH(N2,items[Item Name],0)),N2)))</f>
        <v>628</v>
      </c>
      <c r="P2" s="22">
        <v>40</v>
      </c>
      <c r="Q2" s="22">
        <v>1</v>
      </c>
      <c r="R2" s="22">
        <v>1</v>
      </c>
      <c r="S2" s="16" t="str">
        <f>IF(LEN(O2)&gt;0,IF(S$1="output1","",",")&amp;SUBSTITUTE(SUBSTITUTE(SUBSTITUTE(SUBSTITUTE(SUBSTITUTE(SUBSTITUTE(SUBSTITUTE(nodeDropitem,
"#id",O2),
"//","// "&amp;IFERROR(IF(ISNUMBER(N2),INDEX(items[Item Name],MATCH(N2,items[Item ID],0)),N2),""),1),
"#dropChance",IF(OR(P2*settingDropChance&gt;=100,P2=100),100,ROUND(P2*settingDropChance,2))),
"#minAmount",_xlfn.CEILING.MATH(Q2*settingDropAmount)),
"#maxAmount",_xlfn.CEILING.MATH(R2*settingDropAmount)),
"#luckyAmount",settingLucky),
"#minerAmount",settingMiner),"")</f>
        <v xml:space="preserve">
        {
          "itemIdOrName": "628", // Cherry Sapling
          "dropChance": 40,
          "minAmount": 1,
          "maxAmount": 1,
          "luckyAmount": 0,
          "minerAmount": 0
        }</v>
      </c>
      <c r="T2" s="21" t="s">
        <v>2398</v>
      </c>
      <c r="U2" s="22">
        <f>IF(ISBLANK(T2),"",IF(ISNUMBER(T2),T2,IFERROR(INDEX(items[Item ID],MATCH(T2,items[Item Name],0)),T2)))</f>
        <v>638</v>
      </c>
      <c r="V2" s="22">
        <v>50</v>
      </c>
      <c r="W2" s="22">
        <v>1</v>
      </c>
      <c r="X2" s="22">
        <v>1</v>
      </c>
      <c r="Y2" s="16" t="str">
        <f>IF(LEN(U2)&gt;0,IF(Y$1="output1","",",")&amp;SUBSTITUTE(SUBSTITUTE(SUBSTITUTE(SUBSTITUTE(SUBSTITUTE(SUBSTITUTE(SUBSTITUTE(nodeDropitem,
"#id",U2),
"//","// "&amp;IFERROR(IF(ISNUMBER(T2),INDEX(items[Item Name],MATCH(T2,items[Item ID],0)),T2),""),1),
"#dropChance",IF(OR(V2*settingDropChance&gt;=100,V2=100),100,ROUND(V2*settingDropChance,2))),
"#minAmount",_xlfn.CEILING.MATH(W2*settingDropAmount)),
"#maxAmount",_xlfn.CEILING.MATH(X2*settingDropAmount)),
"#luckyAmount",settingLucky),
"#minerAmount",settingMiner),"")</f>
        <v>,
        {
          "itemIdOrName": "638", // Cherry
          "dropChance": 50,
          "minAmount": 1,
          "maxAmount": 1,
          "luckyAmount": 0,
          "minerAmount": 0
        }</v>
      </c>
      <c r="Z2" s="21" t="s">
        <v>2346</v>
      </c>
      <c r="AA2" s="22">
        <f>IF(ISBLANK(Z2),"",IF(ISNUMBER(Z2),Z2,IFERROR(INDEX(items[Item ID],MATCH(Z2,items[Item Name],0)),Z2)))</f>
        <v>388</v>
      </c>
      <c r="AB2" s="22">
        <v>50</v>
      </c>
      <c r="AC2" s="22">
        <v>1</v>
      </c>
      <c r="AD2" s="22">
        <v>3</v>
      </c>
      <c r="AE2" s="16" t="str">
        <f>IF(LEN(AA2)&gt;0,IF(AE$1="output1","",",")&amp;SUBSTITUTE(SUBSTITUTE(SUBSTITUTE(SUBSTITUTE(SUBSTITUTE(SUBSTITUTE(SUBSTITUTE(nodeDropitem,
"#id",AA2),
"//","// "&amp;IFERROR(IF(ISNUMBER(Z2),INDEX(items[Item Name],MATCH(Z2,items[Item ID],0)),Z2),""),1),
"#dropChance",IF(OR(AB2*settingDropChance&gt;=100,AB2=100),100,ROUND(AB2*settingDropChance,2))),
"#minAmount",_xlfn.CEILING.MATH(AC2*settingDropAmount)),
"#maxAmount",_xlfn.CEILING.MATH(AD2*settingDropAmount)),
"#luckyAmount",settingLucky),
"#minerAmount",settingMiner),"")</f>
        <v>,
        {
          "itemIdOrName": "388", // Wood
          "dropChance": 50,
          "minAmount": 1,
          "maxAmount": 3,
          "luckyAmount": 0,
          "minerAmount": 0
        }</v>
      </c>
      <c r="AF2" s="21" t="s">
        <v>2506</v>
      </c>
      <c r="AG2" s="22">
        <f>IF(ISBLANK(AF2),"",IF(ISNUMBER(AF2),AF2,IFERROR(INDEX(items[Item ID],MATCH(AF2,items[Item Name],0)),AF2)))</f>
        <v>92</v>
      </c>
      <c r="AH2" s="22">
        <v>50</v>
      </c>
      <c r="AI2" s="22">
        <v>1</v>
      </c>
      <c r="AJ2" s="22">
        <v>3</v>
      </c>
      <c r="AK2" s="16" t="str">
        <f>IF(LEN(AG2)&gt;0,IF(AK$1="output1","",",")&amp;SUBSTITUTE(SUBSTITUTE(SUBSTITUTE(SUBSTITUTE(SUBSTITUTE(SUBSTITUTE(SUBSTITUTE(nodeDropitem,
"#id",AG2),
"//","// "&amp;IFERROR(IF(ISNUMBER(AF2),INDEX(items[Item Name],MATCH(AF2,items[Item ID],0)),AF2),""),1),
"#dropChance",IF(OR(AH2*settingDropChance&gt;=100,AH2=100),100,ROUND(AH2*settingDropChance,2))),
"#minAmount",_xlfn.CEILING.MATH(AI2*settingDropAmount)),
"#maxAmount",_xlfn.CEILING.MATH(AJ2*settingDropAmount)),
"#luckyAmount",settingLucky),
"#minerAmount",settingMiner),"")</f>
        <v>,
        {
          "itemIdOrName": "92", // Sap
          "dropChance": 50,
          "minAmount": 1,
          "maxAmount": 3,
          "luckyAmount": 0,
          "minerAmount": 0
        }</v>
      </c>
      <c r="AL2" s="17" t="str">
        <f>SUBSTITUTE(SUBSTITUTE(SUBSTITUTE(SUBSTITUTE(SUBSTITUTE(SUBSTITUTE(SUBSTITUTE(SUBSTITUTE(SUBSTITUTE(SUBSTITUTE(nodeItem,
"#name",D2),
"#description",B2+1&amp;"// "&amp;E2),
"#spriteX",F2),
"#spriteY",G2),
"#minLevel",H2),
"#maxLevel",I2),
"#spawnChance",J2*settingNodeChance),
"#durability",L2),
"#exp",M2),
"#dropItems",node[[#This Row],[output1]]&amp;node[[#This Row],[output2]]&amp;node[[#This Row],[output3]]&amp;node[output4])
&amp;IF(ISNUMBER(B3),",","")</f>
        <v xml:space="preserve">
{
      "parentSheetIndex": 0,
      "dropItems": [
        {
          "itemIdOrName": "628", // Cherry Sapling
          "dropChance": 40,
          "minAmount": 1,
          "maxAmount": 1,
          "luckyAmount": 0,
          "minerAmount": 0
        },
        {
          "itemIdOrName": "638", // Cherry
          "dropChance": 50,
          "minAmount": 1,
          "maxAmount": 1,
          "luckyAmount": 0,
          "minerAmount": 0
        },
        {
          "itemIdOrName": "388", // Wood
          "dropChance": 50,
          "minAmount": 1,
          "maxAmount": 3,
          "luckyAmount": 0,
          "minerAmount": 0
        },
        {
          "itemIdOrName": "92", // Sap
          "dropChance": 50,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"Cherry Sapling", //6// 
      "spritePath": "assets\\RareNodes.png",
      "spriteType": "mod",
      "spriteX": 0,
      "spriteY": 16,
      "spriteW": 16,
      "spriteH": 16,
      "spawnChance": 0.00396,
      "durability": 4,
      "exp": 20,
      "texture": null
    },</v>
      </c>
    </row>
    <row r="3" spans="1:38" x14ac:dyDescent="0.25">
      <c r="A3" s="23">
        <v>11</v>
      </c>
      <c r="B3" s="43">
        <v>5</v>
      </c>
      <c r="C3" s="41" t="s">
        <v>2555</v>
      </c>
      <c r="D3" s="41" t="s">
        <v>2435</v>
      </c>
      <c r="E3" s="43"/>
      <c r="F3" s="43">
        <f t="shared" si="0"/>
        <v>0</v>
      </c>
      <c r="G3" s="43">
        <f t="shared" si="1"/>
        <v>16</v>
      </c>
      <c r="H3" s="15">
        <v>-1</v>
      </c>
      <c r="I3" s="15">
        <v>-1</v>
      </c>
      <c r="J3" s="30">
        <v>3.96E-3</v>
      </c>
      <c r="K3" s="36">
        <f>INDEX(nodeCombined[Modifier],MATCH(node[[#This Row],[Category]],nodeCombined[Category],0))*node[[#This Row],[spawn Chance]]</f>
        <v>3.96E-3</v>
      </c>
      <c r="L3" s="15">
        <v>4</v>
      </c>
      <c r="M3" s="15">
        <v>20</v>
      </c>
      <c r="N3" s="21" t="s">
        <v>2435</v>
      </c>
      <c r="O3" s="22">
        <f>IF(ISBLANK(N3),"",IF(ISNUMBER(N3),N3,IFERROR(INDEX(items[Item ID],MATCH(N3,items[Item Name],0)),N3)))</f>
        <v>629</v>
      </c>
      <c r="P3" s="22">
        <v>40</v>
      </c>
      <c r="Q3" s="22">
        <v>1</v>
      </c>
      <c r="R3" s="22">
        <v>1</v>
      </c>
      <c r="S3" s="16" t="str">
        <f>IF(LEN(O3)&gt;0,IF(S$1="output1","",",")&amp;SUBSTITUTE(SUBSTITUTE(SUBSTITUTE(SUBSTITUTE(SUBSTITUTE(SUBSTITUTE(SUBSTITUTE(nodeDropitem,
"#id",O3),
"//","// "&amp;IFERROR(IF(ISNUMBER(N3),INDEX(items[Item Name],MATCH(N3,items[Item ID],0)),N3),""),1),
"#dropChance",IF(OR(P3*settingDropChance&gt;=100,P3=100),100,ROUND(P3*settingDropChance,2))),
"#minAmount",_xlfn.CEILING.MATH(Q3*settingDropAmount)),
"#maxAmount",_xlfn.CEILING.MATH(R3*settingDropAmount)),
"#luckyAmount",settingLucky),
"#minerAmount",settingMiner),"")</f>
        <v xml:space="preserve">
        {
          "itemIdOrName": "629", // Apricot Sapling
          "dropChance": 40,
          "minAmount": 1,
          "maxAmount": 1,
          "luckyAmount": 0,
          "minerAmount": 0
        }</v>
      </c>
      <c r="T3" s="21" t="s">
        <v>2395</v>
      </c>
      <c r="U3" s="22">
        <f>IF(ISBLANK(T3),"",IF(ISNUMBER(T3),T3,IFERROR(INDEX(items[Item ID],MATCH(T3,items[Item Name],0)),T3)))</f>
        <v>634</v>
      </c>
      <c r="V3" s="22">
        <v>50</v>
      </c>
      <c r="W3" s="22">
        <v>1</v>
      </c>
      <c r="X3" s="22">
        <v>1</v>
      </c>
      <c r="Y3" s="16" t="str">
        <f>IF(LEN(U3)&gt;0,IF(Y$1="output1","",",")&amp;SUBSTITUTE(SUBSTITUTE(SUBSTITUTE(SUBSTITUTE(SUBSTITUTE(SUBSTITUTE(SUBSTITUTE(nodeDropitem,
"#id",U3),
"//","// "&amp;IFERROR(IF(ISNUMBER(T3),INDEX(items[Item Name],MATCH(T3,items[Item ID],0)),T3),""),1),
"#dropChance",IF(OR(V3*settingDropChance&gt;=100,V3=100),100,ROUND(V3*settingDropChance,2))),
"#minAmount",_xlfn.CEILING.MATH(W3*settingDropAmount)),
"#maxAmount",_xlfn.CEILING.MATH(X3*settingDropAmount)),
"#luckyAmount",settingLucky),
"#minerAmount",settingMiner),"")</f>
        <v>,
        {
          "itemIdOrName": "634", // Apricot
          "dropChance": 50,
          "minAmount": 1,
          "maxAmount": 1,
          "luckyAmount": 0,
          "minerAmount": 0
        }</v>
      </c>
      <c r="Z3" s="21" t="s">
        <v>2346</v>
      </c>
      <c r="AA3" s="22">
        <f>IF(ISBLANK(Z3),"",IF(ISNUMBER(Z3),Z3,IFERROR(INDEX(items[Item ID],MATCH(Z3,items[Item Name],0)),Z3)))</f>
        <v>388</v>
      </c>
      <c r="AB3" s="22">
        <v>50</v>
      </c>
      <c r="AC3" s="22">
        <v>1</v>
      </c>
      <c r="AD3" s="22">
        <v>3</v>
      </c>
      <c r="AE3" s="16" t="str">
        <f>IF(LEN(AA3)&gt;0,IF(AE$1="output1","",",")&amp;SUBSTITUTE(SUBSTITUTE(SUBSTITUTE(SUBSTITUTE(SUBSTITUTE(SUBSTITUTE(SUBSTITUTE(nodeDropitem,
"#id",AA3),
"//","// "&amp;IFERROR(IF(ISNUMBER(Z3),INDEX(items[Item Name],MATCH(Z3,items[Item ID],0)),Z3),""),1),
"#dropChance",IF(OR(AB3*settingDropChance&gt;=100,AB3=100),100,ROUND(AB3*settingDropChance,2))),
"#minAmount",_xlfn.CEILING.MATH(AC3*settingDropAmount)),
"#maxAmount",_xlfn.CEILING.MATH(AD3*settingDropAmount)),
"#luckyAmount",settingLucky),
"#minerAmount",settingMiner),"")</f>
        <v>,
        {
          "itemIdOrName": "388", // Wood
          "dropChance": 50,
          "minAmount": 1,
          "maxAmount": 3,
          "luckyAmount": 0,
          "minerAmount": 0
        }</v>
      </c>
      <c r="AF3" s="21" t="s">
        <v>2506</v>
      </c>
      <c r="AG3" s="22">
        <f>IF(ISBLANK(AF3),"",IF(ISNUMBER(AF3),AF3,IFERROR(INDEX(items[Item ID],MATCH(AF3,items[Item Name],0)),AF3)))</f>
        <v>92</v>
      </c>
      <c r="AH3" s="22">
        <v>50</v>
      </c>
      <c r="AI3" s="22">
        <v>1</v>
      </c>
      <c r="AJ3" s="22">
        <v>3</v>
      </c>
      <c r="AK3" s="16" t="str">
        <f>IF(LEN(AG3)&gt;0,IF(AK$1="output1","",",")&amp;SUBSTITUTE(SUBSTITUTE(SUBSTITUTE(SUBSTITUTE(SUBSTITUTE(SUBSTITUTE(SUBSTITUTE(nodeDropitem,
"#id",AG3),
"//","// "&amp;IFERROR(IF(ISNUMBER(AF3),INDEX(items[Item Name],MATCH(AF3,items[Item ID],0)),AF3),""),1),
"#dropChance",IF(OR(AH3*settingDropChance&gt;=100,AH3=100),100,ROUND(AH3*settingDropChance,2))),
"#minAmount",_xlfn.CEILING.MATH(AI3*settingDropAmount)),
"#maxAmount",_xlfn.CEILING.MATH(AJ3*settingDropAmount)),
"#luckyAmount",settingLucky),
"#minerAmount",settingMiner),"")</f>
        <v>,
        {
          "itemIdOrName": "92", // Sap
          "dropChance": 50,
          "minAmount": 1,
          "maxAmount": 3,
          "luckyAmount": 0,
          "minerAmount": 0
        }</v>
      </c>
      <c r="AL3" s="17" t="str">
        <f>SUBSTITUTE(SUBSTITUTE(SUBSTITUTE(SUBSTITUTE(SUBSTITUTE(SUBSTITUTE(SUBSTITUTE(SUBSTITUTE(SUBSTITUTE(SUBSTITUTE(nodeItem,
"#name",D3),
"#description",B3+1&amp;"// "&amp;E3),
"#spriteX",F3),
"#spriteY",G3),
"#minLevel",H3),
"#maxLevel",I3),
"#spawnChance",J3*settingNodeChance),
"#durability",L3),
"#exp",M3),
"#dropItems",node[[#This Row],[output1]]&amp;node[[#This Row],[output2]]&amp;node[[#This Row],[output3]]&amp;node[output4])
&amp;IF(ISNUMBER(B4),",","")</f>
        <v xml:space="preserve">
{
      "parentSheetIndex": 0,
      "dropItems": [
        {
          "itemIdOrName": "629", // Apricot Sapling
          "dropChance": 40,
          "minAmount": 1,
          "maxAmount": 1,
          "luckyAmount": 0,
          "minerAmount": 0
        },
        {
          "itemIdOrName": "634", // Apricot
          "dropChance": 50,
          "minAmount": 1,
          "maxAmount": 1,
          "luckyAmount": 0,
          "minerAmount": 0
        },
        {
          "itemIdOrName": "388", // Wood
          "dropChance": 50,
          "minAmount": 1,
          "maxAmount": 3,
          "luckyAmount": 0,
          "minerAmount": 0
        },
        {
          "itemIdOrName": "92", // Sap
          "dropChance": 50,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"Apricot Sapling", //6// 
      "spritePath": "assets\\RareNodes.png",
      "spriteType": "mod",
      "spriteX": 0,
      "spriteY": 16,
      "spriteW": 16,
      "spriteH": 16,
      "spawnChance": 0.00396,
      "durability": 4,
      "exp": 20,
      "texture": null
    },</v>
      </c>
    </row>
    <row r="4" spans="1:38" x14ac:dyDescent="0.25">
      <c r="A4" s="31">
        <v>13</v>
      </c>
      <c r="B4" s="18">
        <v>6</v>
      </c>
      <c r="C4" s="32" t="s">
        <v>2555</v>
      </c>
      <c r="D4" s="18" t="s">
        <v>2436</v>
      </c>
      <c r="E4" s="18"/>
      <c r="F4" s="18">
        <f t="shared" si="0"/>
        <v>16</v>
      </c>
      <c r="G4" s="18">
        <f t="shared" si="1"/>
        <v>16</v>
      </c>
      <c r="H4" s="15">
        <v>-1</v>
      </c>
      <c r="I4" s="15">
        <v>-1</v>
      </c>
      <c r="J4" s="30">
        <v>3.96E-3</v>
      </c>
      <c r="K4" s="36">
        <f>INDEX(nodeCombined[Modifier],MATCH(node[[#This Row],[Category]],nodeCombined[Category],0))*node[[#This Row],[spawn Chance]]</f>
        <v>3.96E-3</v>
      </c>
      <c r="L4" s="15">
        <v>4</v>
      </c>
      <c r="M4" s="15">
        <v>20</v>
      </c>
      <c r="N4" s="21" t="s">
        <v>2436</v>
      </c>
      <c r="O4" s="22">
        <f>IF(ISBLANK(N4),"",IF(ISNUMBER(N4),N4,IFERROR(INDEX(items[Item ID],MATCH(N4,items[Item Name],0)),N4)))</f>
        <v>630</v>
      </c>
      <c r="P4" s="22">
        <v>40</v>
      </c>
      <c r="Q4" s="22">
        <v>1</v>
      </c>
      <c r="R4" s="22">
        <v>1</v>
      </c>
      <c r="S4" s="16" t="str">
        <f>IF(LEN(O4)&gt;0,IF(S$1="output1","",",")&amp;SUBSTITUTE(SUBSTITUTE(SUBSTITUTE(SUBSTITUTE(SUBSTITUTE(SUBSTITUTE(SUBSTITUTE(nodeDropitem,
"#id",O4),
"//","// "&amp;IFERROR(IF(ISNUMBER(N4),INDEX(items[Item Name],MATCH(N4,items[Item ID],0)),N4),""),1),
"#dropChance",IF(OR(P4*settingDropChance&gt;=100,P4=100),100,ROUND(P4*settingDropChance,2))),
"#minAmount",_xlfn.CEILING.MATH(Q4*settingDropAmount)),
"#maxAmount",_xlfn.CEILING.MATH(R4*settingDropAmount)),
"#luckyAmount",settingLucky),
"#minerAmount",settingMiner),"")</f>
        <v xml:space="preserve">
        {
          "itemIdOrName": "630", // Orange Sapling
          "dropChance": 40,
          "minAmount": 1,
          "maxAmount": 1,
          "luckyAmount": 0,
          "minerAmount": 0
        }</v>
      </c>
      <c r="T4" s="21" t="s">
        <v>2499</v>
      </c>
      <c r="U4" s="22">
        <f>IF(ISBLANK(T4),"",IF(ISNUMBER(T4),T4,IFERROR(INDEX(items[Item ID],MATCH(T4,items[Item Name],0)),T4)))</f>
        <v>635</v>
      </c>
      <c r="V4" s="22">
        <v>50</v>
      </c>
      <c r="W4" s="22">
        <v>1</v>
      </c>
      <c r="X4" s="22">
        <v>1</v>
      </c>
      <c r="Y4" s="16" t="str">
        <f>IF(LEN(U4)&gt;0,IF(Y$1="output1","",",")&amp;SUBSTITUTE(SUBSTITUTE(SUBSTITUTE(SUBSTITUTE(SUBSTITUTE(SUBSTITUTE(SUBSTITUTE(nodeDropitem,
"#id",U4),
"//","// "&amp;IFERROR(IF(ISNUMBER(T4),INDEX(items[Item Name],MATCH(T4,items[Item ID],0)),T4),""),1),
"#dropChance",IF(OR(V4*settingDropChance&gt;=100,V4=100),100,ROUND(V4*settingDropChance,2))),
"#minAmount",_xlfn.CEILING.MATH(W4*settingDropAmount)),
"#maxAmount",_xlfn.CEILING.MATH(X4*settingDropAmount)),
"#luckyAmount",settingLucky),
"#minerAmount",settingMiner),"")</f>
        <v>,
        {
          "itemIdOrName": "635", // Orange
          "dropChance": 50,
          "minAmount": 1,
          "maxAmount": 1,
          "luckyAmount": 0,
          "minerAmount": 0
        }</v>
      </c>
      <c r="Z4" s="21" t="s">
        <v>2346</v>
      </c>
      <c r="AA4" s="22">
        <f>IF(ISBLANK(Z4),"",IF(ISNUMBER(Z4),Z4,IFERROR(INDEX(items[Item ID],MATCH(Z4,items[Item Name],0)),Z4)))</f>
        <v>388</v>
      </c>
      <c r="AB4" s="22">
        <v>50</v>
      </c>
      <c r="AC4" s="22">
        <v>1</v>
      </c>
      <c r="AD4" s="22">
        <v>3</v>
      </c>
      <c r="AE4" s="16" t="str">
        <f>IF(LEN(AA4)&gt;0,IF(AE$1="output1","",",")&amp;SUBSTITUTE(SUBSTITUTE(SUBSTITUTE(SUBSTITUTE(SUBSTITUTE(SUBSTITUTE(SUBSTITUTE(nodeDropitem,
"#id",AA4),
"//","// "&amp;IFERROR(IF(ISNUMBER(Z4),INDEX(items[Item Name],MATCH(Z4,items[Item ID],0)),Z4),""),1),
"#dropChance",IF(OR(AB4*settingDropChance&gt;=100,AB4=100),100,ROUND(AB4*settingDropChance,2))),
"#minAmount",_xlfn.CEILING.MATH(AC4*settingDropAmount)),
"#maxAmount",_xlfn.CEILING.MATH(AD4*settingDropAmount)),
"#luckyAmount",settingLucky),
"#minerAmount",settingMiner),"")</f>
        <v>,
        {
          "itemIdOrName": "388", // Wood
          "dropChance": 50,
          "minAmount": 1,
          "maxAmount": 3,
          "luckyAmount": 0,
          "minerAmount": 0
        }</v>
      </c>
      <c r="AF4" s="21" t="s">
        <v>2506</v>
      </c>
      <c r="AG4" s="22">
        <f>IF(ISBLANK(AF4),"",IF(ISNUMBER(AF4),AF4,IFERROR(INDEX(items[Item ID],MATCH(AF4,items[Item Name],0)),AF4)))</f>
        <v>92</v>
      </c>
      <c r="AH4" s="22">
        <v>50</v>
      </c>
      <c r="AI4" s="22">
        <v>1</v>
      </c>
      <c r="AJ4" s="22">
        <v>3</v>
      </c>
      <c r="AK4" s="16" t="str">
        <f>IF(LEN(AG4)&gt;0,IF(AK$1="output1","",",")&amp;SUBSTITUTE(SUBSTITUTE(SUBSTITUTE(SUBSTITUTE(SUBSTITUTE(SUBSTITUTE(SUBSTITUTE(nodeDropitem,
"#id",AG4),
"//","// "&amp;IFERROR(IF(ISNUMBER(AF4),INDEX(items[Item Name],MATCH(AF4,items[Item ID],0)),AF4),""),1),
"#dropChance",IF(OR(AH4*settingDropChance&gt;=100,AH4=100),100,ROUND(AH4*settingDropChance,2))),
"#minAmount",_xlfn.CEILING.MATH(AI4*settingDropAmount)),
"#maxAmount",_xlfn.CEILING.MATH(AJ4*settingDropAmount)),
"#luckyAmount",settingLucky),
"#minerAmount",settingMiner),"")</f>
        <v>,
        {
          "itemIdOrName": "92", // Sap
          "dropChance": 50,
          "minAmount": 1,
          "maxAmount": 3,
          "luckyAmount": 0,
          "minerAmount": 0
        }</v>
      </c>
      <c r="AL4" s="17" t="str">
        <f>SUBSTITUTE(SUBSTITUTE(SUBSTITUTE(SUBSTITUTE(SUBSTITUTE(SUBSTITUTE(SUBSTITUTE(SUBSTITUTE(SUBSTITUTE(SUBSTITUTE(nodeItem,
"#name",D4),
"#description",B4+1&amp;"// "&amp;E4),
"#spriteX",F4),
"#spriteY",G4),
"#minLevel",H4),
"#maxLevel",I4),
"#spawnChance",J4*settingNodeChance),
"#durability",L4),
"#exp",M4),
"#dropItems",node[[#This Row],[output1]]&amp;node[[#This Row],[output2]]&amp;node[[#This Row],[output3]]&amp;node[output4])
&amp;IF(ISNUMBER(B5),",","")</f>
        <v xml:space="preserve">
{
      "parentSheetIndex": 0,
      "dropItems": [
        {
          "itemIdOrName": "630", // Orange Sapling
          "dropChance": 40,
          "minAmount": 1,
          "maxAmount": 1,
          "luckyAmount": 0,
          "minerAmount": 0
        },
        {
          "itemIdOrName": "635", // Orange
          "dropChance": 50,
          "minAmount": 1,
          "maxAmount": 1,
          "luckyAmount": 0,
          "minerAmount": 0
        },
        {
          "itemIdOrName": "388", // Wood
          "dropChance": 50,
          "minAmount": 1,
          "maxAmount": 3,
          "luckyAmount": 0,
          "minerAmount": 0
        },
        {
          "itemIdOrName": "92", // Sap
          "dropChance": 50,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"Orange Sapling", //7// 
      "spritePath": "assets\\RareNodes.png",
      "spriteType": "mod",
      "spriteX": 16,
      "spriteY": 16,
      "spriteW": 16,
      "spriteH": 16,
      "spawnChance": 0.00396,
      "durability": 4,
      "exp": 20,
      "texture": null
    },</v>
      </c>
    </row>
    <row r="5" spans="1:38" x14ac:dyDescent="0.25">
      <c r="A5" s="23">
        <v>14</v>
      </c>
      <c r="B5" s="18">
        <v>6</v>
      </c>
      <c r="C5" s="32" t="s">
        <v>2555</v>
      </c>
      <c r="D5" s="18" t="s">
        <v>2438</v>
      </c>
      <c r="E5" s="18"/>
      <c r="F5" s="18">
        <f t="shared" si="0"/>
        <v>16</v>
      </c>
      <c r="G5" s="18">
        <f t="shared" si="1"/>
        <v>16</v>
      </c>
      <c r="H5" s="15">
        <v>-1</v>
      </c>
      <c r="I5" s="15">
        <v>-1</v>
      </c>
      <c r="J5" s="30">
        <v>3.96E-3</v>
      </c>
      <c r="K5" s="36">
        <f>INDEX(nodeCombined[Modifier],MATCH(node[[#This Row],[Category]],nodeCombined[Category],0))*node[[#This Row],[spawn Chance]]</f>
        <v>3.96E-3</v>
      </c>
      <c r="L5" s="15">
        <v>4</v>
      </c>
      <c r="M5" s="15">
        <v>20</v>
      </c>
      <c r="N5" s="21" t="s">
        <v>2438</v>
      </c>
      <c r="O5" s="22">
        <f>IF(ISBLANK(N5),"",IF(ISNUMBER(N5),N5,IFERROR(INDEX(items[Item ID],MATCH(N5,items[Item Name],0)),N5)))</f>
        <v>631</v>
      </c>
      <c r="P5" s="22">
        <v>40</v>
      </c>
      <c r="Q5" s="22">
        <v>1</v>
      </c>
      <c r="R5" s="22">
        <v>1</v>
      </c>
      <c r="S5" s="16" t="str">
        <f>IF(LEN(O5)&gt;0,IF(S$1="output1","",",")&amp;SUBSTITUTE(SUBSTITUTE(SUBSTITUTE(SUBSTITUTE(SUBSTITUTE(SUBSTITUTE(SUBSTITUTE(nodeDropitem,
"#id",O5),
"//","// "&amp;IFERROR(IF(ISNUMBER(N5),INDEX(items[Item Name],MATCH(N5,items[Item ID],0)),N5),""),1),
"#dropChance",IF(OR(P5*settingDropChance&gt;=100,P5=100),100,ROUND(P5*settingDropChance,2))),
"#minAmount",_xlfn.CEILING.MATH(Q5*settingDropAmount)),
"#maxAmount",_xlfn.CEILING.MATH(R5*settingDropAmount)),
"#luckyAmount",settingLucky),
"#minerAmount",settingMiner),"")</f>
        <v xml:space="preserve">
        {
          "itemIdOrName": "631", // Peach Sapling
          "dropChance": 40,
          "minAmount": 1,
          "maxAmount": 1,
          "luckyAmount": 0,
          "minerAmount": 0
        }</v>
      </c>
      <c r="T5" s="21" t="s">
        <v>2500</v>
      </c>
      <c r="U5" s="22">
        <f>IF(ISBLANK(T5),"",IF(ISNUMBER(T5),T5,IFERROR(INDEX(items[Item ID],MATCH(T5,items[Item Name],0)),T5)))</f>
        <v>636</v>
      </c>
      <c r="V5" s="22">
        <v>50</v>
      </c>
      <c r="W5" s="22">
        <v>1</v>
      </c>
      <c r="X5" s="22">
        <v>1</v>
      </c>
      <c r="Y5" s="16" t="str">
        <f>IF(LEN(U5)&gt;0,IF(Y$1="output1","",",")&amp;SUBSTITUTE(SUBSTITUTE(SUBSTITUTE(SUBSTITUTE(SUBSTITUTE(SUBSTITUTE(SUBSTITUTE(nodeDropitem,
"#id",U5),
"//","// "&amp;IFERROR(IF(ISNUMBER(T5),INDEX(items[Item Name],MATCH(T5,items[Item ID],0)),T5),""),1),
"#dropChance",IF(OR(V5*settingDropChance&gt;=100,V5=100),100,ROUND(V5*settingDropChance,2))),
"#minAmount",_xlfn.CEILING.MATH(W5*settingDropAmount)),
"#maxAmount",_xlfn.CEILING.MATH(X5*settingDropAmount)),
"#luckyAmount",settingLucky),
"#minerAmount",settingMiner),"")</f>
        <v>,
        {
          "itemIdOrName": "636", // Peach
          "dropChance": 50,
          "minAmount": 1,
          "maxAmount": 1,
          "luckyAmount": 0,
          "minerAmount": 0
        }</v>
      </c>
      <c r="Z5" s="21" t="s">
        <v>2346</v>
      </c>
      <c r="AA5" s="22">
        <f>IF(ISBLANK(Z5),"",IF(ISNUMBER(Z5),Z5,IFERROR(INDEX(items[Item ID],MATCH(Z5,items[Item Name],0)),Z5)))</f>
        <v>388</v>
      </c>
      <c r="AB5" s="22">
        <v>50</v>
      </c>
      <c r="AC5" s="22">
        <v>1</v>
      </c>
      <c r="AD5" s="22">
        <v>3</v>
      </c>
      <c r="AE5" s="16" t="str">
        <f>IF(LEN(AA5)&gt;0,IF(AE$1="output1","",",")&amp;SUBSTITUTE(SUBSTITUTE(SUBSTITUTE(SUBSTITUTE(SUBSTITUTE(SUBSTITUTE(SUBSTITUTE(nodeDropitem,
"#id",AA5),
"//","// "&amp;IFERROR(IF(ISNUMBER(Z5),INDEX(items[Item Name],MATCH(Z5,items[Item ID],0)),Z5),""),1),
"#dropChance",IF(OR(AB5*settingDropChance&gt;=100,AB5=100),100,ROUND(AB5*settingDropChance,2))),
"#minAmount",_xlfn.CEILING.MATH(AC5*settingDropAmount)),
"#maxAmount",_xlfn.CEILING.MATH(AD5*settingDropAmount)),
"#luckyAmount",settingLucky),
"#minerAmount",settingMiner),"")</f>
        <v>,
        {
          "itemIdOrName": "388", // Wood
          "dropChance": 50,
          "minAmount": 1,
          "maxAmount": 3,
          "luckyAmount": 0,
          "minerAmount": 0
        }</v>
      </c>
      <c r="AF5" s="21" t="s">
        <v>2506</v>
      </c>
      <c r="AG5" s="22">
        <f>IF(ISBLANK(AF5),"",IF(ISNUMBER(AF5),AF5,IFERROR(INDEX(items[Item ID],MATCH(AF5,items[Item Name],0)),AF5)))</f>
        <v>92</v>
      </c>
      <c r="AH5" s="22">
        <v>50</v>
      </c>
      <c r="AI5" s="22">
        <v>1</v>
      </c>
      <c r="AJ5" s="22">
        <v>3</v>
      </c>
      <c r="AK5" s="16" t="str">
        <f>IF(LEN(AG5)&gt;0,IF(AK$1="output1","",",")&amp;SUBSTITUTE(SUBSTITUTE(SUBSTITUTE(SUBSTITUTE(SUBSTITUTE(SUBSTITUTE(SUBSTITUTE(nodeDropitem,
"#id",AG5),
"//","// "&amp;IFERROR(IF(ISNUMBER(AF5),INDEX(items[Item Name],MATCH(AF5,items[Item ID],0)),AF5),""),1),
"#dropChance",IF(OR(AH5*settingDropChance&gt;=100,AH5=100),100,ROUND(AH5*settingDropChance,2))),
"#minAmount",_xlfn.CEILING.MATH(AI5*settingDropAmount)),
"#maxAmount",_xlfn.CEILING.MATH(AJ5*settingDropAmount)),
"#luckyAmount",settingLucky),
"#minerAmount",settingMiner),"")</f>
        <v>,
        {
          "itemIdOrName": "92", // Sap
          "dropChance": 50,
          "minAmount": 1,
          "maxAmount": 3,
          "luckyAmount": 0,
          "minerAmount": 0
        }</v>
      </c>
      <c r="AL5" s="17" t="str">
        <f>SUBSTITUTE(SUBSTITUTE(SUBSTITUTE(SUBSTITUTE(SUBSTITUTE(SUBSTITUTE(SUBSTITUTE(SUBSTITUTE(SUBSTITUTE(SUBSTITUTE(nodeItem,
"#name",D5),
"#description",B5+1&amp;"// "&amp;E5),
"#spriteX",F5),
"#spriteY",G5),
"#minLevel",H5),
"#maxLevel",I5),
"#spawnChance",J5*settingNodeChance),
"#durability",L5),
"#exp",M5),
"#dropItems",node[[#This Row],[output1]]&amp;node[[#This Row],[output2]]&amp;node[[#This Row],[output3]]&amp;node[output4])
&amp;IF(ISNUMBER(B6),",","")</f>
        <v xml:space="preserve">
{
      "parentSheetIndex": 0,
      "dropItems": [
        {
          "itemIdOrName": "631", // Peach Sapling
          "dropChance": 40,
          "minAmount": 1,
          "maxAmount": 1,
          "luckyAmount": 0,
          "minerAmount": 0
        },
        {
          "itemIdOrName": "636", // Peach
          "dropChance": 50,
          "minAmount": 1,
          "maxAmount": 1,
          "luckyAmount": 0,
          "minerAmount": 0
        },
        {
          "itemIdOrName": "388", // Wood
          "dropChance": 50,
          "minAmount": 1,
          "maxAmount": 3,
          "luckyAmount": 0,
          "minerAmount": 0
        },
        {
          "itemIdOrName": "92", // Sap
          "dropChance": 50,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"Peach Sapling", //7// 
      "spritePath": "assets\\RareNodes.png",
      "spriteType": "mod",
      "spriteX": 16,
      "spriteY": 16,
      "spriteW": 16,
      "spriteH": 16,
      "spawnChance": 0.00396,
      "durability": 4,
      "exp": 20,
      "texture": null
    },</v>
      </c>
    </row>
    <row r="6" spans="1:38" x14ac:dyDescent="0.25">
      <c r="A6" s="31">
        <v>16</v>
      </c>
      <c r="B6" s="18">
        <v>7</v>
      </c>
      <c r="C6" s="32" t="s">
        <v>2555</v>
      </c>
      <c r="D6" s="18" t="s">
        <v>2440</v>
      </c>
      <c r="E6" s="18"/>
      <c r="F6" s="18">
        <f t="shared" si="0"/>
        <v>32</v>
      </c>
      <c r="G6" s="18">
        <f t="shared" si="1"/>
        <v>16</v>
      </c>
      <c r="H6" s="15">
        <v>-1</v>
      </c>
      <c r="I6" s="15">
        <v>-1</v>
      </c>
      <c r="J6" s="30">
        <v>3.96E-3</v>
      </c>
      <c r="K6" s="36">
        <f>INDEX(nodeCombined[Modifier],MATCH(node[[#This Row],[Category]],nodeCombined[Category],0))*node[[#This Row],[spawn Chance]]</f>
        <v>3.96E-3</v>
      </c>
      <c r="L6" s="15">
        <v>4</v>
      </c>
      <c r="M6" s="15">
        <v>20</v>
      </c>
      <c r="N6" s="21" t="s">
        <v>2440</v>
      </c>
      <c r="O6" s="22">
        <f>IF(ISBLANK(N6),"",IF(ISNUMBER(N6),N6,IFERROR(INDEX(items[Item ID],MATCH(N6,items[Item Name],0)),N6)))</f>
        <v>69</v>
      </c>
      <c r="P6" s="22">
        <v>40</v>
      </c>
      <c r="Q6" s="22">
        <v>1</v>
      </c>
      <c r="R6" s="22">
        <v>1</v>
      </c>
      <c r="S6" s="16" t="str">
        <f>IF(LEN(O6)&gt;0,IF(S$1="output1","",",")&amp;SUBSTITUTE(SUBSTITUTE(SUBSTITUTE(SUBSTITUTE(SUBSTITUTE(SUBSTITUTE(SUBSTITUTE(nodeDropitem,
"#id",O6),
"//","// "&amp;IFERROR(IF(ISNUMBER(N6),INDEX(items[Item Name],MATCH(N6,items[Item ID],0)),N6),""),1),
"#dropChance",IF(OR(P6*settingDropChance&gt;=100,P6=100),100,ROUND(P6*settingDropChance,2))),
"#minAmount",_xlfn.CEILING.MATH(Q6*settingDropAmount)),
"#maxAmount",_xlfn.CEILING.MATH(R6*settingDropAmount)),
"#luckyAmount",settingLucky),
"#minerAmount",settingMiner),"")</f>
        <v xml:space="preserve">
        {
          "itemIdOrName": "69", // Banana Sapling
          "dropChance": 40,
          "minAmount": 1,
          "maxAmount": 1,
          "luckyAmount": 0,
          "minerAmount": 0
        }</v>
      </c>
      <c r="T6" s="21" t="s">
        <v>2502</v>
      </c>
      <c r="U6" s="22">
        <f>IF(ISBLANK(T6),"",IF(ISNUMBER(T6),T6,IFERROR(INDEX(items[Item ID],MATCH(T6,items[Item Name],0)),T6)))</f>
        <v>91</v>
      </c>
      <c r="V6" s="22">
        <v>50</v>
      </c>
      <c r="W6" s="22">
        <v>1</v>
      </c>
      <c r="X6" s="22">
        <v>1</v>
      </c>
      <c r="Y6" s="16" t="str">
        <f>IF(LEN(U6)&gt;0,IF(Y$1="output1","",",")&amp;SUBSTITUTE(SUBSTITUTE(SUBSTITUTE(SUBSTITUTE(SUBSTITUTE(SUBSTITUTE(SUBSTITUTE(nodeDropitem,
"#id",U6),
"//","// "&amp;IFERROR(IF(ISNUMBER(T6),INDEX(items[Item Name],MATCH(T6,items[Item ID],0)),T6),""),1),
"#dropChance",IF(OR(V6*settingDropChance&gt;=100,V6=100),100,ROUND(V6*settingDropChance,2))),
"#minAmount",_xlfn.CEILING.MATH(W6*settingDropAmount)),
"#maxAmount",_xlfn.CEILING.MATH(X6*settingDropAmount)),
"#luckyAmount",settingLucky),
"#minerAmount",settingMiner),"")</f>
        <v>,
        {
          "itemIdOrName": "91", // Banana
          "dropChance": 50,
          "minAmount": 1,
          "maxAmount": 1,
          "luckyAmount": 0,
          "minerAmount": 0
        }</v>
      </c>
      <c r="Z6" s="21" t="s">
        <v>2346</v>
      </c>
      <c r="AA6" s="22">
        <f>IF(ISBLANK(Z6),"",IF(ISNUMBER(Z6),Z6,IFERROR(INDEX(items[Item ID],MATCH(Z6,items[Item Name],0)),Z6)))</f>
        <v>388</v>
      </c>
      <c r="AB6" s="22">
        <v>50</v>
      </c>
      <c r="AC6" s="22">
        <v>1</v>
      </c>
      <c r="AD6" s="22">
        <v>3</v>
      </c>
      <c r="AE6" s="16" t="str">
        <f>IF(LEN(AA6)&gt;0,IF(AE$1="output1","",",")&amp;SUBSTITUTE(SUBSTITUTE(SUBSTITUTE(SUBSTITUTE(SUBSTITUTE(SUBSTITUTE(SUBSTITUTE(nodeDropitem,
"#id",AA6),
"//","// "&amp;IFERROR(IF(ISNUMBER(Z6),INDEX(items[Item Name],MATCH(Z6,items[Item ID],0)),Z6),""),1),
"#dropChance",IF(OR(AB6*settingDropChance&gt;=100,AB6=100),100,ROUND(AB6*settingDropChance,2))),
"#minAmount",_xlfn.CEILING.MATH(AC6*settingDropAmount)),
"#maxAmount",_xlfn.CEILING.MATH(AD6*settingDropAmount)),
"#luckyAmount",settingLucky),
"#minerAmount",settingMiner),"")</f>
        <v>,
        {
          "itemIdOrName": "388", // Wood
          "dropChance": 50,
          "minAmount": 1,
          "maxAmount": 3,
          "luckyAmount": 0,
          "minerAmount": 0
        }</v>
      </c>
      <c r="AF6" s="21" t="s">
        <v>2506</v>
      </c>
      <c r="AG6" s="22">
        <f>IF(ISBLANK(AF6),"",IF(ISNUMBER(AF6),AF6,IFERROR(INDEX(items[Item ID],MATCH(AF6,items[Item Name],0)),AF6)))</f>
        <v>92</v>
      </c>
      <c r="AH6" s="22">
        <v>50</v>
      </c>
      <c r="AI6" s="22">
        <v>1</v>
      </c>
      <c r="AJ6" s="22">
        <v>3</v>
      </c>
      <c r="AK6" s="16" t="str">
        <f>IF(LEN(AG6)&gt;0,IF(AK$1="output1","",",")&amp;SUBSTITUTE(SUBSTITUTE(SUBSTITUTE(SUBSTITUTE(SUBSTITUTE(SUBSTITUTE(SUBSTITUTE(nodeDropitem,
"#id",AG6),
"//","// "&amp;IFERROR(IF(ISNUMBER(AF6),INDEX(items[Item Name],MATCH(AF6,items[Item ID],0)),AF6),""),1),
"#dropChance",IF(OR(AH6*settingDropChance&gt;=100,AH6=100),100,ROUND(AH6*settingDropChance,2))),
"#minAmount",_xlfn.CEILING.MATH(AI6*settingDropAmount)),
"#maxAmount",_xlfn.CEILING.MATH(AJ6*settingDropAmount)),
"#luckyAmount",settingLucky),
"#minerAmount",settingMiner),"")</f>
        <v>,
        {
          "itemIdOrName": "92", // Sap
          "dropChance": 50,
          "minAmount": 1,
          "maxAmount": 3,
          "luckyAmount": 0,
          "minerAmount": 0
        }</v>
      </c>
      <c r="AL6" s="17" t="str">
        <f>SUBSTITUTE(SUBSTITUTE(SUBSTITUTE(SUBSTITUTE(SUBSTITUTE(SUBSTITUTE(SUBSTITUTE(SUBSTITUTE(SUBSTITUTE(SUBSTITUTE(nodeItem,
"#name",D6),
"#description",B6+1&amp;"// "&amp;E6),
"#spriteX",F6),
"#spriteY",G6),
"#minLevel",H6),
"#maxLevel",I6),
"#spawnChance",J6*settingNodeChance),
"#durability",L6),
"#exp",M6),
"#dropItems",node[[#This Row],[output1]]&amp;node[[#This Row],[output2]]&amp;node[[#This Row],[output3]]&amp;node[output4])
&amp;IF(ISNUMBER(B7),",","")</f>
        <v xml:space="preserve">
{
      "parentSheetIndex": 0,
      "dropItems": [
        {
          "itemIdOrName": "69", // Banana Sapling
          "dropChance": 40,
          "minAmount": 1,
          "maxAmount": 1,
          "luckyAmount": 0,
          "minerAmount": 0
        },
        {
          "itemIdOrName": "91", // Banana
          "dropChance": 50,
          "minAmount": 1,
          "maxAmount": 1,
          "luckyAmount": 0,
          "minerAmount": 0
        },
        {
          "itemIdOrName": "388", // Wood
          "dropChance": 50,
          "minAmount": 1,
          "maxAmount": 3,
          "luckyAmount": 0,
          "minerAmount": 0
        },
        {
          "itemIdOrName": "92", // Sap
          "dropChance": 50,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"Banana Sapling", //8// 
      "spritePath": "assets\\RareNodes.png",
      "spriteType": "mod",
      "spriteX": 32,
      "spriteY": 16,
      "spriteW": 16,
      "spriteH": 16,
      "spawnChance": 0.00396,
      "durability": 4,
      "exp": 20,
      "texture": null
    },</v>
      </c>
    </row>
    <row r="7" spans="1:38" x14ac:dyDescent="0.25">
      <c r="A7" s="23">
        <v>17</v>
      </c>
      <c r="B7" s="18">
        <v>7</v>
      </c>
      <c r="C7" s="32" t="s">
        <v>2555</v>
      </c>
      <c r="D7" s="18" t="s">
        <v>2441</v>
      </c>
      <c r="E7" s="18"/>
      <c r="F7" s="18">
        <f t="shared" si="0"/>
        <v>32</v>
      </c>
      <c r="G7" s="18">
        <f t="shared" si="1"/>
        <v>16</v>
      </c>
      <c r="H7" s="15">
        <v>-1</v>
      </c>
      <c r="I7" s="15">
        <v>-1</v>
      </c>
      <c r="J7" s="30">
        <v>3.96E-3</v>
      </c>
      <c r="K7" s="36">
        <f>INDEX(nodeCombined[Modifier],MATCH(node[[#This Row],[Category]],nodeCombined[Category],0))*node[[#This Row],[spawn Chance]]</f>
        <v>3.96E-3</v>
      </c>
      <c r="L7" s="15">
        <v>4</v>
      </c>
      <c r="M7" s="15">
        <v>20</v>
      </c>
      <c r="N7" s="21" t="s">
        <v>2441</v>
      </c>
      <c r="O7" s="22">
        <f>IF(ISBLANK(N7),"",IF(ISNUMBER(N7),N7,IFERROR(INDEX(items[Item ID],MATCH(N7,items[Item Name],0)),N7)))</f>
        <v>835</v>
      </c>
      <c r="P7" s="22">
        <v>40</v>
      </c>
      <c r="Q7" s="22">
        <v>1</v>
      </c>
      <c r="R7" s="22">
        <v>1</v>
      </c>
      <c r="S7" s="16" t="str">
        <f>IF(LEN(O7)&gt;0,IF(S$1="output1","",",")&amp;SUBSTITUTE(SUBSTITUTE(SUBSTITUTE(SUBSTITUTE(SUBSTITUTE(SUBSTITUTE(SUBSTITUTE(nodeDropitem,
"#id",O7),
"//","// "&amp;IFERROR(IF(ISNUMBER(N7),INDEX(items[Item Name],MATCH(N7,items[Item ID],0)),N7),""),1),
"#dropChance",IF(OR(P7*settingDropChance&gt;=100,P7=100),100,ROUND(P7*settingDropChance,2))),
"#minAmount",_xlfn.CEILING.MATH(Q7*settingDropAmount)),
"#maxAmount",_xlfn.CEILING.MATH(R7*settingDropAmount)),
"#luckyAmount",settingLucky),
"#minerAmount",settingMiner),"")</f>
        <v xml:space="preserve">
        {
          "itemIdOrName": "835", // Mango Sapling
          "dropChance": 40,
          "minAmount": 1,
          "maxAmount": 1,
          "luckyAmount": 0,
          "minerAmount": 0
        }</v>
      </c>
      <c r="T7" s="21" t="s">
        <v>2503</v>
      </c>
      <c r="U7" s="22">
        <f>IF(ISBLANK(T7),"",IF(ISNUMBER(T7),T7,IFERROR(INDEX(items[Item ID],MATCH(T7,items[Item Name],0)),T7)))</f>
        <v>834</v>
      </c>
      <c r="V7" s="22">
        <v>50</v>
      </c>
      <c r="W7" s="22">
        <v>1</v>
      </c>
      <c r="X7" s="22">
        <v>1</v>
      </c>
      <c r="Y7" s="16" t="str">
        <f>IF(LEN(U7)&gt;0,IF(Y$1="output1","",",")&amp;SUBSTITUTE(SUBSTITUTE(SUBSTITUTE(SUBSTITUTE(SUBSTITUTE(SUBSTITUTE(SUBSTITUTE(nodeDropitem,
"#id",U7),
"//","// "&amp;IFERROR(IF(ISNUMBER(T7),INDEX(items[Item Name],MATCH(T7,items[Item ID],0)),T7),""),1),
"#dropChance",IF(OR(V7*settingDropChance&gt;=100,V7=100),100,ROUND(V7*settingDropChance,2))),
"#minAmount",_xlfn.CEILING.MATH(W7*settingDropAmount)),
"#maxAmount",_xlfn.CEILING.MATH(X7*settingDropAmount)),
"#luckyAmount",settingLucky),
"#minerAmount",settingMiner),"")</f>
        <v>,
        {
          "itemIdOrName": "834", // Mango
          "dropChance": 50,
          "minAmount": 1,
          "maxAmount": 1,
          "luckyAmount": 0,
          "minerAmount": 0
        }</v>
      </c>
      <c r="Z7" s="21" t="s">
        <v>2346</v>
      </c>
      <c r="AA7" s="22">
        <f>IF(ISBLANK(Z7),"",IF(ISNUMBER(Z7),Z7,IFERROR(INDEX(items[Item ID],MATCH(Z7,items[Item Name],0)),Z7)))</f>
        <v>388</v>
      </c>
      <c r="AB7" s="22">
        <v>50</v>
      </c>
      <c r="AC7" s="22">
        <v>1</v>
      </c>
      <c r="AD7" s="22">
        <v>3</v>
      </c>
      <c r="AE7" s="16" t="str">
        <f>IF(LEN(AA7)&gt;0,IF(AE$1="output1","",",")&amp;SUBSTITUTE(SUBSTITUTE(SUBSTITUTE(SUBSTITUTE(SUBSTITUTE(SUBSTITUTE(SUBSTITUTE(nodeDropitem,
"#id",AA7),
"//","// "&amp;IFERROR(IF(ISNUMBER(Z7),INDEX(items[Item Name],MATCH(Z7,items[Item ID],0)),Z7),""),1),
"#dropChance",IF(OR(AB7*settingDropChance&gt;=100,AB7=100),100,ROUND(AB7*settingDropChance,2))),
"#minAmount",_xlfn.CEILING.MATH(AC7*settingDropAmount)),
"#maxAmount",_xlfn.CEILING.MATH(AD7*settingDropAmount)),
"#luckyAmount",settingLucky),
"#minerAmount",settingMiner),"")</f>
        <v>,
        {
          "itemIdOrName": "388", // Wood
          "dropChance": 50,
          "minAmount": 1,
          "maxAmount": 3,
          "luckyAmount": 0,
          "minerAmount": 0
        }</v>
      </c>
      <c r="AF7" s="21" t="s">
        <v>2506</v>
      </c>
      <c r="AG7" s="22">
        <f>IF(ISBLANK(AF7),"",IF(ISNUMBER(AF7),AF7,IFERROR(INDEX(items[Item ID],MATCH(AF7,items[Item Name],0)),AF7)))</f>
        <v>92</v>
      </c>
      <c r="AH7" s="22">
        <v>50</v>
      </c>
      <c r="AI7" s="22">
        <v>1</v>
      </c>
      <c r="AJ7" s="22">
        <v>3</v>
      </c>
      <c r="AK7" s="16" t="str">
        <f>IF(LEN(AG7)&gt;0,IF(AK$1="output1","",",")&amp;SUBSTITUTE(SUBSTITUTE(SUBSTITUTE(SUBSTITUTE(SUBSTITUTE(SUBSTITUTE(SUBSTITUTE(nodeDropitem,
"#id",AG7),
"//","// "&amp;IFERROR(IF(ISNUMBER(AF7),INDEX(items[Item Name],MATCH(AF7,items[Item ID],0)),AF7),""),1),
"#dropChance",IF(OR(AH7*settingDropChance&gt;=100,AH7=100),100,ROUND(AH7*settingDropChance,2))),
"#minAmount",_xlfn.CEILING.MATH(AI7*settingDropAmount)),
"#maxAmount",_xlfn.CEILING.MATH(AJ7*settingDropAmount)),
"#luckyAmount",settingLucky),
"#minerAmount",settingMiner),"")</f>
        <v>,
        {
          "itemIdOrName": "92", // Sap
          "dropChance": 50,
          "minAmount": 1,
          "maxAmount": 3,
          "luckyAmount": 0,
          "minerAmount": 0
        }</v>
      </c>
      <c r="AL7" s="17" t="str">
        <f>SUBSTITUTE(SUBSTITUTE(SUBSTITUTE(SUBSTITUTE(SUBSTITUTE(SUBSTITUTE(SUBSTITUTE(SUBSTITUTE(SUBSTITUTE(SUBSTITUTE(nodeItem,
"#name",D7),
"#description",B7+1&amp;"// "&amp;E7),
"#spriteX",F7),
"#spriteY",G7),
"#minLevel",H7),
"#maxLevel",I7),
"#spawnChance",J7*settingNodeChance),
"#durability",L7),
"#exp",M7),
"#dropItems",node[[#This Row],[output1]]&amp;node[[#This Row],[output2]]&amp;node[[#This Row],[output3]]&amp;node[output4])
&amp;IF(ISNUMBER(B8),",","")</f>
        <v xml:space="preserve">
{
      "parentSheetIndex": 0,
      "dropItems": [
        {
          "itemIdOrName": "835", // Mango Sapling
          "dropChance": 40,
          "minAmount": 1,
          "maxAmount": 1,
          "luckyAmount": 0,
          "minerAmount": 0
        },
        {
          "itemIdOrName": "834", // Mango
          "dropChance": 50,
          "minAmount": 1,
          "maxAmount": 1,
          "luckyAmount": 0,
          "minerAmount": 0
        },
        {
          "itemIdOrName": "388", // Wood
          "dropChance": 50,
          "minAmount": 1,
          "maxAmount": 3,
          "luckyAmount": 0,
          "minerAmount": 0
        },
        {
          "itemIdOrName": "92", // Sap
          "dropChance": 50,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"Mango Sapling", //8// 
      "spritePath": "assets\\RareNodes.png",
      "spriteType": "mod",
      "spriteX": 32,
      "spriteY": 16,
      "spriteW": 16,
      "spriteH": 16,
      "spawnChance": 0.00396,
      "durability": 4,
      "exp": 20,
      "texture": null
    },</v>
      </c>
    </row>
    <row r="8" spans="1:38" x14ac:dyDescent="0.25">
      <c r="A8" s="31">
        <v>19</v>
      </c>
      <c r="B8" s="18">
        <v>8</v>
      </c>
      <c r="C8" s="32" t="s">
        <v>2555</v>
      </c>
      <c r="D8" s="18" t="s">
        <v>2437</v>
      </c>
      <c r="E8" s="18"/>
      <c r="F8" s="18">
        <f t="shared" si="0"/>
        <v>48</v>
      </c>
      <c r="G8" s="18">
        <f t="shared" si="1"/>
        <v>16</v>
      </c>
      <c r="H8" s="15">
        <v>-1</v>
      </c>
      <c r="I8" s="15">
        <v>-1</v>
      </c>
      <c r="J8" s="30">
        <v>3.96E-3</v>
      </c>
      <c r="K8" s="36">
        <f>INDEX(nodeCombined[Modifier],MATCH(node[[#This Row],[Category]],nodeCombined[Category],0))*node[[#This Row],[spawn Chance]]</f>
        <v>3.96E-3</v>
      </c>
      <c r="L8" s="15">
        <v>4</v>
      </c>
      <c r="M8" s="15">
        <v>20</v>
      </c>
      <c r="N8" s="21" t="s">
        <v>2437</v>
      </c>
      <c r="O8" s="22">
        <f>IF(ISBLANK(N8),"",IF(ISNUMBER(N8),N8,IFERROR(INDEX(items[Item ID],MATCH(N8,items[Item Name],0)),N8)))</f>
        <v>632</v>
      </c>
      <c r="P8" s="22">
        <v>40</v>
      </c>
      <c r="Q8" s="22">
        <v>1</v>
      </c>
      <c r="R8" s="22">
        <v>1</v>
      </c>
      <c r="S8" s="16" t="str">
        <f>IF(LEN(O8)&gt;0,IF(S$1="output1","",",")&amp;SUBSTITUTE(SUBSTITUTE(SUBSTITUTE(SUBSTITUTE(SUBSTITUTE(SUBSTITUTE(SUBSTITUTE(nodeDropitem,
"#id",O8),
"//","// "&amp;IFERROR(IF(ISNUMBER(N8),INDEX(items[Item Name],MATCH(N8,items[Item ID],0)),N8),""),1),
"#dropChance",IF(OR(P8*settingDropChance&gt;=100,P8=100),100,ROUND(P8*settingDropChance,2))),
"#minAmount",_xlfn.CEILING.MATH(Q8*settingDropAmount)),
"#maxAmount",_xlfn.CEILING.MATH(R8*settingDropAmount)),
"#luckyAmount",settingLucky),
"#minerAmount",settingMiner),"")</f>
        <v xml:space="preserve">
        {
          "itemIdOrName": "632", // Pomegranate Sapling
          "dropChance": 40,
          "minAmount": 1,
          "maxAmount": 1,
          "luckyAmount": 0,
          "minerAmount": 0
        }</v>
      </c>
      <c r="T8" s="21" t="s">
        <v>2504</v>
      </c>
      <c r="U8" s="22">
        <f>IF(ISBLANK(T8),"",IF(ISNUMBER(T8),T8,IFERROR(INDEX(items[Item ID],MATCH(T8,items[Item Name],0)),T8)))</f>
        <v>637</v>
      </c>
      <c r="V8" s="22">
        <v>50</v>
      </c>
      <c r="W8" s="22">
        <v>1</v>
      </c>
      <c r="X8" s="22">
        <v>1</v>
      </c>
      <c r="Y8" s="16" t="str">
        <f>IF(LEN(U8)&gt;0,IF(Y$1="output1","",",")&amp;SUBSTITUTE(SUBSTITUTE(SUBSTITUTE(SUBSTITUTE(SUBSTITUTE(SUBSTITUTE(SUBSTITUTE(nodeDropitem,
"#id",U8),
"//","// "&amp;IFERROR(IF(ISNUMBER(T8),INDEX(items[Item Name],MATCH(T8,items[Item ID],0)),T8),""),1),
"#dropChance",IF(OR(V8*settingDropChance&gt;=100,V8=100),100,ROUND(V8*settingDropChance,2))),
"#minAmount",_xlfn.CEILING.MATH(W8*settingDropAmount)),
"#maxAmount",_xlfn.CEILING.MATH(X8*settingDropAmount)),
"#luckyAmount",settingLucky),
"#minerAmount",settingMiner),"")</f>
        <v>,
        {
          "itemIdOrName": "637", // Pomegranate
          "dropChance": 50,
          "minAmount": 1,
          "maxAmount": 1,
          "luckyAmount": 0,
          "minerAmount": 0
        }</v>
      </c>
      <c r="Z8" s="21" t="s">
        <v>2346</v>
      </c>
      <c r="AA8" s="22">
        <f>IF(ISBLANK(Z8),"",IF(ISNUMBER(Z8),Z8,IFERROR(INDEX(items[Item ID],MATCH(Z8,items[Item Name],0)),Z8)))</f>
        <v>388</v>
      </c>
      <c r="AB8" s="22">
        <v>50</v>
      </c>
      <c r="AC8" s="22">
        <v>1</v>
      </c>
      <c r="AD8" s="22">
        <v>3</v>
      </c>
      <c r="AE8" s="16" t="str">
        <f>IF(LEN(AA8)&gt;0,IF(AE$1="output1","",",")&amp;SUBSTITUTE(SUBSTITUTE(SUBSTITUTE(SUBSTITUTE(SUBSTITUTE(SUBSTITUTE(SUBSTITUTE(nodeDropitem,
"#id",AA8),
"//","// "&amp;IFERROR(IF(ISNUMBER(Z8),INDEX(items[Item Name],MATCH(Z8,items[Item ID],0)),Z8),""),1),
"#dropChance",IF(OR(AB8*settingDropChance&gt;=100,AB8=100),100,ROUND(AB8*settingDropChance,2))),
"#minAmount",_xlfn.CEILING.MATH(AC8*settingDropAmount)),
"#maxAmount",_xlfn.CEILING.MATH(AD8*settingDropAmount)),
"#luckyAmount",settingLucky),
"#minerAmount",settingMiner),"")</f>
        <v>,
        {
          "itemIdOrName": "388", // Wood
          "dropChance": 50,
          "minAmount": 1,
          "maxAmount": 3,
          "luckyAmount": 0,
          "minerAmount": 0
        }</v>
      </c>
      <c r="AF8" s="21" t="s">
        <v>2506</v>
      </c>
      <c r="AG8" s="22">
        <f>IF(ISBLANK(AF8),"",IF(ISNUMBER(AF8),AF8,IFERROR(INDEX(items[Item ID],MATCH(AF8,items[Item Name],0)),AF8)))</f>
        <v>92</v>
      </c>
      <c r="AH8" s="22">
        <v>50</v>
      </c>
      <c r="AI8" s="22">
        <v>1</v>
      </c>
      <c r="AJ8" s="22">
        <v>3</v>
      </c>
      <c r="AK8" s="16" t="str">
        <f>IF(LEN(AG8)&gt;0,IF(AK$1="output1","",",")&amp;SUBSTITUTE(SUBSTITUTE(SUBSTITUTE(SUBSTITUTE(SUBSTITUTE(SUBSTITUTE(SUBSTITUTE(nodeDropitem,
"#id",AG8),
"//","// "&amp;IFERROR(IF(ISNUMBER(AF8),INDEX(items[Item Name],MATCH(AF8,items[Item ID],0)),AF8),""),1),
"#dropChance",IF(OR(AH8*settingDropChance&gt;=100,AH8=100),100,ROUND(AH8*settingDropChance,2))),
"#minAmount",_xlfn.CEILING.MATH(AI8*settingDropAmount)),
"#maxAmount",_xlfn.CEILING.MATH(AJ8*settingDropAmount)),
"#luckyAmount",settingLucky),
"#minerAmount",settingMiner),"")</f>
        <v>,
        {
          "itemIdOrName": "92", // Sap
          "dropChance": 50,
          "minAmount": 1,
          "maxAmount": 3,
          "luckyAmount": 0,
          "minerAmount": 0
        }</v>
      </c>
      <c r="AL8" s="17" t="str">
        <f>SUBSTITUTE(SUBSTITUTE(SUBSTITUTE(SUBSTITUTE(SUBSTITUTE(SUBSTITUTE(SUBSTITUTE(SUBSTITUTE(SUBSTITUTE(SUBSTITUTE(nodeItem,
"#name",D8),
"#description",B8+1&amp;"// "&amp;E8),
"#spriteX",F8),
"#spriteY",G8),
"#minLevel",H8),
"#maxLevel",I8),
"#spawnChance",J8*settingNodeChance),
"#durability",L8),
"#exp",M8),
"#dropItems",node[[#This Row],[output1]]&amp;node[[#This Row],[output2]]&amp;node[[#This Row],[output3]]&amp;node[output4])
&amp;IF(ISNUMBER(B9),",","")</f>
        <v xml:space="preserve">
{
      "parentSheetIndex": 0,
      "dropItems": [
        {
          "itemIdOrName": "632", // Pomegranate Sapling
          "dropChance": 40,
          "minAmount": 1,
          "maxAmount": 1,
          "luckyAmount": 0,
          "minerAmount": 0
        },
        {
          "itemIdOrName": "637", // Pomegranate
          "dropChance": 50,
          "minAmount": 1,
          "maxAmount": 1,
          "luckyAmount": 0,
          "minerAmount": 0
        },
        {
          "itemIdOrName": "388", // Wood
          "dropChance": 50,
          "minAmount": 1,
          "maxAmount": 3,
          "luckyAmount": 0,
          "minerAmount": 0
        },
        {
          "itemIdOrName": "92", // Sap
          "dropChance": 50,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"Pomegranate Sapling", //9// 
      "spritePath": "assets\\RareNodes.png",
      "spriteType": "mod",
      "spriteX": 48,
      "spriteY": 16,
      "spriteW": 16,
      "spriteH": 16,
      "spawnChance": 0.00396,
      "durability": 4,
      "exp": 20,
      "texture": null
    },</v>
      </c>
    </row>
    <row r="9" spans="1:38" x14ac:dyDescent="0.25">
      <c r="A9" s="23">
        <v>20</v>
      </c>
      <c r="B9" s="18">
        <v>8</v>
      </c>
      <c r="C9" s="32" t="s">
        <v>2555</v>
      </c>
      <c r="D9" s="18" t="s">
        <v>2439</v>
      </c>
      <c r="E9" s="18"/>
      <c r="F9" s="18">
        <f t="shared" si="0"/>
        <v>48</v>
      </c>
      <c r="G9" s="18">
        <f t="shared" si="1"/>
        <v>16</v>
      </c>
      <c r="H9" s="15">
        <v>-1</v>
      </c>
      <c r="I9" s="15">
        <v>-1</v>
      </c>
      <c r="J9" s="30">
        <v>3.96E-3</v>
      </c>
      <c r="K9" s="36">
        <f>INDEX(nodeCombined[Modifier],MATCH(node[[#This Row],[Category]],nodeCombined[Category],0))*node[[#This Row],[spawn Chance]]</f>
        <v>3.96E-3</v>
      </c>
      <c r="L9" s="15">
        <v>4</v>
      </c>
      <c r="M9" s="15">
        <v>20</v>
      </c>
      <c r="N9" s="21" t="s">
        <v>2439</v>
      </c>
      <c r="O9" s="22">
        <f>IF(ISBLANK(N9),"",IF(ISNUMBER(N9),N9,IFERROR(INDEX(items[Item ID],MATCH(N9,items[Item Name],0)),N9)))</f>
        <v>633</v>
      </c>
      <c r="P9" s="22">
        <v>40</v>
      </c>
      <c r="Q9" s="22">
        <v>1</v>
      </c>
      <c r="R9" s="22">
        <v>1</v>
      </c>
      <c r="S9" s="16" t="str">
        <f>IF(LEN(O9)&gt;0,IF(S$1="output1","",",")&amp;SUBSTITUTE(SUBSTITUTE(SUBSTITUTE(SUBSTITUTE(SUBSTITUTE(SUBSTITUTE(SUBSTITUTE(nodeDropitem,
"#id",O9),
"//","// "&amp;IFERROR(IF(ISNUMBER(N9),INDEX(items[Item Name],MATCH(N9,items[Item ID],0)),N9),""),1),
"#dropChance",IF(OR(P9*settingDropChance&gt;=100,P9=100),100,ROUND(P9*settingDropChance,2))),
"#minAmount",_xlfn.CEILING.MATH(Q9*settingDropAmount)),
"#maxAmount",_xlfn.CEILING.MATH(R9*settingDropAmount)),
"#luckyAmount",settingLucky),
"#minerAmount",settingMiner),"")</f>
        <v xml:space="preserve">
        {
          "itemIdOrName": "633", // Apple Sapling
          "dropChance": 40,
          "minAmount": 1,
          "maxAmount": 1,
          "luckyAmount": 0,
          "minerAmount": 0
        }</v>
      </c>
      <c r="T9" s="21" t="s">
        <v>2505</v>
      </c>
      <c r="U9" s="22">
        <f>IF(ISBLANK(T9),"",IF(ISNUMBER(T9),T9,IFERROR(INDEX(items[Item ID],MATCH(T9,items[Item Name],0)),T9)))</f>
        <v>613</v>
      </c>
      <c r="V9" s="22">
        <v>50</v>
      </c>
      <c r="W9" s="22">
        <v>1</v>
      </c>
      <c r="X9" s="22">
        <v>1</v>
      </c>
      <c r="Y9" s="16" t="str">
        <f>IF(LEN(U9)&gt;0,IF(Y$1="output1","",",")&amp;SUBSTITUTE(SUBSTITUTE(SUBSTITUTE(SUBSTITUTE(SUBSTITUTE(SUBSTITUTE(SUBSTITUTE(nodeDropitem,
"#id",U9),
"//","// "&amp;IFERROR(IF(ISNUMBER(T9),INDEX(items[Item Name],MATCH(T9,items[Item ID],0)),T9),""),1),
"#dropChance",IF(OR(V9*settingDropChance&gt;=100,V9=100),100,ROUND(V9*settingDropChance,2))),
"#minAmount",_xlfn.CEILING.MATH(W9*settingDropAmount)),
"#maxAmount",_xlfn.CEILING.MATH(X9*settingDropAmount)),
"#luckyAmount",settingLucky),
"#minerAmount",settingMiner),"")</f>
        <v>,
        {
          "itemIdOrName": "613", // Apple
          "dropChance": 50,
          "minAmount": 1,
          "maxAmount": 1,
          "luckyAmount": 0,
          "minerAmount": 0
        }</v>
      </c>
      <c r="Z9" s="21" t="s">
        <v>2346</v>
      </c>
      <c r="AA9" s="22">
        <f>IF(ISBLANK(Z9),"",IF(ISNUMBER(Z9),Z9,IFERROR(INDEX(items[Item ID],MATCH(Z9,items[Item Name],0)),Z9)))</f>
        <v>388</v>
      </c>
      <c r="AB9" s="22">
        <v>50</v>
      </c>
      <c r="AC9" s="22">
        <v>1</v>
      </c>
      <c r="AD9" s="22">
        <v>3</v>
      </c>
      <c r="AE9" s="16" t="str">
        <f>IF(LEN(AA9)&gt;0,IF(AE$1="output1","",",")&amp;SUBSTITUTE(SUBSTITUTE(SUBSTITUTE(SUBSTITUTE(SUBSTITUTE(SUBSTITUTE(SUBSTITUTE(nodeDropitem,
"#id",AA9),
"//","// "&amp;IFERROR(IF(ISNUMBER(Z9),INDEX(items[Item Name],MATCH(Z9,items[Item ID],0)),Z9),""),1),
"#dropChance",IF(OR(AB9*settingDropChance&gt;=100,AB9=100),100,ROUND(AB9*settingDropChance,2))),
"#minAmount",_xlfn.CEILING.MATH(AC9*settingDropAmount)),
"#maxAmount",_xlfn.CEILING.MATH(AD9*settingDropAmount)),
"#luckyAmount",settingLucky),
"#minerAmount",settingMiner),"")</f>
        <v>,
        {
          "itemIdOrName": "388", // Wood
          "dropChance": 50,
          "minAmount": 1,
          "maxAmount": 3,
          "luckyAmount": 0,
          "minerAmount": 0
        }</v>
      </c>
      <c r="AF9" s="21" t="s">
        <v>2506</v>
      </c>
      <c r="AG9" s="22">
        <f>IF(ISBLANK(AF9),"",IF(ISNUMBER(AF9),AF9,IFERROR(INDEX(items[Item ID],MATCH(AF9,items[Item Name],0)),AF9)))</f>
        <v>92</v>
      </c>
      <c r="AH9" s="22">
        <v>50</v>
      </c>
      <c r="AI9" s="22">
        <v>1</v>
      </c>
      <c r="AJ9" s="22">
        <v>3</v>
      </c>
      <c r="AK9" s="16" t="str">
        <f>IF(LEN(AG9)&gt;0,IF(AK$1="output1","",",")&amp;SUBSTITUTE(SUBSTITUTE(SUBSTITUTE(SUBSTITUTE(SUBSTITUTE(SUBSTITUTE(SUBSTITUTE(nodeDropitem,
"#id",AG9),
"//","// "&amp;IFERROR(IF(ISNUMBER(AF9),INDEX(items[Item Name],MATCH(AF9,items[Item ID],0)),AF9),""),1),
"#dropChance",IF(OR(AH9*settingDropChance&gt;=100,AH9=100),100,ROUND(AH9*settingDropChance,2))),
"#minAmount",_xlfn.CEILING.MATH(AI9*settingDropAmount)),
"#maxAmount",_xlfn.CEILING.MATH(AJ9*settingDropAmount)),
"#luckyAmount",settingLucky),
"#minerAmount",settingMiner),"")</f>
        <v>,
        {
          "itemIdOrName": "92", // Sap
          "dropChance": 50,
          "minAmount": 1,
          "maxAmount": 3,
          "luckyAmount": 0,
          "minerAmount": 0
        }</v>
      </c>
      <c r="AL9" s="17" t="str">
        <f>SUBSTITUTE(SUBSTITUTE(SUBSTITUTE(SUBSTITUTE(SUBSTITUTE(SUBSTITUTE(SUBSTITUTE(SUBSTITUTE(SUBSTITUTE(SUBSTITUTE(nodeItem,
"#name",D9),
"#description",B9+1&amp;"// "&amp;E9),
"#spriteX",F9),
"#spriteY",G9),
"#minLevel",H9),
"#maxLevel",I9),
"#spawnChance",J9*settingNodeChance),
"#durability",L9),
"#exp",M9),
"#dropItems",node[[#This Row],[output1]]&amp;node[[#This Row],[output2]]&amp;node[[#This Row],[output3]]&amp;node[output4])
&amp;IF(ISNUMBER(B10),",","")</f>
        <v xml:space="preserve">
{
      "parentSheetIndex": 0,
      "dropItems": [
        {
          "itemIdOrName": "633", // Apple Sapling
          "dropChance": 40,
          "minAmount": 1,
          "maxAmount": 1,
          "luckyAmount": 0,
          "minerAmount": 0
        },
        {
          "itemIdOrName": "613", // Apple
          "dropChance": 50,
          "minAmount": 1,
          "maxAmount": 1,
          "luckyAmount": 0,
          "minerAmount": 0
        },
        {
          "itemIdOrName": "388", // Wood
          "dropChance": 50,
          "minAmount": 1,
          "maxAmount": 3,
          "luckyAmount": 0,
          "minerAmount": 0
        },
        {
          "itemIdOrName": "92", // Sap
          "dropChance": 50,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"Apple Sapling", //9// 
      "spritePath": "assets\\RareNodes.png",
      "spriteType": "mod",
      "spriteX": 48,
      "spriteY": 16,
      "spriteW": 16,
      "spriteH": 16,
      "spawnChance": 0.00396,
      "durability": 4,
      "exp": 20,
      "texture": null
    },</v>
      </c>
    </row>
    <row r="10" spans="1:38" x14ac:dyDescent="0.25">
      <c r="A10" s="31">
        <v>12</v>
      </c>
      <c r="B10" s="18">
        <v>5</v>
      </c>
      <c r="C10" s="32" t="s">
        <v>2555</v>
      </c>
      <c r="D10" s="18" t="s">
        <v>2490</v>
      </c>
      <c r="E10" s="18"/>
      <c r="F10" s="19">
        <f t="shared" si="0"/>
        <v>0</v>
      </c>
      <c r="G10" s="19">
        <f t="shared" si="1"/>
        <v>16</v>
      </c>
      <c r="H10" s="15">
        <v>-1</v>
      </c>
      <c r="I10" s="15">
        <v>-1</v>
      </c>
      <c r="J10" s="30">
        <v>7.1279999999999998E-3</v>
      </c>
      <c r="K10" s="36">
        <f>INDEX(nodeCombined[Modifier],MATCH(node[[#This Row],[Category]],nodeCombined[Category],0))*node[[#This Row],[spawn Chance]]</f>
        <v>7.1279999999999998E-3</v>
      </c>
      <c r="L10" s="15">
        <v>4</v>
      </c>
      <c r="M10" s="15">
        <v>20</v>
      </c>
      <c r="N10" s="21" t="s">
        <v>2494</v>
      </c>
      <c r="O10" s="22">
        <f>IF(ISBLANK(N10),"",IF(ISNUMBER(N10),N10,IFERROR(INDEX(items[Item ID],MATCH(N10,items[Item Name],0)),N10)))</f>
        <v>310</v>
      </c>
      <c r="P10" s="22">
        <v>80</v>
      </c>
      <c r="Q10" s="22">
        <v>1</v>
      </c>
      <c r="R10" s="22">
        <v>1</v>
      </c>
      <c r="S10" s="16" t="str">
        <f>IF(LEN(O10)&gt;0,IF(S$1="output1","",",")&amp;SUBSTITUTE(SUBSTITUTE(SUBSTITUTE(SUBSTITUTE(SUBSTITUTE(SUBSTITUTE(SUBSTITUTE(nodeDropitem,
"#id",O10),
"//","// "&amp;IFERROR(IF(ISNUMBER(N10),INDEX(items[Item Name],MATCH(N10,items[Item ID],0)),N10),""),1),
"#dropChance",IF(OR(P10*settingDropChance&gt;=100,P10=100),100,ROUND(P10*settingDropChance,2))),
"#minAmount",_xlfn.CEILING.MATH(Q10*settingDropAmount)),
"#maxAmount",_xlfn.CEILING.MATH(R10*settingDropAmount)),
"#luckyAmount",settingLucky),
"#minerAmount",settingMiner),"")</f>
        <v xml:space="preserve">
        {
          "itemIdOrName": "310", // Maple Seed
          "dropChance": 80,
          "minAmount": 1,
          "maxAmount": 1,
          "luckyAmount": 0,
          "minerAmount": 0
        }</v>
      </c>
      <c r="T10" s="21" t="s">
        <v>2498</v>
      </c>
      <c r="U10" s="22">
        <f>IF(ISBLANK(T10),"",IF(ISNUMBER(T10),T10,IFERROR(INDEX(items[Item ID],MATCH(T10,items[Item Name],0)),T10)))</f>
        <v>724</v>
      </c>
      <c r="V10" s="22">
        <v>30</v>
      </c>
      <c r="W10" s="22">
        <v>1</v>
      </c>
      <c r="X10" s="22">
        <v>1</v>
      </c>
      <c r="Y10" s="16" t="str">
        <f>IF(LEN(U10)&gt;0,IF(Y$1="output1","",",")&amp;SUBSTITUTE(SUBSTITUTE(SUBSTITUTE(SUBSTITUTE(SUBSTITUTE(SUBSTITUTE(SUBSTITUTE(nodeDropitem,
"#id",U10),
"//","// "&amp;IFERROR(IF(ISNUMBER(T10),INDEX(items[Item Name],MATCH(T10,items[Item ID],0)),T10),""),1),
"#dropChance",IF(OR(V10*settingDropChance&gt;=100,V10=100),100,ROUND(V10*settingDropChance,2))),
"#minAmount",_xlfn.CEILING.MATH(W10*settingDropAmount)),
"#maxAmount",_xlfn.CEILING.MATH(X10*settingDropAmount)),
"#luckyAmount",settingLucky),
"#minerAmount",settingMiner),"")</f>
        <v>,
        {
          "itemIdOrName": "724", // Maple Syrup
          "dropChance": 30,
          "minAmount": 1,
          "maxAmount": 1,
          "luckyAmount": 0,
          "minerAmount": 0
        }</v>
      </c>
      <c r="Z10" s="21" t="s">
        <v>2346</v>
      </c>
      <c r="AA10" s="22">
        <f>IF(ISBLANK(Z10),"",IF(ISNUMBER(Z10),Z10,IFERROR(INDEX(items[Item ID],MATCH(Z10,items[Item Name],0)),Z10)))</f>
        <v>388</v>
      </c>
      <c r="AB10" s="22">
        <v>50</v>
      </c>
      <c r="AC10" s="22">
        <v>1</v>
      </c>
      <c r="AD10" s="22">
        <v>3</v>
      </c>
      <c r="AE10" s="16" t="str">
        <f>IF(LEN(AA10)&gt;0,IF(AE$1="output1","",",")&amp;SUBSTITUTE(SUBSTITUTE(SUBSTITUTE(SUBSTITUTE(SUBSTITUTE(SUBSTITUTE(SUBSTITUTE(nodeDropitem,
"#id",AA10),
"//","// "&amp;IFERROR(IF(ISNUMBER(Z10),INDEX(items[Item Name],MATCH(Z10,items[Item ID],0)),Z10),""),1),
"#dropChance",IF(OR(AB10*settingDropChance&gt;=100,AB10=100),100,ROUND(AB10*settingDropChance,2))),
"#minAmount",_xlfn.CEILING.MATH(AC10*settingDropAmount)),
"#maxAmount",_xlfn.CEILING.MATH(AD10*settingDropAmount)),
"#luckyAmount",settingLucky),
"#minerAmount",settingMiner),"")</f>
        <v>,
        {
          "itemIdOrName": "388", // Wood
          "dropChance": 50,
          "minAmount": 1,
          "maxAmount": 3,
          "luckyAmount": 0,
          "minerAmount": 0
        }</v>
      </c>
      <c r="AF10" s="21" t="s">
        <v>2506</v>
      </c>
      <c r="AG10" s="23">
        <f>IF(ISBLANK(AF10),"",IF(ISNUMBER(AF10),AF10,IFERROR(INDEX(items[Item ID],MATCH(AF10,items[Item Name],0)),AF10)))</f>
        <v>92</v>
      </c>
      <c r="AH10" s="22">
        <v>50</v>
      </c>
      <c r="AI10" s="22">
        <v>1</v>
      </c>
      <c r="AJ10" s="22">
        <v>3</v>
      </c>
      <c r="AK10" s="16" t="str">
        <f>IF(LEN(AG10)&gt;0,IF(AK$1="output1","",",")&amp;SUBSTITUTE(SUBSTITUTE(SUBSTITUTE(SUBSTITUTE(SUBSTITUTE(SUBSTITUTE(SUBSTITUTE(nodeDropitem,
"#id",AG10),
"//","// "&amp;IFERROR(IF(ISNUMBER(AF10),INDEX(items[Item Name],MATCH(AF10,items[Item ID],0)),AF10),""),1),
"#dropChance",IF(OR(AH10*settingDropChance&gt;=100,AH10=100),100,ROUND(AH10*settingDropChance,2))),
"#minAmount",_xlfn.CEILING.MATH(AI10*settingDropAmount)),
"#maxAmount",_xlfn.CEILING.MATH(AJ10*settingDropAmount)),
"#luckyAmount",settingLucky),
"#minerAmount",settingMiner),"")</f>
        <v>,
        {
          "itemIdOrName": "92", // Sap
          "dropChance": 50,
          "minAmount": 1,
          "maxAmount": 3,
          "luckyAmount": 0,
          "minerAmount": 0
        }</v>
      </c>
      <c r="AL10" s="17" t="str">
        <f>SUBSTITUTE(SUBSTITUTE(SUBSTITUTE(SUBSTITUTE(SUBSTITUTE(SUBSTITUTE(SUBSTITUTE(SUBSTITUTE(SUBSTITUTE(SUBSTITUTE(nodeItem,
"#name",D10),
"#description",B10+1&amp;"// "&amp;E10),
"#spriteX",F10),
"#spriteY",G10),
"#minLevel",H10),
"#maxLevel",I10),
"#spawnChance",J10*settingNodeChance),
"#durability",L10),
"#exp",M10),
"#dropItems",node[[#This Row],[output1]]&amp;node[[#This Row],[output2]]&amp;node[[#This Row],[output3]]&amp;node[output4])
&amp;IF(ISNUMBER(B11),",","")</f>
        <v xml:space="preserve">
{
      "parentSheetIndex": 0,
      "dropItems": [
        {
          "itemIdOrName": "310", // Maple Seed
          "dropChance": 80,
          "minAmount": 1,
          "maxAmount": 1,
          "luckyAmount": 0,
          "minerAmount": 0
        },
        {
          "itemIdOrName": "724", // Maple Syrup
          "dropChance": 30,
          "minAmount": 1,
          "maxAmount": 1,
          "luckyAmount": 0,
          "minerAmount": 0
        },
        {
          "itemIdOrName": "388", // Wood
          "dropChance": 50,
          "minAmount": 1,
          "maxAmount": 3,
          "luckyAmount": 0,
          "minerAmount": 0
        },
        {
          "itemIdOrName": "92", // Sap
          "dropChance": 50,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"Maple Sapling", //6// 
      "spritePath": "assets\\RareNodes.png",
      "spriteType": "mod",
      "spriteX": 0,
      "spriteY": 16,
      "spriteW": 16,
      "spriteH": 16,
      "spawnChance": 0.007128,
      "durability": 4,
      "exp": 20,
      "texture": null
    },</v>
      </c>
    </row>
    <row r="11" spans="1:38" x14ac:dyDescent="0.25">
      <c r="A11" s="23">
        <v>15</v>
      </c>
      <c r="B11" s="18">
        <v>6</v>
      </c>
      <c r="C11" s="32" t="s">
        <v>2555</v>
      </c>
      <c r="D11" s="18" t="s">
        <v>2492</v>
      </c>
      <c r="E11" s="18"/>
      <c r="F11" s="19">
        <f t="shared" si="0"/>
        <v>16</v>
      </c>
      <c r="G11" s="19">
        <f t="shared" si="1"/>
        <v>16</v>
      </c>
      <c r="H11" s="15">
        <v>-1</v>
      </c>
      <c r="I11" s="15">
        <v>-1</v>
      </c>
      <c r="J11" s="30">
        <v>7.1279999999999998E-3</v>
      </c>
      <c r="K11" s="36">
        <f>INDEX(nodeCombined[Modifier],MATCH(node[[#This Row],[Category]],nodeCombined[Category],0))*node[[#This Row],[spawn Chance]]</f>
        <v>7.1279999999999998E-3</v>
      </c>
      <c r="L11" s="15">
        <v>4</v>
      </c>
      <c r="M11" s="15">
        <v>20</v>
      </c>
      <c r="N11" s="21" t="s">
        <v>2497</v>
      </c>
      <c r="O11" s="22">
        <f>IF(ISBLANK(N11),"",IF(ISNUMBER(N11),N11,IFERROR(INDEX(items[Item ID],MATCH(N11,items[Item Name],0)),N11)))</f>
        <v>311</v>
      </c>
      <c r="P11" s="22">
        <v>80</v>
      </c>
      <c r="Q11" s="22">
        <v>1</v>
      </c>
      <c r="R11" s="22">
        <v>1</v>
      </c>
      <c r="S11" s="16" t="str">
        <f>IF(LEN(O11)&gt;0,IF(S$1="output1","",",")&amp;SUBSTITUTE(SUBSTITUTE(SUBSTITUTE(SUBSTITUTE(SUBSTITUTE(SUBSTITUTE(SUBSTITUTE(nodeDropitem,
"#id",O11),
"//","// "&amp;IFERROR(IF(ISNUMBER(N11),INDEX(items[Item Name],MATCH(N11,items[Item ID],0)),N11),""),1),
"#dropChance",IF(OR(P11*settingDropChance&gt;=100,P11=100),100,ROUND(P11*settingDropChance,2))),
"#minAmount",_xlfn.CEILING.MATH(Q11*settingDropAmount)),
"#maxAmount",_xlfn.CEILING.MATH(R11*settingDropAmount)),
"#luckyAmount",settingLucky),
"#minerAmount",settingMiner),"")</f>
        <v xml:space="preserve">
        {
          "itemIdOrName": "311", // Pine Cone
          "dropChance": 80,
          "minAmount": 1,
          "maxAmount": 1,
          "luckyAmount": 0,
          "minerAmount": 0
        }</v>
      </c>
      <c r="T11" s="21" t="s">
        <v>2501</v>
      </c>
      <c r="U11" s="22">
        <f>IF(ISBLANK(T11),"",IF(ISNUMBER(T11),T11,IFERROR(INDEX(items[Item ID],MATCH(T11,items[Item Name],0)),T11)))</f>
        <v>726</v>
      </c>
      <c r="V11" s="22">
        <v>30</v>
      </c>
      <c r="W11" s="22">
        <v>1</v>
      </c>
      <c r="X11" s="22">
        <v>1</v>
      </c>
      <c r="Y11" s="16" t="str">
        <f>IF(LEN(U11)&gt;0,IF(Y$1="output1","",",")&amp;SUBSTITUTE(SUBSTITUTE(SUBSTITUTE(SUBSTITUTE(SUBSTITUTE(SUBSTITUTE(SUBSTITUTE(nodeDropitem,
"#id",U11),
"//","// "&amp;IFERROR(IF(ISNUMBER(T11),INDEX(items[Item Name],MATCH(T11,items[Item ID],0)),T11),""),1),
"#dropChance",IF(OR(V11*settingDropChance&gt;=100,V11=100),100,ROUND(V11*settingDropChance,2))),
"#minAmount",_xlfn.CEILING.MATH(W11*settingDropAmount)),
"#maxAmount",_xlfn.CEILING.MATH(X11*settingDropAmount)),
"#luckyAmount",settingLucky),
"#minerAmount",settingMiner),"")</f>
        <v>,
        {
          "itemIdOrName": "726", // Pine Tar
          "dropChance": 30,
          "minAmount": 1,
          "maxAmount": 1,
          "luckyAmount": 0,
          "minerAmount": 0
        }</v>
      </c>
      <c r="Z11" s="21" t="s">
        <v>2346</v>
      </c>
      <c r="AA11" s="22">
        <f>IF(ISBLANK(Z11),"",IF(ISNUMBER(Z11),Z11,IFERROR(INDEX(items[Item ID],MATCH(Z11,items[Item Name],0)),Z11)))</f>
        <v>388</v>
      </c>
      <c r="AB11" s="22">
        <v>50</v>
      </c>
      <c r="AC11" s="22">
        <v>1</v>
      </c>
      <c r="AD11" s="22">
        <v>3</v>
      </c>
      <c r="AE11" s="16" t="str">
        <f>IF(LEN(AA11)&gt;0,IF(AE$1="output1","",",")&amp;SUBSTITUTE(SUBSTITUTE(SUBSTITUTE(SUBSTITUTE(SUBSTITUTE(SUBSTITUTE(SUBSTITUTE(nodeDropitem,
"#id",AA11),
"//","// "&amp;IFERROR(IF(ISNUMBER(Z11),INDEX(items[Item Name],MATCH(Z11,items[Item ID],0)),Z11),""),1),
"#dropChance",IF(OR(AB11*settingDropChance&gt;=100,AB11=100),100,ROUND(AB11*settingDropChance,2))),
"#minAmount",_xlfn.CEILING.MATH(AC11*settingDropAmount)),
"#maxAmount",_xlfn.CEILING.MATH(AD11*settingDropAmount)),
"#luckyAmount",settingLucky),
"#minerAmount",settingMiner),"")</f>
        <v>,
        {
          "itemIdOrName": "388", // Wood
          "dropChance": 50,
          "minAmount": 1,
          "maxAmount": 3,
          "luckyAmount": 0,
          "minerAmount": 0
        }</v>
      </c>
      <c r="AF11" s="21" t="s">
        <v>2506</v>
      </c>
      <c r="AG11" s="23">
        <f>IF(ISBLANK(AF11),"",IF(ISNUMBER(AF11),AF11,IFERROR(INDEX(items[Item ID],MATCH(AF11,items[Item Name],0)),AF11)))</f>
        <v>92</v>
      </c>
      <c r="AH11" s="22">
        <v>50</v>
      </c>
      <c r="AI11" s="22">
        <v>1</v>
      </c>
      <c r="AJ11" s="22">
        <v>3</v>
      </c>
      <c r="AK11" s="16" t="str">
        <f>IF(LEN(AG11)&gt;0,IF(AK$1="output1","",",")&amp;SUBSTITUTE(SUBSTITUTE(SUBSTITUTE(SUBSTITUTE(SUBSTITUTE(SUBSTITUTE(SUBSTITUTE(nodeDropitem,
"#id",AG11),
"//","// "&amp;IFERROR(IF(ISNUMBER(AF11),INDEX(items[Item Name],MATCH(AF11,items[Item ID],0)),AF11),""),1),
"#dropChance",IF(OR(AH11*settingDropChance&gt;=100,AH11=100),100,ROUND(AH11*settingDropChance,2))),
"#minAmount",_xlfn.CEILING.MATH(AI11*settingDropAmount)),
"#maxAmount",_xlfn.CEILING.MATH(AJ11*settingDropAmount)),
"#luckyAmount",settingLucky),
"#minerAmount",settingMiner),"")</f>
        <v>,
        {
          "itemIdOrName": "92", // Sap
          "dropChance": 50,
          "minAmount": 1,
          "maxAmount": 3,
          "luckyAmount": 0,
          "minerAmount": 0
        }</v>
      </c>
      <c r="AL11" s="17" t="str">
        <f>SUBSTITUTE(SUBSTITUTE(SUBSTITUTE(SUBSTITUTE(SUBSTITUTE(SUBSTITUTE(SUBSTITUTE(SUBSTITUTE(SUBSTITUTE(SUBSTITUTE(nodeItem,
"#name",D11),
"#description",B11+1&amp;"// "&amp;E11),
"#spriteX",F11),
"#spriteY",G11),
"#minLevel",H11),
"#maxLevel",I11),
"#spawnChance",J11*settingNodeChance),
"#durability",L11),
"#exp",M11),
"#dropItems",node[[#This Row],[output1]]&amp;node[[#This Row],[output2]]&amp;node[[#This Row],[output3]]&amp;node[output4])
&amp;IF(ISNUMBER(B12),",","")</f>
        <v xml:space="preserve">
{
      "parentSheetIndex": 0,
      "dropItems": [
        {
          "itemIdOrName": "311", // Pine Cone
          "dropChance": 80,
          "minAmount": 1,
          "maxAmount": 1,
          "luckyAmount": 0,
          "minerAmount": 0
        },
        {
          "itemIdOrName": "726", // Pine Tar
          "dropChance": 30,
          "minAmount": 1,
          "maxAmount": 1,
          "luckyAmount": 0,
          "minerAmount": 0
        },
        {
          "itemIdOrName": "388", // Wood
          "dropChance": 50,
          "minAmount": 1,
          "maxAmount": 3,
          "luckyAmount": 0,
          "minerAmount": 0
        },
        {
          "itemIdOrName": "92", // Sap
          "dropChance": 50,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"Pine Sapling", //7// 
      "spritePath": "assets\\RareNodes.png",
      "spriteType": "mod",
      "spriteX": 16,
      "spriteY": 16,
      "spriteW": 16,
      "spriteH": 16,
      "spawnChance": 0.007128,
      "durability": 4,
      "exp": 20,
      "texture": null
    },</v>
      </c>
    </row>
    <row r="12" spans="1:38" x14ac:dyDescent="0.25">
      <c r="A12" s="31">
        <v>18</v>
      </c>
      <c r="B12" s="18">
        <v>7</v>
      </c>
      <c r="C12" s="32" t="s">
        <v>2555</v>
      </c>
      <c r="D12" s="18" t="s">
        <v>2493</v>
      </c>
      <c r="E12" s="18"/>
      <c r="F12" s="19">
        <f t="shared" si="0"/>
        <v>32</v>
      </c>
      <c r="G12" s="19">
        <f t="shared" si="1"/>
        <v>16</v>
      </c>
      <c r="H12" s="15">
        <v>-1</v>
      </c>
      <c r="I12" s="15">
        <v>-1</v>
      </c>
      <c r="J12" s="30">
        <v>7.1279999999999998E-3</v>
      </c>
      <c r="K12" s="36">
        <f>INDEX(nodeCombined[Modifier],MATCH(node[[#This Row],[Category]],nodeCombined[Category],0))*node[[#This Row],[spawn Chance]]</f>
        <v>7.1279999999999998E-3</v>
      </c>
      <c r="L12" s="15">
        <v>4</v>
      </c>
      <c r="M12" s="15">
        <v>20</v>
      </c>
      <c r="N12" s="21" t="s">
        <v>2496</v>
      </c>
      <c r="O12" s="22">
        <f>IF(ISBLANK(N12),"",IF(ISNUMBER(N12),N12,IFERROR(INDEX(items[Item ID],MATCH(N12,items[Item Name],0)),N12)))</f>
        <v>292</v>
      </c>
      <c r="P12" s="22">
        <v>80</v>
      </c>
      <c r="Q12" s="22">
        <v>1</v>
      </c>
      <c r="R12" s="22">
        <v>1</v>
      </c>
      <c r="S12" s="16" t="str">
        <f>IF(LEN(O12)&gt;0,IF(S$1="output1","",",")&amp;SUBSTITUTE(SUBSTITUTE(SUBSTITUTE(SUBSTITUTE(SUBSTITUTE(SUBSTITUTE(SUBSTITUTE(nodeDropitem,
"#id",O12),
"//","// "&amp;IFERROR(IF(ISNUMBER(N12),INDEX(items[Item Name],MATCH(N12,items[Item ID],0)),N12),""),1),
"#dropChance",IF(OR(P12*settingDropChance&gt;=100,P12=100),100,ROUND(P12*settingDropChance,2))),
"#minAmount",_xlfn.CEILING.MATH(Q12*settingDropAmount)),
"#maxAmount",_xlfn.CEILING.MATH(R12*settingDropAmount)),
"#luckyAmount",settingLucky),
"#minerAmount",settingMiner),"")</f>
        <v xml:space="preserve">
        {
          "itemIdOrName": "292", // Mahogany Seed
          "dropChance": 80,
          "minAmount": 1,
          "maxAmount": 1,
          "luckyAmount": 0,
          "minerAmount": 0
        }</v>
      </c>
      <c r="T12" s="21" t="s">
        <v>2390</v>
      </c>
      <c r="U12" s="22">
        <f>IF(ISBLANK(T12),"",IF(ISNUMBER(T12),T12,IFERROR(INDEX(items[Item ID],MATCH(T12,items[Item Name],0)),T12)))</f>
        <v>709</v>
      </c>
      <c r="V12" s="22">
        <v>50</v>
      </c>
      <c r="W12" s="22">
        <v>1</v>
      </c>
      <c r="X12" s="22">
        <v>2</v>
      </c>
      <c r="Y12" s="16" t="str">
        <f>IF(LEN(U12)&gt;0,IF(Y$1="output1","",",")&amp;SUBSTITUTE(SUBSTITUTE(SUBSTITUTE(SUBSTITUTE(SUBSTITUTE(SUBSTITUTE(SUBSTITUTE(nodeDropitem,
"#id",U12),
"//","// "&amp;IFERROR(IF(ISNUMBER(T12),INDEX(items[Item Name],MATCH(T12,items[Item ID],0)),T12),""),1),
"#dropChance",IF(OR(V12*settingDropChance&gt;=100,V12=100),100,ROUND(V12*settingDropChance,2))),
"#minAmount",_xlfn.CEILING.MATH(W12*settingDropAmount)),
"#maxAmount",_xlfn.CEILING.MATH(X12*settingDropAmount)),
"#luckyAmount",settingLucky),
"#minerAmount",settingMiner),"")</f>
        <v>,
        {
          "itemIdOrName": "709", // Hardwood
          "dropChance": 50,
          "minAmount": 1,
          "maxAmount": 2,
          "luckyAmount": 0,
          "minerAmount": 0
        }</v>
      </c>
      <c r="Z12" s="21" t="s">
        <v>2346</v>
      </c>
      <c r="AA12" s="22">
        <f>IF(ISBLANK(Z12),"",IF(ISNUMBER(Z12),Z12,IFERROR(INDEX(items[Item ID],MATCH(Z12,items[Item Name],0)),Z12)))</f>
        <v>388</v>
      </c>
      <c r="AB12" s="22">
        <v>50</v>
      </c>
      <c r="AC12" s="22">
        <v>1</v>
      </c>
      <c r="AD12" s="22">
        <v>3</v>
      </c>
      <c r="AE12" s="16" t="str">
        <f>IF(LEN(AA12)&gt;0,IF(AE$1="output1","",",")&amp;SUBSTITUTE(SUBSTITUTE(SUBSTITUTE(SUBSTITUTE(SUBSTITUTE(SUBSTITUTE(SUBSTITUTE(nodeDropitem,
"#id",AA12),
"//","// "&amp;IFERROR(IF(ISNUMBER(Z12),INDEX(items[Item Name],MATCH(Z12,items[Item ID],0)),Z12),""),1),
"#dropChance",IF(OR(AB12*settingDropChance&gt;=100,AB12=100),100,ROUND(AB12*settingDropChance,2))),
"#minAmount",_xlfn.CEILING.MATH(AC12*settingDropAmount)),
"#maxAmount",_xlfn.CEILING.MATH(AD12*settingDropAmount)),
"#luckyAmount",settingLucky),
"#minerAmount",settingMiner),"")</f>
        <v>,
        {
          "itemIdOrName": "388", // Wood
          "dropChance": 50,
          "minAmount": 1,
          "maxAmount": 3,
          "luckyAmount": 0,
          "minerAmount": 0
        }</v>
      </c>
      <c r="AF12" s="21" t="s">
        <v>2506</v>
      </c>
      <c r="AG12" s="23">
        <f>IF(ISBLANK(AF12),"",IF(ISNUMBER(AF12),AF12,IFERROR(INDEX(items[Item ID],MATCH(AF12,items[Item Name],0)),AF12)))</f>
        <v>92</v>
      </c>
      <c r="AH12" s="22">
        <v>50</v>
      </c>
      <c r="AI12" s="22">
        <v>1</v>
      </c>
      <c r="AJ12" s="22">
        <v>3</v>
      </c>
      <c r="AK12" s="16" t="str">
        <f>IF(LEN(AG12)&gt;0,IF(AK$1="output1","",",")&amp;SUBSTITUTE(SUBSTITUTE(SUBSTITUTE(SUBSTITUTE(SUBSTITUTE(SUBSTITUTE(SUBSTITUTE(nodeDropitem,
"#id",AG12),
"//","// "&amp;IFERROR(IF(ISNUMBER(AF12),INDEX(items[Item Name],MATCH(AF12,items[Item ID],0)),AF12),""),1),
"#dropChance",IF(OR(AH12*settingDropChance&gt;=100,AH12=100),100,ROUND(AH12*settingDropChance,2))),
"#minAmount",_xlfn.CEILING.MATH(AI12*settingDropAmount)),
"#maxAmount",_xlfn.CEILING.MATH(AJ12*settingDropAmount)),
"#luckyAmount",settingLucky),
"#minerAmount",settingMiner),"")</f>
        <v>,
        {
          "itemIdOrName": "92", // Sap
          "dropChance": 50,
          "minAmount": 1,
          "maxAmount": 3,
          "luckyAmount": 0,
          "minerAmount": 0
        }</v>
      </c>
      <c r="AL12" s="17" t="str">
        <f>SUBSTITUTE(SUBSTITUTE(SUBSTITUTE(SUBSTITUTE(SUBSTITUTE(SUBSTITUTE(SUBSTITUTE(SUBSTITUTE(SUBSTITUTE(SUBSTITUTE(nodeItem,
"#name",D12),
"#description",B12+1&amp;"// "&amp;E12),
"#spriteX",F12),
"#spriteY",G12),
"#minLevel",H12),
"#maxLevel",I12),
"#spawnChance",J12*settingNodeChance),
"#durability",L12),
"#exp",M12),
"#dropItems",node[[#This Row],[output1]]&amp;node[[#This Row],[output2]]&amp;node[[#This Row],[output3]]&amp;node[output4])
&amp;IF(ISNUMBER(B13),",","")</f>
        <v xml:space="preserve">
{
      "parentSheetIndex": 0,
      "dropItems": [
        {
          "itemIdOrName": "292", // Mahogany Seed
          "dropChance": 80,
          "minAmount": 1,
          "maxAmount": 1,
          "luckyAmount": 0,
          "minerAmount": 0
        },
        {
          "itemIdOrName": "709", // Hardwood
          "dropChance": 50,
          "minAmount": 1,
          "maxAmount": 2,
          "luckyAmount": 0,
          "minerAmount": 0
        },
        {
          "itemIdOrName": "388", // Wood
          "dropChance": 50,
          "minAmount": 1,
          "maxAmount": 3,
          "luckyAmount": 0,
          "minerAmount": 0
        },
        {
          "itemIdOrName": "92", // Sap
          "dropChance": 50,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"Mahogany Sapling", //8// 
      "spritePath": "assets\\RareNodes.png",
      "spriteType": "mod",
      "spriteX": 32,
      "spriteY": 16,
      "spriteW": 16,
      "spriteH": 16,
      "spawnChance": 0.007128,
      "durability": 4,
      "exp": 20,
      "texture": null
    },</v>
      </c>
    </row>
    <row r="13" spans="1:38" x14ac:dyDescent="0.25">
      <c r="A13" s="23">
        <v>21</v>
      </c>
      <c r="B13" s="18">
        <v>8</v>
      </c>
      <c r="C13" s="32" t="s">
        <v>2555</v>
      </c>
      <c r="D13" s="18" t="s">
        <v>2491</v>
      </c>
      <c r="E13" s="18"/>
      <c r="F13" s="19">
        <f t="shared" si="0"/>
        <v>48</v>
      </c>
      <c r="G13" s="19">
        <f t="shared" si="1"/>
        <v>16</v>
      </c>
      <c r="H13" s="15">
        <v>-1</v>
      </c>
      <c r="I13" s="15">
        <v>-1</v>
      </c>
      <c r="J13" s="30">
        <v>7.1279999999999998E-3</v>
      </c>
      <c r="K13" s="36">
        <f>INDEX(nodeCombined[Modifier],MATCH(node[[#This Row],[Category]],nodeCombined[Category],0))*node[[#This Row],[spawn Chance]]</f>
        <v>7.1279999999999998E-3</v>
      </c>
      <c r="L13" s="15">
        <v>4</v>
      </c>
      <c r="M13" s="15">
        <v>20</v>
      </c>
      <c r="N13" s="21" t="s">
        <v>2495</v>
      </c>
      <c r="O13" s="22">
        <f>IF(ISBLANK(N13),"",IF(ISNUMBER(N13),N13,IFERROR(INDEX(items[Item ID],MATCH(N13,items[Item Name],0)),N13)))</f>
        <v>309</v>
      </c>
      <c r="P13" s="22">
        <v>80</v>
      </c>
      <c r="Q13" s="22">
        <v>1</v>
      </c>
      <c r="R13" s="22">
        <v>1</v>
      </c>
      <c r="S13" s="16" t="str">
        <f>IF(LEN(O13)&gt;0,IF(S$1="output1","",",")&amp;SUBSTITUTE(SUBSTITUTE(SUBSTITUTE(SUBSTITUTE(SUBSTITUTE(SUBSTITUTE(SUBSTITUTE(nodeDropitem,
"#id",O13),
"//","// "&amp;IFERROR(IF(ISNUMBER(N13),INDEX(items[Item Name],MATCH(N13,items[Item ID],0)),N13),""),1),
"#dropChance",IF(OR(P13*settingDropChance&gt;=100,P13=100),100,ROUND(P13*settingDropChance,2))),
"#minAmount",_xlfn.CEILING.MATH(Q13*settingDropAmount)),
"#maxAmount",_xlfn.CEILING.MATH(R13*settingDropAmount)),
"#luckyAmount",settingLucky),
"#minerAmount",settingMiner),"")</f>
        <v xml:space="preserve">
        {
          "itemIdOrName": "309", // Acorn
          "dropChance": 80,
          "minAmount": 1,
          "maxAmount": 1,
          "luckyAmount": 0,
          "minerAmount": 0
        }</v>
      </c>
      <c r="T13" s="21" t="s">
        <v>2345</v>
      </c>
      <c r="U13" s="22">
        <f>IF(ISBLANK(T13),"",IF(ISNUMBER(T13),T13,IFERROR(INDEX(items[Item ID],MATCH(T13,items[Item Name],0)),T13)))</f>
        <v>725</v>
      </c>
      <c r="V13" s="22">
        <v>30</v>
      </c>
      <c r="W13" s="22">
        <v>1</v>
      </c>
      <c r="X13" s="22">
        <v>1</v>
      </c>
      <c r="Y13" s="16" t="str">
        <f>IF(LEN(U13)&gt;0,IF(Y$1="output1","",",")&amp;SUBSTITUTE(SUBSTITUTE(SUBSTITUTE(SUBSTITUTE(SUBSTITUTE(SUBSTITUTE(SUBSTITUTE(nodeDropitem,
"#id",U13),
"//","// "&amp;IFERROR(IF(ISNUMBER(T13),INDEX(items[Item Name],MATCH(T13,items[Item ID],0)),T13),""),1),
"#dropChance",IF(OR(V13*settingDropChance&gt;=100,V13=100),100,ROUND(V13*settingDropChance,2))),
"#minAmount",_xlfn.CEILING.MATH(W13*settingDropAmount)),
"#maxAmount",_xlfn.CEILING.MATH(X13*settingDropAmount)),
"#luckyAmount",settingLucky),
"#minerAmount",settingMiner),"")</f>
        <v>,
        {
          "itemIdOrName": "725", // Oak Resin
          "dropChance": 30,
          "minAmount": 1,
          "maxAmount": 1,
          "luckyAmount": 0,
          "minerAmount": 0
        }</v>
      </c>
      <c r="Z13" s="21" t="s">
        <v>2346</v>
      </c>
      <c r="AA13" s="22">
        <f>IF(ISBLANK(Z13),"",IF(ISNUMBER(Z13),Z13,IFERROR(INDEX(items[Item ID],MATCH(Z13,items[Item Name],0)),Z13)))</f>
        <v>388</v>
      </c>
      <c r="AB13" s="22">
        <v>50</v>
      </c>
      <c r="AC13" s="22">
        <v>1</v>
      </c>
      <c r="AD13" s="22">
        <v>3</v>
      </c>
      <c r="AE13" s="16" t="str">
        <f>IF(LEN(AA13)&gt;0,IF(AE$1="output1","",",")&amp;SUBSTITUTE(SUBSTITUTE(SUBSTITUTE(SUBSTITUTE(SUBSTITUTE(SUBSTITUTE(SUBSTITUTE(nodeDropitem,
"#id",AA13),
"//","// "&amp;IFERROR(IF(ISNUMBER(Z13),INDEX(items[Item Name],MATCH(Z13,items[Item ID],0)),Z13),""),1),
"#dropChance",IF(OR(AB13*settingDropChance&gt;=100,AB13=100),100,ROUND(AB13*settingDropChance,2))),
"#minAmount",_xlfn.CEILING.MATH(AC13*settingDropAmount)),
"#maxAmount",_xlfn.CEILING.MATH(AD13*settingDropAmount)),
"#luckyAmount",settingLucky),
"#minerAmount",settingMiner),"")</f>
        <v>,
        {
          "itemIdOrName": "388", // Wood
          "dropChance": 50,
          "minAmount": 1,
          "maxAmount": 3,
          "luckyAmount": 0,
          "minerAmount": 0
        }</v>
      </c>
      <c r="AF13" s="21" t="s">
        <v>2506</v>
      </c>
      <c r="AG13" s="23">
        <f>IF(ISBLANK(AF13),"",IF(ISNUMBER(AF13),AF13,IFERROR(INDEX(items[Item ID],MATCH(AF13,items[Item Name],0)),AF13)))</f>
        <v>92</v>
      </c>
      <c r="AH13" s="22">
        <v>50</v>
      </c>
      <c r="AI13" s="22">
        <v>1</v>
      </c>
      <c r="AJ13" s="22">
        <v>3</v>
      </c>
      <c r="AK13" s="16" t="str">
        <f>IF(LEN(AG13)&gt;0,IF(AK$1="output1","",",")&amp;SUBSTITUTE(SUBSTITUTE(SUBSTITUTE(SUBSTITUTE(SUBSTITUTE(SUBSTITUTE(SUBSTITUTE(nodeDropitem,
"#id",AG13),
"//","// "&amp;IFERROR(IF(ISNUMBER(AF13),INDEX(items[Item Name],MATCH(AF13,items[Item ID],0)),AF13),""),1),
"#dropChance",IF(OR(AH13*settingDropChance&gt;=100,AH13=100),100,ROUND(AH13*settingDropChance,2))),
"#minAmount",_xlfn.CEILING.MATH(AI13*settingDropAmount)),
"#maxAmount",_xlfn.CEILING.MATH(AJ13*settingDropAmount)),
"#luckyAmount",settingLucky),
"#minerAmount",settingMiner),"")</f>
        <v>,
        {
          "itemIdOrName": "92", // Sap
          "dropChance": 50,
          "minAmount": 1,
          "maxAmount": 3,
          "luckyAmount": 0,
          "minerAmount": 0
        }</v>
      </c>
      <c r="AL13" s="17" t="str">
        <f>SUBSTITUTE(SUBSTITUTE(SUBSTITUTE(SUBSTITUTE(SUBSTITUTE(SUBSTITUTE(SUBSTITUTE(SUBSTITUTE(SUBSTITUTE(SUBSTITUTE(nodeItem,
"#name",D13),
"#description",B13+1&amp;"// "&amp;E13),
"#spriteX",F13),
"#spriteY",G13),
"#minLevel",H13),
"#maxLevel",I13),
"#spawnChance",J13*settingNodeChance),
"#durability",L13),
"#exp",M13),
"#dropItems",node[[#This Row],[output1]]&amp;node[[#This Row],[output2]]&amp;node[[#This Row],[output3]]&amp;node[output4])
&amp;IF(ISNUMBER(B14),",","")</f>
        <v xml:space="preserve">
{
      "parentSheetIndex": 0,
      "dropItems": [
        {
          "itemIdOrName": "309", // Acorn
          "dropChance": 80,
          "minAmount": 1,
          "maxAmount": 1,
          "luckyAmount": 0,
          "minerAmount": 0
        },
        {
          "itemIdOrName": "725", // Oak Resin
          "dropChance": 30,
          "minAmount": 1,
          "maxAmount": 1,
          "luckyAmount": 0,
          "minerAmount": 0
        },
        {
          "itemIdOrName": "388", // Wood
          "dropChance": 50,
          "minAmount": 1,
          "maxAmount": 3,
          "luckyAmount": 0,
          "minerAmount": 0
        },
        {
          "itemIdOrName": "92", // Sap
          "dropChance": 50,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"Oak Sapling", //9// 
      "spritePath": "assets\\RareNodes.png",
      "spriteType": "mod",
      "spriteX": 48,
      "spriteY": 16,
      "spriteW": 16,
      "spriteH": 16,
      "spawnChance": 0.007128,
      "durability": 4,
      "exp": 20,
      "texture": null
    },</v>
      </c>
    </row>
    <row r="14" spans="1:38" x14ac:dyDescent="0.25">
      <c r="A14" s="31">
        <v>38</v>
      </c>
      <c r="B14" s="18">
        <v>24</v>
      </c>
      <c r="C14" t="s">
        <v>2561</v>
      </c>
      <c r="D14" s="18" t="s">
        <v>2459</v>
      </c>
      <c r="E14" s="18"/>
      <c r="F14" s="18">
        <f t="shared" si="0"/>
        <v>64</v>
      </c>
      <c r="G14" s="18">
        <f t="shared" si="1"/>
        <v>64</v>
      </c>
      <c r="H14" s="15">
        <v>80</v>
      </c>
      <c r="I14" s="15">
        <v>-1</v>
      </c>
      <c r="J14" s="30">
        <v>1.01E-2</v>
      </c>
      <c r="K14" s="36">
        <f>INDEX(nodeCombined[Modifier],MATCH(node[[#This Row],[Category]],nodeCombined[Category],0))*node[[#This Row],[spawn Chance]]</f>
        <v>1.01E-2</v>
      </c>
      <c r="L14" s="15">
        <v>4</v>
      </c>
      <c r="M14" s="15">
        <v>18</v>
      </c>
      <c r="N14" s="21" t="s">
        <v>2459</v>
      </c>
      <c r="O14" s="22">
        <f>IF(ISBLANK(N14),"",IF(ISNUMBER(N14),N14,IFERROR(INDEX(items[Item ID],MATCH(N14,items[Item Name],0)),N14)))</f>
        <v>857</v>
      </c>
      <c r="P14" s="22">
        <v>70</v>
      </c>
      <c r="Q14" s="22">
        <v>1</v>
      </c>
      <c r="R14" s="22">
        <v>1</v>
      </c>
      <c r="S14" s="16" t="str">
        <f>IF(LEN(O14)&gt;0,IF(S$1="output1","",",")&amp;SUBSTITUTE(SUBSTITUTE(SUBSTITUTE(SUBSTITUTE(SUBSTITUTE(SUBSTITUTE(SUBSTITUTE(nodeDropitem,
"#id",O14),
"//","// "&amp;IFERROR(IF(ISNUMBER(N14),INDEX(items[Item Name],MATCH(N14,items[Item ID],0)),N14),""),1),
"#dropChance",IF(OR(P14*settingDropChance&gt;=100,P14=100),100,ROUND(P14*settingDropChance,2))),
"#minAmount",_xlfn.CEILING.MATH(Q14*settingDropAmount)),
"#maxAmount",_xlfn.CEILING.MATH(R14*settingDropAmount)),
"#luckyAmount",settingLucky),
"#minerAmount",settingMiner),"")</f>
        <v xml:space="preserve">
        {
          "itemIdOrName": "857", // Tiger Slime Egg
          "dropChance": 70,
          "minAmount": 1,
          "maxAmount": 1,
          "luckyAmount": 0,
          "minerAmount": 0
        }</v>
      </c>
      <c r="T14" s="21" t="s">
        <v>2516</v>
      </c>
      <c r="U14" s="22">
        <f>IF(ISBLANK(T14),"",IF(ISNUMBER(T14),T14,IFERROR(INDEX(items[Item ID],MATCH(T14,items[Item Name],0)),T14)))</f>
        <v>907</v>
      </c>
      <c r="V14" s="22">
        <v>100</v>
      </c>
      <c r="W14" s="22">
        <v>1</v>
      </c>
      <c r="X14" s="22">
        <v>2</v>
      </c>
      <c r="Y14" s="16" t="str">
        <f>IF(LEN(U14)&gt;0,IF(Y$1="output1","",",")&amp;SUBSTITUTE(SUBSTITUTE(SUBSTITUTE(SUBSTITUTE(SUBSTITUTE(SUBSTITUTE(SUBSTITUTE(nodeDropitem,
"#id",U14),
"//","// "&amp;IFERROR(IF(ISNUMBER(T14),INDEX(items[Item Name],MATCH(T14,items[Item ID],0)),T14),""),1),
"#dropChance",IF(OR(V14*settingDropChance&gt;=100,V14=100),100,ROUND(V14*settingDropChance,2))),
"#minAmount",_xlfn.CEILING.MATH(W14*settingDropAmount)),
"#maxAmount",_xlfn.CEILING.MATH(X14*settingDropAmount)),
"#luckyAmount",settingLucky),
"#minerAmount",settingMiner),"")</f>
        <v>,
        {
          "itemIdOrName": "907", // Tropical Curry
          "dropChance": 100,
          "minAmount": 1,
          "maxAmount": 2,
          "luckyAmount": 0,
          "minerAmount": 0
        }</v>
      </c>
      <c r="Z14" s="21" t="s">
        <v>2355</v>
      </c>
      <c r="AA14" s="22">
        <f>IF(ISBLANK(Z14),"",IF(ISNUMBER(Z14),Z14,IFERROR(INDEX(items[Item ID],MATCH(Z14,items[Item Name],0)),Z14)))</f>
        <v>766</v>
      </c>
      <c r="AB14" s="22">
        <v>100</v>
      </c>
      <c r="AC14" s="22">
        <v>1</v>
      </c>
      <c r="AD14" s="22">
        <v>3</v>
      </c>
      <c r="AE14" s="16" t="str">
        <f>IF(LEN(AA14)&gt;0,IF(AE$1="output1","",",")&amp;SUBSTITUTE(SUBSTITUTE(SUBSTITUTE(SUBSTITUTE(SUBSTITUTE(SUBSTITUTE(SUBSTITUTE(nodeDropitem,
"#id",AA14),
"//","// "&amp;IFERROR(IF(ISNUMBER(Z14),INDEX(items[Item Name],MATCH(Z14,items[Item ID],0)),Z14),""),1),
"#dropChance",IF(OR(AB14*settingDropChance&gt;=100,AB14=100),100,ROUND(AB14*settingDropChance,2))),
"#minAmount",_xlfn.CEILING.MATH(AC14*settingDropAmount)),
"#maxAmount",_xlfn.CEILING.MATH(AD14*settingDropAmount)),
"#luckyAmount",settingLucky),
"#minerAmount",settingMiner),"")</f>
        <v>,
        {
          "itemIdOrName": "766", // Slime
          "dropChance": 100,
          "minAmount": 1,
          "maxAmount": 3,
          "luckyAmount": 0,
          "minerAmount": 0
        }</v>
      </c>
      <c r="AF14" s="21"/>
      <c r="AG14" s="22" t="str">
        <f>IF(ISBLANK(AF14),"",IF(ISNUMBER(AF14),AF14,IFERROR(INDEX(items[Item ID],MATCH(AF14,items[Item Name],0)),AF14)))</f>
        <v/>
      </c>
      <c r="AH14" s="22"/>
      <c r="AI14" s="22"/>
      <c r="AJ14" s="22"/>
      <c r="AK14" s="16" t="str">
        <f>IF(LEN(AG14)&gt;0,IF(AK$1="output1","",",")&amp;SUBSTITUTE(SUBSTITUTE(SUBSTITUTE(SUBSTITUTE(SUBSTITUTE(SUBSTITUTE(SUBSTITUTE(nodeDropitem,
"#id",AG14),
"//","// "&amp;IFERROR(IF(ISNUMBER(AF14),INDEX(items[Item Name],MATCH(AF14,items[Item ID],0)),AF14),""),1),
"#dropChance",IF(OR(AH14*settingDropChance&gt;=100,AH14=100),100,ROUND(AH14*settingDropChance,2))),
"#minAmount",_xlfn.CEILING.MATH(AI14*settingDropAmount)),
"#maxAmount",_xlfn.CEILING.MATH(AJ14*settingDropAmount)),
"#luckyAmount",settingLucky),
"#minerAmount",settingMiner),"")</f>
        <v/>
      </c>
      <c r="AL14" s="17" t="str">
        <f>SUBSTITUTE(SUBSTITUTE(SUBSTITUTE(SUBSTITUTE(SUBSTITUTE(SUBSTITUTE(SUBSTITUTE(SUBSTITUTE(SUBSTITUTE(SUBSTITUTE(nodeItem,
"#name",D14),
"#description",B14+1&amp;"// "&amp;E14),
"#spriteX",F14),
"#spriteY",G14),
"#minLevel",H14),
"#maxLevel",I14),
"#spawnChance",J14*settingNodeChance),
"#durability",L14),
"#exp",M14),
"#dropItems",node[[#This Row],[output1]]&amp;node[[#This Row],[output2]]&amp;node[[#This Row],[output3]]&amp;node[output4])
&amp;IF(ISNUMBER(B15),",","")</f>
        <v xml:space="preserve">
{
      "parentSheetIndex": 0,
      "dropItems": [
        {
          "itemIdOrName": "857", // Tiger Slime Egg
          "dropChance": 70,
          "minAmount": 1,
          "maxAmount": 1,
          "luckyAmount": 0,
          "minerAmount": 0
        },
        {
          "itemIdOrName": "907", // Tropical Curry
          "dropChance": 100,
          "minAmount": 1,
          "maxAmount": 2,
          "luckyAmount": 0,
          "minerAmount": 0
        },
        {
          "itemIdOrName": "766", // Slime
          "dropChance": 100,
          "minAmount": 1,
          "maxAmount": 3,
          "luckyAmount": 0,
          "minerAmount": 0
        }
      ],
      "oreLevelRanges": [
        {
          "minLevel": 80,
          "maxLevel": -1,
          "spawnChanceMult": 1.0,
          "expMult": 1.0,
          "dropChanceMult": 1.0,
          "dropMult": 1.0,
          "minDifficulty": -1,
          "maxDifficulty": -1
        }
      ],
      "nodeDesc": "Tiger Slime Egg", //25// 
      "spritePath": "assets\\RareNodes.png",
      "spriteType": "mod",
      "spriteX": 64,
      "spriteY": 64,
      "spriteW": 16,
      "spriteH": 16,
      "spawnChance": 0.0101,
      "durability": 4,
      "exp": 18,
      "texture": null
    },</v>
      </c>
    </row>
    <row r="15" spans="1:38" x14ac:dyDescent="0.25">
      <c r="A15" s="23">
        <v>33</v>
      </c>
      <c r="B15" s="18">
        <v>19</v>
      </c>
      <c r="C15" s="18" t="s">
        <v>2562</v>
      </c>
      <c r="D15" s="18" t="s">
        <v>2451</v>
      </c>
      <c r="E15" s="18" t="s">
        <v>2450</v>
      </c>
      <c r="F15" s="18">
        <f t="shared" si="0"/>
        <v>64</v>
      </c>
      <c r="G15" s="18">
        <f t="shared" si="1"/>
        <v>48</v>
      </c>
      <c r="H15" s="15">
        <v>-1</v>
      </c>
      <c r="I15" s="15">
        <v>-1</v>
      </c>
      <c r="J15" s="30">
        <v>1.61E-2</v>
      </c>
      <c r="K15" s="36">
        <f>INDEX(nodeCombined[Modifier],MATCH(node[[#This Row],[Category]],nodeCombined[Category],0))*node[[#This Row],[spawn Chance]]</f>
        <v>1.61E-2</v>
      </c>
      <c r="L15" s="15">
        <v>3</v>
      </c>
      <c r="M15" s="15">
        <v>16</v>
      </c>
      <c r="N15" s="21" t="s">
        <v>2372</v>
      </c>
      <c r="O15" s="22">
        <f>IF(ISBLANK(N15),"",IF(ISNUMBER(N15),N15,IFERROR(INDEX(items[Item ID],MATCH(N15,items[Item Name],0)),N15)))</f>
        <v>577</v>
      </c>
      <c r="P15" s="22">
        <v>50</v>
      </c>
      <c r="Q15" s="22">
        <v>1</v>
      </c>
      <c r="R15" s="22">
        <v>1</v>
      </c>
      <c r="S15" s="16" t="str">
        <f>IF(LEN(O15)&gt;0,IF(S$1="output1","",",")&amp;SUBSTITUTE(SUBSTITUTE(SUBSTITUTE(SUBSTITUTE(SUBSTITUTE(SUBSTITUTE(SUBSTITUTE(nodeDropitem,
"#id",O15),
"//","// "&amp;IFERROR(IF(ISNUMBER(N15),INDEX(items[Item Name],MATCH(N15,items[Item ID],0)),N15),""),1),
"#dropChance",IF(OR(P15*settingDropChance&gt;=100,P15=100),100,ROUND(P15*settingDropChance,2))),
"#minAmount",_xlfn.CEILING.MATH(Q15*settingDropAmount)),
"#maxAmount",_xlfn.CEILING.MATH(R15*settingDropAmount)),
"#luckyAmount",settingLucky),
"#minerAmount",settingMiner),"")</f>
        <v xml:space="preserve">
        {
          "itemIdOrName": "577", // Fairy Stone
          "dropChance": 50,
          "minAmount": 1,
          "maxAmount": 1,
          "luckyAmount": 0,
          "minerAmount": 0
        }</v>
      </c>
      <c r="T15" s="21" t="s">
        <v>2471</v>
      </c>
      <c r="U15" s="22">
        <f>IF(ISBLANK(T15),"",IF(ISNUMBER(T15),T15,IFERROR(INDEX(items[Item ID],MATCH(T15,items[Item Name],0)),T15)))</f>
        <v>872</v>
      </c>
      <c r="V15" s="22">
        <v>50</v>
      </c>
      <c r="W15" s="22">
        <v>1</v>
      </c>
      <c r="X15" s="22">
        <v>2</v>
      </c>
      <c r="Y15" s="16" t="str">
        <f>IF(LEN(U15)&gt;0,IF(Y$1="output1","",",")&amp;SUBSTITUTE(SUBSTITUTE(SUBSTITUTE(SUBSTITUTE(SUBSTITUTE(SUBSTITUTE(SUBSTITUTE(nodeDropitem,
"#id",U15),
"//","// "&amp;IFERROR(IF(ISNUMBER(T15),INDEX(items[Item Name],MATCH(T15,items[Item ID],0)),T15),""),1),
"#dropChance",IF(OR(V15*settingDropChance&gt;=100,V15=100),100,ROUND(V15*settingDropChance,2))),
"#minAmount",_xlfn.CEILING.MATH(W15*settingDropAmount)),
"#maxAmount",_xlfn.CEILING.MATH(X15*settingDropAmount)),
"#luckyAmount",settingLucky),
"#minerAmount",settingMiner),"")</f>
        <v>,
        {
          "itemIdOrName": "872", // Fairy Dust
          "dropChance": 50,
          "minAmount": 1,
          "maxAmount": 2,
          "luckyAmount": 0,
          "minerAmount": 0
        }</v>
      </c>
      <c r="Z15" s="21" t="s">
        <v>2472</v>
      </c>
      <c r="AA15" s="22">
        <f>IF(ISBLANK(Z15),"",IF(ISNUMBER(Z15),Z15,IFERROR(INDEX(items[Item ID],MATCH(Z15,items[Item Name],0)),Z15)))</f>
        <v>425</v>
      </c>
      <c r="AB15" s="22">
        <v>50</v>
      </c>
      <c r="AC15" s="22">
        <v>1</v>
      </c>
      <c r="AD15" s="22">
        <v>3</v>
      </c>
      <c r="AE15" s="16" t="str">
        <f>IF(LEN(AA15)&gt;0,IF(AE$1="output1","",",")&amp;SUBSTITUTE(SUBSTITUTE(SUBSTITUTE(SUBSTITUTE(SUBSTITUTE(SUBSTITUTE(SUBSTITUTE(nodeDropitem,
"#id",AA15),
"//","// "&amp;IFERROR(IF(ISNUMBER(Z15),INDEX(items[Item Name],MATCH(Z15,items[Item ID],0)),Z15),""),1),
"#dropChance",IF(OR(AB15*settingDropChance&gt;=100,AB15=100),100,ROUND(AB15*settingDropChance,2))),
"#minAmount",_xlfn.CEILING.MATH(AC15*settingDropAmount)),
"#maxAmount",_xlfn.CEILING.MATH(AD15*settingDropAmount)),
"#luckyAmount",settingLucky),
"#minerAmount",settingMiner),"")</f>
        <v>,
        {
          "itemIdOrName": "425", // Fairy Seeds
          "dropChance": 50,
          "minAmount": 1,
          "maxAmount": 3,
          "luckyAmount": 0,
          "minerAmount": 0
        }</v>
      </c>
      <c r="AF15" s="21" t="s">
        <v>2479</v>
      </c>
      <c r="AG15" s="22">
        <f>IF(ISBLANK(AF15),"",IF(ISNUMBER(AF15),AF15,IFERROR(INDEX(items[Item ID],MATCH(AF15,items[Item Name],0)),AF15)))</f>
        <v>881</v>
      </c>
      <c r="AH15" s="22">
        <v>100</v>
      </c>
      <c r="AI15" s="22">
        <v>1</v>
      </c>
      <c r="AJ15" s="22">
        <v>3</v>
      </c>
      <c r="AK15" s="16" t="str">
        <f>IF(LEN(AG15)&gt;0,IF(AK$1="output1","",",")&amp;SUBSTITUTE(SUBSTITUTE(SUBSTITUTE(SUBSTITUTE(SUBSTITUTE(SUBSTITUTE(SUBSTITUTE(nodeDropitem,
"#id",AG15),
"//","// "&amp;IFERROR(IF(ISNUMBER(AF15),INDEX(items[Item Name],MATCH(AF15,items[Item ID],0)),AF15),""),1),
"#dropChance",IF(OR(AH15*settingDropChance&gt;=100,AH15=100),100,ROUND(AH15*settingDropChance,2))),
"#minAmount",_xlfn.CEILING.MATH(AI15*settingDropAmount)),
"#maxAmount",_xlfn.CEILING.MATH(AJ15*settingDropAmount)),
"#luckyAmount",settingLucky),
"#minerAmount",settingMiner),"")</f>
        <v>,
        {
          "itemIdOrName": "881", // Bone Fragment
          "dropChance": 100,
          "minAmount": 1,
          "maxAmount": 3,
          "luckyAmount": 0,
          "minerAmount": 0
        }</v>
      </c>
      <c r="AL15" s="17" t="str">
        <f>SUBSTITUTE(SUBSTITUTE(SUBSTITUTE(SUBSTITUTE(SUBSTITUTE(SUBSTITUTE(SUBSTITUTE(SUBSTITUTE(SUBSTITUTE(SUBSTITUTE(nodeItem,
"#name",D15),
"#description",B15+1&amp;"// "&amp;E15),
"#spriteX",F15),
"#spriteY",G15),
"#minLevel",H15),
"#maxLevel",I15),
"#spawnChance",J15*settingNodeChance),
"#durability",L15),
"#exp",M15),
"#dropItems",node[[#This Row],[output1]]&amp;node[[#This Row],[output2]]&amp;node[[#This Row],[output3]]&amp;node[output4])
&amp;IF(ISNUMBER(B16),",","")</f>
        <v xml:space="preserve">
{
      "parentSheetIndex": 0,
      "dropItems": [
        {
          "itemIdOrName": "577", // Fairy Stone
          "dropChance": 50,
          "minAmount": 1,
          "maxAmount": 1,
          "luckyAmount": 0,
          "minerAmount": 0
        },
        {
          "itemIdOrName": "872", // Fairy Dust
          "dropChance": 50,
          "minAmount": 1,
          "maxAmount": 2,
          "luckyAmount": 0,
          "minerAmount": 0
        },
        {
          "itemIdOrName": "425", // Fairy Seeds
          "dropChance": 50,
          "minAmount": 1,
          "maxAmount": 3,
          "luckyAmount": 0,
          "minerAmount": 0
        },
        {
          "itemIdOrName": "881", // Bone Fragment
          "dropChance": 100,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"Fairy Corpse", //20// This fairy has met an unfortunate end.
      "spritePath": "assets\\RareNodes.png",
      "spriteType": "mod",
      "spriteX": 64,
      "spriteY": 48,
      "spriteW": 16,
      "spriteH": 16,
      "spawnChance": 0.0161,
      "durability": 3,
      "exp": 16,
      "texture": null
    },</v>
      </c>
    </row>
    <row r="16" spans="1:38" x14ac:dyDescent="0.25">
      <c r="A16" s="31">
        <v>25</v>
      </c>
      <c r="B16" s="18">
        <v>13</v>
      </c>
      <c r="C16" s="18" t="s">
        <v>2557</v>
      </c>
      <c r="D16" s="18" t="s">
        <v>2449</v>
      </c>
      <c r="E16" s="18"/>
      <c r="F16" s="18">
        <f t="shared" si="0"/>
        <v>48</v>
      </c>
      <c r="G16" s="18">
        <f t="shared" si="1"/>
        <v>32</v>
      </c>
      <c r="H16" s="15">
        <v>-1</v>
      </c>
      <c r="I16" s="15">
        <v>-1</v>
      </c>
      <c r="J16" s="30">
        <v>1.7100000000000001E-2</v>
      </c>
      <c r="K16" s="36">
        <f>INDEX(nodeCombined[Modifier],MATCH(node[[#This Row],[Category]],nodeCombined[Category],0))*node[[#This Row],[spawn Chance]]</f>
        <v>1.7100000000000001E-2</v>
      </c>
      <c r="L16" s="15">
        <v>4</v>
      </c>
      <c r="M16" s="15">
        <v>20</v>
      </c>
      <c r="N16" s="21" t="s">
        <v>2470</v>
      </c>
      <c r="O16" s="22">
        <f>IF(ISBLANK(N16),"",IF(ISNUMBER(N16),N16,IFERROR(INDEX(items[Item ID],MATCH(N16,items[Item Name],0)),N16)))</f>
        <v>347</v>
      </c>
      <c r="P16" s="22">
        <v>60</v>
      </c>
      <c r="Q16" s="22">
        <v>1</v>
      </c>
      <c r="R16" s="22">
        <v>2</v>
      </c>
      <c r="S16" s="16" t="str">
        <f>IF(LEN(O16)&gt;0,IF(S$1="output1","",",")&amp;SUBSTITUTE(SUBSTITUTE(SUBSTITUTE(SUBSTITUTE(SUBSTITUTE(SUBSTITUTE(SUBSTITUTE(nodeDropitem,
"#id",O16),
"//","// "&amp;IFERROR(IF(ISNUMBER(N16),INDEX(items[Item Name],MATCH(N16,items[Item ID],0)),N16),""),1),
"#dropChance",IF(OR(P16*settingDropChance&gt;=100,P16=100),100,ROUND(P16*settingDropChance,2))),
"#minAmount",_xlfn.CEILING.MATH(Q16*settingDropAmount)),
"#maxAmount",_xlfn.CEILING.MATH(R16*settingDropAmount)),
"#luckyAmount",settingLucky),
"#minerAmount",settingMiner),"")</f>
        <v xml:space="preserve">
        {
          "itemIdOrName": "347", // Rare Seed
          "dropChance": 60,
          "minAmount": 1,
          "maxAmount": 2,
          "luckyAmount": 0,
          "minerAmount": 0
        }</v>
      </c>
      <c r="T16" s="21" t="s">
        <v>2509</v>
      </c>
      <c r="U16" s="22">
        <f>IF(ISBLANK(T16),"",IF(ISNUMBER(T16),T16,IFERROR(INDEX(items[Item ID],MATCH(T16,items[Item Name],0)),T16)))</f>
        <v>919</v>
      </c>
      <c r="V16" s="22">
        <v>30</v>
      </c>
      <c r="W16" s="22">
        <v>1</v>
      </c>
      <c r="X16" s="22">
        <v>2</v>
      </c>
      <c r="Y16" s="16" t="str">
        <f>IF(LEN(U16)&gt;0,IF(Y$1="output1","",",")&amp;SUBSTITUTE(SUBSTITUTE(SUBSTITUTE(SUBSTITUTE(SUBSTITUTE(SUBSTITUTE(SUBSTITUTE(nodeDropitem,
"#id",U16),
"//","// "&amp;IFERROR(IF(ISNUMBER(T16),INDEX(items[Item Name],MATCH(T16,items[Item ID],0)),T16),""),1),
"#dropChance",IF(OR(V16*settingDropChance&gt;=100,V16=100),100,ROUND(V16*settingDropChance,2))),
"#minAmount",_xlfn.CEILING.MATH(W16*settingDropAmount)),
"#maxAmount",_xlfn.CEILING.MATH(X16*settingDropAmount)),
"#luckyAmount",settingLucky),
"#minerAmount",settingMiner),"")</f>
        <v>,
        {
          "itemIdOrName": "919", // Deluxe Fertilizer
          "dropChance": 30,
          "minAmount": 1,
          "maxAmount": 2,
          "luckyAmount": 0,
          "minerAmount": 0
        }</v>
      </c>
      <c r="Z16" s="21" t="s">
        <v>2508</v>
      </c>
      <c r="AA16" s="22">
        <f>IF(ISBLANK(Z16),"",IF(ISNUMBER(Z16),Z16,IFERROR(INDEX(items[Item ID],MATCH(Z16,items[Item Name],0)),Z16)))</f>
        <v>918</v>
      </c>
      <c r="AB16" s="22">
        <v>30</v>
      </c>
      <c r="AC16" s="22">
        <v>1</v>
      </c>
      <c r="AD16" s="22">
        <v>2</v>
      </c>
      <c r="AE16" s="16" t="str">
        <f>IF(LEN(AA16)&gt;0,IF(AE$1="output1","",",")&amp;SUBSTITUTE(SUBSTITUTE(SUBSTITUTE(SUBSTITUTE(SUBSTITUTE(SUBSTITUTE(SUBSTITUTE(nodeDropitem,
"#id",AA16),
"//","// "&amp;IFERROR(IF(ISNUMBER(Z16),INDEX(items[Item Name],MATCH(Z16,items[Item ID],0)),Z16),""),1),
"#dropChance",IF(OR(AB16*settingDropChance&gt;=100,AB16=100),100,ROUND(AB16*settingDropChance,2))),
"#minAmount",_xlfn.CEILING.MATH(AC16*settingDropAmount)),
"#maxAmount",_xlfn.CEILING.MATH(AD16*settingDropAmount)),
"#luckyAmount",settingLucky),
"#minerAmount",settingMiner),"")</f>
        <v>,
        {
          "itemIdOrName": "918", // Hyper Speed-Gro
          "dropChance": 30,
          "minAmount": 1,
          "maxAmount": 2,
          "luckyAmount": 0,
          "minerAmount": 0
        }</v>
      </c>
      <c r="AF16" s="21"/>
      <c r="AG16" s="22" t="str">
        <f>IF(ISBLANK(AF16),"",IF(ISNUMBER(AF16),AF16,IFERROR(INDEX(items[Item ID],MATCH(AF16,items[Item Name],0)),AF16)))</f>
        <v/>
      </c>
      <c r="AH16" s="22"/>
      <c r="AI16" s="22"/>
      <c r="AJ16" s="22"/>
      <c r="AK16" s="16" t="str">
        <f>IF(LEN(AG16)&gt;0,IF(AK$1="output1","",",")&amp;SUBSTITUTE(SUBSTITUTE(SUBSTITUTE(SUBSTITUTE(SUBSTITUTE(SUBSTITUTE(SUBSTITUTE(nodeDropitem,
"#id",AG16),
"//","// "&amp;IFERROR(IF(ISNUMBER(AF16),INDEX(items[Item Name],MATCH(AF16,items[Item ID],0)),AF16),""),1),
"#dropChance",IF(OR(AH16*settingDropChance&gt;=100,AH16=100),100,ROUND(AH16*settingDropChance,2))),
"#minAmount",_xlfn.CEILING.MATH(AI16*settingDropAmount)),
"#maxAmount",_xlfn.CEILING.MATH(AJ16*settingDropAmount)),
"#luckyAmount",settingLucky),
"#minerAmount",settingMiner),"")</f>
        <v/>
      </c>
      <c r="AL16" s="17" t="str">
        <f>SUBSTITUTE(SUBSTITUTE(SUBSTITUTE(SUBSTITUTE(SUBSTITUTE(SUBSTITUTE(SUBSTITUTE(SUBSTITUTE(SUBSTITUTE(SUBSTITUTE(nodeItem,
"#name",D16),
"#description",B16+1&amp;"// "&amp;E16),
"#spriteX",F16),
"#spriteY",G16),
"#minLevel",H16),
"#maxLevel",I16),
"#spawnChance",J16*settingNodeChance),
"#durability",L16),
"#exp",M16),
"#dropItems",node[[#This Row],[output1]]&amp;node[[#This Row],[output2]]&amp;node[[#This Row],[output3]]&amp;node[output4])
&amp;IF(ISNUMBER(B17),",","")</f>
        <v xml:space="preserve">
{
      "parentSheetIndex": 0,
      "dropItems": [
        {
          "itemIdOrName": "347", // Rare Seed
          "dropChance": 60,
          "minAmount": 1,
          "maxAmount": 2,
          "luckyAmount": 0,
          "minerAmount": 0
        },
        {
          "itemIdOrName": "919", // Deluxe Fertilizer
          "dropChance": 30,
          "minAmount": 1,
          "maxAmount": 2,
          "luckyAmount": 0,
          "minerAmount": 0
        },
        {
          "itemIdOrName": "918", // Hyper Speed-Gro
          "dropChance": 30,
          "minAmount": 1,
          "maxAmount": 2,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"Rare Leavings", //14// 
      "spritePath": "assets\\RareNodes.png",
      "spriteType": "mod",
      "spriteX": 48,
      "spriteY": 32,
      "spriteW": 16,
      "spriteH": 16,
      "spawnChance": 0.0171,
      "durability": 4,
      "exp": 20,
      "texture": null
    },</v>
      </c>
    </row>
    <row r="17" spans="1:38" x14ac:dyDescent="0.25">
      <c r="A17" s="23">
        <v>24</v>
      </c>
      <c r="B17" s="18">
        <v>12</v>
      </c>
      <c r="C17" s="18" t="s">
        <v>2557</v>
      </c>
      <c r="D17" s="18" t="s">
        <v>2448</v>
      </c>
      <c r="E17" s="18"/>
      <c r="F17" s="18">
        <f t="shared" si="0"/>
        <v>32</v>
      </c>
      <c r="G17" s="18">
        <f t="shared" si="1"/>
        <v>32</v>
      </c>
      <c r="H17" s="15">
        <v>-1</v>
      </c>
      <c r="I17" s="15">
        <v>-1</v>
      </c>
      <c r="J17" s="30">
        <v>1.8100000000000002E-2</v>
      </c>
      <c r="K17" s="36">
        <f>INDEX(nodeCombined[Modifier],MATCH(node[[#This Row],[Category]],nodeCombined[Category],0))*node[[#This Row],[spawn Chance]]</f>
        <v>1.8100000000000002E-2</v>
      </c>
      <c r="L17" s="15">
        <v>4</v>
      </c>
      <c r="M17" s="15">
        <v>20</v>
      </c>
      <c r="N17" s="21" t="s">
        <v>2469</v>
      </c>
      <c r="O17" s="22">
        <f>IF(ISBLANK(N17),"",IF(ISNUMBER(N17),N17,IFERROR(INDEX(items[Item ID],MATCH(N17,items[Item Name],0)),N17)))</f>
        <v>486</v>
      </c>
      <c r="P17" s="22">
        <v>60</v>
      </c>
      <c r="Q17" s="22">
        <v>1</v>
      </c>
      <c r="R17" s="22">
        <v>2</v>
      </c>
      <c r="S17" s="16" t="str">
        <f>IF(LEN(O17)&gt;0,IF(S$1="output1","",",")&amp;SUBSTITUTE(SUBSTITUTE(SUBSTITUTE(SUBSTITUTE(SUBSTITUTE(SUBSTITUTE(SUBSTITUTE(nodeDropitem,
"#id",O17),
"//","// "&amp;IFERROR(IF(ISNUMBER(N17),INDEX(items[Item Name],MATCH(N17,items[Item ID],0)),N17),""),1),
"#dropChance",IF(OR(P17*settingDropChance&gt;=100,P17=100),100,ROUND(P17*settingDropChance,2))),
"#minAmount",_xlfn.CEILING.MATH(Q17*settingDropAmount)),
"#maxAmount",_xlfn.CEILING.MATH(R17*settingDropAmount)),
"#luckyAmount",settingLucky),
"#minerAmount",settingMiner),"")</f>
        <v xml:space="preserve">
        {
          "itemIdOrName": "486", // Starfruit Seeds
          "dropChance": 60,
          "minAmount": 1,
          "maxAmount": 2,
          "luckyAmount": 0,
          "minerAmount": 0
        }</v>
      </c>
      <c r="T17" s="21" t="s">
        <v>2509</v>
      </c>
      <c r="U17" s="22">
        <f>IF(ISBLANK(T17),"",IF(ISNUMBER(T17),T17,IFERROR(INDEX(items[Item ID],MATCH(T17,items[Item Name],0)),T17)))</f>
        <v>919</v>
      </c>
      <c r="V17" s="22">
        <v>50</v>
      </c>
      <c r="W17" s="22">
        <v>1</v>
      </c>
      <c r="X17" s="22">
        <v>2</v>
      </c>
      <c r="Y17" s="16" t="str">
        <f>IF(LEN(U17)&gt;0,IF(Y$1="output1","",",")&amp;SUBSTITUTE(SUBSTITUTE(SUBSTITUTE(SUBSTITUTE(SUBSTITUTE(SUBSTITUTE(SUBSTITUTE(nodeDropitem,
"#id",U17),
"//","// "&amp;IFERROR(IF(ISNUMBER(T17),INDEX(items[Item Name],MATCH(T17,items[Item ID],0)),T17),""),1),
"#dropChance",IF(OR(V17*settingDropChance&gt;=100,V17=100),100,ROUND(V17*settingDropChance,2))),
"#minAmount",_xlfn.CEILING.MATH(W17*settingDropAmount)),
"#maxAmount",_xlfn.CEILING.MATH(X17*settingDropAmount)),
"#luckyAmount",settingLucky),
"#minerAmount",settingMiner),"")</f>
        <v>,
        {
          "itemIdOrName": "919", // Deluxe Fertilizer
          "dropChance": 50,
          "minAmount": 1,
          "maxAmount": 2,
          "luckyAmount": 0,
          "minerAmount": 0
        }</v>
      </c>
      <c r="Z17" s="21"/>
      <c r="AA17" s="22" t="str">
        <f>IF(ISBLANK(Z17),"",IF(ISNUMBER(Z17),Z17,IFERROR(INDEX(items[Item ID],MATCH(Z17,items[Item Name],0)),Z17)))</f>
        <v/>
      </c>
      <c r="AB17" s="22"/>
      <c r="AC17" s="22"/>
      <c r="AD17" s="22"/>
      <c r="AE17" s="16" t="str">
        <f>IF(LEN(AA17)&gt;0,IF(AE$1="output1","",",")&amp;SUBSTITUTE(SUBSTITUTE(SUBSTITUTE(SUBSTITUTE(SUBSTITUTE(SUBSTITUTE(SUBSTITUTE(nodeDropitem,
"#id",AA17),
"//","// "&amp;IFERROR(IF(ISNUMBER(Z17),INDEX(items[Item Name],MATCH(Z17,items[Item ID],0)),Z17),""),1),
"#dropChance",IF(OR(AB17*settingDropChance&gt;=100,AB17=100),100,ROUND(AB17*settingDropChance,2))),
"#minAmount",_xlfn.CEILING.MATH(AC17*settingDropAmount)),
"#maxAmount",_xlfn.CEILING.MATH(AD17*settingDropAmount)),
"#luckyAmount",settingLucky),
"#minerAmount",settingMiner),"")</f>
        <v/>
      </c>
      <c r="AF17" s="21"/>
      <c r="AG17" s="22" t="str">
        <f>IF(ISBLANK(AF17),"",IF(ISNUMBER(AF17),AF17,IFERROR(INDEX(items[Item ID],MATCH(AF17,items[Item Name],0)),AF17)))</f>
        <v/>
      </c>
      <c r="AH17" s="22"/>
      <c r="AI17" s="22"/>
      <c r="AJ17" s="22"/>
      <c r="AK17" s="16" t="str">
        <f>IF(LEN(AG17)&gt;0,IF(AK$1="output1","",",")&amp;SUBSTITUTE(SUBSTITUTE(SUBSTITUTE(SUBSTITUTE(SUBSTITUTE(SUBSTITUTE(SUBSTITUTE(nodeDropitem,
"#id",AG17),
"//","// "&amp;IFERROR(IF(ISNUMBER(AF17),INDEX(items[Item Name],MATCH(AF17,items[Item ID],0)),AF17),""),1),
"#dropChance",IF(OR(AH17*settingDropChance&gt;=100,AH17=100),100,ROUND(AH17*settingDropChance,2))),
"#minAmount",_xlfn.CEILING.MATH(AI17*settingDropAmount)),
"#maxAmount",_xlfn.CEILING.MATH(AJ17*settingDropAmount)),
"#luckyAmount",settingLucky),
"#minerAmount",settingMiner),"")</f>
        <v/>
      </c>
      <c r="AL17" s="17" t="str">
        <f>SUBSTITUTE(SUBSTITUTE(SUBSTITUTE(SUBSTITUTE(SUBSTITUTE(SUBSTITUTE(SUBSTITUTE(SUBSTITUTE(SUBSTITUTE(SUBSTITUTE(nodeItem,
"#name",D17),
"#description",B17+1&amp;"// "&amp;E17),
"#spriteX",F17),
"#spriteY",G17),
"#minLevel",H17),
"#maxLevel",I17),
"#spawnChance",J17*settingNodeChance),
"#durability",L17),
"#exp",M17),
"#dropItems",node[[#This Row],[output1]]&amp;node[[#This Row],[output2]]&amp;node[[#This Row],[output3]]&amp;node[output4])
&amp;IF(ISNUMBER(B18),",","")</f>
        <v xml:space="preserve">
{
      "parentSheetIndex": 0,
      "dropItems": [
        {
          "itemIdOrName": "486", // Starfruit Seeds
          "dropChance": 60,
          "minAmount": 1,
          "maxAmount": 2,
          "luckyAmount": 0,
          "minerAmount": 0
        },
        {
          "itemIdOrName": "919", // Deluxe Fertilizer
          "dropChance": 50,
          "minAmount": 1,
          "maxAmount": 2,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"Golden Leavings", //13// 
      "spritePath": "assets\\RareNodes.png",
      "spriteType": "mod",
      "spriteX": 32,
      "spriteY": 32,
      "spriteW": 16,
      "spriteH": 16,
      "spawnChance": 0.0181,
      "durability": 4,
      "exp": 20,
      "texture": null
    },</v>
      </c>
    </row>
    <row r="18" spans="1:38" x14ac:dyDescent="0.25">
      <c r="A18" s="31">
        <v>23</v>
      </c>
      <c r="B18" s="18">
        <v>11</v>
      </c>
      <c r="C18" s="18" t="s">
        <v>2557</v>
      </c>
      <c r="D18" s="18" t="s">
        <v>2446</v>
      </c>
      <c r="E18" s="18"/>
      <c r="F18" s="18">
        <f t="shared" si="0"/>
        <v>16</v>
      </c>
      <c r="G18" s="18">
        <f t="shared" si="1"/>
        <v>32</v>
      </c>
      <c r="H18" s="15">
        <v>-1</v>
      </c>
      <c r="I18" s="15">
        <v>-1</v>
      </c>
      <c r="J18" s="30">
        <v>1.9099999999999999E-2</v>
      </c>
      <c r="K18" s="36">
        <f>INDEX(nodeCombined[Modifier],MATCH(node[[#This Row],[Category]],nodeCombined[Category],0))*node[[#This Row],[spawn Chance]]</f>
        <v>1.9099999999999999E-2</v>
      </c>
      <c r="L18" s="15">
        <v>4</v>
      </c>
      <c r="M18" s="15">
        <v>20</v>
      </c>
      <c r="N18" s="21" t="s">
        <v>2468</v>
      </c>
      <c r="O18" s="22">
        <f>IF(ISBLANK(N18),"",IF(ISNUMBER(N18),N18,IFERROR(INDEX(items[Item ID],MATCH(N18,items[Item Name],0)),N18)))</f>
        <v>114</v>
      </c>
      <c r="P18" s="22">
        <v>60</v>
      </c>
      <c r="Q18" s="22">
        <v>1</v>
      </c>
      <c r="R18" s="22">
        <v>2</v>
      </c>
      <c r="S18" s="16" t="str">
        <f>IF(LEN(O18)&gt;0,IF(S$1="output1","",",")&amp;SUBSTITUTE(SUBSTITUTE(SUBSTITUTE(SUBSTITUTE(SUBSTITUTE(SUBSTITUTE(SUBSTITUTE(nodeDropitem,
"#id",O18),
"//","// "&amp;IFERROR(IF(ISNUMBER(N18),INDEX(items[Item Name],MATCH(N18,items[Item ID],0)),N18),""),1),
"#dropChance",IF(OR(P18*settingDropChance&gt;=100,P18=100),100,ROUND(P18*settingDropChance,2))),
"#minAmount",_xlfn.CEILING.MATH(Q18*settingDropAmount)),
"#maxAmount",_xlfn.CEILING.MATH(R18*settingDropAmount)),
"#luckyAmount",settingLucky),
"#minerAmount",settingMiner),"")</f>
        <v xml:space="preserve">
        {
          "itemIdOrName": "114", // Ancient Seed
          "dropChance": 60,
          "minAmount": 1,
          "maxAmount": 2,
          "luckyAmount": 0,
          "minerAmount": 0
        }</v>
      </c>
      <c r="T18" s="21" t="s">
        <v>2508</v>
      </c>
      <c r="U18" s="22">
        <f>IF(ISBLANK(T18),"",IF(ISNUMBER(T18),T18,IFERROR(INDEX(items[Item ID],MATCH(T18,items[Item Name],0)),T18)))</f>
        <v>918</v>
      </c>
      <c r="V18" s="22">
        <v>50</v>
      </c>
      <c r="W18" s="22">
        <v>1</v>
      </c>
      <c r="X18" s="22">
        <v>2</v>
      </c>
      <c r="Y18" s="16" t="str">
        <f>IF(LEN(U18)&gt;0,IF(Y$1="output1","",",")&amp;SUBSTITUTE(SUBSTITUTE(SUBSTITUTE(SUBSTITUTE(SUBSTITUTE(SUBSTITUTE(SUBSTITUTE(nodeDropitem,
"#id",U18),
"//","// "&amp;IFERROR(IF(ISNUMBER(T18),INDEX(items[Item Name],MATCH(T18,items[Item ID],0)),T18),""),1),
"#dropChance",IF(OR(V18*settingDropChance&gt;=100,V18=100),100,ROUND(V18*settingDropChance,2))),
"#minAmount",_xlfn.CEILING.MATH(W18*settingDropAmount)),
"#maxAmount",_xlfn.CEILING.MATH(X18*settingDropAmount)),
"#luckyAmount",settingLucky),
"#minerAmount",settingMiner),"")</f>
        <v>,
        {
          "itemIdOrName": "918", // Hyper Speed-Gro
          "dropChance": 50,
          "minAmount": 1,
          "maxAmount": 2,
          "luckyAmount": 0,
          "minerAmount": 0
        }</v>
      </c>
      <c r="Z18" s="21"/>
      <c r="AA18" s="22" t="str">
        <f>IF(ISBLANK(Z18),"",IF(ISNUMBER(Z18),Z18,IFERROR(INDEX(items[Item ID],MATCH(Z18,items[Item Name],0)),Z18)))</f>
        <v/>
      </c>
      <c r="AB18" s="22"/>
      <c r="AC18" s="22"/>
      <c r="AD18" s="22"/>
      <c r="AE18" s="16" t="str">
        <f>IF(LEN(AA18)&gt;0,IF(AE$1="output1","",",")&amp;SUBSTITUTE(SUBSTITUTE(SUBSTITUTE(SUBSTITUTE(SUBSTITUTE(SUBSTITUTE(SUBSTITUTE(nodeDropitem,
"#id",AA18),
"//","// "&amp;IFERROR(IF(ISNUMBER(Z18),INDEX(items[Item Name],MATCH(Z18,items[Item ID],0)),Z18),""),1),
"#dropChance",IF(OR(AB18*settingDropChance&gt;=100,AB18=100),100,ROUND(AB18*settingDropChance,2))),
"#minAmount",_xlfn.CEILING.MATH(AC18*settingDropAmount)),
"#maxAmount",_xlfn.CEILING.MATH(AD18*settingDropAmount)),
"#luckyAmount",settingLucky),
"#minerAmount",settingMiner),"")</f>
        <v/>
      </c>
      <c r="AF18" s="21"/>
      <c r="AG18" s="22" t="str">
        <f>IF(ISBLANK(AF18),"",IF(ISNUMBER(AF18),AF18,IFERROR(INDEX(items[Item ID],MATCH(AF18,items[Item Name],0)),AF18)))</f>
        <v/>
      </c>
      <c r="AH18" s="22"/>
      <c r="AI18" s="22"/>
      <c r="AJ18" s="22"/>
      <c r="AK18" s="16" t="str">
        <f>IF(LEN(AG18)&gt;0,IF(AK$1="output1","",",")&amp;SUBSTITUTE(SUBSTITUTE(SUBSTITUTE(SUBSTITUTE(SUBSTITUTE(SUBSTITUTE(SUBSTITUTE(nodeDropitem,
"#id",AG18),
"//","// "&amp;IFERROR(IF(ISNUMBER(AF18),INDEX(items[Item Name],MATCH(AF18,items[Item ID],0)),AF18),""),1),
"#dropChance",IF(OR(AH18*settingDropChance&gt;=100,AH18=100),100,ROUND(AH18*settingDropChance,2))),
"#minAmount",_xlfn.CEILING.MATH(AI18*settingDropAmount)),
"#maxAmount",_xlfn.CEILING.MATH(AJ18*settingDropAmount)),
"#luckyAmount",settingLucky),
"#minerAmount",settingMiner),"")</f>
        <v/>
      </c>
      <c r="AL18" s="17" t="str">
        <f>SUBSTITUTE(SUBSTITUTE(SUBSTITUTE(SUBSTITUTE(SUBSTITUTE(SUBSTITUTE(SUBSTITUTE(SUBSTITUTE(SUBSTITUTE(SUBSTITUTE(nodeItem,
"#name",D18),
"#description",B18+1&amp;"// "&amp;E18),
"#spriteX",F18),
"#spriteY",G18),
"#minLevel",H18),
"#maxLevel",I18),
"#spawnChance",J18*settingNodeChance),
"#durability",L18),
"#exp",M18),
"#dropItems",node[[#This Row],[output1]]&amp;node[[#This Row],[output2]]&amp;node[[#This Row],[output3]]&amp;node[output4])
&amp;IF(ISNUMBER(B19),",","")</f>
        <v xml:space="preserve">
{
      "parentSheetIndex": 0,
      "dropItems": [
        {
          "itemIdOrName": "114", // Ancient Seed
          "dropChance": 60,
          "minAmount": 1,
          "maxAmount": 2,
          "luckyAmount": 0,
          "minerAmount": 0
        },
        {
          "itemIdOrName": "918", // Hyper Speed-Gro
          "dropChance": 50,
          "minAmount": 1,
          "maxAmount": 2,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"Coprolite", //12// 
      "spritePath": "assets\\RareNodes.png",
      "spriteType": "mod",
      "spriteX": 16,
      "spriteY": 32,
      "spriteW": 16,
      "spriteH": 16,
      "spawnChance": 0.0191,
      "durability": 4,
      "exp": 20,
      "texture": null
    },</v>
      </c>
    </row>
    <row r="19" spans="1:38" x14ac:dyDescent="0.25">
      <c r="A19" s="23">
        <v>6</v>
      </c>
      <c r="B19" s="18">
        <v>4</v>
      </c>
      <c r="C19" s="18" t="s">
        <v>2554</v>
      </c>
      <c r="D19" s="18" t="s">
        <v>2442</v>
      </c>
      <c r="E19" s="18"/>
      <c r="F19" s="18">
        <f t="shared" si="0"/>
        <v>64</v>
      </c>
      <c r="G19" s="18">
        <f t="shared" si="1"/>
        <v>0</v>
      </c>
      <c r="H19" s="15">
        <v>-1</v>
      </c>
      <c r="I19" s="15">
        <v>-1</v>
      </c>
      <c r="J19" s="30">
        <v>2.01E-2</v>
      </c>
      <c r="K19" s="36">
        <f>INDEX(nodeCombined[Modifier],MATCH(node[[#This Row],[Category]],nodeCombined[Category],0))*node[[#This Row],[spawn Chance]]</f>
        <v>2.01E-2</v>
      </c>
      <c r="L19" s="15">
        <v>4</v>
      </c>
      <c r="M19" s="15">
        <v>22</v>
      </c>
      <c r="N19" s="21" t="s">
        <v>2465</v>
      </c>
      <c r="O19" s="22">
        <f>IF(ISBLANK(N19),"",IF(ISNUMBER(N19),N19,IFERROR(INDEX(items[Item ID],MATCH(N19,items[Item Name],0)),N19)))</f>
        <v>688</v>
      </c>
      <c r="P19" s="22">
        <v>90</v>
      </c>
      <c r="Q19" s="22">
        <v>1</v>
      </c>
      <c r="R19" s="22">
        <v>1</v>
      </c>
      <c r="S19" s="16" t="str">
        <f>IF(LEN(O19)&gt;0,IF(S$1="output1","",",")&amp;SUBSTITUTE(SUBSTITUTE(SUBSTITUTE(SUBSTITUTE(SUBSTITUTE(SUBSTITUTE(SUBSTITUTE(nodeDropitem,
"#id",O19),
"//","// "&amp;IFERROR(IF(ISNUMBER(N19),INDEX(items[Item Name],MATCH(N19,items[Item ID],0)),N19),""),1),
"#dropChance",IF(OR(P19*settingDropChance&gt;=100,P19=100),100,ROUND(P19*settingDropChance,2))),
"#minAmount",_xlfn.CEILING.MATH(Q19*settingDropAmount)),
"#maxAmount",_xlfn.CEILING.MATH(R19*settingDropAmount)),
"#luckyAmount",settingLucky),
"#minerAmount",settingMiner),"")</f>
        <v xml:space="preserve">
        {
          "itemIdOrName": "688", // Warp Totem: Farm
          "dropChance": 90,
          "minAmount": 1,
          "maxAmount": 1,
          "luckyAmount": 0,
          "minerAmount": 0
        }</v>
      </c>
      <c r="T19" s="21" t="s">
        <v>2530</v>
      </c>
      <c r="U19" s="22">
        <f>IF(ISBLANK(T19),"",IF(ISNUMBER(T19),T19,IFERROR(INDEX(items[Item ID],MATCH(T19,items[Item Name],0)),T19)))</f>
        <v>446</v>
      </c>
      <c r="V19" s="22">
        <v>20</v>
      </c>
      <c r="W19" s="22">
        <v>1</v>
      </c>
      <c r="X19" s="22">
        <v>1</v>
      </c>
      <c r="Y19" s="16" t="str">
        <f>IF(LEN(U19)&gt;0,IF(Y$1="output1","",",")&amp;SUBSTITUTE(SUBSTITUTE(SUBSTITUTE(SUBSTITUTE(SUBSTITUTE(SUBSTITUTE(SUBSTITUTE(nodeDropitem,
"#id",U19),
"//","// "&amp;IFERROR(IF(ISNUMBER(T19),INDEX(items[Item Name],MATCH(T19,items[Item ID],0)),T19),""),1),
"#dropChance",IF(OR(V19*settingDropChance&gt;=100,V19=100),100,ROUND(V19*settingDropChance,2))),
"#minAmount",_xlfn.CEILING.MATH(W19*settingDropAmount)),
"#maxAmount",_xlfn.CEILING.MATH(X19*settingDropAmount)),
"#luckyAmount",settingLucky),
"#minerAmount",settingMiner),"")</f>
        <v>,
        {
          "itemIdOrName": "446", // Rabbit's Foot
          "dropChance": 20,
          "minAmount": 1,
          "maxAmount": 1,
          "luckyAmount": 0,
          "minerAmount": 0
        }</v>
      </c>
      <c r="Z19" s="21" t="s">
        <v>2531</v>
      </c>
      <c r="AA19" s="22">
        <f>IF(ISBLANK(Z19),"",IF(ISNUMBER(Z19),Z19,IFERROR(INDEX(items[Item ID],MATCH(Z19,items[Item Name],0)),Z19)))</f>
        <v>444</v>
      </c>
      <c r="AB19" s="22">
        <v>20</v>
      </c>
      <c r="AC19" s="22">
        <v>1</v>
      </c>
      <c r="AD19" s="22">
        <v>1</v>
      </c>
      <c r="AE19" s="16" t="str">
        <f>IF(LEN(AA19)&gt;0,IF(AE$1="output1","",",")&amp;SUBSTITUTE(SUBSTITUTE(SUBSTITUTE(SUBSTITUTE(SUBSTITUTE(SUBSTITUTE(SUBSTITUTE(nodeDropitem,
"#id",AA19),
"//","// "&amp;IFERROR(IF(ISNUMBER(Z19),INDEX(items[Item Name],MATCH(Z19,items[Item ID],0)),Z19),""),1),
"#dropChance",IF(OR(AB19*settingDropChance&gt;=100,AB19=100),100,ROUND(AB19*settingDropChance,2))),
"#minAmount",_xlfn.CEILING.MATH(AC19*settingDropAmount)),
"#maxAmount",_xlfn.CEILING.MATH(AD19*settingDropAmount)),
"#luckyAmount",settingLucky),
"#minerAmount",settingMiner),"")</f>
        <v>,
        {
          "itemIdOrName": "444", // Duck Feather
          "dropChance": 20,
          "minAmount": 1,
          "maxAmount": 1,
          "luckyAmount": 0,
          "minerAmount": 0
        }</v>
      </c>
      <c r="AF19" s="21" t="s">
        <v>2537</v>
      </c>
      <c r="AG19" s="22">
        <f>IF(ISBLANK(AF19),"",IF(ISNUMBER(AF19),AF19,IFERROR(INDEX(items[Item ID],MATCH(AF19,items[Item Name],0)),AF19)))</f>
        <v>440</v>
      </c>
      <c r="AH19" s="22">
        <v>20</v>
      </c>
      <c r="AI19" s="22">
        <v>1</v>
      </c>
      <c r="AJ19" s="22">
        <v>1</v>
      </c>
      <c r="AK19" s="16" t="str">
        <f>IF(LEN(AG19)&gt;0,IF(AK$1="output1","",",")&amp;SUBSTITUTE(SUBSTITUTE(SUBSTITUTE(SUBSTITUTE(SUBSTITUTE(SUBSTITUTE(SUBSTITUTE(nodeDropitem,
"#id",AG19),
"//","// "&amp;IFERROR(IF(ISNUMBER(AF19),INDEX(items[Item Name],MATCH(AF19,items[Item ID],0)),AF19),""),1),
"#dropChance",IF(OR(AH19*settingDropChance&gt;=100,AH19=100),100,ROUND(AH19*settingDropChance,2))),
"#minAmount",_xlfn.CEILING.MATH(AI19*settingDropAmount)),
"#maxAmount",_xlfn.CEILING.MATH(AJ19*settingDropAmount)),
"#luckyAmount",settingLucky),
"#minerAmount",settingMiner),"")</f>
        <v>,
        {
          "itemIdOrName": "440", // Wool
          "dropChance": 20,
          "minAmount": 1,
          "maxAmount": 1,
          "luckyAmount": 0,
          "minerAmount": 0
        }</v>
      </c>
      <c r="AL19" s="17" t="str">
        <f>SUBSTITUTE(SUBSTITUTE(SUBSTITUTE(SUBSTITUTE(SUBSTITUTE(SUBSTITUTE(SUBSTITUTE(SUBSTITUTE(SUBSTITUTE(SUBSTITUTE(nodeItem,
"#name",D19),
"#description",B19+1&amp;"// "&amp;E19),
"#spriteX",F19),
"#spriteY",G19),
"#minLevel",H19),
"#maxLevel",I19),
"#spawnChance",J19*settingNodeChance),
"#durability",L19),
"#exp",M19),
"#dropItems",node[[#This Row],[output1]]&amp;node[[#This Row],[output2]]&amp;node[[#This Row],[output3]]&amp;node[output4])
&amp;IF(ISNUMBER(B20),",","")</f>
        <v xml:space="preserve">
{
      "parentSheetIndex": 0,
      "dropItems": [
        {
          "itemIdOrName": "688", // Warp Totem: Farm
          "dropChance": 90,
          "minAmount": 1,
          "maxAmount": 1,
          "luckyAmount": 0,
          "minerAmount": 0
        },
        {
          "itemIdOrName": "446", // Rabbit's Foot
          "dropChance": 20,
          "minAmount": 1,
          "maxAmount": 1,
          "luckyAmount": 0,
          "minerAmount": 0
        },
        {
          "itemIdOrName": "444", // Duck Feather
          "dropChance": 20,
          "minAmount": 1,
          "maxAmount": 1,
          "luckyAmount": 0,
          "minerAmount": 0
        },
        {
          "itemIdOrName": "440", // Wool
          "dropChance": 20,
          "minAmount": 1,
          "maxAmount": 1,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"Farm Totem Stone", //5// 
      "spritePath": "assets\\RareNodes.png",
      "spriteType": "mod",
      "spriteX": 64,
      "spriteY": 0,
      "spriteW": 16,
      "spriteH": 16,
      "spawnChance": 0.0201,
      "durability": 4,
      "exp": 22,
      "texture": null
    },</v>
      </c>
    </row>
    <row r="20" spans="1:38" x14ac:dyDescent="0.25">
      <c r="A20" s="31">
        <v>7</v>
      </c>
      <c r="B20" s="18">
        <v>4</v>
      </c>
      <c r="C20" s="18" t="s">
        <v>2554</v>
      </c>
      <c r="D20" s="18" t="s">
        <v>2443</v>
      </c>
      <c r="E20" s="18"/>
      <c r="F20" s="18">
        <f t="shared" si="0"/>
        <v>64</v>
      </c>
      <c r="G20" s="18">
        <f t="shared" si="1"/>
        <v>0</v>
      </c>
      <c r="H20" s="15">
        <v>-1</v>
      </c>
      <c r="I20" s="15">
        <v>-1</v>
      </c>
      <c r="J20" s="30">
        <v>2.01E-2</v>
      </c>
      <c r="K20" s="36">
        <f>INDEX(nodeCombined[Modifier],MATCH(node[[#This Row],[Category]],nodeCombined[Category],0))*node[[#This Row],[spawn Chance]]</f>
        <v>2.01E-2</v>
      </c>
      <c r="L20" s="15">
        <v>4</v>
      </c>
      <c r="M20" s="15">
        <v>22</v>
      </c>
      <c r="N20" s="21" t="s">
        <v>2463</v>
      </c>
      <c r="O20" s="22">
        <f>IF(ISBLANK(N20),"",IF(ISNUMBER(N20),N20,IFERROR(INDEX(items[Item ID],MATCH(N20,items[Item Name],0)),N20)))</f>
        <v>689</v>
      </c>
      <c r="P20" s="22">
        <v>90</v>
      </c>
      <c r="Q20" s="22">
        <v>1</v>
      </c>
      <c r="R20" s="22">
        <v>1</v>
      </c>
      <c r="S20" s="16" t="str">
        <f>IF(LEN(O20)&gt;0,IF(S$1="output1","",",")&amp;SUBSTITUTE(SUBSTITUTE(SUBSTITUTE(SUBSTITUTE(SUBSTITUTE(SUBSTITUTE(SUBSTITUTE(nodeDropitem,
"#id",O20),
"//","// "&amp;IFERROR(IF(ISNUMBER(N20),INDEX(items[Item Name],MATCH(N20,items[Item ID],0)),N20),""),1),
"#dropChance",IF(OR(P20*settingDropChance&gt;=100,P20=100),100,ROUND(P20*settingDropChance,2))),
"#minAmount",_xlfn.CEILING.MATH(Q20*settingDropAmount)),
"#maxAmount",_xlfn.CEILING.MATH(R20*settingDropAmount)),
"#luckyAmount",settingLucky),
"#minerAmount",settingMiner),"")</f>
        <v xml:space="preserve">
        {
          "itemIdOrName": "689", // Warp Totem: Mountains
          "dropChance": 90,
          "minAmount": 1,
          "maxAmount": 1,
          "luckyAmount": 0,
          "minerAmount": 0
        }</v>
      </c>
      <c r="T20" s="21" t="s">
        <v>2524</v>
      </c>
      <c r="U20" s="22">
        <f>IF(ISBLANK(T20),"",IF(ISNUMBER(T20),T20,IFERROR(INDEX(items[Item ID],MATCH(T20,items[Item Name],0)),T20)))</f>
        <v>119</v>
      </c>
      <c r="V20" s="22">
        <v>20</v>
      </c>
      <c r="W20" s="22">
        <v>1</v>
      </c>
      <c r="X20" s="22">
        <v>1</v>
      </c>
      <c r="Y20" s="16" t="str">
        <f>IF(LEN(U20)&gt;0,IF(Y$1="output1","",",")&amp;SUBSTITUTE(SUBSTITUTE(SUBSTITUTE(SUBSTITUTE(SUBSTITUTE(SUBSTITUTE(SUBSTITUTE(nodeDropitem,
"#id",U20),
"//","// "&amp;IFERROR(IF(ISNUMBER(T20),INDEX(items[Item Name],MATCH(T20,items[Item ID],0)),T20),""),1),
"#dropChance",IF(OR(V20*settingDropChance&gt;=100,V20=100),100,ROUND(V20*settingDropChance,2))),
"#minAmount",_xlfn.CEILING.MATH(W20*settingDropAmount)),
"#maxAmount",_xlfn.CEILING.MATH(X20*settingDropAmount)),
"#luckyAmount",settingLucky),
"#minerAmount",settingMiner),"")</f>
        <v>,
        {
          "itemIdOrName": "119", // Bone Flute
          "dropChance": 20,
          "minAmount": 1,
          "maxAmount": 1,
          "luckyAmount": 0,
          "minerAmount": 0
        }</v>
      </c>
      <c r="Z20" s="21" t="s">
        <v>2525</v>
      </c>
      <c r="AA20" s="22">
        <f>IF(ISBLANK(Z20),"",IF(ISNUMBER(Z20),Z20,IFERROR(INDEX(items[Item ID],MATCH(Z20,items[Item Name],0)),Z20)))</f>
        <v>105</v>
      </c>
      <c r="AB20" s="22">
        <v>20</v>
      </c>
      <c r="AC20" s="22">
        <v>1</v>
      </c>
      <c r="AD20" s="22">
        <v>1</v>
      </c>
      <c r="AE20" s="16" t="str">
        <f>IF(LEN(AA20)&gt;0,IF(AE$1="output1","",",")&amp;SUBSTITUTE(SUBSTITUTE(SUBSTITUTE(SUBSTITUTE(SUBSTITUTE(SUBSTITUTE(SUBSTITUTE(nodeDropitem,
"#id",AA20),
"//","// "&amp;IFERROR(IF(ISNUMBER(Z20),INDEX(items[Item Name],MATCH(Z20,items[Item ID],0)),Z20),""),1),
"#dropChance",IF(OR(AB20*settingDropChance&gt;=100,AB20=100),100,ROUND(AB20*settingDropChance,2))),
"#minAmount",_xlfn.CEILING.MATH(AC20*settingDropAmount)),
"#maxAmount",_xlfn.CEILING.MATH(AD20*settingDropAmount)),
"#luckyAmount",settingLucky),
"#minerAmount",settingMiner),"")</f>
        <v>,
        {
          "itemIdOrName": "105", // Chewing Stick
          "dropChance": 20,
          "minAmount": 1,
          "maxAmount": 1,
          "luckyAmount": 0,
          "minerAmount": 0
        }</v>
      </c>
      <c r="AF20" s="21" t="s">
        <v>2526</v>
      </c>
      <c r="AG20" s="22">
        <f>IF(ISBLANK(AF20),"",IF(ISNUMBER(AF20),AF20,IFERROR(INDEX(items[Item ID],MATCH(AF20,items[Item Name],0)),AF20)))</f>
        <v>112</v>
      </c>
      <c r="AH20" s="22">
        <v>20</v>
      </c>
      <c r="AI20" s="22">
        <v>1</v>
      </c>
      <c r="AJ20" s="22">
        <v>1</v>
      </c>
      <c r="AK20" s="16" t="str">
        <f>IF(LEN(AG20)&gt;0,IF(AK$1="output1","",",")&amp;SUBSTITUTE(SUBSTITUTE(SUBSTITUTE(SUBSTITUTE(SUBSTITUTE(SUBSTITUTE(SUBSTITUTE(nodeDropitem,
"#id",AG20),
"//","// "&amp;IFERROR(IF(ISNUMBER(AF20),INDEX(items[Item Name],MATCH(AF20,items[Item ID],0)),AF20),""),1),
"#dropChance",IF(OR(AH20*settingDropChance&gt;=100,AH20=100),100,ROUND(AH20*settingDropChance,2))),
"#minAmount",_xlfn.CEILING.MATH(AI20*settingDropAmount)),
"#maxAmount",_xlfn.CEILING.MATH(AJ20*settingDropAmount)),
"#luckyAmount",settingLucky),
"#minerAmount",settingMiner),"")</f>
        <v>,
        {
          "itemIdOrName": "112", // Rusty Cog
          "dropChance": 20,
          "minAmount": 1,
          "maxAmount": 1,
          "luckyAmount": 0,
          "minerAmount": 0
        }</v>
      </c>
      <c r="AL20" s="17" t="str">
        <f>SUBSTITUTE(SUBSTITUTE(SUBSTITUTE(SUBSTITUTE(SUBSTITUTE(SUBSTITUTE(SUBSTITUTE(SUBSTITUTE(SUBSTITUTE(SUBSTITUTE(nodeItem,
"#name",D20),
"#description",B20+1&amp;"// "&amp;E20),
"#spriteX",F20),
"#spriteY",G20),
"#minLevel",H20),
"#maxLevel",I20),
"#spawnChance",J20*settingNodeChance),
"#durability",L20),
"#exp",M20),
"#dropItems",node[[#This Row],[output1]]&amp;node[[#This Row],[output2]]&amp;node[[#This Row],[output3]]&amp;node[output4])
&amp;IF(ISNUMBER(B21),",","")</f>
        <v xml:space="preserve">
{
      "parentSheetIndex": 0,
      "dropItems": [
        {
          "itemIdOrName": "689", // Warp Totem: Mountains
          "dropChance": 90,
          "minAmount": 1,
          "maxAmount": 1,
          "luckyAmount": 0,
          "minerAmount": 0
        },
        {
          "itemIdOrName": "119", // Bone Flute
          "dropChance": 20,
          "minAmount": 1,
          "maxAmount": 1,
          "luckyAmount": 0,
          "minerAmount": 0
        },
        {
          "itemIdOrName": "105", // Chewing Stick
          "dropChance": 20,
          "minAmount": 1,
          "maxAmount": 1,
          "luckyAmount": 0,
          "minerAmount": 0
        },
        {
          "itemIdOrName": "112", // Rusty Cog
          "dropChance": 20,
          "minAmount": 1,
          "maxAmount": 1,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"Mountain Totem Stone", //5// 
      "spritePath": "assets\\RareNodes.png",
      "spriteType": "mod",
      "spriteX": 64,
      "spriteY": 0,
      "spriteW": 16,
      "spriteH": 16,
      "spawnChance": 0.0201,
      "durability": 4,
      "exp": 22,
      "texture": null
    },</v>
      </c>
    </row>
    <row r="21" spans="1:38" x14ac:dyDescent="0.25">
      <c r="A21" s="23">
        <v>8</v>
      </c>
      <c r="B21" s="18">
        <v>4</v>
      </c>
      <c r="C21" s="18" t="s">
        <v>2554</v>
      </c>
      <c r="D21" s="18" t="s">
        <v>2444</v>
      </c>
      <c r="E21" s="18"/>
      <c r="F21" s="18">
        <f t="shared" si="0"/>
        <v>64</v>
      </c>
      <c r="G21" s="18">
        <f t="shared" si="1"/>
        <v>0</v>
      </c>
      <c r="H21" s="15">
        <v>-1</v>
      </c>
      <c r="I21" s="15">
        <v>-1</v>
      </c>
      <c r="J21" s="30">
        <v>2.01E-2</v>
      </c>
      <c r="K21" s="36">
        <f>INDEX(nodeCombined[Modifier],MATCH(node[[#This Row],[Category]],nodeCombined[Category],0))*node[[#This Row],[spawn Chance]]</f>
        <v>2.01E-2</v>
      </c>
      <c r="L21" s="15">
        <v>4</v>
      </c>
      <c r="M21" s="15">
        <v>22</v>
      </c>
      <c r="N21" s="21" t="s">
        <v>2466</v>
      </c>
      <c r="O21" s="22">
        <f>IF(ISBLANK(N21),"",IF(ISNUMBER(N21),N21,IFERROR(INDEX(items[Item ID],MATCH(N21,items[Item Name],0)),N21)))</f>
        <v>690</v>
      </c>
      <c r="P21" s="22">
        <v>90</v>
      </c>
      <c r="Q21" s="22">
        <v>1</v>
      </c>
      <c r="R21" s="22">
        <v>1</v>
      </c>
      <c r="S21" s="16" t="str">
        <f>IF(LEN(O21)&gt;0,IF(S$1="output1","",",")&amp;SUBSTITUTE(SUBSTITUTE(SUBSTITUTE(SUBSTITUTE(SUBSTITUTE(SUBSTITUTE(SUBSTITUTE(nodeDropitem,
"#id",O21),
"//","// "&amp;IFERROR(IF(ISNUMBER(N21),INDEX(items[Item Name],MATCH(N21,items[Item ID],0)),N21),""),1),
"#dropChance",IF(OR(P21*settingDropChance&gt;=100,P21=100),100,ROUND(P21*settingDropChance,2))),
"#minAmount",_xlfn.CEILING.MATH(Q21*settingDropAmount)),
"#maxAmount",_xlfn.CEILING.MATH(R21*settingDropAmount)),
"#luckyAmount",settingLucky),
"#minerAmount",settingMiner),"")</f>
        <v xml:space="preserve">
        {
          "itemIdOrName": "690", // Warp Totem: Beach
          "dropChance": 90,
          "minAmount": 1,
          "maxAmount": 1,
          "luckyAmount": 0,
          "minerAmount": 0
        }</v>
      </c>
      <c r="T21" s="21" t="s">
        <v>2527</v>
      </c>
      <c r="U21" s="22">
        <f>IF(ISBLANK(T21),"",IF(ISNUMBER(T21),T21,IFERROR(INDEX(items[Item ID],MATCH(T21,items[Item Name],0)),T21)))</f>
        <v>397</v>
      </c>
      <c r="V21" s="22">
        <v>20</v>
      </c>
      <c r="W21" s="22">
        <v>1</v>
      </c>
      <c r="X21" s="22">
        <v>1</v>
      </c>
      <c r="Y21" s="16" t="str">
        <f>IF(LEN(U21)&gt;0,IF(Y$1="output1","",",")&amp;SUBSTITUTE(SUBSTITUTE(SUBSTITUTE(SUBSTITUTE(SUBSTITUTE(SUBSTITUTE(SUBSTITUTE(nodeDropitem,
"#id",U21),
"//","// "&amp;IFERROR(IF(ISNUMBER(T21),INDEX(items[Item Name],MATCH(T21,items[Item ID],0)),T21),""),1),
"#dropChance",IF(OR(V21*settingDropChance&gt;=100,V21=100),100,ROUND(V21*settingDropChance,2))),
"#minAmount",_xlfn.CEILING.MATH(W21*settingDropAmount)),
"#maxAmount",_xlfn.CEILING.MATH(X21*settingDropAmount)),
"#luckyAmount",settingLucky),
"#minerAmount",settingMiner),"")</f>
        <v>,
        {
          "itemIdOrName": "397", // Sea Urchin
          "dropChance": 20,
          "minAmount": 1,
          "maxAmount": 1,
          "luckyAmount": 0,
          "minerAmount": 0
        }</v>
      </c>
      <c r="Z21" s="21" t="s">
        <v>2529</v>
      </c>
      <c r="AA21" s="22">
        <f>IF(ISBLANK(Z21),"",IF(ISNUMBER(Z21),Z21,IFERROR(INDEX(items[Item ID],MATCH(Z21,items[Item Name],0)),Z21)))</f>
        <v>392</v>
      </c>
      <c r="AB21" s="22">
        <v>20</v>
      </c>
      <c r="AC21" s="22">
        <v>1</v>
      </c>
      <c r="AD21" s="22">
        <v>1</v>
      </c>
      <c r="AE21" s="16" t="str">
        <f>IF(LEN(AA21)&gt;0,IF(AE$1="output1","",",")&amp;SUBSTITUTE(SUBSTITUTE(SUBSTITUTE(SUBSTITUTE(SUBSTITUTE(SUBSTITUTE(SUBSTITUTE(nodeDropitem,
"#id",AA21),
"//","// "&amp;IFERROR(IF(ISNUMBER(Z21),INDEX(items[Item Name],MATCH(Z21,items[Item ID],0)),Z21),""),1),
"#dropChance",IF(OR(AB21*settingDropChance&gt;=100,AB21=100),100,ROUND(AB21*settingDropChance,2))),
"#minAmount",_xlfn.CEILING.MATH(AC21*settingDropAmount)),
"#maxAmount",_xlfn.CEILING.MATH(AD21*settingDropAmount)),
"#luckyAmount",settingLucky),
"#minerAmount",settingMiner),"")</f>
        <v>,
        {
          "itemIdOrName": "392", // Nautilus Shell
          "dropChance": 20,
          "minAmount": 1,
          "maxAmount": 1,
          "luckyAmount": 0,
          "minerAmount": 0
        }</v>
      </c>
      <c r="AF21" s="21" t="s">
        <v>2528</v>
      </c>
      <c r="AG21" s="22">
        <f>IF(ISBLANK(AF21),"",IF(ISNUMBER(AF21),AF21,IFERROR(INDEX(items[Item ID],MATCH(AF21,items[Item Name],0)),AF21)))</f>
        <v>394</v>
      </c>
      <c r="AH21" s="22">
        <v>20</v>
      </c>
      <c r="AI21" s="22">
        <v>1</v>
      </c>
      <c r="AJ21" s="22">
        <v>1</v>
      </c>
      <c r="AK21" s="16" t="str">
        <f>IF(LEN(AG21)&gt;0,IF(AK$1="output1","",",")&amp;SUBSTITUTE(SUBSTITUTE(SUBSTITUTE(SUBSTITUTE(SUBSTITUTE(SUBSTITUTE(SUBSTITUTE(nodeDropitem,
"#id",AG21),
"//","// "&amp;IFERROR(IF(ISNUMBER(AF21),INDEX(items[Item Name],MATCH(AF21,items[Item ID],0)),AF21),""),1),
"#dropChance",IF(OR(AH21*settingDropChance&gt;=100,AH21=100),100,ROUND(AH21*settingDropChance,2))),
"#minAmount",_xlfn.CEILING.MATH(AI21*settingDropAmount)),
"#maxAmount",_xlfn.CEILING.MATH(AJ21*settingDropAmount)),
"#luckyAmount",settingLucky),
"#minerAmount",settingMiner),"")</f>
        <v>,
        {
          "itemIdOrName": "394", // Rainbow Shell
          "dropChance": 20,
          "minAmount": 1,
          "maxAmount": 1,
          "luckyAmount": 0,
          "minerAmount": 0
        }</v>
      </c>
      <c r="AL21" s="17" t="str">
        <f>SUBSTITUTE(SUBSTITUTE(SUBSTITUTE(SUBSTITUTE(SUBSTITUTE(SUBSTITUTE(SUBSTITUTE(SUBSTITUTE(SUBSTITUTE(SUBSTITUTE(nodeItem,
"#name",D21),
"#description",B21+1&amp;"// "&amp;E21),
"#spriteX",F21),
"#spriteY",G21),
"#minLevel",H21),
"#maxLevel",I21),
"#spawnChance",J21*settingNodeChance),
"#durability",L21),
"#exp",M21),
"#dropItems",node[[#This Row],[output1]]&amp;node[[#This Row],[output2]]&amp;node[[#This Row],[output3]]&amp;node[output4])
&amp;IF(ISNUMBER(B22),",","")</f>
        <v xml:space="preserve">
{
      "parentSheetIndex": 0,
      "dropItems": [
        {
          "itemIdOrName": "690", // Warp Totem: Beach
          "dropChance": 90,
          "minAmount": 1,
          "maxAmount": 1,
          "luckyAmount": 0,
          "minerAmount": 0
        },
        {
          "itemIdOrName": "397", // Sea Urchin
          "dropChance": 20,
          "minAmount": 1,
          "maxAmount": 1,
          "luckyAmount": 0,
          "minerAmount": 0
        },
        {
          "itemIdOrName": "392", // Nautilus Shell
          "dropChance": 20,
          "minAmount": 1,
          "maxAmount": 1,
          "luckyAmount": 0,
          "minerAmount": 0
        },
        {
          "itemIdOrName": "394", // Rainbow Shell
          "dropChance": 20,
          "minAmount": 1,
          "maxAmount": 1,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"Beach Totem Stone", //5// 
      "spritePath": "assets\\RareNodes.png",
      "spriteType": "mod",
      "spriteX": 64,
      "spriteY": 0,
      "spriteW": 16,
      "spriteH": 16,
      "spawnChance": 0.0201,
      "durability": 4,
      "exp": 22,
      "texture": null
    },</v>
      </c>
    </row>
    <row r="22" spans="1:38" x14ac:dyDescent="0.25">
      <c r="A22" s="31">
        <v>9</v>
      </c>
      <c r="B22" s="18">
        <v>4</v>
      </c>
      <c r="C22" s="18" t="s">
        <v>2554</v>
      </c>
      <c r="D22" s="18" t="s">
        <v>2445</v>
      </c>
      <c r="E22" s="18"/>
      <c r="F22" s="18">
        <f t="shared" si="0"/>
        <v>64</v>
      </c>
      <c r="G22" s="18">
        <f t="shared" si="1"/>
        <v>0</v>
      </c>
      <c r="H22" s="15">
        <v>-1</v>
      </c>
      <c r="I22" s="15">
        <v>-1</v>
      </c>
      <c r="J22" s="30">
        <v>2.01E-2</v>
      </c>
      <c r="K22" s="36">
        <f>INDEX(nodeCombined[Modifier],MATCH(node[[#This Row],[Category]],nodeCombined[Category],0))*node[[#This Row],[spawn Chance]]</f>
        <v>2.01E-2</v>
      </c>
      <c r="L22" s="15">
        <v>4</v>
      </c>
      <c r="M22" s="15">
        <v>22</v>
      </c>
      <c r="N22" s="21" t="s">
        <v>2464</v>
      </c>
      <c r="O22" s="22">
        <f>IF(ISBLANK(N22),"",IF(ISNUMBER(N22),N22,IFERROR(INDEX(items[Item ID],MATCH(N22,items[Item Name],0)),N22)))</f>
        <v>681</v>
      </c>
      <c r="P22" s="22">
        <v>90</v>
      </c>
      <c r="Q22" s="22">
        <v>1</v>
      </c>
      <c r="R22" s="22">
        <v>1</v>
      </c>
      <c r="S22" s="16" t="str">
        <f>IF(LEN(O22)&gt;0,IF(S$1="output1","",",")&amp;SUBSTITUTE(SUBSTITUTE(SUBSTITUTE(SUBSTITUTE(SUBSTITUTE(SUBSTITUTE(SUBSTITUTE(nodeDropitem,
"#id",O22),
"//","// "&amp;IFERROR(IF(ISNUMBER(N22),INDEX(items[Item Name],MATCH(N22,items[Item ID],0)),N22),""),1),
"#dropChance",IF(OR(P22*settingDropChance&gt;=100,P22=100),100,ROUND(P22*settingDropChance,2))),
"#minAmount",_xlfn.CEILING.MATH(Q22*settingDropAmount)),
"#maxAmount",_xlfn.CEILING.MATH(R22*settingDropAmount)),
"#luckyAmount",settingLucky),
"#minerAmount",settingMiner),"")</f>
        <v xml:space="preserve">
        {
          "itemIdOrName": "681", // Rain Totem
          "dropChance": 90,
          "minAmount": 1,
          "maxAmount": 1,
          "luckyAmount": 0,
          "minerAmount": 0
        }</v>
      </c>
      <c r="T22" s="21" t="s">
        <v>2507</v>
      </c>
      <c r="U22" s="22">
        <f>IF(ISBLANK(T22),"",IF(ISNUMBER(T22),T22,IFERROR(INDEX(items[Item ID],MATCH(T22,items[Item Name],0)),T22)))</f>
        <v>814</v>
      </c>
      <c r="V22" s="22">
        <v>20</v>
      </c>
      <c r="W22" s="22">
        <v>1</v>
      </c>
      <c r="X22" s="22">
        <v>1</v>
      </c>
      <c r="Y22" s="16" t="str">
        <f>IF(LEN(U22)&gt;0,IF(Y$1="output1","",",")&amp;SUBSTITUTE(SUBSTITUTE(SUBSTITUTE(SUBSTITUTE(SUBSTITUTE(SUBSTITUTE(SUBSTITUTE(nodeDropitem,
"#id",U22),
"//","// "&amp;IFERROR(IF(ISNUMBER(T22),INDEX(items[Item Name],MATCH(T22,items[Item ID],0)),T22),""),1),
"#dropChance",IF(OR(V22*settingDropChance&gt;=100,V22=100),100,ROUND(V22*settingDropChance,2))),
"#minAmount",_xlfn.CEILING.MATH(W22*settingDropAmount)),
"#maxAmount",_xlfn.CEILING.MATH(X22*settingDropAmount)),
"#luckyAmount",settingLucky),
"#minerAmount",settingMiner),"")</f>
        <v>,
        {
          "itemIdOrName": "814", // Squid Ink
          "dropChance": 20,
          "minAmount": 1,
          "maxAmount": 1,
          "luckyAmount": 0,
          "minerAmount": 0
        }</v>
      </c>
      <c r="Z22" s="21" t="s">
        <v>2538</v>
      </c>
      <c r="AA22" s="22">
        <f>IF(ISBLANK(Z22),"",IF(ISNUMBER(Z22),Z22,IFERROR(INDEX(items[Item ID],MATCH(Z22,items[Item Name],0)),Z22)))</f>
        <v>787</v>
      </c>
      <c r="AB22" s="22">
        <v>40</v>
      </c>
      <c r="AC22" s="22">
        <v>1</v>
      </c>
      <c r="AD22" s="22">
        <v>2</v>
      </c>
      <c r="AE22" s="16" t="str">
        <f>IF(LEN(AA22)&gt;0,IF(AE$1="output1","",",")&amp;SUBSTITUTE(SUBSTITUTE(SUBSTITUTE(SUBSTITUTE(SUBSTITUTE(SUBSTITUTE(SUBSTITUTE(nodeDropitem,
"#id",AA22),
"//","// "&amp;IFERROR(IF(ISNUMBER(Z22),INDEX(items[Item Name],MATCH(Z22,items[Item ID],0)),Z22),""),1),
"#dropChance",IF(OR(AB22*settingDropChance&gt;=100,AB22=100),100,ROUND(AB22*settingDropChance,2))),
"#minAmount",_xlfn.CEILING.MATH(AC22*settingDropAmount)),
"#maxAmount",_xlfn.CEILING.MATH(AD22*settingDropAmount)),
"#luckyAmount",settingLucky),
"#minerAmount",settingMiner),"")</f>
        <v>,
        {
          "itemIdOrName": "787", // Battery Pack
          "dropChance": 40,
          "minAmount": 1,
          "maxAmount": 2,
          "luckyAmount": 0,
          "minerAmount": 0
        }</v>
      </c>
      <c r="AF22" s="21"/>
      <c r="AG22" s="22" t="str">
        <f>IF(ISBLANK(AF22),"",IF(ISNUMBER(AF22),AF22,IFERROR(INDEX(items[Item ID],MATCH(AF22,items[Item Name],0)),AF22)))</f>
        <v/>
      </c>
      <c r="AH22" s="22"/>
      <c r="AI22" s="22"/>
      <c r="AJ22" s="22"/>
      <c r="AK22" s="16" t="str">
        <f>IF(LEN(AG22)&gt;0,IF(AK$1="output1","",",")&amp;SUBSTITUTE(SUBSTITUTE(SUBSTITUTE(SUBSTITUTE(SUBSTITUTE(SUBSTITUTE(SUBSTITUTE(nodeDropitem,
"#id",AG22),
"//","// "&amp;IFERROR(IF(ISNUMBER(AF22),INDEX(items[Item Name],MATCH(AF22,items[Item ID],0)),AF22),""),1),
"#dropChance",IF(OR(AH22*settingDropChance&gt;=100,AH22=100),100,ROUND(AH22*settingDropChance,2))),
"#minAmount",_xlfn.CEILING.MATH(AI22*settingDropAmount)),
"#maxAmount",_xlfn.CEILING.MATH(AJ22*settingDropAmount)),
"#luckyAmount",settingLucky),
"#minerAmount",settingMiner),"")</f>
        <v/>
      </c>
      <c r="AL22" s="17" t="str">
        <f>SUBSTITUTE(SUBSTITUTE(SUBSTITUTE(SUBSTITUTE(SUBSTITUTE(SUBSTITUTE(SUBSTITUTE(SUBSTITUTE(SUBSTITUTE(SUBSTITUTE(nodeItem,
"#name",D22),
"#description",B22+1&amp;"// "&amp;E22),
"#spriteX",F22),
"#spriteY",G22),
"#minLevel",H22),
"#maxLevel",I22),
"#spawnChance",J22*settingNodeChance),
"#durability",L22),
"#exp",M22),
"#dropItems",node[[#This Row],[output1]]&amp;node[[#This Row],[output2]]&amp;node[[#This Row],[output3]]&amp;node[output4])
&amp;IF(ISNUMBER(B23),",","")</f>
        <v xml:space="preserve">
{
      "parentSheetIndex": 0,
      "dropItems": [
        {
          "itemIdOrName": "681", // Rain Totem
          "dropChance": 90,
          "minAmount": 1,
          "maxAmount": 1,
          "luckyAmount": 0,
          "minerAmount": 0
        },
        {
          "itemIdOrName": "814", // Squid Ink
          "dropChance": 20,
          "minAmount": 1,
          "maxAmount": 1,
          "luckyAmount": 0,
          "minerAmount": 0
        },
        {
          "itemIdOrName": "787", // Battery Pack
          "dropChance": 40,
          "minAmount": 1,
          "maxAmount": 2,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"Rain Totem Stone", //5// 
      "spritePath": "assets\\RareNodes.png",
      "spriteType": "mod",
      "spriteX": 64,
      "spriteY": 0,
      "spriteW": 16,
      "spriteH": 16,
      "spawnChance": 0.0201,
      "durability": 4,
      "exp": 22,
      "texture": null
    },</v>
      </c>
    </row>
    <row r="23" spans="1:38" x14ac:dyDescent="0.25">
      <c r="A23" s="23">
        <v>22</v>
      </c>
      <c r="B23" s="18">
        <v>10</v>
      </c>
      <c r="C23" s="18" t="s">
        <v>2557</v>
      </c>
      <c r="D23" s="18" t="s">
        <v>2447</v>
      </c>
      <c r="E23" s="18" t="s">
        <v>2598</v>
      </c>
      <c r="F23" s="18">
        <f t="shared" si="0"/>
        <v>0</v>
      </c>
      <c r="G23" s="18">
        <f t="shared" si="1"/>
        <v>32</v>
      </c>
      <c r="H23" s="15">
        <v>-1</v>
      </c>
      <c r="I23" s="15">
        <v>-1</v>
      </c>
      <c r="J23" s="30">
        <v>2.01E-2</v>
      </c>
      <c r="K23" s="36">
        <f>INDEX(nodeCombined[Modifier],MATCH(node[[#This Row],[Category]],nodeCombined[Category],0))*node[[#This Row],[spawn Chance]]</f>
        <v>2.01E-2</v>
      </c>
      <c r="L23" s="15">
        <v>4</v>
      </c>
      <c r="M23" s="15">
        <v>20</v>
      </c>
      <c r="N23" s="21" t="s">
        <v>2467</v>
      </c>
      <c r="O23" s="22">
        <f>IF(ISBLANK(N23),"",IF(ISNUMBER(N23),N23,IFERROR(INDEX(items[Item ID],MATCH(N23,items[Item Name],0)),N23)))</f>
        <v>433</v>
      </c>
      <c r="P23" s="22">
        <v>60</v>
      </c>
      <c r="Q23" s="22">
        <v>1</v>
      </c>
      <c r="R23" s="22">
        <v>2</v>
      </c>
      <c r="S23" s="16" t="str">
        <f>IF(LEN(O23)&gt;0,IF(S$1="output1","",",")&amp;SUBSTITUTE(SUBSTITUTE(SUBSTITUTE(SUBSTITUTE(SUBSTITUTE(SUBSTITUTE(SUBSTITUTE(nodeDropitem,
"#id",O23),
"//","// "&amp;IFERROR(IF(ISNUMBER(N23),INDEX(items[Item Name],MATCH(N23,items[Item ID],0)),N23),""),1),
"#dropChance",IF(OR(P23*settingDropChance&gt;=100,P23=100),100,ROUND(P23*settingDropChance,2))),
"#minAmount",_xlfn.CEILING.MATH(Q23*settingDropAmount)),
"#maxAmount",_xlfn.CEILING.MATH(R23*settingDropAmount)),
"#luckyAmount",settingLucky),
"#minerAmount",settingMiner),"")</f>
        <v xml:space="preserve">
        {
          "itemIdOrName": "433", // Coffee Bean
          "dropChance": 60,
          "minAmount": 1,
          "maxAmount": 2,
          "luckyAmount": 0,
          "minerAmount": 0
        }</v>
      </c>
      <c r="T23" s="21" t="s">
        <v>2510</v>
      </c>
      <c r="U23" s="22">
        <f>IF(ISBLANK(T23),"",IF(ISNUMBER(T23),T23,IFERROR(INDEX(items[Item ID],MATCH(T23,items[Item Name],0)),T23)))</f>
        <v>920</v>
      </c>
      <c r="V23" s="22">
        <v>50</v>
      </c>
      <c r="W23" s="22">
        <v>1</v>
      </c>
      <c r="X23" s="22">
        <v>2</v>
      </c>
      <c r="Y23" s="16" t="str">
        <f>IF(LEN(U23)&gt;0,IF(Y$1="output1","",",")&amp;SUBSTITUTE(SUBSTITUTE(SUBSTITUTE(SUBSTITUTE(SUBSTITUTE(SUBSTITUTE(SUBSTITUTE(nodeDropitem,
"#id",U23),
"//","// "&amp;IFERROR(IF(ISNUMBER(T23),INDEX(items[Item Name],MATCH(T23,items[Item ID],0)),T23),""),1),
"#dropChance",IF(OR(V23*settingDropChance&gt;=100,V23=100),100,ROUND(V23*settingDropChance,2))),
"#minAmount",_xlfn.CEILING.MATH(W23*settingDropAmount)),
"#maxAmount",_xlfn.CEILING.MATH(X23*settingDropAmount)),
"#luckyAmount",settingLucky),
"#minerAmount",settingMiner),"")</f>
        <v>,
        {
          "itemIdOrName": "920", // Deluxe Retaining Soil
          "dropChance": 50,
          "minAmount": 1,
          "maxAmount": 2,
          "luckyAmount": 0,
          "minerAmount": 0
        }</v>
      </c>
      <c r="Z23" s="21"/>
      <c r="AA23" s="22" t="str">
        <f>IF(ISBLANK(Z23),"",IF(ISNUMBER(Z23),Z23,IFERROR(INDEX(items[Item ID],MATCH(Z23,items[Item Name],0)),Z23)))</f>
        <v/>
      </c>
      <c r="AB23" s="22"/>
      <c r="AC23" s="22"/>
      <c r="AD23" s="22"/>
      <c r="AE23" s="16" t="str">
        <f>IF(LEN(AA23)&gt;0,IF(AE$1="output1","",",")&amp;SUBSTITUTE(SUBSTITUTE(SUBSTITUTE(SUBSTITUTE(SUBSTITUTE(SUBSTITUTE(SUBSTITUTE(nodeDropitem,
"#id",AA23),
"//","// "&amp;IFERROR(IF(ISNUMBER(Z23),INDEX(items[Item Name],MATCH(Z23,items[Item ID],0)),Z23),""),1),
"#dropChance",IF(OR(AB23*settingDropChance&gt;=100,AB23=100),100,ROUND(AB23*settingDropChance,2))),
"#minAmount",_xlfn.CEILING.MATH(AC23*settingDropAmount)),
"#maxAmount",_xlfn.CEILING.MATH(AD23*settingDropAmount)),
"#luckyAmount",settingLucky),
"#minerAmount",settingMiner),"")</f>
        <v/>
      </c>
      <c r="AF23" s="21"/>
      <c r="AG23" s="22" t="str">
        <f>IF(ISBLANK(AF23),"",IF(ISNUMBER(AF23),AF23,IFERROR(INDEX(items[Item ID],MATCH(AF23,items[Item Name],0)),AF23)))</f>
        <v/>
      </c>
      <c r="AH23" s="22"/>
      <c r="AI23" s="22"/>
      <c r="AJ23" s="22"/>
      <c r="AK23" s="16" t="str">
        <f>IF(LEN(AG23)&gt;0,IF(AK$1="output1","",",")&amp;SUBSTITUTE(SUBSTITUTE(SUBSTITUTE(SUBSTITUTE(SUBSTITUTE(SUBSTITUTE(SUBSTITUTE(nodeDropitem,
"#id",AG23),
"//","// "&amp;IFERROR(IF(ISNUMBER(AF23),INDEX(items[Item Name],MATCH(AF23,items[Item ID],0)),AF23),""),1),
"#dropChance",IF(OR(AH23*settingDropChance&gt;=100,AH23=100),100,ROUND(AH23*settingDropChance,2))),
"#minAmount",_xlfn.CEILING.MATH(AI23*settingDropAmount)),
"#maxAmount",_xlfn.CEILING.MATH(AJ23*settingDropAmount)),
"#luckyAmount",settingLucky),
"#minerAmount",settingMiner),"")</f>
        <v/>
      </c>
      <c r="AL23" s="17" t="str">
        <f>SUBSTITUTE(SUBSTITUTE(SUBSTITUTE(SUBSTITUTE(SUBSTITUTE(SUBSTITUTE(SUBSTITUTE(SUBSTITUTE(SUBSTITUTE(SUBSTITUTE(nodeItem,
"#name",D23),
"#description",B23+1&amp;"// "&amp;E23),
"#spriteX",F23),
"#spriteY",G23),
"#minLevel",H23),
"#maxLevel",I23),
"#spawnChance",J23*settingNodeChance),
"#durability",L23),
"#exp",M23),
"#dropItems",node[[#This Row],[output1]]&amp;node[[#This Row],[output2]]&amp;node[[#This Row],[output3]]&amp;node[output4])
&amp;IF(ISNUMBER(B24),",","")</f>
        <v xml:space="preserve">
{
      "parentSheetIndex": 0,
      "dropItems": [
        {
          "itemIdOrName": "433", // Coffee Bean
          "dropChance": 60,
          "minAmount": 1,
          "maxAmount": 2,
          "luckyAmount": 0,
          "minerAmount": 0
        },
        {
          "itemIdOrName": "920", // Deluxe Retaining Soil
          "dropChance": 50,
          "minAmount": 1,
          "maxAmount": 2,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"Civet Leavings", //11// The excretions of some creatures can contain intact seeds or be used as fertilizer.
      "spritePath": "assets\\RareNodes.png",
      "spriteType": "mod",
      "spriteX": 0,
      "spriteY": 32,
      "spriteW": 16,
      "spriteH": 16,
      "spawnChance": 0.0201,
      "durability": 4,
      "exp": 20,
      "texture": null
    },</v>
      </c>
    </row>
    <row r="24" spans="1:38" x14ac:dyDescent="0.25">
      <c r="A24" s="31">
        <v>1</v>
      </c>
      <c r="B24" s="42">
        <v>0</v>
      </c>
      <c r="C24" s="42" t="s">
        <v>1</v>
      </c>
      <c r="D24" s="42" t="s">
        <v>2430</v>
      </c>
      <c r="E24" s="42"/>
      <c r="F24" s="42">
        <f t="shared" si="0"/>
        <v>0</v>
      </c>
      <c r="G24" s="42">
        <f t="shared" si="1"/>
        <v>0</v>
      </c>
      <c r="H24" s="15">
        <v>-1</v>
      </c>
      <c r="I24" s="15">
        <v>-1</v>
      </c>
      <c r="J24" s="30">
        <v>2.5000000000000001E-2</v>
      </c>
      <c r="K24" s="36">
        <f>INDEX(nodeCombined[Modifier],MATCH(node[[#This Row],[Category]],nodeCombined[Category],0))*node[[#This Row],[spawn Chance]]</f>
        <v>2.5000000000000001E-2</v>
      </c>
      <c r="L24" s="15">
        <v>20</v>
      </c>
      <c r="M24" s="15">
        <v>100</v>
      </c>
      <c r="N24" s="21" t="s">
        <v>6</v>
      </c>
      <c r="O24" s="22">
        <f>IF(ISBLANK(N24),"",IF(ISNUMBER(N24),N24,IFERROR(INDEX(items[Item ID],MATCH(N24,items[Item Name],0)),N24)))</f>
        <v>74</v>
      </c>
      <c r="P24" s="22">
        <v>100</v>
      </c>
      <c r="Q24" s="22">
        <v>1</v>
      </c>
      <c r="R24" s="22">
        <v>1</v>
      </c>
      <c r="S24" s="16" t="str">
        <f>IF(LEN(O24)&gt;0,IF(S$1="output1","",",")&amp;SUBSTITUTE(SUBSTITUTE(SUBSTITUTE(SUBSTITUTE(SUBSTITUTE(SUBSTITUTE(SUBSTITUTE(nodeDropitem,
"#id",O24),
"//","// "&amp;IFERROR(IF(ISNUMBER(N24),INDEX(items[Item Name],MATCH(N24,items[Item ID],0)),N24),""),1),
"#dropChance",IF(OR(P24*settingDropChance&gt;=100,P24=100),100,ROUND(P24*settingDropChance,2))),
"#minAmount",_xlfn.CEILING.MATH(Q24*settingDropAmount)),
"#maxAmount",_xlfn.CEILING.MATH(R24*settingDropAmount)),
"#luckyAmount",settingLucky),
"#minerAmount",settingMiner),"")</f>
        <v xml:space="preserve">
        {
          "itemIdOrName": "74", // Prismatic Shard
          "dropChance": 100,
          "minAmount": 1,
          "maxAmount": 1,
          "luckyAmount": 0,
          "minerAmount": 0
        }</v>
      </c>
      <c r="T24" s="21"/>
      <c r="U24" s="22" t="str">
        <f>IF(ISBLANK(T24),"",IF(ISNUMBER(T24),T24,IFERROR(INDEX(items[Item ID],MATCH(T24,items[Item Name],0)),T24)))</f>
        <v/>
      </c>
      <c r="V24" s="22"/>
      <c r="W24" s="22"/>
      <c r="X24" s="22"/>
      <c r="Y24" s="16" t="str">
        <f>IF(LEN(U24)&gt;0,IF(Y$1="output1","",",")&amp;SUBSTITUTE(SUBSTITUTE(SUBSTITUTE(SUBSTITUTE(SUBSTITUTE(SUBSTITUTE(SUBSTITUTE(nodeDropitem,
"#id",U24),
"//","// "&amp;IFERROR(IF(ISNUMBER(T24),INDEX(items[Item Name],MATCH(T24,items[Item ID],0)),T24),""),1),
"#dropChance",IF(OR(V24*settingDropChance&gt;=100,V24=100),100,ROUND(V24*settingDropChance,2))),
"#minAmount",_xlfn.CEILING.MATH(W24*settingDropAmount)),
"#maxAmount",_xlfn.CEILING.MATH(X24*settingDropAmount)),
"#luckyAmount",settingLucky),
"#minerAmount",settingMiner),"")</f>
        <v/>
      </c>
      <c r="Z24" s="21"/>
      <c r="AA24" s="22" t="str">
        <f>IF(ISBLANK(Z24),"",IF(ISNUMBER(Z24),Z24,IFERROR(INDEX(items[Item ID],MATCH(Z24,items[Item Name],0)),Z24)))</f>
        <v/>
      </c>
      <c r="AB24" s="22"/>
      <c r="AC24" s="22"/>
      <c r="AD24" s="22"/>
      <c r="AE24" s="16" t="str">
        <f>IF(LEN(AA24)&gt;0,IF(AE$1="output1","",",")&amp;SUBSTITUTE(SUBSTITUTE(SUBSTITUTE(SUBSTITUTE(SUBSTITUTE(SUBSTITUTE(SUBSTITUTE(nodeDropitem,
"#id",AA24),
"//","// "&amp;IFERROR(IF(ISNUMBER(Z24),INDEX(items[Item Name],MATCH(Z24,items[Item ID],0)),Z24),""),1),
"#dropChance",IF(OR(AB24*settingDropChance&gt;=100,AB24=100),100,ROUND(AB24*settingDropChance,2))),
"#minAmount",_xlfn.CEILING.MATH(AC24*settingDropAmount)),
"#maxAmount",_xlfn.CEILING.MATH(AD24*settingDropAmount)),
"#luckyAmount",settingLucky),
"#minerAmount",settingMiner),"")</f>
        <v/>
      </c>
      <c r="AF24" s="21"/>
      <c r="AG24" s="22" t="str">
        <f>IF(ISBLANK(AF24),"",IF(ISNUMBER(AF24),AF24,IFERROR(INDEX(items[Item ID],MATCH(AF24,items[Item Name],0)),AF24)))</f>
        <v/>
      </c>
      <c r="AH24" s="22"/>
      <c r="AI24" s="22"/>
      <c r="AJ24" s="22"/>
      <c r="AK24" s="16" t="str">
        <f>IF(LEN(AG24)&gt;0,IF(AK$1="output1","",",")&amp;SUBSTITUTE(SUBSTITUTE(SUBSTITUTE(SUBSTITUTE(SUBSTITUTE(SUBSTITUTE(SUBSTITUTE(nodeDropitem,
"#id",AG24),
"//","// "&amp;IFERROR(IF(ISNUMBER(AF24),INDEX(items[Item Name],MATCH(AF24,items[Item ID],0)),AF24),""),1),
"#dropChance",IF(OR(AH24*settingDropChance&gt;=100,AH24=100),100,ROUND(AH24*settingDropChance,2))),
"#minAmount",_xlfn.CEILING.MATH(AI24*settingDropAmount)),
"#maxAmount",_xlfn.CEILING.MATH(AJ24*settingDropAmount)),
"#luckyAmount",settingLucky),
"#minerAmount",settingMiner),"")</f>
        <v/>
      </c>
      <c r="AL24" s="17" t="str">
        <f>SUBSTITUTE(SUBSTITUTE(SUBSTITUTE(SUBSTITUTE(SUBSTITUTE(SUBSTITUTE(SUBSTITUTE(SUBSTITUTE(SUBSTITUTE(SUBSTITUTE(nodeItem,
"#name",D24),
"#description",B24+1&amp;"// "&amp;E24),
"#spriteX",F24),
"#spriteY",G24),
"#minLevel",H24),
"#maxLevel",I24),
"#spawnChance",J24*settingNodeChance),
"#durability",L24),
"#exp",M24),
"#dropItems",node[[#This Row],[output1]]&amp;node[[#This Row],[output2]]&amp;node[[#This Row],[output3]]&amp;node[output4])
&amp;IF(ISNUMBER(B25),",","")</f>
        <v xml:space="preserve">
{
      "parentSheetIndex": 0,
      "dropItems": [
        {
          "itemIdOrName": "74", // Prismatic Shard
          "dropChance": 100,
          "minAmount": 1,
          "maxAmount": 1,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"Rainbow Stone", //1// 
      "spritePath": "assets\\RareNodes.png",
      "spriteType": "mod",
      "spriteX": 0,
      "spriteY": 0,
      "spriteW": 16,
      "spriteH": 16,
      "spawnChance": 0.025,
      "durability": 20,
      "exp": 100,
      "texture": null
    },</v>
      </c>
    </row>
    <row r="25" spans="1:38" x14ac:dyDescent="0.25">
      <c r="A25" s="23">
        <v>2</v>
      </c>
      <c r="B25" s="42">
        <v>0</v>
      </c>
      <c r="C25" s="42" t="s">
        <v>1</v>
      </c>
      <c r="D25" s="42" t="s">
        <v>2565</v>
      </c>
      <c r="E25" s="42"/>
      <c r="F25" s="42">
        <f t="shared" si="0"/>
        <v>0</v>
      </c>
      <c r="G25" s="42">
        <f t="shared" si="1"/>
        <v>0</v>
      </c>
      <c r="H25" s="15">
        <v>-1</v>
      </c>
      <c r="I25" s="15">
        <v>-1</v>
      </c>
      <c r="J25" s="30">
        <v>2.5000000000000001E-2</v>
      </c>
      <c r="K25" s="36">
        <f>INDEX(nodeCombined[Modifier],MATCH(node[[#This Row],[Category]],nodeCombined[Category],0))*node[[#This Row],[spawn Chance]]</f>
        <v>2.5000000000000001E-2</v>
      </c>
      <c r="L25" s="15">
        <v>12</v>
      </c>
      <c r="M25" s="15">
        <v>100</v>
      </c>
      <c r="N25" s="21" t="s">
        <v>2407</v>
      </c>
      <c r="O25" s="22">
        <f>IF(ISBLANK(N25),"",IF(ISNUMBER(N25),N25,IFERROR(INDEX(items[Item ID],MATCH(N25,items[Item Name],0)),N25)))</f>
        <v>243</v>
      </c>
      <c r="P25" s="22">
        <v>100</v>
      </c>
      <c r="Q25" s="22">
        <v>1</v>
      </c>
      <c r="R25" s="22">
        <v>3</v>
      </c>
      <c r="S25" s="16" t="str">
        <f>IF(LEN(O25)&gt;0,IF(S$1="output1","",",")&amp;SUBSTITUTE(SUBSTITUTE(SUBSTITUTE(SUBSTITUTE(SUBSTITUTE(SUBSTITUTE(SUBSTITUTE(nodeDropitem,
"#id",O25),
"//","// "&amp;IFERROR(IF(ISNUMBER(N25),INDEX(items[Item Name],MATCH(N25,items[Item ID],0)),N25),""),1),
"#dropChance",IF(OR(P25*settingDropChance&gt;=100,P25=100),100,ROUND(P25*settingDropChance,2))),
"#minAmount",_xlfn.CEILING.MATH(Q25*settingDropAmount)),
"#maxAmount",_xlfn.CEILING.MATH(R25*settingDropAmount)),
"#luckyAmount",settingLucky),
"#minerAmount",settingMiner),"")</f>
        <v xml:space="preserve">
        {
          "itemIdOrName": "243", // Miner's Treat
          "dropChance": 100,
          "minAmount": 1,
          "maxAmount": 3,
          "luckyAmount": 0,
          "minerAmount": 0
        }</v>
      </c>
      <c r="T25" s="21"/>
      <c r="U25" s="22" t="str">
        <f>IF(ISBLANK(T25),"",IF(ISNUMBER(T25),T25,IFERROR(INDEX(items[Item ID],MATCH(T25,items[Item Name],0)),T25)))</f>
        <v/>
      </c>
      <c r="V25" s="22"/>
      <c r="W25" s="22"/>
      <c r="X25" s="22"/>
      <c r="Y25" s="16" t="str">
        <f>IF(LEN(U25)&gt;0,IF(Y$1="output1","",",")&amp;SUBSTITUTE(SUBSTITUTE(SUBSTITUTE(SUBSTITUTE(SUBSTITUTE(SUBSTITUTE(SUBSTITUTE(nodeDropitem,
"#id",U25),
"//","// "&amp;IFERROR(IF(ISNUMBER(T25),INDEX(items[Item Name],MATCH(T25,items[Item ID],0)),T25),""),1),
"#dropChance",IF(OR(V25*settingDropChance&gt;=100,V25=100),100,ROUND(V25*settingDropChance,2))),
"#minAmount",_xlfn.CEILING.MATH(W25*settingDropAmount)),
"#maxAmount",_xlfn.CEILING.MATH(X25*settingDropAmount)),
"#luckyAmount",settingLucky),
"#minerAmount",settingMiner),"")</f>
        <v/>
      </c>
      <c r="Z25" s="21"/>
      <c r="AA25" s="22" t="str">
        <f>IF(ISBLANK(Z25),"",IF(ISNUMBER(Z25),Z25,IFERROR(INDEX(items[Item ID],MATCH(Z25,items[Item Name],0)),Z25)))</f>
        <v/>
      </c>
      <c r="AB25" s="22"/>
      <c r="AC25" s="22"/>
      <c r="AD25" s="22"/>
      <c r="AE25" s="16" t="str">
        <f>IF(LEN(AA25)&gt;0,IF(AE$1="output1","",",")&amp;SUBSTITUTE(SUBSTITUTE(SUBSTITUTE(SUBSTITUTE(SUBSTITUTE(SUBSTITUTE(SUBSTITUTE(nodeDropitem,
"#id",AA25),
"//","// "&amp;IFERROR(IF(ISNUMBER(Z25),INDEX(items[Item Name],MATCH(Z25,items[Item ID],0)),Z25),""),1),
"#dropChance",IF(OR(AB25*settingDropChance&gt;=100,AB25=100),100,ROUND(AB25*settingDropChance,2))),
"#minAmount",_xlfn.CEILING.MATH(AC25*settingDropAmount)),
"#maxAmount",_xlfn.CEILING.MATH(AD25*settingDropAmount)),
"#luckyAmount",settingLucky),
"#minerAmount",settingMiner),"")</f>
        <v/>
      </c>
      <c r="AF25" s="21"/>
      <c r="AG25" s="22" t="str">
        <f>IF(ISBLANK(AF25),"",IF(ISNUMBER(AF25),AF25,IFERROR(INDEX(items[Item ID],MATCH(AF25,items[Item Name],0)),AF25)))</f>
        <v/>
      </c>
      <c r="AH25" s="22"/>
      <c r="AI25" s="22"/>
      <c r="AJ25" s="22"/>
      <c r="AK25" s="16" t="str">
        <f>IF(LEN(AG25)&gt;0,IF(AK$1="output1","",",")&amp;SUBSTITUTE(SUBSTITUTE(SUBSTITUTE(SUBSTITUTE(SUBSTITUTE(SUBSTITUTE(SUBSTITUTE(nodeDropitem,
"#id",AG25),
"//","// "&amp;IFERROR(IF(ISNUMBER(AF25),INDEX(items[Item Name],MATCH(AF25,items[Item ID],0)),AF25),""),1),
"#dropChance",IF(OR(AH25*settingDropChance&gt;=100,AH25=100),100,ROUND(AH25*settingDropChance,2))),
"#minAmount",_xlfn.CEILING.MATH(AI25*settingDropAmount)),
"#maxAmount",_xlfn.CEILING.MATH(AJ25*settingDropAmount)),
"#luckyAmount",settingLucky),
"#minerAmount",settingMiner),"")</f>
        <v/>
      </c>
      <c r="AL25" s="17" t="str">
        <f>SUBSTITUTE(SUBSTITUTE(SUBSTITUTE(SUBSTITUTE(SUBSTITUTE(SUBSTITUTE(SUBSTITUTE(SUBSTITUTE(SUBSTITUTE(SUBSTITUTE(nodeItem,
"#name",D25),
"#description",B25+1&amp;"// "&amp;E25),
"#spriteX",F25),
"#spriteY",G25),
"#minLevel",H25),
"#maxLevel",I25),
"#spawnChance",J25*settingNodeChance),
"#durability",L25),
"#exp",M25),
"#dropItems",node[[#This Row],[output1]]&amp;node[[#This Row],[output2]]&amp;node[[#This Row],[output3]]&amp;node[output4])
&amp;IF(ISNUMBER(B26),",","")</f>
        <v xml:space="preserve">
{
      "parentSheetIndex": 0,
      "dropItems": [
        {
          "itemIdOrName": "243", // Miner's Treat
          "dropChance": 100,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"Fool's Rainbow Stone", //1// 
      "spritePath": "assets\\RareNodes.png",
      "spriteType": "mod",
      "spriteX": 0,
      "spriteY": 0,
      "spriteW": 16,
      "spriteH": 16,
      "spawnChance": 0.025,
      "durability": 12,
      "exp": 100,
      "texture": null
    },</v>
      </c>
    </row>
    <row r="26" spans="1:38" x14ac:dyDescent="0.25">
      <c r="A26" s="31">
        <v>35</v>
      </c>
      <c r="B26" s="18">
        <v>21</v>
      </c>
      <c r="C26" t="s">
        <v>2561</v>
      </c>
      <c r="D26" s="18" t="s">
        <v>2456</v>
      </c>
      <c r="E26" s="18"/>
      <c r="F26" s="18">
        <f t="shared" si="0"/>
        <v>16</v>
      </c>
      <c r="G26" s="18">
        <f t="shared" si="1"/>
        <v>64</v>
      </c>
      <c r="H26" s="15">
        <v>20</v>
      </c>
      <c r="I26" s="15">
        <v>-1</v>
      </c>
      <c r="J26" s="30">
        <v>2.7999999999999997E-2</v>
      </c>
      <c r="K26" s="36">
        <f>INDEX(nodeCombined[Modifier],MATCH(node[[#This Row],[Category]],nodeCombined[Category],0))*node[[#This Row],[spawn Chance]]</f>
        <v>2.7999999999999997E-2</v>
      </c>
      <c r="L26" s="15">
        <v>4</v>
      </c>
      <c r="M26" s="15">
        <v>18</v>
      </c>
      <c r="N26" s="21" t="s">
        <v>2456</v>
      </c>
      <c r="O26" s="22">
        <f>IF(ISBLANK(N26),"",IF(ISNUMBER(N26),N26,IFERROR(INDEX(items[Item ID],MATCH(N26,items[Item Name],0)),N26)))</f>
        <v>413</v>
      </c>
      <c r="P26" s="22">
        <v>70</v>
      </c>
      <c r="Q26" s="22">
        <v>1</v>
      </c>
      <c r="R26" s="22">
        <v>1</v>
      </c>
      <c r="S26" s="16" t="str">
        <f>IF(LEN(O26)&gt;0,IF(S$1="output1","",",")&amp;SUBSTITUTE(SUBSTITUTE(SUBSTITUTE(SUBSTITUTE(SUBSTITUTE(SUBSTITUTE(SUBSTITUTE(nodeDropitem,
"#id",O26),
"//","// "&amp;IFERROR(IF(ISNUMBER(N26),INDEX(items[Item Name],MATCH(N26,items[Item ID],0)),N26),""),1),
"#dropChance",IF(OR(P26*settingDropChance&gt;=100,P26=100),100,ROUND(P26*settingDropChance,2))),
"#minAmount",_xlfn.CEILING.MATH(Q26*settingDropAmount)),
"#maxAmount",_xlfn.CEILING.MATH(R26*settingDropAmount)),
"#luckyAmount",settingLucky),
"#minerAmount",settingMiner),"")</f>
        <v xml:space="preserve">
        {
          "itemIdOrName": "413", // Blue Slime Egg
          "dropChance": 70,
          "minAmount": 1,
          "maxAmount": 1,
          "luckyAmount": 0,
          "minerAmount": 0
        }</v>
      </c>
      <c r="T26" s="21" t="s">
        <v>2513</v>
      </c>
      <c r="U26" s="22">
        <f>IF(ISBLANK(T26),"",IF(ISNUMBER(T26),T26,IFERROR(INDEX(items[Item ID],MATCH(T26,items[Item Name],0)),T26)))</f>
        <v>605</v>
      </c>
      <c r="V26" s="22">
        <v>90</v>
      </c>
      <c r="W26" s="22">
        <v>1</v>
      </c>
      <c r="X26" s="22">
        <v>2</v>
      </c>
      <c r="Y26" s="16" t="str">
        <f>IF(LEN(U26)&gt;0,IF(Y$1="output1","",",")&amp;SUBSTITUTE(SUBSTITUTE(SUBSTITUTE(SUBSTITUTE(SUBSTITUTE(SUBSTITUTE(SUBSTITUTE(nodeDropitem,
"#id",U26),
"//","// "&amp;IFERROR(IF(ISNUMBER(T26),INDEX(items[Item Name],MATCH(T26,items[Item ID],0)),T26),""),1),
"#dropChance",IF(OR(V26*settingDropChance&gt;=100,V26=100),100,ROUND(V26*settingDropChance,2))),
"#minAmount",_xlfn.CEILING.MATH(W26*settingDropAmount)),
"#maxAmount",_xlfn.CEILING.MATH(X26*settingDropAmount)),
"#luckyAmount",settingLucky),
"#minerAmount",settingMiner),"")</f>
        <v>,
        {
          "itemIdOrName": "605", // Artichoke Dip
          "dropChance": 90,
          "minAmount": 1,
          "maxAmount": 2,
          "luckyAmount": 0,
          "minerAmount": 0
        }</v>
      </c>
      <c r="Z26" s="21" t="s">
        <v>2355</v>
      </c>
      <c r="AA26" s="22">
        <f>IF(ISBLANK(Z26),"",IF(ISNUMBER(Z26),Z26,IFERROR(INDEX(items[Item ID],MATCH(Z26,items[Item Name],0)),Z26)))</f>
        <v>766</v>
      </c>
      <c r="AB26" s="22">
        <v>100</v>
      </c>
      <c r="AC26" s="22">
        <v>1</v>
      </c>
      <c r="AD26" s="22">
        <v>3</v>
      </c>
      <c r="AE26" s="16" t="str">
        <f>IF(LEN(AA26)&gt;0,IF(AE$1="output1","",",")&amp;SUBSTITUTE(SUBSTITUTE(SUBSTITUTE(SUBSTITUTE(SUBSTITUTE(SUBSTITUTE(SUBSTITUTE(nodeDropitem,
"#id",AA26),
"//","// "&amp;IFERROR(IF(ISNUMBER(Z26),INDEX(items[Item Name],MATCH(Z26,items[Item ID],0)),Z26),""),1),
"#dropChance",IF(OR(AB26*settingDropChance&gt;=100,AB26=100),100,ROUND(AB26*settingDropChance,2))),
"#minAmount",_xlfn.CEILING.MATH(AC26*settingDropAmount)),
"#maxAmount",_xlfn.CEILING.MATH(AD26*settingDropAmount)),
"#luckyAmount",settingLucky),
"#minerAmount",settingMiner),"")</f>
        <v>,
        {
          "itemIdOrName": "766", // Slime
          "dropChance": 100,
          "minAmount": 1,
          "maxAmount": 3,
          "luckyAmount": 0,
          "minerAmount": 0
        }</v>
      </c>
      <c r="AF26" s="21"/>
      <c r="AG26" s="22" t="str">
        <f>IF(ISBLANK(AF26),"",IF(ISNUMBER(AF26),AF26,IFERROR(INDEX(items[Item ID],MATCH(AF26,items[Item Name],0)),AF26)))</f>
        <v/>
      </c>
      <c r="AH26" s="22"/>
      <c r="AI26" s="22"/>
      <c r="AJ26" s="22"/>
      <c r="AK26" s="16" t="str">
        <f>IF(LEN(AG26)&gt;0,IF(AK$1="output1","",",")&amp;SUBSTITUTE(SUBSTITUTE(SUBSTITUTE(SUBSTITUTE(SUBSTITUTE(SUBSTITUTE(SUBSTITUTE(nodeDropitem,
"#id",AG26),
"//","// "&amp;IFERROR(IF(ISNUMBER(AF26),INDEX(items[Item Name],MATCH(AF26,items[Item ID],0)),AF26),""),1),
"#dropChance",IF(OR(AH26*settingDropChance&gt;=100,AH26=100),100,ROUND(AH26*settingDropChance,2))),
"#minAmount",_xlfn.CEILING.MATH(AI26*settingDropAmount)),
"#maxAmount",_xlfn.CEILING.MATH(AJ26*settingDropAmount)),
"#luckyAmount",settingLucky),
"#minerAmount",settingMiner),"")</f>
        <v/>
      </c>
      <c r="AL26" s="17" t="str">
        <f>SUBSTITUTE(SUBSTITUTE(SUBSTITUTE(SUBSTITUTE(SUBSTITUTE(SUBSTITUTE(SUBSTITUTE(SUBSTITUTE(SUBSTITUTE(SUBSTITUTE(nodeItem,
"#name",D26),
"#description",B26+1&amp;"// "&amp;E26),
"#spriteX",F26),
"#spriteY",G26),
"#minLevel",H26),
"#maxLevel",I26),
"#spawnChance",J26*settingNodeChance),
"#durability",L26),
"#exp",M26),
"#dropItems",node[[#This Row],[output1]]&amp;node[[#This Row],[output2]]&amp;node[[#This Row],[output3]]&amp;node[output4])
&amp;IF(ISNUMBER(B27),",","")</f>
        <v xml:space="preserve">
{
      "parentSheetIndex": 0,
      "dropItems": [
        {
          "itemIdOrName": "413", // Blue Slime Egg
          "dropChance": 70,
          "minAmount": 1,
          "maxAmount": 1,
          "luckyAmount": 0,
          "minerAmount": 0
        },
        {
          "itemIdOrName": "605", // Artichoke Dip
          "dropChance": 90,
          "minAmount": 1,
          "maxAmount": 2,
          "luckyAmount": 0,
          "minerAmount": 0
        },
        {
          "itemIdOrName": "766", // Slime
          "dropChance": 100,
          "minAmount": 1,
          "maxAmount": 3,
          "luckyAmount": 0,
          "minerAmount": 0
        }
      ],
      "oreLevelRanges": [
        {
          "minLevel": 20,
          "maxLevel": -1,
          "spawnChanceMult": 1.0,
          "expMult": 1.0,
          "dropChanceMult": 1.0,
          "dropMult": 1.0,
          "minDifficulty": -1,
          "maxDifficulty": -1
        }
      ],
      "nodeDesc": "Blue Slime Egg", //22// 
      "spritePath": "assets\\RareNodes.png",
      "spriteType": "mod",
      "spriteX": 16,
      "spriteY": 64,
      "spriteW": 16,
      "spriteH": 16,
      "spawnChance": 0.028,
      "durability": 4,
      "exp": 18,
      "texture": null
    },</v>
      </c>
    </row>
    <row r="27" spans="1:38" x14ac:dyDescent="0.25">
      <c r="A27" s="23">
        <v>36</v>
      </c>
      <c r="B27" s="18">
        <v>22</v>
      </c>
      <c r="C27" t="s">
        <v>2561</v>
      </c>
      <c r="D27" s="18" t="s">
        <v>2457</v>
      </c>
      <c r="E27" s="18"/>
      <c r="F27" s="18">
        <f t="shared" si="0"/>
        <v>32</v>
      </c>
      <c r="G27" s="18">
        <f t="shared" si="1"/>
        <v>64</v>
      </c>
      <c r="H27" s="15">
        <v>40</v>
      </c>
      <c r="I27" s="15">
        <v>-1</v>
      </c>
      <c r="J27" s="30">
        <v>2.7999999999999997E-2</v>
      </c>
      <c r="K27" s="36">
        <f>INDEX(nodeCombined[Modifier],MATCH(node[[#This Row],[Category]],nodeCombined[Category],0))*node[[#This Row],[spawn Chance]]</f>
        <v>2.7999999999999997E-2</v>
      </c>
      <c r="L27" s="15">
        <v>4</v>
      </c>
      <c r="M27" s="15">
        <v>18</v>
      </c>
      <c r="N27" s="21" t="s">
        <v>2457</v>
      </c>
      <c r="O27" s="22">
        <f>IF(ISBLANK(N27),"",IF(ISNUMBER(N27),N27,IFERROR(INDEX(items[Item ID],MATCH(N27,items[Item Name],0)),N27)))</f>
        <v>437</v>
      </c>
      <c r="P27" s="22">
        <v>70</v>
      </c>
      <c r="Q27" s="22">
        <v>1</v>
      </c>
      <c r="R27" s="22">
        <v>1</v>
      </c>
      <c r="S27" s="16" t="str">
        <f>IF(LEN(O27)&gt;0,IF(S$1="output1","",",")&amp;SUBSTITUTE(SUBSTITUTE(SUBSTITUTE(SUBSTITUTE(SUBSTITUTE(SUBSTITUTE(SUBSTITUTE(nodeDropitem,
"#id",O27),
"//","// "&amp;IFERROR(IF(ISNUMBER(N27),INDEX(items[Item Name],MATCH(N27,items[Item ID],0)),N27),""),1),
"#dropChance",IF(OR(P27*settingDropChance&gt;=100,P27=100),100,ROUND(P27*settingDropChance,2))),
"#minAmount",_xlfn.CEILING.MATH(Q27*settingDropAmount)),
"#maxAmount",_xlfn.CEILING.MATH(R27*settingDropAmount)),
"#luckyAmount",settingLucky),
"#minerAmount",settingMiner),"")</f>
        <v xml:space="preserve">
        {
          "itemIdOrName": "437", // Red Slime Egg
          "dropChance": 70,
          "minAmount": 1,
          "maxAmount": 1,
          "luckyAmount": 0,
          "minerAmount": 0
        }</v>
      </c>
      <c r="T27" s="21" t="s">
        <v>2514</v>
      </c>
      <c r="U27" s="22">
        <f>IF(ISBLANK(T27),"",IF(ISNUMBER(T27),T27,IFERROR(INDEX(items[Item ID],MATCH(T27,items[Item Name],0)),T27)))</f>
        <v>199</v>
      </c>
      <c r="V27" s="22">
        <v>90</v>
      </c>
      <c r="W27" s="22">
        <v>1</v>
      </c>
      <c r="X27" s="22">
        <v>2</v>
      </c>
      <c r="Y27" s="16" t="str">
        <f>IF(LEN(U27)&gt;0,IF(Y$1="output1","",",")&amp;SUBSTITUTE(SUBSTITUTE(SUBSTITUTE(SUBSTITUTE(SUBSTITUTE(SUBSTITUTE(SUBSTITUTE(nodeDropitem,
"#id",U27),
"//","// "&amp;IFERROR(IF(ISNUMBER(T27),INDEX(items[Item Name],MATCH(T27,items[Item ID],0)),T27),""),1),
"#dropChance",IF(OR(V27*settingDropChance&gt;=100,V27=100),100,ROUND(V27*settingDropChance,2))),
"#minAmount",_xlfn.CEILING.MATH(W27*settingDropAmount)),
"#maxAmount",_xlfn.CEILING.MATH(X27*settingDropAmount)),
"#luckyAmount",settingLucky),
"#minerAmount",settingMiner),"")</f>
        <v>,
        {
          "itemIdOrName": "199", // Parsnip Soup
          "dropChance": 90,
          "minAmount": 1,
          "maxAmount": 2,
          "luckyAmount": 0,
          "minerAmount": 0
        }</v>
      </c>
      <c r="Z27" s="21" t="s">
        <v>2355</v>
      </c>
      <c r="AA27" s="22">
        <f>IF(ISBLANK(Z27),"",IF(ISNUMBER(Z27),Z27,IFERROR(INDEX(items[Item ID],MATCH(Z27,items[Item Name],0)),Z27)))</f>
        <v>766</v>
      </c>
      <c r="AB27" s="22">
        <v>100</v>
      </c>
      <c r="AC27" s="22">
        <v>1</v>
      </c>
      <c r="AD27" s="22">
        <v>3</v>
      </c>
      <c r="AE27" s="16" t="str">
        <f>IF(LEN(AA27)&gt;0,IF(AE$1="output1","",",")&amp;SUBSTITUTE(SUBSTITUTE(SUBSTITUTE(SUBSTITUTE(SUBSTITUTE(SUBSTITUTE(SUBSTITUTE(nodeDropitem,
"#id",AA27),
"//","// "&amp;IFERROR(IF(ISNUMBER(Z27),INDEX(items[Item Name],MATCH(Z27,items[Item ID],0)),Z27),""),1),
"#dropChance",IF(OR(AB27*settingDropChance&gt;=100,AB27=100),100,ROUND(AB27*settingDropChance,2))),
"#minAmount",_xlfn.CEILING.MATH(AC27*settingDropAmount)),
"#maxAmount",_xlfn.CEILING.MATH(AD27*settingDropAmount)),
"#luckyAmount",settingLucky),
"#minerAmount",settingMiner),"")</f>
        <v>,
        {
          "itemIdOrName": "766", // Slime
          "dropChance": 100,
          "minAmount": 1,
          "maxAmount": 3,
          "luckyAmount": 0,
          "minerAmount": 0
        }</v>
      </c>
      <c r="AF27" s="21"/>
      <c r="AG27" s="22" t="str">
        <f>IF(ISBLANK(AF27),"",IF(ISNUMBER(AF27),AF27,IFERROR(INDEX(items[Item ID],MATCH(AF27,items[Item Name],0)),AF27)))</f>
        <v/>
      </c>
      <c r="AH27" s="22"/>
      <c r="AI27" s="22"/>
      <c r="AJ27" s="22"/>
      <c r="AK27" s="16" t="str">
        <f>IF(LEN(AG27)&gt;0,IF(AK$1="output1","",",")&amp;SUBSTITUTE(SUBSTITUTE(SUBSTITUTE(SUBSTITUTE(SUBSTITUTE(SUBSTITUTE(SUBSTITUTE(nodeDropitem,
"#id",AG27),
"//","// "&amp;IFERROR(IF(ISNUMBER(AF27),INDEX(items[Item Name],MATCH(AF27,items[Item ID],0)),AF27),""),1),
"#dropChance",IF(OR(AH27*settingDropChance&gt;=100,AH27=100),100,ROUND(AH27*settingDropChance,2))),
"#minAmount",_xlfn.CEILING.MATH(AI27*settingDropAmount)),
"#maxAmount",_xlfn.CEILING.MATH(AJ27*settingDropAmount)),
"#luckyAmount",settingLucky),
"#minerAmount",settingMiner),"")</f>
        <v/>
      </c>
      <c r="AL27" s="17" t="str">
        <f>SUBSTITUTE(SUBSTITUTE(SUBSTITUTE(SUBSTITUTE(SUBSTITUTE(SUBSTITUTE(SUBSTITUTE(SUBSTITUTE(SUBSTITUTE(SUBSTITUTE(nodeItem,
"#name",D27),
"#description",B27+1&amp;"// "&amp;E27),
"#spriteX",F27),
"#spriteY",G27),
"#minLevel",H27),
"#maxLevel",I27),
"#spawnChance",J27*settingNodeChance),
"#durability",L27),
"#exp",M27),
"#dropItems",node[[#This Row],[output1]]&amp;node[[#This Row],[output2]]&amp;node[[#This Row],[output3]]&amp;node[output4])
&amp;IF(ISNUMBER(B28),",","")</f>
        <v xml:space="preserve">
{
      "parentSheetIndex": 0,
      "dropItems": [
        {
          "itemIdOrName": "437", // Red Slime Egg
          "dropChance": 70,
          "minAmount": 1,
          "maxAmount": 1,
          "luckyAmount": 0,
          "minerAmount": 0
        },
        {
          "itemIdOrName": "199", // Parsnip Soup
          "dropChance": 90,
          "minAmount": 1,
          "maxAmount": 2,
          "luckyAmount": 0,
          "minerAmount": 0
        },
        {
          "itemIdOrName": "766", // Slime
          "dropChance": 100,
          "minAmount": 1,
          "maxAmount": 3,
          "luckyAmount": 0,
          "minerAmount": 0
        }
      ],
      "oreLevelRanges": [
        {
          "minLevel": 40,
          "maxLevel": -1,
          "spawnChanceMult": 1.0,
          "expMult": 1.0,
          "dropChanceMult": 1.0,
          "dropMult": 1.0,
          "minDifficulty": -1,
          "maxDifficulty": -1
        }
      ],
      "nodeDesc": "Red Slime Egg", //23// 
      "spritePath": "assets\\RareNodes.png",
      "spriteType": "mod",
      "spriteX": 32,
      "spriteY": 64,
      "spriteW": 16,
      "spriteH": 16,
      "spawnChance": 0.028,
      "durability": 4,
      "exp": 18,
      "texture": null
    },</v>
      </c>
    </row>
    <row r="28" spans="1:38" x14ac:dyDescent="0.25">
      <c r="A28" s="31">
        <v>37</v>
      </c>
      <c r="B28" s="18">
        <v>23</v>
      </c>
      <c r="C28" t="s">
        <v>2561</v>
      </c>
      <c r="D28" s="18" t="s">
        <v>2458</v>
      </c>
      <c r="E28" s="18"/>
      <c r="F28" s="18">
        <f t="shared" si="0"/>
        <v>48</v>
      </c>
      <c r="G28" s="18">
        <f t="shared" si="1"/>
        <v>64</v>
      </c>
      <c r="H28" s="15">
        <v>60</v>
      </c>
      <c r="I28" s="15">
        <v>-1</v>
      </c>
      <c r="J28" s="30">
        <v>2.7999999999999997E-2</v>
      </c>
      <c r="K28" s="36">
        <f>INDEX(nodeCombined[Modifier],MATCH(node[[#This Row],[Category]],nodeCombined[Category],0))*node[[#This Row],[spawn Chance]]</f>
        <v>2.7999999999999997E-2</v>
      </c>
      <c r="L28" s="15">
        <v>4</v>
      </c>
      <c r="M28" s="15">
        <v>18</v>
      </c>
      <c r="N28" s="21" t="s">
        <v>2458</v>
      </c>
      <c r="O28" s="22">
        <f>IF(ISBLANK(N28),"",IF(ISNUMBER(N28),N28,IFERROR(INDEX(items[Item ID],MATCH(N28,items[Item Name],0)),N28)))</f>
        <v>439</v>
      </c>
      <c r="P28" s="22">
        <v>70</v>
      </c>
      <c r="Q28" s="22">
        <v>1</v>
      </c>
      <c r="R28" s="22">
        <v>1</v>
      </c>
      <c r="S28" s="16" t="str">
        <f>IF(LEN(O28)&gt;0,IF(S$1="output1","",",")&amp;SUBSTITUTE(SUBSTITUTE(SUBSTITUTE(SUBSTITUTE(SUBSTITUTE(SUBSTITUTE(SUBSTITUTE(nodeDropitem,
"#id",O28),
"//","// "&amp;IFERROR(IF(ISNUMBER(N28),INDEX(items[Item Name],MATCH(N28,items[Item ID],0)),N28),""),1),
"#dropChance",IF(OR(P28*settingDropChance&gt;=100,P28=100),100,ROUND(P28*settingDropChance,2))),
"#minAmount",_xlfn.CEILING.MATH(Q28*settingDropAmount)),
"#maxAmount",_xlfn.CEILING.MATH(R28*settingDropAmount)),
"#luckyAmount",settingLucky),
"#minerAmount",settingMiner),"")</f>
        <v xml:space="preserve">
        {
          "itemIdOrName": "439", // Purple Slime Egg
          "dropChance": 70,
          "minAmount": 1,
          "maxAmount": 1,
          "luckyAmount": 0,
          "minerAmount": 0
        }</v>
      </c>
      <c r="T28" s="21" t="s">
        <v>2515</v>
      </c>
      <c r="U28" s="22">
        <f>IF(ISBLANK(T28),"",IF(ISNUMBER(T28),T28,IFERROR(INDEX(items[Item ID],MATCH(T28,items[Item Name],0)),T28)))</f>
        <v>236</v>
      </c>
      <c r="V28" s="22">
        <v>90</v>
      </c>
      <c r="W28" s="22">
        <v>1</v>
      </c>
      <c r="X28" s="22">
        <v>2</v>
      </c>
      <c r="Y28" s="16" t="str">
        <f>IF(LEN(U28)&gt;0,IF(Y$1="output1","",",")&amp;SUBSTITUTE(SUBSTITUTE(SUBSTITUTE(SUBSTITUTE(SUBSTITUTE(SUBSTITUTE(SUBSTITUTE(nodeDropitem,
"#id",U28),
"//","// "&amp;IFERROR(IF(ISNUMBER(T28),INDEX(items[Item Name],MATCH(T28,items[Item ID],0)),T28),""),1),
"#dropChance",IF(OR(V28*settingDropChance&gt;=100,V28=100),100,ROUND(V28*settingDropChance,2))),
"#minAmount",_xlfn.CEILING.MATH(W28*settingDropAmount)),
"#maxAmount",_xlfn.CEILING.MATH(X28*settingDropAmount)),
"#luckyAmount",settingLucky),
"#minerAmount",settingMiner),"")</f>
        <v>,
        {
          "itemIdOrName": "236", // Pumpkin Soup
          "dropChance": 90,
          "minAmount": 1,
          "maxAmount": 2,
          "luckyAmount": 0,
          "minerAmount": 0
        }</v>
      </c>
      <c r="Z28" s="21" t="s">
        <v>2355</v>
      </c>
      <c r="AA28" s="22">
        <f>IF(ISBLANK(Z28),"",IF(ISNUMBER(Z28),Z28,IFERROR(INDEX(items[Item ID],MATCH(Z28,items[Item Name],0)),Z28)))</f>
        <v>766</v>
      </c>
      <c r="AB28" s="22">
        <v>100</v>
      </c>
      <c r="AC28" s="22">
        <v>1</v>
      </c>
      <c r="AD28" s="22">
        <v>3</v>
      </c>
      <c r="AE28" s="16" t="str">
        <f>IF(LEN(AA28)&gt;0,IF(AE$1="output1","",",")&amp;SUBSTITUTE(SUBSTITUTE(SUBSTITUTE(SUBSTITUTE(SUBSTITUTE(SUBSTITUTE(SUBSTITUTE(nodeDropitem,
"#id",AA28),
"//","// "&amp;IFERROR(IF(ISNUMBER(Z28),INDEX(items[Item Name],MATCH(Z28,items[Item ID],0)),Z28),""),1),
"#dropChance",IF(OR(AB28*settingDropChance&gt;=100,AB28=100),100,ROUND(AB28*settingDropChance,2))),
"#minAmount",_xlfn.CEILING.MATH(AC28*settingDropAmount)),
"#maxAmount",_xlfn.CEILING.MATH(AD28*settingDropAmount)),
"#luckyAmount",settingLucky),
"#minerAmount",settingMiner),"")</f>
        <v>,
        {
          "itemIdOrName": "766", // Slime
          "dropChance": 100,
          "minAmount": 1,
          "maxAmount": 3,
          "luckyAmount": 0,
          "minerAmount": 0
        }</v>
      </c>
      <c r="AF28" s="21"/>
      <c r="AG28" s="22" t="str">
        <f>IF(ISBLANK(AF28),"",IF(ISNUMBER(AF28),AF28,IFERROR(INDEX(items[Item ID],MATCH(AF28,items[Item Name],0)),AF28)))</f>
        <v/>
      </c>
      <c r="AH28" s="22"/>
      <c r="AI28" s="22"/>
      <c r="AJ28" s="22"/>
      <c r="AK28" s="16" t="str">
        <f>IF(LEN(AG28)&gt;0,IF(AK$1="output1","",",")&amp;SUBSTITUTE(SUBSTITUTE(SUBSTITUTE(SUBSTITUTE(SUBSTITUTE(SUBSTITUTE(SUBSTITUTE(nodeDropitem,
"#id",AG28),
"//","// "&amp;IFERROR(IF(ISNUMBER(AF28),INDEX(items[Item Name],MATCH(AF28,items[Item ID],0)),AF28),""),1),
"#dropChance",IF(OR(AH28*settingDropChance&gt;=100,AH28=100),100,ROUND(AH28*settingDropChance,2))),
"#minAmount",_xlfn.CEILING.MATH(AI28*settingDropAmount)),
"#maxAmount",_xlfn.CEILING.MATH(AJ28*settingDropAmount)),
"#luckyAmount",settingLucky),
"#minerAmount",settingMiner),"")</f>
        <v/>
      </c>
      <c r="AL28" s="17" t="str">
        <f>SUBSTITUTE(SUBSTITUTE(SUBSTITUTE(SUBSTITUTE(SUBSTITUTE(SUBSTITUTE(SUBSTITUTE(SUBSTITUTE(SUBSTITUTE(SUBSTITUTE(nodeItem,
"#name",D28),
"#description",B28+1&amp;"// "&amp;E28),
"#spriteX",F28),
"#spriteY",G28),
"#minLevel",H28),
"#maxLevel",I28),
"#spawnChance",J28*settingNodeChance),
"#durability",L28),
"#exp",M28),
"#dropItems",node[[#This Row],[output1]]&amp;node[[#This Row],[output2]]&amp;node[[#This Row],[output3]]&amp;node[output4])
&amp;IF(ISNUMBER(B29),",","")</f>
        <v xml:space="preserve">
{
      "parentSheetIndex": 0,
      "dropItems": [
        {
          "itemIdOrName": "439", // Purple Slime Egg
          "dropChance": 70,
          "minAmount": 1,
          "maxAmount": 1,
          "luckyAmount": 0,
          "minerAmount": 0
        },
        {
          "itemIdOrName": "236", // Pumpkin Soup
          "dropChance": 90,
          "minAmount": 1,
          "maxAmount": 2,
          "luckyAmount": 0,
          "minerAmount": 0
        },
        {
          "itemIdOrName": "766", // Slime
          "dropChance": 100,
          "minAmount": 1,
          "maxAmount": 3,
          "luckyAmount": 0,
          "minerAmount": 0
        }
      ],
      "oreLevelRanges": [
        {
          "minLevel": 60,
          "maxLevel": -1,
          "spawnChanceMult": 1.0,
          "expMult": 1.0,
          "dropChanceMult": 1.0,
          "dropMult": 1.0,
          "minDifficulty": -1,
          "maxDifficulty": -1
        }
      ],
      "nodeDesc": "Purple Slime Egg", //24// 
      "spritePath": "assets\\RareNodes.png",
      "spriteType": "mod",
      "spriteX": 48,
      "spriteY": 64,
      "spriteW": 16,
      "spriteH": 16,
      "spawnChance": 0.028,
      "durability": 4,
      "exp": 18,
      "texture": null
    },</v>
      </c>
    </row>
    <row r="29" spans="1:38" x14ac:dyDescent="0.25">
      <c r="A29" s="23">
        <v>34</v>
      </c>
      <c r="B29" s="18">
        <v>20</v>
      </c>
      <c r="C29" t="s">
        <v>2561</v>
      </c>
      <c r="D29" s="18" t="s">
        <v>2455</v>
      </c>
      <c r="E29" s="18"/>
      <c r="F29" s="18">
        <f t="shared" si="0"/>
        <v>0</v>
      </c>
      <c r="G29" s="18">
        <f t="shared" si="1"/>
        <v>64</v>
      </c>
      <c r="H29" s="15">
        <v>-1</v>
      </c>
      <c r="I29" s="15">
        <v>-1</v>
      </c>
      <c r="J29" s="30">
        <v>5.5999999999999994E-2</v>
      </c>
      <c r="K29" s="36">
        <f>INDEX(nodeCombined[Modifier],MATCH(node[[#This Row],[Category]],nodeCombined[Category],0))*node[[#This Row],[spawn Chance]]</f>
        <v>5.5999999999999994E-2</v>
      </c>
      <c r="L29" s="15">
        <v>4</v>
      </c>
      <c r="M29" s="15">
        <v>18</v>
      </c>
      <c r="N29" s="21" t="s">
        <v>2455</v>
      </c>
      <c r="O29" s="22">
        <f>IF(ISBLANK(N29),"",IF(ISNUMBER(N29),N29,IFERROR(INDEX(items[Item ID],MATCH(N29,items[Item Name],0)),N29)))</f>
        <v>680</v>
      </c>
      <c r="P29" s="22">
        <v>70</v>
      </c>
      <c r="Q29" s="22">
        <v>1</v>
      </c>
      <c r="R29" s="22">
        <v>1</v>
      </c>
      <c r="S29" s="16" t="str">
        <f>IF(LEN(O29)&gt;0,IF(S$1="output1","",",")&amp;SUBSTITUTE(SUBSTITUTE(SUBSTITUTE(SUBSTITUTE(SUBSTITUTE(SUBSTITUTE(SUBSTITUTE(nodeDropitem,
"#id",O29),
"//","// "&amp;IFERROR(IF(ISNUMBER(N29),INDEX(items[Item Name],MATCH(N29,items[Item ID],0)),N29),""),1),
"#dropChance",IF(OR(P29*settingDropChance&gt;=100,P29=100),100,ROUND(P29*settingDropChance,2))),
"#minAmount",_xlfn.CEILING.MATH(Q29*settingDropAmount)),
"#maxAmount",_xlfn.CEILING.MATH(R29*settingDropAmount)),
"#luckyAmount",settingLucky),
"#minerAmount",settingMiner),"")</f>
        <v xml:space="preserve">
        {
          "itemIdOrName": "680", // Green Slime Egg
          "dropChance": 70,
          "minAmount": 1,
          "maxAmount": 1,
          "luckyAmount": 0,
          "minerAmount": 0
        }</v>
      </c>
      <c r="T29" s="21" t="s">
        <v>2512</v>
      </c>
      <c r="U29" s="22">
        <f>IF(ISBLANK(T29),"",IF(ISNUMBER(T29),T29,IFERROR(INDEX(items[Item ID],MATCH(T29,items[Item Name],0)),T29)))</f>
        <v>239</v>
      </c>
      <c r="V29" s="22">
        <v>90</v>
      </c>
      <c r="W29" s="22">
        <v>1</v>
      </c>
      <c r="X29" s="22">
        <v>2</v>
      </c>
      <c r="Y29" s="16" t="str">
        <f>IF(LEN(U29)&gt;0,IF(Y$1="output1","",",")&amp;SUBSTITUTE(SUBSTITUTE(SUBSTITUTE(SUBSTITUTE(SUBSTITUTE(SUBSTITUTE(SUBSTITUTE(nodeDropitem,
"#id",U29),
"//","// "&amp;IFERROR(IF(ISNUMBER(T29),INDEX(items[Item Name],MATCH(T29,items[Item ID],0)),T29),""),1),
"#dropChance",IF(OR(V29*settingDropChance&gt;=100,V29=100),100,ROUND(V29*settingDropChance,2))),
"#minAmount",_xlfn.CEILING.MATH(W29*settingDropAmount)),
"#maxAmount",_xlfn.CEILING.MATH(X29*settingDropAmount)),
"#luckyAmount",settingLucky),
"#minerAmount",settingMiner),"")</f>
        <v>,
        {
          "itemIdOrName": "239", // Stuffing
          "dropChance": 90,
          "minAmount": 1,
          "maxAmount": 2,
          "luckyAmount": 0,
          "minerAmount": 0
        }</v>
      </c>
      <c r="Z29" s="21" t="s">
        <v>2355</v>
      </c>
      <c r="AA29" s="22">
        <f>IF(ISBLANK(Z29),"",IF(ISNUMBER(Z29),Z29,IFERROR(INDEX(items[Item ID],MATCH(Z29,items[Item Name],0)),Z29)))</f>
        <v>766</v>
      </c>
      <c r="AB29" s="22">
        <v>100</v>
      </c>
      <c r="AC29" s="22">
        <v>1</v>
      </c>
      <c r="AD29" s="22">
        <v>3</v>
      </c>
      <c r="AE29" s="16" t="str">
        <f>IF(LEN(AA29)&gt;0,IF(AE$1="output1","",",")&amp;SUBSTITUTE(SUBSTITUTE(SUBSTITUTE(SUBSTITUTE(SUBSTITUTE(SUBSTITUTE(SUBSTITUTE(nodeDropitem,
"#id",AA29),
"//","// "&amp;IFERROR(IF(ISNUMBER(Z29),INDEX(items[Item Name],MATCH(Z29,items[Item ID],0)),Z29),""),1),
"#dropChance",IF(OR(AB29*settingDropChance&gt;=100,AB29=100),100,ROUND(AB29*settingDropChance,2))),
"#minAmount",_xlfn.CEILING.MATH(AC29*settingDropAmount)),
"#maxAmount",_xlfn.CEILING.MATH(AD29*settingDropAmount)),
"#luckyAmount",settingLucky),
"#minerAmount",settingMiner),"")</f>
        <v>,
        {
          "itemIdOrName": "766", // Slime
          "dropChance": 100,
          "minAmount": 1,
          "maxAmount": 3,
          "luckyAmount": 0,
          "minerAmount": 0
        }</v>
      </c>
      <c r="AF29" s="21"/>
      <c r="AG29" s="22" t="str">
        <f>IF(ISBLANK(AF29),"",IF(ISNUMBER(AF29),AF29,IFERROR(INDEX(items[Item ID],MATCH(AF29,items[Item Name],0)),AF29)))</f>
        <v/>
      </c>
      <c r="AH29" s="22"/>
      <c r="AI29" s="22"/>
      <c r="AJ29" s="22"/>
      <c r="AK29" s="16" t="str">
        <f>IF(LEN(AG29)&gt;0,IF(AK$1="output1","",",")&amp;SUBSTITUTE(SUBSTITUTE(SUBSTITUTE(SUBSTITUTE(SUBSTITUTE(SUBSTITUTE(SUBSTITUTE(nodeDropitem,
"#id",AG29),
"//","// "&amp;IFERROR(IF(ISNUMBER(AF29),INDEX(items[Item Name],MATCH(AF29,items[Item ID],0)),AF29),""),1),
"#dropChance",IF(OR(AH29*settingDropChance&gt;=100,AH29=100),100,ROUND(AH29*settingDropChance,2))),
"#minAmount",_xlfn.CEILING.MATH(AI29*settingDropAmount)),
"#maxAmount",_xlfn.CEILING.MATH(AJ29*settingDropAmount)),
"#luckyAmount",settingLucky),
"#minerAmount",settingMiner),"")</f>
        <v/>
      </c>
      <c r="AL29" s="17" t="str">
        <f>SUBSTITUTE(SUBSTITUTE(SUBSTITUTE(SUBSTITUTE(SUBSTITUTE(SUBSTITUTE(SUBSTITUTE(SUBSTITUTE(SUBSTITUTE(SUBSTITUTE(nodeItem,
"#name",D29),
"#description",B29+1&amp;"// "&amp;E29),
"#spriteX",F29),
"#spriteY",G29),
"#minLevel",H29),
"#maxLevel",I29),
"#spawnChance",J29*settingNodeChance),
"#durability",L29),
"#exp",M29),
"#dropItems",node[[#This Row],[output1]]&amp;node[[#This Row],[output2]]&amp;node[[#This Row],[output3]]&amp;node[output4])
&amp;IF(ISNUMBER(B30),",","")</f>
        <v xml:space="preserve">
{
      "parentSheetIndex": 0,
      "dropItems": [
        {
          "itemIdOrName": "680", // Green Slime Egg
          "dropChance": 70,
          "minAmount": 1,
          "maxAmount": 1,
          "luckyAmount": 0,
          "minerAmount": 0
        },
        {
          "itemIdOrName": "239", // Stuffing
          "dropChance": 90,
          "minAmount": 1,
          "maxAmount": 2,
          "luckyAmount": 0,
          "minerAmount": 0
        },
        {
          "itemIdOrName": "766", // Slime
          "dropChance": 100,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"Green Slime Egg", //21// 
      "spritePath": "assets\\RareNodes.png",
      "spriteType": "mod",
      "spriteX": 0,
      "spriteY": 64,
      "spriteW": 16,
      "spriteH": 16,
      "spawnChance": 0.056,
      "durability": 4,
      "exp": 18,
      "texture": null
    },</v>
      </c>
    </row>
    <row r="30" spans="1:38" x14ac:dyDescent="0.25">
      <c r="A30" s="31">
        <v>31</v>
      </c>
      <c r="B30" s="18">
        <v>17</v>
      </c>
      <c r="C30" s="18" t="s">
        <v>2562</v>
      </c>
      <c r="D30" s="18" t="s">
        <v>2453</v>
      </c>
      <c r="E30" s="18"/>
      <c r="F30" s="18">
        <f t="shared" si="0"/>
        <v>32</v>
      </c>
      <c r="G30" s="18">
        <f t="shared" si="1"/>
        <v>48</v>
      </c>
      <c r="H30" s="15">
        <v>-1</v>
      </c>
      <c r="I30" s="15">
        <v>-1</v>
      </c>
      <c r="J30" s="30">
        <v>6.5100000000000005E-2</v>
      </c>
      <c r="K30" s="36">
        <f>INDEX(nodeCombined[Modifier],MATCH(node[[#This Row],[Category]],nodeCombined[Category],0))*node[[#This Row],[spawn Chance]]</f>
        <v>6.5100000000000005E-2</v>
      </c>
      <c r="L30" s="15">
        <v>6</v>
      </c>
      <c r="M30" s="15">
        <v>16</v>
      </c>
      <c r="N30" s="21">
        <v>390</v>
      </c>
      <c r="O30" s="22">
        <f>IF(ISBLANK(N30),"",IF(ISNUMBER(N30),N30,IFERROR(INDEX(items[Item ID],MATCH(N30,items[Item Name],0)),N30)))</f>
        <v>390</v>
      </c>
      <c r="P30" s="22">
        <v>100</v>
      </c>
      <c r="Q30" s="22">
        <v>1</v>
      </c>
      <c r="R30" s="22">
        <v>2</v>
      </c>
      <c r="S30" s="16" t="str">
        <f>IF(LEN(O30)&gt;0,IF(S$1="output1","",",")&amp;SUBSTITUTE(SUBSTITUTE(SUBSTITUTE(SUBSTITUTE(SUBSTITUTE(SUBSTITUTE(SUBSTITUTE(nodeDropitem,
"#id",O30),
"//","// "&amp;IFERROR(IF(ISNUMBER(N30),INDEX(items[Item Name],MATCH(N30,items[Item ID],0)),N30),""),1),
"#dropChance",IF(OR(P30*settingDropChance&gt;=100,P30=100),100,ROUND(P30*settingDropChance,2))),
"#minAmount",_xlfn.CEILING.MATH(Q30*settingDropAmount)),
"#maxAmount",_xlfn.CEILING.MATH(R30*settingDropAmount)),
"#luckyAmount",settingLucky),
"#minerAmount",settingMiner),"")</f>
        <v xml:space="preserve">
        {
          "itemIdOrName": "390", // Stone
          "dropChance": 100,
          "minAmount": 1,
          "maxAmount": 2,
          "luckyAmount": 0,
          "minerAmount": 0
        }</v>
      </c>
      <c r="T30" s="21" t="s">
        <v>2364</v>
      </c>
      <c r="U30" s="22">
        <f>IF(ISBLANK(T30),"",IF(ISNUMBER(T30),T30,IFERROR(INDEX(items[Item ID],MATCH(T30,items[Item Name],0)),T30)))</f>
        <v>749</v>
      </c>
      <c r="V30" s="22">
        <v>100</v>
      </c>
      <c r="W30" s="22">
        <v>1</v>
      </c>
      <c r="X30" s="22">
        <v>3</v>
      </c>
      <c r="Y30" s="16" t="str">
        <f>IF(LEN(U30)&gt;0,IF(Y$1="output1","",",")&amp;SUBSTITUTE(SUBSTITUTE(SUBSTITUTE(SUBSTITUTE(SUBSTITUTE(SUBSTITUTE(SUBSTITUTE(nodeDropitem,
"#id",U30),
"//","// "&amp;IFERROR(IF(ISNUMBER(T30),INDEX(items[Item Name],MATCH(T30,items[Item ID],0)),T30),""),1),
"#dropChance",IF(OR(V30*settingDropChance&gt;=100,V30=100),100,ROUND(V30*settingDropChance,2))),
"#minAmount",_xlfn.CEILING.MATH(W30*settingDropAmount)),
"#maxAmount",_xlfn.CEILING.MATH(X30*settingDropAmount)),
"#luckyAmount",settingLucky),
"#minerAmount",settingMiner),"")</f>
        <v>,
        {
          "itemIdOrName": "749", // Omni Geode
          "dropChance": 100,
          "minAmount": 1,
          "maxAmount": 3,
          "luckyAmount": 0,
          "minerAmount": 0
        }</v>
      </c>
      <c r="Z30" s="21"/>
      <c r="AA30" s="22" t="str">
        <f>IF(ISBLANK(Z30),"",IF(ISNUMBER(Z30),Z30,IFERROR(INDEX(items[Item ID],MATCH(Z30,items[Item Name],0)),Z30)))</f>
        <v/>
      </c>
      <c r="AB30" s="22"/>
      <c r="AC30" s="22"/>
      <c r="AD30" s="22"/>
      <c r="AE30" s="16" t="str">
        <f>IF(LEN(AA30)&gt;0,IF(AE$1="output1","",",")&amp;SUBSTITUTE(SUBSTITUTE(SUBSTITUTE(SUBSTITUTE(SUBSTITUTE(SUBSTITUTE(SUBSTITUTE(nodeDropitem,
"#id",AA30),
"//","// "&amp;IFERROR(IF(ISNUMBER(Z30),INDEX(items[Item Name],MATCH(Z30,items[Item ID],0)),Z30),""),1),
"#dropChance",IF(OR(AB30*settingDropChance&gt;=100,AB30=100),100,ROUND(AB30*settingDropChance,2))),
"#minAmount",_xlfn.CEILING.MATH(AC30*settingDropAmount)),
"#maxAmount",_xlfn.CEILING.MATH(AD30*settingDropAmount)),
"#luckyAmount",settingLucky),
"#minerAmount",settingMiner),"")</f>
        <v/>
      </c>
      <c r="AF30" s="21"/>
      <c r="AG30" s="22" t="str">
        <f>IF(ISBLANK(AF30),"",IF(ISNUMBER(AF30),AF30,IFERROR(INDEX(items[Item ID],MATCH(AF30,items[Item Name],0)),AF30)))</f>
        <v/>
      </c>
      <c r="AH30" s="22"/>
      <c r="AI30" s="22"/>
      <c r="AJ30" s="22"/>
      <c r="AK30" s="16" t="str">
        <f>IF(LEN(AG30)&gt;0,IF(AK$1="output1","",",")&amp;SUBSTITUTE(SUBSTITUTE(SUBSTITUTE(SUBSTITUTE(SUBSTITUTE(SUBSTITUTE(SUBSTITUTE(nodeDropitem,
"#id",AG30),
"//","// "&amp;IFERROR(IF(ISNUMBER(AF30),INDEX(items[Item Name],MATCH(AF30,items[Item ID],0)),AF30),""),1),
"#dropChance",IF(OR(AH30*settingDropChance&gt;=100,AH30=100),100,ROUND(AH30*settingDropChance,2))),
"#minAmount",_xlfn.CEILING.MATH(AI30*settingDropAmount)),
"#maxAmount",_xlfn.CEILING.MATH(AJ30*settingDropAmount)),
"#luckyAmount",settingLucky),
"#minerAmount",settingMiner),"")</f>
        <v/>
      </c>
      <c r="AL30" s="17" t="str">
        <f>SUBSTITUTE(SUBSTITUTE(SUBSTITUTE(SUBSTITUTE(SUBSTITUTE(SUBSTITUTE(SUBSTITUTE(SUBSTITUTE(SUBSTITUTE(SUBSTITUTE(nodeItem,
"#name",D30),
"#description",B30+1&amp;"// "&amp;E30),
"#spriteX",F30),
"#spriteY",G30),
"#minLevel",H30),
"#maxLevel",I30),
"#spawnChance",J30*settingNodeChance),
"#durability",L30),
"#exp",M30),
"#dropItems",node[[#This Row],[output1]]&amp;node[[#This Row],[output2]]&amp;node[[#This Row],[output3]]&amp;node[output4])
&amp;IF(ISNUMBER(B31),",","")</f>
        <v xml:space="preserve">
{
      "parentSheetIndex": 0,
      "dropItems": [
        {
          "itemIdOrName": "390", // Stone
          "dropChance": 100,
          "minAmount": 1,
          "maxAmount": 2,
          "luckyAmount": 0,
          "minerAmount": 0
        },
        {
          "itemIdOrName": "749", // Omni Geode
          "dropChance": 100,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"Omni Stone", //18// 
      "spritePath": "assets\\RareNodes.png",
      "spriteType": "mod",
      "spriteX": 32,
      "spriteY": 48,
      "spriteW": 16,
      "spriteH": 16,
      "spawnChance": 0.0651,
      "durability": 6,
      "exp": 16,
      "texture": null
    },</v>
      </c>
    </row>
    <row r="31" spans="1:38" x14ac:dyDescent="0.25">
      <c r="A31" s="23">
        <v>27</v>
      </c>
      <c r="B31" s="18">
        <v>15</v>
      </c>
      <c r="C31" s="18" t="s">
        <v>2560</v>
      </c>
      <c r="D31" s="18" t="s">
        <v>2594</v>
      </c>
      <c r="E31" s="18"/>
      <c r="F31" s="18">
        <f t="shared" si="0"/>
        <v>0</v>
      </c>
      <c r="G31" s="18">
        <f t="shared" si="1"/>
        <v>48</v>
      </c>
      <c r="H31" s="15">
        <v>-1</v>
      </c>
      <c r="I31" s="15">
        <v>-1</v>
      </c>
      <c r="J31" s="30">
        <v>8.0100000000000005E-2</v>
      </c>
      <c r="K31" s="36">
        <f>INDEX(nodeCombined[Modifier],MATCH(node[[#This Row],[Category]],nodeCombined[Category],0))*node[[#This Row],[spawn Chance]]</f>
        <v>8.0100000000000005E-2</v>
      </c>
      <c r="L31" s="15">
        <v>4</v>
      </c>
      <c r="M31" s="15">
        <v>10</v>
      </c>
      <c r="N31" s="21">
        <v>390</v>
      </c>
      <c r="O31" s="22">
        <f>IF(ISBLANK(N31),"",IF(ISNUMBER(N31),N31,IFERROR(INDEX(items[Item ID],MATCH(N31,items[Item Name],0)),N31)))</f>
        <v>390</v>
      </c>
      <c r="P31" s="22">
        <v>100</v>
      </c>
      <c r="Q31" s="22">
        <v>1</v>
      </c>
      <c r="R31" s="22">
        <v>3</v>
      </c>
      <c r="S31" s="16" t="str">
        <f>IF(LEN(O31)&gt;0,IF(S$1="output1","",",")&amp;SUBSTITUTE(SUBSTITUTE(SUBSTITUTE(SUBSTITUTE(SUBSTITUTE(SUBSTITUTE(SUBSTITUTE(nodeDropitem,
"#id",O31),
"//","// "&amp;IFERROR(IF(ISNUMBER(N31),INDEX(items[Item Name],MATCH(N31,items[Item ID],0)),N31),""),1),
"#dropChance",IF(OR(P31*settingDropChance&gt;=100,P31=100),100,ROUND(P31*settingDropChance,2))),
"#minAmount",_xlfn.CEILING.MATH(Q31*settingDropAmount)),
"#maxAmount",_xlfn.CEILING.MATH(R31*settingDropAmount)),
"#luckyAmount",settingLucky),
"#minerAmount",settingMiner),"")</f>
        <v xml:space="preserve">
        {
          "itemIdOrName": "390", // Stone
          "dropChance": 100,
          "minAmount": 1,
          "maxAmount": 3,
          "luckyAmount": 0,
          "minerAmount": 0
        }</v>
      </c>
      <c r="T31" s="21" t="s">
        <v>2479</v>
      </c>
      <c r="U31" s="22">
        <f>IF(ISBLANK(T31),"",IF(ISNUMBER(T31),T31,IFERROR(INDEX(items[Item ID],MATCH(T31,items[Item Name],0)),T31)))</f>
        <v>881</v>
      </c>
      <c r="V31" s="22">
        <v>100</v>
      </c>
      <c r="W31" s="22">
        <v>1</v>
      </c>
      <c r="X31" s="22">
        <v>3</v>
      </c>
      <c r="Y31" s="16" t="str">
        <f>IF(LEN(U31)&gt;0,IF(Y$1="output1","",",")&amp;SUBSTITUTE(SUBSTITUTE(SUBSTITUTE(SUBSTITUTE(SUBSTITUTE(SUBSTITUTE(SUBSTITUTE(nodeDropitem,
"#id",U31),
"//","// "&amp;IFERROR(IF(ISNUMBER(T31),INDEX(items[Item Name],MATCH(T31,items[Item ID],0)),T31),""),1),
"#dropChance",IF(OR(V31*settingDropChance&gt;=100,V31=100),100,ROUND(V31*settingDropChance,2))),
"#minAmount",_xlfn.CEILING.MATH(W31*settingDropAmount)),
"#maxAmount",_xlfn.CEILING.MATH(X31*settingDropAmount)),
"#luckyAmount",settingLucky),
"#minerAmount",settingMiner),"")</f>
        <v>,
        {
          "itemIdOrName": "881", // Bone Fragment
          "dropChance": 100,
          "minAmount": 1,
          "maxAmount": 3,
          "luckyAmount": 0,
          "minerAmount": 0
        }</v>
      </c>
      <c r="Z31" s="21" t="s">
        <v>2480</v>
      </c>
      <c r="AA31" s="22">
        <f>IF(ISBLANK(Z31),"",IF(ISNUMBER(Z31),Z31,IFERROR(INDEX(items[Item ID],MATCH(Z31,items[Item Name],0)),Z31)))</f>
        <v>580</v>
      </c>
      <c r="AB31" s="22">
        <v>20</v>
      </c>
      <c r="AC31" s="22">
        <v>1</v>
      </c>
      <c r="AD31" s="22">
        <v>1</v>
      </c>
      <c r="AE31" s="16" t="str">
        <f>IF(LEN(AA31)&gt;0,IF(AE$1="output1","",",")&amp;SUBSTITUTE(SUBSTITUTE(SUBSTITUTE(SUBSTITUTE(SUBSTITUTE(SUBSTITUTE(SUBSTITUTE(nodeDropitem,
"#id",AA31),
"//","// "&amp;IFERROR(IF(ISNUMBER(Z31),INDEX(items[Item Name],MATCH(Z31,items[Item ID],0)),Z31),""),1),
"#dropChance",IF(OR(AB31*settingDropChance&gt;=100,AB31=100),100,ROUND(AB31*settingDropChance,2))),
"#minAmount",_xlfn.CEILING.MATH(AC31*settingDropAmount)),
"#maxAmount",_xlfn.CEILING.MATH(AD31*settingDropAmount)),
"#luckyAmount",settingLucky),
"#minerAmount",settingMiner),"")</f>
        <v>,
        {
          "itemIdOrName": "580", // Prehistoric Tibia
          "dropChance": 20,
          "minAmount": 1,
          "maxAmount": 1,
          "luckyAmount": 0,
          "minerAmount": 0
        }</v>
      </c>
      <c r="AF31" s="21" t="s">
        <v>2481</v>
      </c>
      <c r="AG31" s="22">
        <f>IF(ISBLANK(AF31),"",IF(ISNUMBER(AF31),AF31,IFERROR(INDEX(items[Item ID],MATCH(AF31,items[Item Name],0)),AF31)))</f>
        <v>583</v>
      </c>
      <c r="AH31" s="22">
        <v>20</v>
      </c>
      <c r="AI31" s="22">
        <v>1</v>
      </c>
      <c r="AJ31" s="22">
        <v>1</v>
      </c>
      <c r="AK31" s="16" t="str">
        <f>IF(LEN(AG31)&gt;0,IF(AK$1="output1","",",")&amp;SUBSTITUTE(SUBSTITUTE(SUBSTITUTE(SUBSTITUTE(SUBSTITUTE(SUBSTITUTE(SUBSTITUTE(nodeDropitem,
"#id",AG31),
"//","// "&amp;IFERROR(IF(ISNUMBER(AF31),INDEX(items[Item Name],MATCH(AF31,items[Item ID],0)),AF31),""),1),
"#dropChance",IF(OR(AH31*settingDropChance&gt;=100,AH31=100),100,ROUND(AH31*settingDropChance,2))),
"#minAmount",_xlfn.CEILING.MATH(AI31*settingDropAmount)),
"#maxAmount",_xlfn.CEILING.MATH(AJ31*settingDropAmount)),
"#luckyAmount",settingLucky),
"#minerAmount",settingMiner),"")</f>
        <v>,
        {
          "itemIdOrName": "583", // Prehistoric Rib
          "dropChance": 20,
          "minAmount": 1,
          "maxAmount": 1,
          "luckyAmount": 0,
          "minerAmount": 0
        }</v>
      </c>
      <c r="AL31" s="17" t="str">
        <f>SUBSTITUTE(SUBSTITUTE(SUBSTITUTE(SUBSTITUTE(SUBSTITUTE(SUBSTITUTE(SUBSTITUTE(SUBSTITUTE(SUBSTITUTE(SUBSTITUTE(nodeItem,
"#name",D31),
"#description",B31+1&amp;"// "&amp;E31),
"#spriteX",F31),
"#spriteY",G31),
"#minLevel",H31),
"#maxLevel",I31),
"#spawnChance",J31*settingNodeChance),
"#durability",L31),
"#exp",M31),
"#dropItems",node[[#This Row],[output1]]&amp;node[[#This Row],[output2]]&amp;node[[#This Row],[output3]]&amp;node[output4])
&amp;IF(ISNUMBER(B32),",","")</f>
        <v xml:space="preserve">
{
      "parentSheetIndex": 0,
      "dropItems": [
        {
          "itemIdOrName": "390", // Stone
          "dropChance": 100,
          "minAmount": 1,
          "maxAmount": 3,
          "luckyAmount": 0,
          "minerAmount": 0
        },
        {
          "itemIdOrName": "881", // Bone Fragment
          "dropChance": 100,
          "minAmount": 1,
          "maxAmount": 3,
          "luckyAmount": 0,
          "minerAmount": 0
        },
        {
          "itemIdOrName": "580", // Prehistoric Tibia
          "dropChance": 20,
          "minAmount": 1,
          "maxAmount": 1,
          "luckyAmount": 0,
          "minerAmount": 0
        },
        {
          "itemIdOrName": "583", // Prehistoric Rib
          "dropChance": 20,
          "minAmount": 1,
          "maxAmount": 1,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"Recrystallized Fossils", //16// 
      "spritePath": "assets\\RareNodes.png",
      "spriteType": "mod",
      "spriteX": 0,
      "spriteY": 48,
      "spriteW": 16,
      "spriteH": 16,
      "spawnChance": 0.0801,
      "durability": 4,
      "exp": 10,
      "texture": null
    },</v>
      </c>
    </row>
    <row r="32" spans="1:38" x14ac:dyDescent="0.25">
      <c r="A32" s="31">
        <v>28</v>
      </c>
      <c r="B32" s="18">
        <v>15</v>
      </c>
      <c r="C32" s="18" t="s">
        <v>2560</v>
      </c>
      <c r="D32" s="18" t="s">
        <v>2595</v>
      </c>
      <c r="E32" s="18"/>
      <c r="F32" s="19">
        <f t="shared" si="0"/>
        <v>0</v>
      </c>
      <c r="G32" s="19">
        <f t="shared" si="1"/>
        <v>48</v>
      </c>
      <c r="H32" s="15">
        <v>-1</v>
      </c>
      <c r="I32" s="15">
        <v>-1</v>
      </c>
      <c r="J32" s="30">
        <v>8.0100000000000005E-2</v>
      </c>
      <c r="K32" s="36">
        <f>INDEX(nodeCombined[Modifier],MATCH(node[[#This Row],[Category]],nodeCombined[Category],0))*node[[#This Row],[spawn Chance]]</f>
        <v>8.0100000000000005E-2</v>
      </c>
      <c r="L32" s="15">
        <v>4</v>
      </c>
      <c r="M32" s="15">
        <v>10</v>
      </c>
      <c r="N32" s="21" t="s">
        <v>20</v>
      </c>
      <c r="O32" s="22">
        <f>IF(ISBLANK(N32),"",IF(ISNUMBER(N32),N32,IFERROR(INDEX(items[Item ID],MATCH(N32,items[Item Name],0)),N32)))</f>
        <v>382</v>
      </c>
      <c r="P32" s="22">
        <v>100</v>
      </c>
      <c r="Q32" s="22">
        <v>1</v>
      </c>
      <c r="R32" s="22">
        <v>3</v>
      </c>
      <c r="S32" s="16" t="str">
        <f>IF(LEN(O32)&gt;0,IF(S$1="output1","",",")&amp;SUBSTITUTE(SUBSTITUTE(SUBSTITUTE(SUBSTITUTE(SUBSTITUTE(SUBSTITUTE(SUBSTITUTE(nodeDropitem,
"#id",O32),
"//","// "&amp;IFERROR(IF(ISNUMBER(N32),INDEX(items[Item Name],MATCH(N32,items[Item ID],0)),N32),""),1),
"#dropChance",IF(OR(P32*settingDropChance&gt;=100,P32=100),100,ROUND(P32*settingDropChance,2))),
"#minAmount",_xlfn.CEILING.MATH(Q32*settingDropAmount)),
"#maxAmount",_xlfn.CEILING.MATH(R32*settingDropAmount)),
"#luckyAmount",settingLucky),
"#minerAmount",settingMiner),"")</f>
        <v xml:space="preserve">
        {
          "itemIdOrName": "382", // Coal
          "dropChance": 100,
          "minAmount": 1,
          "maxAmount": 3,
          "luckyAmount": 0,
          "minerAmount": 0
        }</v>
      </c>
      <c r="T32" s="21" t="s">
        <v>2482</v>
      </c>
      <c r="U32" s="22">
        <f>IF(ISBLANK(T32),"",IF(ISNUMBER(T32),T32,IFERROR(INDEX(items[Item ID],MATCH(T32,items[Item Name],0)),T32)))</f>
        <v>584</v>
      </c>
      <c r="V32" s="22">
        <v>20</v>
      </c>
      <c r="W32" s="22">
        <v>1</v>
      </c>
      <c r="X32" s="22">
        <v>1</v>
      </c>
      <c r="Y32" s="16" t="str">
        <f>IF(LEN(U32)&gt;0,IF(Y$1="output1","",",")&amp;SUBSTITUTE(SUBSTITUTE(SUBSTITUTE(SUBSTITUTE(SUBSTITUTE(SUBSTITUTE(SUBSTITUTE(nodeDropitem,
"#id",U32),
"//","// "&amp;IFERROR(IF(ISNUMBER(T32),INDEX(items[Item Name],MATCH(T32,items[Item ID],0)),T32),""),1),
"#dropChance",IF(OR(V32*settingDropChance&gt;=100,V32=100),100,ROUND(V32*settingDropChance,2))),
"#minAmount",_xlfn.CEILING.MATH(W32*settingDropAmount)),
"#maxAmount",_xlfn.CEILING.MATH(X32*settingDropAmount)),
"#luckyAmount",settingLucky),
"#minerAmount",settingMiner),"")</f>
        <v>,
        {
          "itemIdOrName": "584", // Prehistoric Vertebra
          "dropChance": 20,
          "minAmount": 1,
          "maxAmount": 1,
          "luckyAmount": 0,
          "minerAmount": 0
        }</v>
      </c>
      <c r="Z32" s="21" t="s">
        <v>2483</v>
      </c>
      <c r="AA32" s="22">
        <f>IF(ISBLANK(Z32),"",IF(ISNUMBER(Z32),Z32,IFERROR(INDEX(items[Item ID],MATCH(Z32,items[Item Name],0)),Z32)))</f>
        <v>587</v>
      </c>
      <c r="AB32" s="22">
        <v>20</v>
      </c>
      <c r="AC32" s="22">
        <v>1</v>
      </c>
      <c r="AD32" s="22">
        <v>1</v>
      </c>
      <c r="AE32" s="16" t="str">
        <f>IF(LEN(AA32)&gt;0,IF(AE$1="output1","",",")&amp;SUBSTITUTE(SUBSTITUTE(SUBSTITUTE(SUBSTITUTE(SUBSTITUTE(SUBSTITUTE(SUBSTITUTE(nodeDropitem,
"#id",AA32),
"//","// "&amp;IFERROR(IF(ISNUMBER(Z32),INDEX(items[Item Name],MATCH(Z32,items[Item ID],0)),Z32),""),1),
"#dropChance",IF(OR(AB32*settingDropChance&gt;=100,AB32=100),100,ROUND(AB32*settingDropChance,2))),
"#minAmount",_xlfn.CEILING.MATH(AC32*settingDropAmount)),
"#maxAmount",_xlfn.CEILING.MATH(AD32*settingDropAmount)),
"#luckyAmount",settingLucky),
"#minerAmount",settingMiner),"")</f>
        <v>,
        {
          "itemIdOrName": "587", // Amphibian Fossil
          "dropChance": 20,
          "minAmount": 1,
          "maxAmount": 1,
          "luckyAmount": 0,
          "minerAmount": 0
        }</v>
      </c>
      <c r="AF32" s="20" t="s">
        <v>2487</v>
      </c>
      <c r="AG32" s="23">
        <f>IF(ISBLANK(AF32),"",IF(ISNUMBER(AF32),AF32,IFERROR(INDEX(items[Item ID],MATCH(AF32,items[Item Name],0)),AF32)))</f>
        <v>582</v>
      </c>
      <c r="AH32" s="22">
        <v>20</v>
      </c>
      <c r="AI32" s="22">
        <v>1</v>
      </c>
      <c r="AJ32" s="22">
        <v>1</v>
      </c>
      <c r="AK32" s="16" t="str">
        <f>IF(LEN(AG32)&gt;0,IF(AK$1="output1","",",")&amp;SUBSTITUTE(SUBSTITUTE(SUBSTITUTE(SUBSTITUTE(SUBSTITUTE(SUBSTITUTE(SUBSTITUTE(nodeDropitem,
"#id",AG32),
"//","// "&amp;IFERROR(IF(ISNUMBER(AF32),INDEX(items[Item Name],MATCH(AF32,items[Item ID],0)),AF32),""),1),
"#dropChance",IF(OR(AH32*settingDropChance&gt;=100,AH32=100),100,ROUND(AH32*settingDropChance,2))),
"#minAmount",_xlfn.CEILING.MATH(AI32*settingDropAmount)),
"#maxAmount",_xlfn.CEILING.MATH(AJ32*settingDropAmount)),
"#luckyAmount",settingLucky),
"#minerAmount",settingMiner),"")</f>
        <v>,
        {
          "itemIdOrName": "582", // Skeletal Hand
          "dropChance": 20,
          "minAmount": 1,
          "maxAmount": 1,
          "luckyAmount": 0,
          "minerAmount": 0
        }</v>
      </c>
      <c r="AL32" s="17" t="str">
        <f>SUBSTITUTE(SUBSTITUTE(SUBSTITUTE(SUBSTITUTE(SUBSTITUTE(SUBSTITUTE(SUBSTITUTE(SUBSTITUTE(SUBSTITUTE(SUBSTITUTE(nodeItem,
"#name",D32),
"#description",B32+1&amp;"// "&amp;E32),
"#spriteX",F32),
"#spriteY",G32),
"#minLevel",H32),
"#maxLevel",I32),
"#spawnChance",J32*settingNodeChance),
"#durability",L32),
"#exp",M32),
"#dropItems",node[[#This Row],[output1]]&amp;node[[#This Row],[output2]]&amp;node[[#This Row],[output3]]&amp;node[output4])
&amp;IF(ISNUMBER(B33),",","")</f>
        <v xml:space="preserve">
{
      "parentSheetIndex": 0,
      "dropItems": [
        {
          "itemIdOrName": "382", // Coal
          "dropChance": 100,
          "minAmount": 1,
          "maxAmount": 3,
          "luckyAmount": 0,
          "minerAmount": 0
        },
        {
          "itemIdOrName": "584", // Prehistoric Vertebra
          "dropChance": 20,
          "minAmount": 1,
          "maxAmount": 1,
          "luckyAmount": 0,
          "minerAmount": 0
        },
        {
          "itemIdOrName": "587", // Amphibian Fossil
          "dropChance": 20,
          "minAmount": 1,
          "maxAmount": 1,
          "luckyAmount": 0,
          "minerAmount": 0
        },
        {
          "itemIdOrName": "582", // Skeletal Hand
          "dropChance": 20,
          "minAmount": 1,
          "maxAmount": 1,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"Carbonized Fossils", //16// 
      "spritePath": "assets\\RareNodes.png",
      "spriteType": "mod",
      "spriteX": 0,
      "spriteY": 48,
      "spriteW": 16,
      "spriteH": 16,
      "spawnChance": 0.0801,
      "durability": 4,
      "exp": 10,
      "texture": null
    },</v>
      </c>
    </row>
    <row r="33" spans="1:38" x14ac:dyDescent="0.25">
      <c r="A33" s="23">
        <v>29</v>
      </c>
      <c r="B33" s="18">
        <v>16</v>
      </c>
      <c r="C33" s="18" t="s">
        <v>2560</v>
      </c>
      <c r="D33" s="18" t="s">
        <v>2452</v>
      </c>
      <c r="E33" s="18" t="s">
        <v>2511</v>
      </c>
      <c r="F33" s="19">
        <f t="shared" si="0"/>
        <v>16</v>
      </c>
      <c r="G33" s="19">
        <f t="shared" si="1"/>
        <v>48</v>
      </c>
      <c r="H33" s="15">
        <v>-1</v>
      </c>
      <c r="I33" s="15">
        <v>-1</v>
      </c>
      <c r="J33" s="30">
        <v>8.0100000000000005E-2</v>
      </c>
      <c r="K33" s="36">
        <f>INDEX(nodeCombined[Modifier],MATCH(node[[#This Row],[Category]],nodeCombined[Category],0))*node[[#This Row],[spawn Chance]]</f>
        <v>8.0100000000000005E-2</v>
      </c>
      <c r="L33" s="15">
        <v>4</v>
      </c>
      <c r="M33" s="15">
        <v>10</v>
      </c>
      <c r="N33" s="21" t="s">
        <v>17</v>
      </c>
      <c r="O33" s="22">
        <f>IF(ISBLANK(N33),"",IF(ISNUMBER(N33),N33,IFERROR(INDEX(items[Item ID],MATCH(N33,items[Item Name],0)),N33)))</f>
        <v>330</v>
      </c>
      <c r="P33" s="22">
        <v>100</v>
      </c>
      <c r="Q33" s="22">
        <v>1</v>
      </c>
      <c r="R33" s="22">
        <v>2</v>
      </c>
      <c r="S33" s="16" t="str">
        <f>IF(LEN(O33)&gt;0,IF(S$1="output1","",",")&amp;SUBSTITUTE(SUBSTITUTE(SUBSTITUTE(SUBSTITUTE(SUBSTITUTE(SUBSTITUTE(SUBSTITUTE(nodeDropitem,
"#id",O33),
"//","// "&amp;IFERROR(IF(ISNUMBER(N33),INDEX(items[Item Name],MATCH(N33,items[Item ID],0)),N33),""),1),
"#dropChance",IF(OR(P33*settingDropChance&gt;=100,P33=100),100,ROUND(P33*settingDropChance,2))),
"#minAmount",_xlfn.CEILING.MATH(Q33*settingDropAmount)),
"#maxAmount",_xlfn.CEILING.MATH(R33*settingDropAmount)),
"#luckyAmount",settingLucky),
"#minerAmount",settingMiner),"")</f>
        <v xml:space="preserve">
        {
          "itemIdOrName": "330", // Clay
          "dropChance": 100,
          "minAmount": 1,
          "maxAmount": 2,
          "luckyAmount": 0,
          "minerAmount": 0
        }</v>
      </c>
      <c r="T33" s="21" t="s">
        <v>2479</v>
      </c>
      <c r="U33" s="22">
        <f>IF(ISBLANK(T33),"",IF(ISNUMBER(T33),T33,IFERROR(INDEX(items[Item ID],MATCH(T33,items[Item Name],0)),T33)))</f>
        <v>881</v>
      </c>
      <c r="V33" s="22">
        <v>100</v>
      </c>
      <c r="W33" s="22">
        <v>1</v>
      </c>
      <c r="X33" s="22">
        <v>3</v>
      </c>
      <c r="Y33" s="16" t="str">
        <f>IF(LEN(U33)&gt;0,IF(Y$1="output1","",",")&amp;SUBSTITUTE(SUBSTITUTE(SUBSTITUTE(SUBSTITUTE(SUBSTITUTE(SUBSTITUTE(SUBSTITUTE(nodeDropitem,
"#id",U33),
"//","// "&amp;IFERROR(IF(ISNUMBER(T33),INDEX(items[Item Name],MATCH(T33,items[Item ID],0)),T33),""),1),
"#dropChance",IF(OR(V33*settingDropChance&gt;=100,V33=100),100,ROUND(V33*settingDropChance,2))),
"#minAmount",_xlfn.CEILING.MATH(W33*settingDropAmount)),
"#maxAmount",_xlfn.CEILING.MATH(X33*settingDropAmount)),
"#luckyAmount",settingLucky),
"#minerAmount",settingMiner),"")</f>
        <v>,
        {
          "itemIdOrName": "881", // Bone Fragment
          "dropChance": 100,
          "minAmount": 1,
          "maxAmount": 3,
          "luckyAmount": 0,
          "minerAmount": 0
        }</v>
      </c>
      <c r="Z33" s="21" t="s">
        <v>2485</v>
      </c>
      <c r="AA33" s="22">
        <f>IF(ISBLANK(Z33),"",IF(ISNUMBER(Z33),Z33,IFERROR(INDEX(items[Item ID],MATCH(Z33,items[Item Name],0)),Z33)))</f>
        <v>579</v>
      </c>
      <c r="AB33" s="22">
        <v>20</v>
      </c>
      <c r="AC33" s="22">
        <v>1</v>
      </c>
      <c r="AD33" s="22">
        <v>1</v>
      </c>
      <c r="AE33" s="16" t="str">
        <f>IF(LEN(AA33)&gt;0,IF(AE$1="output1","",",")&amp;SUBSTITUTE(SUBSTITUTE(SUBSTITUTE(SUBSTITUTE(SUBSTITUTE(SUBSTITUTE(SUBSTITUTE(nodeDropitem,
"#id",AA33),
"//","// "&amp;IFERROR(IF(ISNUMBER(Z33),INDEX(items[Item Name],MATCH(Z33,items[Item ID],0)),Z33),""),1),
"#dropChance",IF(OR(AB33*settingDropChance&gt;=100,AB33=100),100,ROUND(AB33*settingDropChance,2))),
"#minAmount",_xlfn.CEILING.MATH(AC33*settingDropAmount)),
"#maxAmount",_xlfn.CEILING.MATH(AD33*settingDropAmount)),
"#luckyAmount",settingLucky),
"#minerAmount",settingMiner),"")</f>
        <v>,
        {
          "itemIdOrName": "579", // Prehistoric Scapula
          "dropChance": 20,
          "minAmount": 1,
          "maxAmount": 1,
          "luckyAmount": 0,
          "minerAmount": 0
        }</v>
      </c>
      <c r="AF33" s="20" t="s">
        <v>2486</v>
      </c>
      <c r="AG33" s="23">
        <f>IF(ISBLANK(AF33),"",IF(ISNUMBER(AF33),AF33,IFERROR(INDEX(items[Item ID],MATCH(AF33,items[Item Name],0)),AF33)))</f>
        <v>581</v>
      </c>
      <c r="AH33" s="22">
        <v>20</v>
      </c>
      <c r="AI33" s="22">
        <v>1</v>
      </c>
      <c r="AJ33" s="22">
        <v>1</v>
      </c>
      <c r="AK33" s="16" t="str">
        <f>IF(LEN(AG33)&gt;0,IF(AK$1="output1","",",")&amp;SUBSTITUTE(SUBSTITUTE(SUBSTITUTE(SUBSTITUTE(SUBSTITUTE(SUBSTITUTE(SUBSTITUTE(nodeDropitem,
"#id",AG33),
"//","// "&amp;IFERROR(IF(ISNUMBER(AF33),INDEX(items[Item Name],MATCH(AF33,items[Item ID],0)),AF33),""),1),
"#dropChance",IF(OR(AH33*settingDropChance&gt;=100,AH33=100),100,ROUND(AH33*settingDropChance,2))),
"#minAmount",_xlfn.CEILING.MATH(AI33*settingDropAmount)),
"#maxAmount",_xlfn.CEILING.MATH(AJ33*settingDropAmount)),
"#luckyAmount",settingLucky),
"#minerAmount",settingMiner),"")</f>
        <v>,
        {
          "itemIdOrName": "581", // Prehistoric Skull
          "dropChance": 20,
          "minAmount": 1,
          "maxAmount": 1,
          "luckyAmount": 0,
          "minerAmount": 0
        }</v>
      </c>
      <c r="AL33" s="17" t="str">
        <f>SUBSTITUTE(SUBSTITUTE(SUBSTITUTE(SUBSTITUTE(SUBSTITUTE(SUBSTITUTE(SUBSTITUTE(SUBSTITUTE(SUBSTITUTE(SUBSTITUTE(nodeItem,
"#name",D33),
"#description",B33+1&amp;"// "&amp;E33),
"#spriteX",F33),
"#spriteY",G33),
"#minLevel",H33),
"#maxLevel",I33),
"#spawnChance",J33*settingNodeChance),
"#durability",L33),
"#exp",M33),
"#dropItems",node[[#This Row],[output1]]&amp;node[[#This Row],[output2]]&amp;node[[#This Row],[output3]]&amp;node[output4])
&amp;IF(ISNUMBER(B34),",","")</f>
        <v xml:space="preserve">
{
      "parentSheetIndex": 0,
      "dropItems": [
        {
          "itemIdOrName": "330", // Clay
          "dropChance": 100,
          "minAmount": 1,
          "maxAmount": 2,
          "luckyAmount": 0,
          "minerAmount": 0
        },
        {
          "itemIdOrName": "881", // Bone Fragment
          "dropChance": 100,
          "minAmount": 1,
          "maxAmount": 3,
          "luckyAmount": 0,
          "minerAmount": 0
        },
        {
          "itemIdOrName": "579", // Prehistoric Scapula
          "dropChance": 20,
          "minAmount": 1,
          "maxAmount": 1,
          "luckyAmount": 0,
          "minerAmount": 0
        },
        {
          "itemIdOrName": "581", // Prehistoric Skull
          "dropChance": 20,
          "minAmount": 1,
          "maxAmount": 1,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"Fossilized Deposit", //17// You can see fossilized remains peeking through the dirt.
      "spritePath": "assets\\RareNodes.png",
      "spriteType": "mod",
      "spriteX": 16,
      "spriteY": 48,
      "spriteW": 16,
      "spriteH": 16,
      "spawnChance": 0.0801,
      "durability": 4,
      "exp": 10,
      "texture": null
    },</v>
      </c>
    </row>
    <row r="34" spans="1:38" x14ac:dyDescent="0.25">
      <c r="A34" s="31">
        <v>30</v>
      </c>
      <c r="B34" s="18">
        <v>16</v>
      </c>
      <c r="C34" s="18" t="s">
        <v>2560</v>
      </c>
      <c r="D34" s="18" t="s">
        <v>2596</v>
      </c>
      <c r="E34" s="18"/>
      <c r="F34" s="18">
        <f t="shared" si="0"/>
        <v>16</v>
      </c>
      <c r="G34" s="18">
        <f t="shared" si="1"/>
        <v>48</v>
      </c>
      <c r="H34" s="15">
        <v>-1</v>
      </c>
      <c r="I34" s="15">
        <v>-1</v>
      </c>
      <c r="J34" s="30">
        <v>8.0100000000000005E-2</v>
      </c>
      <c r="K34" s="36">
        <f>INDEX(nodeCombined[Modifier],MATCH(node[[#This Row],[Category]],nodeCombined[Category],0))*node[[#This Row],[spawn Chance]]</f>
        <v>8.0100000000000005E-2</v>
      </c>
      <c r="L34" s="15">
        <v>4</v>
      </c>
      <c r="M34" s="15">
        <v>10</v>
      </c>
      <c r="N34" s="21" t="s">
        <v>2479</v>
      </c>
      <c r="O34" s="22">
        <f>IF(ISBLANK(N34),"",IF(ISNUMBER(N34),N34,IFERROR(INDEX(items[Item ID],MATCH(N34,items[Item Name],0)),N34)))</f>
        <v>881</v>
      </c>
      <c r="P34" s="22">
        <v>100</v>
      </c>
      <c r="Q34" s="22">
        <v>1</v>
      </c>
      <c r="R34" s="22">
        <v>2</v>
      </c>
      <c r="S34" s="16" t="str">
        <f>IF(LEN(O34)&gt;0,IF(S$1="output1","",",")&amp;SUBSTITUTE(SUBSTITUTE(SUBSTITUTE(SUBSTITUTE(SUBSTITUTE(SUBSTITUTE(SUBSTITUTE(nodeDropitem,
"#id",O34),
"//","// "&amp;IFERROR(IF(ISNUMBER(N34),INDEX(items[Item Name],MATCH(N34,items[Item ID],0)),N34),""),1),
"#dropChance",IF(OR(P34*settingDropChance&gt;=100,P34=100),100,ROUND(P34*settingDropChance,2))),
"#minAmount",_xlfn.CEILING.MATH(Q34*settingDropAmount)),
"#maxAmount",_xlfn.CEILING.MATH(R34*settingDropAmount)),
"#luckyAmount",settingLucky),
"#minerAmount",settingMiner),"")</f>
        <v xml:space="preserve">
        {
          "itemIdOrName": "881", // Bone Fragment
          "dropChance": 100,
          "minAmount": 1,
          "maxAmount": 2,
          "luckyAmount": 0,
          "minerAmount": 0
        }</v>
      </c>
      <c r="T34" s="21" t="s">
        <v>2488</v>
      </c>
      <c r="U34" s="22">
        <f>IF(ISBLANK(T34),"",IF(ISNUMBER(T34),T34,IFERROR(INDEX(items[Item ID],MATCH(T34,items[Item Name],0)),T34)))</f>
        <v>585</v>
      </c>
      <c r="V34" s="22">
        <v>20</v>
      </c>
      <c r="W34" s="22">
        <v>1</v>
      </c>
      <c r="X34" s="22">
        <v>1</v>
      </c>
      <c r="Y34" s="16" t="str">
        <f>IF(LEN(U34)&gt;0,IF(Y$1="output1","",",")&amp;SUBSTITUTE(SUBSTITUTE(SUBSTITUTE(SUBSTITUTE(SUBSTITUTE(SUBSTITUTE(SUBSTITUTE(nodeDropitem,
"#id",U34),
"//","// "&amp;IFERROR(IF(ISNUMBER(T34),INDEX(items[Item Name],MATCH(T34,items[Item ID],0)),T34),""),1),
"#dropChance",IF(OR(V34*settingDropChance&gt;=100,V34=100),100,ROUND(V34*settingDropChance,2))),
"#minAmount",_xlfn.CEILING.MATH(W34*settingDropAmount)),
"#maxAmount",_xlfn.CEILING.MATH(X34*settingDropAmount)),
"#luckyAmount",settingLucky),
"#minerAmount",settingMiner),"")</f>
        <v>,
        {
          "itemIdOrName": "585", // Skeletal Tail
          "dropChance": 20,
          "minAmount": 1,
          "maxAmount": 1,
          "luckyAmount": 0,
          "minerAmount": 0
        }</v>
      </c>
      <c r="Z34" s="21" t="s">
        <v>2484</v>
      </c>
      <c r="AA34" s="22">
        <f>IF(ISBLANK(Z34),"",IF(ISNUMBER(Z34),Z34,IFERROR(INDEX(items[Item ID],MATCH(Z34,items[Item Name],0)),Z34)))</f>
        <v>589</v>
      </c>
      <c r="AB34" s="22">
        <v>20</v>
      </c>
      <c r="AC34" s="22">
        <v>1</v>
      </c>
      <c r="AD34" s="22">
        <v>1</v>
      </c>
      <c r="AE34" s="16" t="str">
        <f>IF(LEN(AA34)&gt;0,IF(AE$1="output1","",",")&amp;SUBSTITUTE(SUBSTITUTE(SUBSTITUTE(SUBSTITUTE(SUBSTITUTE(SUBSTITUTE(SUBSTITUTE(nodeDropitem,
"#id",AA34),
"//","// "&amp;IFERROR(IF(ISNUMBER(Z34),INDEX(items[Item Name],MATCH(Z34,items[Item ID],0)),Z34),""),1),
"#dropChance",IF(OR(AB34*settingDropChance&gt;=100,AB34=100),100,ROUND(AB34*settingDropChance,2))),
"#minAmount",_xlfn.CEILING.MATH(AC34*settingDropAmount)),
"#maxAmount",_xlfn.CEILING.MATH(AD34*settingDropAmount)),
"#luckyAmount",settingLucky),
"#minerAmount",settingMiner),"")</f>
        <v>,
        {
          "itemIdOrName": "589", // Trilobite
          "dropChance": 20,
          "minAmount": 1,
          "maxAmount": 1,
          "luckyAmount": 0,
          "minerAmount": 0
        }</v>
      </c>
      <c r="AF34" s="21" t="s">
        <v>2489</v>
      </c>
      <c r="AG34" s="22">
        <f>IF(ISBLANK(AF34),"",IF(ISNUMBER(AF34),AF34,IFERROR(INDEX(items[Item ID],MATCH(AF34,items[Item Name],0)),AF34)))</f>
        <v>588</v>
      </c>
      <c r="AH34" s="22">
        <v>20</v>
      </c>
      <c r="AI34" s="22">
        <v>1</v>
      </c>
      <c r="AJ34" s="22">
        <v>1</v>
      </c>
      <c r="AK34" s="16" t="str">
        <f>IF(LEN(AG34)&gt;0,IF(AK$1="output1","",",")&amp;SUBSTITUTE(SUBSTITUTE(SUBSTITUTE(SUBSTITUTE(SUBSTITUTE(SUBSTITUTE(SUBSTITUTE(nodeDropitem,
"#id",AG34),
"//","// "&amp;IFERROR(IF(ISNUMBER(AF34),INDEX(items[Item Name],MATCH(AF34,items[Item ID],0)),AF34),""),1),
"#dropChance",IF(OR(AH34*settingDropChance&gt;=100,AH34=100),100,ROUND(AH34*settingDropChance,2))),
"#minAmount",_xlfn.CEILING.MATH(AI34*settingDropAmount)),
"#maxAmount",_xlfn.CEILING.MATH(AJ34*settingDropAmount)),
"#luckyAmount",settingLucky),
"#minerAmount",settingMiner),"")</f>
        <v>,
        {
          "itemIdOrName": "588", // Palm Fossil
          "dropChance": 20,
          "minAmount": 1,
          "maxAmount": 1,
          "luckyAmount": 0,
          "minerAmount": 0
        }</v>
      </c>
      <c r="AL34" s="17" t="str">
        <f>SUBSTITUTE(SUBSTITUTE(SUBSTITUTE(SUBSTITUTE(SUBSTITUTE(SUBSTITUTE(SUBSTITUTE(SUBSTITUTE(SUBSTITUTE(SUBSTITUTE(nodeItem,
"#name",D34),
"#description",B34+1&amp;"// "&amp;E34),
"#spriteX",F34),
"#spriteY",G34),
"#minLevel",H34),
"#maxLevel",I34),
"#spawnChance",J34*settingNodeChance),
"#durability",L34),
"#exp",M34),
"#dropItems",node[[#This Row],[output1]]&amp;node[[#This Row],[output2]]&amp;node[[#This Row],[output3]]&amp;node[output4])
&amp;IF(ISNUMBER(B35),",","")</f>
        <v xml:space="preserve">
{
      "parentSheetIndex": 0,
      "dropItems": [
        {
          "itemIdOrName": "881", // Bone Fragment
          "dropChance": 100,
          "minAmount": 1,
          "maxAmount": 2,
          "luckyAmount": 0,
          "minerAmount": 0
        },
        {
          "itemIdOrName": "585", // Skeletal Tail
          "dropChance": 20,
          "minAmount": 1,
          "maxAmount": 1,
          "luckyAmount": 0,
          "minerAmount": 0
        },
        {
          "itemIdOrName": "589", // Trilobite
          "dropChance": 20,
          "minAmount": 1,
          "maxAmount": 1,
          "luckyAmount": 0,
          "minerAmount": 0
        },
        {
          "itemIdOrName": "588", // Palm Fossil
          "dropChance": 20,
          "minAmount": 1,
          "maxAmount": 1,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"Sedimentary Fossils", //17// 
      "spritePath": "assets\\RareNodes.png",
      "spriteType": "mod",
      "spriteX": 16,
      "spriteY": 48,
      "spriteW": 16,
      "spriteH": 16,
      "spawnChance": 0.0801,
      "durability": 4,
      "exp": 10,
      "texture": null
    },</v>
      </c>
    </row>
    <row r="35" spans="1:38" x14ac:dyDescent="0.25">
      <c r="A35" s="23">
        <v>3</v>
      </c>
      <c r="B35" s="18">
        <v>1</v>
      </c>
      <c r="C35" s="18" t="s">
        <v>2</v>
      </c>
      <c r="D35" s="18" t="s">
        <v>2431</v>
      </c>
      <c r="E35" s="18"/>
      <c r="F35" s="18">
        <f t="shared" si="0"/>
        <v>16</v>
      </c>
      <c r="G35" s="18">
        <f t="shared" si="1"/>
        <v>0</v>
      </c>
      <c r="H35" s="15">
        <v>-1</v>
      </c>
      <c r="I35" s="15">
        <v>-1</v>
      </c>
      <c r="J35" s="30">
        <v>9.6000000000000002E-2</v>
      </c>
      <c r="K35" s="36">
        <f>INDEX(nodeCombined[Modifier],MATCH(node[[#This Row],[Category]],nodeCombined[Category],0))*node[[#This Row],[spawn Chance]]</f>
        <v>9.6000000000000002E-2</v>
      </c>
      <c r="L35" s="15">
        <v>4</v>
      </c>
      <c r="M35" s="15">
        <v>14</v>
      </c>
      <c r="N35" s="21" t="s">
        <v>2460</v>
      </c>
      <c r="O35" s="22">
        <f>IF(ISBLANK(N35),"",IF(ISNUMBER(N35),N35,IFERROR(INDEX(items[Item ID],MATCH(N35,items[Item Name],0)),N35)))</f>
        <v>206</v>
      </c>
      <c r="P35" s="22">
        <v>80</v>
      </c>
      <c r="Q35" s="22">
        <v>1</v>
      </c>
      <c r="R35" s="22">
        <v>1</v>
      </c>
      <c r="S35" s="16" t="str">
        <f>IF(LEN(O35)&gt;0,IF(S$1="output1","",",")&amp;SUBSTITUTE(SUBSTITUTE(SUBSTITUTE(SUBSTITUTE(SUBSTITUTE(SUBSTITUTE(SUBSTITUTE(nodeDropitem,
"#id",O35),
"//","// "&amp;IFERROR(IF(ISNUMBER(N35),INDEX(items[Item Name],MATCH(N35,items[Item ID],0)),N35),""),1),
"#dropChance",IF(OR(P35*settingDropChance&gt;=100,P35=100),100,ROUND(P35*settingDropChance,2))),
"#minAmount",_xlfn.CEILING.MATH(Q35*settingDropAmount)),
"#maxAmount",_xlfn.CEILING.MATH(R35*settingDropAmount)),
"#luckyAmount",settingLucky),
"#minerAmount",settingMiner),"")</f>
        <v xml:space="preserve">
        {
          "itemIdOrName": "206", // Pizza
          "dropChance": 80,
          "minAmount": 1,
          "maxAmount": 1,
          "luckyAmount": 0,
          "minerAmount": 0
        }</v>
      </c>
      <c r="T35" s="21" t="s">
        <v>2517</v>
      </c>
      <c r="U35" s="22">
        <f>IF(ISBLANK(T35),"",IF(ISNUMBER(T35),T35,IFERROR(INDEX(items[Item ID],MATCH(T35,items[Item Name],0)),T35)))</f>
        <v>246</v>
      </c>
      <c r="V35" s="22">
        <v>20</v>
      </c>
      <c r="W35" s="22">
        <v>1</v>
      </c>
      <c r="X35" s="22">
        <v>3</v>
      </c>
      <c r="Y35" s="16" t="str">
        <f>IF(LEN(U35)&gt;0,IF(Y$1="output1","",",")&amp;SUBSTITUTE(SUBSTITUTE(SUBSTITUTE(SUBSTITUTE(SUBSTITUTE(SUBSTITUTE(SUBSTITUTE(nodeDropitem,
"#id",U35),
"//","// "&amp;IFERROR(IF(ISNUMBER(T35),INDEX(items[Item Name],MATCH(T35,items[Item ID],0)),T35),""),1),
"#dropChance",IF(OR(V35*settingDropChance&gt;=100,V35=100),100,ROUND(V35*settingDropChance,2))),
"#minAmount",_xlfn.CEILING.MATH(W35*settingDropAmount)),
"#maxAmount",_xlfn.CEILING.MATH(X35*settingDropAmount)),
"#luckyAmount",settingLucky),
"#minerAmount",settingMiner),"")</f>
        <v>,
        {
          "itemIdOrName": "246", // Wheat Flour
          "dropChance": 20,
          "minAmount": 1,
          "maxAmount": 3,
          "luckyAmount": 0,
          "minerAmount": 0
        }</v>
      </c>
      <c r="Z35" s="21" t="s">
        <v>2522</v>
      </c>
      <c r="AA35" s="22">
        <f>IF(ISBLANK(Z35),"",IF(ISNUMBER(Z35),Z35,IFERROR(INDEX(items[Item ID],MATCH(Z35,items[Item Name],0)),Z35)))</f>
        <v>256</v>
      </c>
      <c r="AB35" s="22">
        <v>20</v>
      </c>
      <c r="AC35" s="22">
        <v>1</v>
      </c>
      <c r="AD35" s="22">
        <v>3</v>
      </c>
      <c r="AE35" s="16" t="str">
        <f>IF(LEN(AA35)&gt;0,IF(AE$1="output1","",",")&amp;SUBSTITUTE(SUBSTITUTE(SUBSTITUTE(SUBSTITUTE(SUBSTITUTE(SUBSTITUTE(SUBSTITUTE(nodeDropitem,
"#id",AA35),
"//","// "&amp;IFERROR(IF(ISNUMBER(Z35),INDEX(items[Item Name],MATCH(Z35,items[Item ID],0)),Z35),""),1),
"#dropChance",IF(OR(AB35*settingDropChance&gt;=100,AB35=100),100,ROUND(AB35*settingDropChance,2))),
"#minAmount",_xlfn.CEILING.MATH(AC35*settingDropAmount)),
"#maxAmount",_xlfn.CEILING.MATH(AD35*settingDropAmount)),
"#luckyAmount",settingLucky),
"#minerAmount",settingMiner),"")</f>
        <v>,
        {
          "itemIdOrName": "256", // Tomato
          "dropChance": 20,
          "minAmount": 1,
          "maxAmount": 3,
          "luckyAmount": 0,
          "minerAmount": 0
        }</v>
      </c>
      <c r="AF35" s="21" t="s">
        <v>2523</v>
      </c>
      <c r="AG35" s="22">
        <f>IF(ISBLANK(AF35),"",IF(ISNUMBER(AF35),AF35,IFERROR(INDEX(items[Item ID],MATCH(AF35,items[Item Name],0)),AF35)))</f>
        <v>424</v>
      </c>
      <c r="AH35" s="22">
        <v>20</v>
      </c>
      <c r="AI35" s="22">
        <v>1</v>
      </c>
      <c r="AJ35" s="22">
        <v>3</v>
      </c>
      <c r="AK35" s="16" t="str">
        <f>IF(LEN(AG35)&gt;0,IF(AK$1="output1","",",")&amp;SUBSTITUTE(SUBSTITUTE(SUBSTITUTE(SUBSTITUTE(SUBSTITUTE(SUBSTITUTE(SUBSTITUTE(nodeDropitem,
"#id",AG35),
"//","// "&amp;IFERROR(IF(ISNUMBER(AF35),INDEX(items[Item Name],MATCH(AF35,items[Item ID],0)),AF35),""),1),
"#dropChance",IF(OR(AH35*settingDropChance&gt;=100,AH35=100),100,ROUND(AH35*settingDropChance,2))),
"#minAmount",_xlfn.CEILING.MATH(AI35*settingDropAmount)),
"#maxAmount",_xlfn.CEILING.MATH(AJ35*settingDropAmount)),
"#luckyAmount",settingLucky),
"#minerAmount",settingMiner),"")</f>
        <v>,
        {
          "itemIdOrName": "424", // Cheese
          "dropChance": 20,
          "minAmount": 1,
          "maxAmount": 3,
          "luckyAmount": 0,
          "minerAmount": 0
        }</v>
      </c>
      <c r="AL35" s="17" t="str">
        <f>SUBSTITUTE(SUBSTITUTE(SUBSTITUTE(SUBSTITUTE(SUBSTITUTE(SUBSTITUTE(SUBSTITUTE(SUBSTITUTE(SUBSTITUTE(SUBSTITUTE(nodeItem,
"#name",D35),
"#description",B35+1&amp;"// "&amp;E35),
"#spriteX",F35),
"#spriteY",G35),
"#minLevel",H35),
"#maxLevel",I35),
"#spawnChance",J35*settingNodeChance),
"#durability",L35),
"#exp",M35),
"#dropItems",node[[#This Row],[output1]]&amp;node[[#This Row],[output2]]&amp;node[[#This Row],[output3]]&amp;node[output4])
&amp;IF(ISNUMBER(B36),",","")</f>
        <v xml:space="preserve">
{
      "parentSheetIndex": 0,
      "dropItems": [
        {
          "itemIdOrName": "206", // Pizza
          "dropChance": 80,
          "minAmount": 1,
          "maxAmount": 1,
          "luckyAmount": 0,
          "minerAmount": 0
        },
        {
          "itemIdOrName": "246", // Wheat Flour
          "dropChance": 20,
          "minAmount": 1,
          "maxAmount": 3,
          "luckyAmount": 0,
          "minerAmount": 0
        },
        {
          "itemIdOrName": "256", // Tomato
          "dropChance": 20,
          "minAmount": 1,
          "maxAmount": 3,
          "luckyAmount": 0,
          "minerAmount": 0
        },
        {
          "itemIdOrName": "424", // Cheese
          "dropChance": 20,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"Pizza Stone", //2// 
      "spritePath": "assets\\RareNodes.png",
      "spriteType": "mod",
      "spriteX": 16,
      "spriteY": 0,
      "spriteW": 16,
      "spriteH": 16,
      "spawnChance": 0.096,
      "durability": 4,
      "exp": 14,
      "texture": null
    },</v>
      </c>
    </row>
    <row r="36" spans="1:38" x14ac:dyDescent="0.25">
      <c r="A36" s="31">
        <v>4</v>
      </c>
      <c r="B36" s="18">
        <v>2</v>
      </c>
      <c r="C36" s="18" t="s">
        <v>2</v>
      </c>
      <c r="D36" s="18" t="s">
        <v>2432</v>
      </c>
      <c r="E36" s="18"/>
      <c r="F36" s="18">
        <f t="shared" si="0"/>
        <v>32</v>
      </c>
      <c r="G36" s="18">
        <f t="shared" si="1"/>
        <v>0</v>
      </c>
      <c r="H36" s="15">
        <v>-1</v>
      </c>
      <c r="I36" s="15">
        <v>-1</v>
      </c>
      <c r="J36" s="30">
        <v>9.6000000000000002E-2</v>
      </c>
      <c r="K36" s="36">
        <f>INDEX(nodeCombined[Modifier],MATCH(node[[#This Row],[Category]],nodeCombined[Category],0))*node[[#This Row],[spawn Chance]]</f>
        <v>9.6000000000000002E-2</v>
      </c>
      <c r="L36" s="15">
        <v>4</v>
      </c>
      <c r="M36" s="15">
        <v>14</v>
      </c>
      <c r="N36" s="21" t="s">
        <v>2461</v>
      </c>
      <c r="O36" s="22">
        <f>IF(ISBLANK(N36),"",IF(ISNUMBER(N36),N36,IFERROR(INDEX(items[Item ID],MATCH(N36,items[Item Name],0)),N36)))</f>
        <v>241</v>
      </c>
      <c r="P36" s="22">
        <v>80</v>
      </c>
      <c r="Q36" s="22">
        <v>1</v>
      </c>
      <c r="R36" s="22">
        <v>1</v>
      </c>
      <c r="S36" s="16" t="str">
        <f>IF(LEN(O36)&gt;0,IF(S$1="output1","",",")&amp;SUBSTITUTE(SUBSTITUTE(SUBSTITUTE(SUBSTITUTE(SUBSTITUTE(SUBSTITUTE(SUBSTITUTE(nodeDropitem,
"#id",O36),
"//","// "&amp;IFERROR(IF(ISNUMBER(N36),INDEX(items[Item Name],MATCH(N36,items[Item ID],0)),N36),""),1),
"#dropChance",IF(OR(P36*settingDropChance&gt;=100,P36=100),100,ROUND(P36*settingDropChance,2))),
"#minAmount",_xlfn.CEILING.MATH(Q36*settingDropAmount)),
"#maxAmount",_xlfn.CEILING.MATH(R36*settingDropAmount)),
"#luckyAmount",settingLucky),
"#minerAmount",settingMiner),"")</f>
        <v xml:space="preserve">
        {
          "itemIdOrName": "241", // Survival Burger
          "dropChance": 80,
          "minAmount": 1,
          "maxAmount": 1,
          "luckyAmount": 0,
          "minerAmount": 0
        }</v>
      </c>
      <c r="T36" s="21" t="s">
        <v>2520</v>
      </c>
      <c r="U36" s="22">
        <f>IF(ISBLANK(T36),"",IF(ISNUMBER(T36),T36,IFERROR(INDEX(items[Item ID],MATCH(T36,items[Item Name],0)),T36)))</f>
        <v>216</v>
      </c>
      <c r="V36" s="22">
        <v>20</v>
      </c>
      <c r="W36" s="22">
        <v>1</v>
      </c>
      <c r="X36" s="22">
        <v>3</v>
      </c>
      <c r="Y36" s="16" t="str">
        <f>IF(LEN(U36)&gt;0,IF(Y$1="output1","",",")&amp;SUBSTITUTE(SUBSTITUTE(SUBSTITUTE(SUBSTITUTE(SUBSTITUTE(SUBSTITUTE(SUBSTITUTE(nodeDropitem,
"#id",U36),
"//","// "&amp;IFERROR(IF(ISNUMBER(T36),INDEX(items[Item Name],MATCH(T36,items[Item ID],0)),T36),""),1),
"#dropChance",IF(OR(V36*settingDropChance&gt;=100,V36=100),100,ROUND(V36*settingDropChance,2))),
"#minAmount",_xlfn.CEILING.MATH(W36*settingDropAmount)),
"#maxAmount",_xlfn.CEILING.MATH(X36*settingDropAmount)),
"#luckyAmount",settingLucky),
"#minerAmount",settingMiner),"")</f>
        <v>,
        {
          "itemIdOrName": "216", // Bread
          "dropChance": 20,
          "minAmount": 1,
          "maxAmount": 3,
          "luckyAmount": 0,
          "minerAmount": 0
        }</v>
      </c>
      <c r="Z36" s="21" t="s">
        <v>2393</v>
      </c>
      <c r="AA36" s="22">
        <f>IF(ISBLANK(Z36),"",IF(ISNUMBER(Z36),Z36,IFERROR(INDEX(items[Item ID],MATCH(Z36,items[Item Name],0)),Z36)))</f>
        <v>78</v>
      </c>
      <c r="AB36" s="22">
        <v>20</v>
      </c>
      <c r="AC36" s="22">
        <v>1</v>
      </c>
      <c r="AD36" s="22">
        <v>3</v>
      </c>
      <c r="AE36" s="16" t="str">
        <f>IF(LEN(AA36)&gt;0,IF(AE$1="output1","",",")&amp;SUBSTITUTE(SUBSTITUTE(SUBSTITUTE(SUBSTITUTE(SUBSTITUTE(SUBSTITUTE(SUBSTITUTE(nodeDropitem,
"#id",AA36),
"//","// "&amp;IFERROR(IF(ISNUMBER(Z36),INDEX(items[Item Name],MATCH(Z36,items[Item ID],0)),Z36),""),1),
"#dropChance",IF(OR(AB36*settingDropChance&gt;=100,AB36=100),100,ROUND(AB36*settingDropChance,2))),
"#minAmount",_xlfn.CEILING.MATH(AC36*settingDropAmount)),
"#maxAmount",_xlfn.CEILING.MATH(AD36*settingDropAmount)),
"#luckyAmount",settingLucky),
"#minerAmount",settingMiner),"")</f>
        <v>,
        {
          "itemIdOrName": "78", // Cave Carrot
          "dropChance": 20,
          "minAmount": 1,
          "maxAmount": 3,
          "luckyAmount": 0,
          "minerAmount": 0
        }</v>
      </c>
      <c r="AF36" s="21" t="s">
        <v>2521</v>
      </c>
      <c r="AG36" s="22">
        <f>IF(ISBLANK(AF36),"",IF(ISNUMBER(AF36),AF36,IFERROR(INDEX(items[Item ID],MATCH(AF36,items[Item Name],0)),AF36)))</f>
        <v>272</v>
      </c>
      <c r="AH36" s="22">
        <v>20</v>
      </c>
      <c r="AI36" s="22">
        <v>1</v>
      </c>
      <c r="AJ36" s="22">
        <v>3</v>
      </c>
      <c r="AK36" s="16" t="str">
        <f>IF(LEN(AG36)&gt;0,IF(AK$1="output1","",",")&amp;SUBSTITUTE(SUBSTITUTE(SUBSTITUTE(SUBSTITUTE(SUBSTITUTE(SUBSTITUTE(SUBSTITUTE(nodeDropitem,
"#id",AG36),
"//","// "&amp;IFERROR(IF(ISNUMBER(AF36),INDEX(items[Item Name],MATCH(AF36,items[Item ID],0)),AF36),""),1),
"#dropChance",IF(OR(AH36*settingDropChance&gt;=100,AH36=100),100,ROUND(AH36*settingDropChance,2))),
"#minAmount",_xlfn.CEILING.MATH(AI36*settingDropAmount)),
"#maxAmount",_xlfn.CEILING.MATH(AJ36*settingDropAmount)),
"#luckyAmount",settingLucky),
"#minerAmount",settingMiner),"")</f>
        <v>,
        {
          "itemIdOrName": "272", // Eggplant
          "dropChance": 20,
          "minAmount": 1,
          "maxAmount": 3,
          "luckyAmount": 0,
          "minerAmount": 0
        }</v>
      </c>
      <c r="AL36" s="17" t="str">
        <f>SUBSTITUTE(SUBSTITUTE(SUBSTITUTE(SUBSTITUTE(SUBSTITUTE(SUBSTITUTE(SUBSTITUTE(SUBSTITUTE(SUBSTITUTE(SUBSTITUTE(nodeItem,
"#name",D36),
"#description",B36+1&amp;"// "&amp;E36),
"#spriteX",F36),
"#spriteY",G36),
"#minLevel",H36),
"#maxLevel",I36),
"#spawnChance",J36*settingNodeChance),
"#durability",L36),
"#exp",M36),
"#dropItems",node[[#This Row],[output1]]&amp;node[[#This Row],[output2]]&amp;node[[#This Row],[output3]]&amp;node[output4])
&amp;IF(ISNUMBER(B37),",","")</f>
        <v xml:space="preserve">
{
      "parentSheetIndex": 0,
      "dropItems": [
        {
          "itemIdOrName": "241", // Survival Burger
          "dropChance": 80,
          "minAmount": 1,
          "maxAmount": 1,
          "luckyAmount": 0,
          "minerAmount": 0
        },
        {
          "itemIdOrName": "216", // Bread
          "dropChance": 20,
          "minAmount": 1,
          "maxAmount": 3,
          "luckyAmount": 0,
          "minerAmount": 0
        },
        {
          "itemIdOrName": "78", // Cave Carrot
          "dropChance": 20,
          "minAmount": 1,
          "maxAmount": 3,
          "luckyAmount": 0,
          "minerAmount": 0
        },
        {
          "itemIdOrName": "272", // Eggplant
          "dropChance": 20,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"Burger Stone", //3// 
      "spritePath": "assets\\RareNodes.png",
      "spriteType": "mod",
      "spriteX": 32,
      "spriteY": 0,
      "spriteW": 16,
      "spriteH": 16,
      "spawnChance": 0.096,
      "durability": 4,
      "exp": 14,
      "texture": null
    },</v>
      </c>
    </row>
    <row r="37" spans="1:38" x14ac:dyDescent="0.25">
      <c r="A37" s="23">
        <v>5</v>
      </c>
      <c r="B37" s="18">
        <v>3</v>
      </c>
      <c r="C37" s="18" t="s">
        <v>2</v>
      </c>
      <c r="D37" s="18" t="s">
        <v>2433</v>
      </c>
      <c r="E37" s="18"/>
      <c r="F37" s="18">
        <f t="shared" si="0"/>
        <v>48</v>
      </c>
      <c r="G37" s="18">
        <f t="shared" si="1"/>
        <v>0</v>
      </c>
      <c r="H37" s="15">
        <v>-1</v>
      </c>
      <c r="I37" s="15">
        <v>-1</v>
      </c>
      <c r="J37" s="30">
        <v>9.6000000000000002E-2</v>
      </c>
      <c r="K37" s="36">
        <f>INDEX(nodeCombined[Modifier],MATCH(node[[#This Row],[Category]],nodeCombined[Category],0))*node[[#This Row],[spawn Chance]]</f>
        <v>9.6000000000000002E-2</v>
      </c>
      <c r="L37" s="15">
        <v>4</v>
      </c>
      <c r="M37" s="15">
        <v>14</v>
      </c>
      <c r="N37" s="21" t="s">
        <v>2462</v>
      </c>
      <c r="O37" s="22">
        <f>IF(ISBLANK(N37),"",IF(ISNUMBER(N37),N37,IFERROR(INDEX(items[Item ID],MATCH(N37,items[Item Name],0)),N37)))</f>
        <v>223</v>
      </c>
      <c r="P37" s="22">
        <v>80</v>
      </c>
      <c r="Q37" s="22">
        <v>1</v>
      </c>
      <c r="R37" s="22">
        <v>1</v>
      </c>
      <c r="S37" s="16" t="str">
        <f>IF(LEN(O37)&gt;0,IF(S$1="output1","",",")&amp;SUBSTITUTE(SUBSTITUTE(SUBSTITUTE(SUBSTITUTE(SUBSTITUTE(SUBSTITUTE(SUBSTITUTE(nodeDropitem,
"#id",O37),
"//","// "&amp;IFERROR(IF(ISNUMBER(N37),INDEX(items[Item Name],MATCH(N37,items[Item ID],0)),N37),""),1),
"#dropChance",IF(OR(P37*settingDropChance&gt;=100,P37=100),100,ROUND(P37*settingDropChance,2))),
"#minAmount",_xlfn.CEILING.MATH(Q37*settingDropAmount)),
"#maxAmount",_xlfn.CEILING.MATH(R37*settingDropAmount)),
"#luckyAmount",settingLucky),
"#minerAmount",settingMiner),"")</f>
        <v xml:space="preserve">
        {
          "itemIdOrName": "223", // Cookie
          "dropChance": 80,
          "minAmount": 1,
          "maxAmount": 1,
          "luckyAmount": 0,
          "minerAmount": 0
        }</v>
      </c>
      <c r="T37" s="21" t="s">
        <v>2517</v>
      </c>
      <c r="U37" s="22">
        <f>IF(ISBLANK(T37),"",IF(ISNUMBER(T37),T37,IFERROR(INDEX(items[Item ID],MATCH(T37,items[Item Name],0)),T37)))</f>
        <v>246</v>
      </c>
      <c r="V37" s="22">
        <v>20</v>
      </c>
      <c r="W37" s="22">
        <v>1</v>
      </c>
      <c r="X37" s="22">
        <v>3</v>
      </c>
      <c r="Y37" s="16" t="str">
        <f>IF(LEN(U37)&gt;0,IF(Y$1="output1","",",")&amp;SUBSTITUTE(SUBSTITUTE(SUBSTITUTE(SUBSTITUTE(SUBSTITUTE(SUBSTITUTE(SUBSTITUTE(nodeDropitem,
"#id",U37),
"//","// "&amp;IFERROR(IF(ISNUMBER(T37),INDEX(items[Item Name],MATCH(T37,items[Item ID],0)),T37),""),1),
"#dropChance",IF(OR(V37*settingDropChance&gt;=100,V37=100),100,ROUND(V37*settingDropChance,2))),
"#minAmount",_xlfn.CEILING.MATH(W37*settingDropAmount)),
"#maxAmount",_xlfn.CEILING.MATH(X37*settingDropAmount)),
"#luckyAmount",settingLucky),
"#minerAmount",settingMiner),"")</f>
        <v>,
        {
          "itemIdOrName": "246", // Wheat Flour
          "dropChance": 20,
          "minAmount": 1,
          "maxAmount": 3,
          "luckyAmount": 0,
          "minerAmount": 0
        }</v>
      </c>
      <c r="Z37" s="21" t="s">
        <v>2518</v>
      </c>
      <c r="AA37" s="22">
        <f>IF(ISBLANK(Z37),"",IF(ISNUMBER(Z37),Z37,IFERROR(INDEX(items[Item ID],MATCH(Z37,items[Item Name],0)),Z37)))</f>
        <v>245</v>
      </c>
      <c r="AB37" s="22">
        <v>20</v>
      </c>
      <c r="AC37" s="22">
        <v>1</v>
      </c>
      <c r="AD37" s="22">
        <v>3</v>
      </c>
      <c r="AE37" s="16" t="str">
        <f>IF(LEN(AA37)&gt;0,IF(AE$1="output1","",",")&amp;SUBSTITUTE(SUBSTITUTE(SUBSTITUTE(SUBSTITUTE(SUBSTITUTE(SUBSTITUTE(SUBSTITUTE(nodeDropitem,
"#id",AA37),
"//","// "&amp;IFERROR(IF(ISNUMBER(Z37),INDEX(items[Item Name],MATCH(Z37,items[Item ID],0)),Z37),""),1),
"#dropChance",IF(OR(AB37*settingDropChance&gt;=100,AB37=100),100,ROUND(AB37*settingDropChance,2))),
"#minAmount",_xlfn.CEILING.MATH(AC37*settingDropAmount)),
"#maxAmount",_xlfn.CEILING.MATH(AD37*settingDropAmount)),
"#luckyAmount",settingLucky),
"#minerAmount",settingMiner),"")</f>
        <v>,
        {
          "itemIdOrName": "245", // Sugar
          "dropChance": 20,
          "minAmount": 1,
          "maxAmount": 3,
          "luckyAmount": 0,
          "minerAmount": 0
        }</v>
      </c>
      <c r="AF37" s="21" t="s">
        <v>2519</v>
      </c>
      <c r="AG37" s="22">
        <f>IF(ISBLANK(AF37),"",IF(ISNUMBER(AF37),AF37,IFERROR(INDEX(items[Item ID],MATCH(AF37,items[Item Name],0)),AF37)))</f>
        <v>176</v>
      </c>
      <c r="AH37" s="22">
        <v>20</v>
      </c>
      <c r="AI37" s="22">
        <v>1</v>
      </c>
      <c r="AJ37" s="22">
        <v>3</v>
      </c>
      <c r="AK37" s="16" t="str">
        <f>IF(LEN(AG37)&gt;0,IF(AK$1="output1","",",")&amp;SUBSTITUTE(SUBSTITUTE(SUBSTITUTE(SUBSTITUTE(SUBSTITUTE(SUBSTITUTE(SUBSTITUTE(nodeDropitem,
"#id",AG37),
"//","// "&amp;IFERROR(IF(ISNUMBER(AF37),INDEX(items[Item Name],MATCH(AF37,items[Item ID],0)),AF37),""),1),
"#dropChance",IF(OR(AH37*settingDropChance&gt;=100,AH37=100),100,ROUND(AH37*settingDropChance,2))),
"#minAmount",_xlfn.CEILING.MATH(AI37*settingDropAmount)),
"#maxAmount",_xlfn.CEILING.MATH(AJ37*settingDropAmount)),
"#luckyAmount",settingLucky),
"#minerAmount",settingMiner),"")</f>
        <v>,
        {
          "itemIdOrName": "176", // Egg
          "dropChance": 20,
          "minAmount": 1,
          "maxAmount": 3,
          "luckyAmount": 0,
          "minerAmount": 0
        }</v>
      </c>
      <c r="AL37" s="17" t="str">
        <f>SUBSTITUTE(SUBSTITUTE(SUBSTITUTE(SUBSTITUTE(SUBSTITUTE(SUBSTITUTE(SUBSTITUTE(SUBSTITUTE(SUBSTITUTE(SUBSTITUTE(nodeItem,
"#name",D37),
"#description",B37+1&amp;"// "&amp;E37),
"#spriteX",F37),
"#spriteY",G37),
"#minLevel",H37),
"#maxLevel",I37),
"#spawnChance",J37*settingNodeChance),
"#durability",L37),
"#exp",M37),
"#dropItems",node[[#This Row],[output1]]&amp;node[[#This Row],[output2]]&amp;node[[#This Row],[output3]]&amp;node[output4])
&amp;IF(ISNUMBER(B38),",","")</f>
        <v xml:space="preserve">
{
      "parentSheetIndex": 0,
      "dropItems": [
        {
          "itemIdOrName": "223", // Cookie
          "dropChance": 80,
          "minAmount": 1,
          "maxAmount": 1,
          "luckyAmount": 0,
          "minerAmount": 0
        },
        {
          "itemIdOrName": "246", // Wheat Flour
          "dropChance": 20,
          "minAmount": 1,
          "maxAmount": 3,
          "luckyAmount": 0,
          "minerAmount": 0
        },
        {
          "itemIdOrName": "245", // Sugar
          "dropChance": 20,
          "minAmount": 1,
          "maxAmount": 3,
          "luckyAmount": 0,
          "minerAmount": 0
        },
        {
          "itemIdOrName": "176", // Egg
          "dropChance": 20,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"Cookie Stone", //4// 
      "spritePath": "assets\\RareNodes.png",
      "spriteType": "mod",
      "spriteX": 48,
      "spriteY": 0,
      "spriteW": 16,
      "spriteH": 16,
      "spawnChance": 0.096,
      "durability": 4,
      "exp": 14,
      "texture": null
    },</v>
      </c>
    </row>
    <row r="38" spans="1:38" x14ac:dyDescent="0.25">
      <c r="A38" s="31">
        <v>26</v>
      </c>
      <c r="B38" s="32">
        <v>14</v>
      </c>
      <c r="C38" s="32" t="s">
        <v>2556</v>
      </c>
      <c r="D38" s="32" t="s">
        <v>2597</v>
      </c>
      <c r="E38" s="32"/>
      <c r="F38" s="32">
        <f t="shared" si="0"/>
        <v>64</v>
      </c>
      <c r="G38" s="32">
        <f t="shared" si="1"/>
        <v>32</v>
      </c>
      <c r="H38" s="15">
        <v>-1</v>
      </c>
      <c r="I38" s="15">
        <v>-1</v>
      </c>
      <c r="J38" s="30">
        <v>0.15</v>
      </c>
      <c r="K38" s="36">
        <f>INDEX(nodeCombined[Modifier],MATCH(node[[#This Row],[Category]],nodeCombined[Category],0))*node[[#This Row],[spawn Chance]]</f>
        <v>0.15</v>
      </c>
      <c r="L38" s="15">
        <v>3</v>
      </c>
      <c r="M38" s="15">
        <v>8</v>
      </c>
      <c r="N38" s="21" t="s">
        <v>17</v>
      </c>
      <c r="O38" s="22">
        <f>IF(ISBLANK(N38),"",IF(ISNUMBER(N38),N38,IFERROR(INDEX(items[Item ID],MATCH(N38,items[Item Name],0)),N38)))</f>
        <v>330</v>
      </c>
      <c r="P38" s="22">
        <v>100</v>
      </c>
      <c r="Q38" s="22">
        <v>1</v>
      </c>
      <c r="R38" s="22">
        <v>3</v>
      </c>
      <c r="S38" s="16" t="str">
        <f>IF(LEN(O38)&gt;0,IF(S$1="output1","",",")&amp;SUBSTITUTE(SUBSTITUTE(SUBSTITUTE(SUBSTITUTE(SUBSTITUTE(SUBSTITUTE(SUBSTITUTE(nodeDropitem,
"#id",O38),
"//","// "&amp;IFERROR(IF(ISNUMBER(N38),INDEX(items[Item Name],MATCH(N38,items[Item ID],0)),N38),""),1),
"#dropChance",IF(OR(P38*settingDropChance&gt;=100,P38=100),100,ROUND(P38*settingDropChance,2))),
"#minAmount",_xlfn.CEILING.MATH(Q38*settingDropAmount)),
"#maxAmount",_xlfn.CEILING.MATH(R38*settingDropAmount)),
"#luckyAmount",settingLucky),
"#minerAmount",settingMiner),"")</f>
        <v xml:space="preserve">
        {
          "itemIdOrName": "330", // Clay
          "dropChance": 100,
          "minAmount": 1,
          "maxAmount": 3,
          "luckyAmount": 0,
          "minerAmount": 0
        }</v>
      </c>
      <c r="T38" s="21" t="s">
        <v>2391</v>
      </c>
      <c r="U38" s="22">
        <f>IF(ISBLANK(T38),"",IF(ISNUMBER(T38),T38,IFERROR(INDEX(items[Item ID],MATCH(T38,items[Item Name],0)),T38)))</f>
        <v>430</v>
      </c>
      <c r="V38" s="22">
        <v>10</v>
      </c>
      <c r="W38" s="22">
        <v>1</v>
      </c>
      <c r="X38" s="22">
        <v>1</v>
      </c>
      <c r="Y38" s="16" t="str">
        <f>IF(LEN(U38)&gt;0,IF(Y$1="output1","",",")&amp;SUBSTITUTE(SUBSTITUTE(SUBSTITUTE(SUBSTITUTE(SUBSTITUTE(SUBSTITUTE(SUBSTITUTE(nodeDropitem,
"#id",U38),
"//","// "&amp;IFERROR(IF(ISNUMBER(T38),INDEX(items[Item Name],MATCH(T38,items[Item ID],0)),T38),""),1),
"#dropChance",IF(OR(V38*settingDropChance&gt;=100,V38=100),100,ROUND(V38*settingDropChance,2))),
"#minAmount",_xlfn.CEILING.MATH(W38*settingDropAmount)),
"#maxAmount",_xlfn.CEILING.MATH(X38*settingDropAmount)),
"#luckyAmount",settingLucky),
"#minerAmount",settingMiner),"")</f>
        <v>,
        {
          "itemIdOrName": "430", // Truffle
          "dropChance": 10,
          "minAmount": 1,
          "maxAmount": 1,
          "luckyAmount": 0,
          "minerAmount": 0
        }</v>
      </c>
      <c r="Z38" s="21" t="s">
        <v>2373</v>
      </c>
      <c r="AA38" s="22">
        <f>IF(ISBLANK(Z38),"",IF(ISNUMBER(Z38),Z38,IFERROR(INDEX(items[Item ID],MATCH(Z38,items[Item Name],0)),Z38)))</f>
        <v>574</v>
      </c>
      <c r="AB38" s="22">
        <v>5</v>
      </c>
      <c r="AC38" s="22">
        <v>1</v>
      </c>
      <c r="AD38" s="22">
        <v>1</v>
      </c>
      <c r="AE38" s="16" t="str">
        <f>IF(LEN(AA38)&gt;0,IF(AE$1="output1","",",")&amp;SUBSTITUTE(SUBSTITUTE(SUBSTITUTE(SUBSTITUTE(SUBSTITUTE(SUBSTITUTE(SUBSTITUTE(nodeDropitem,
"#id",AA38),
"//","// "&amp;IFERROR(IF(ISNUMBER(Z38),INDEX(items[Item Name],MATCH(Z38,items[Item ID],0)),Z38),""),1),
"#dropChance",IF(OR(AB38*settingDropChance&gt;=100,AB38=100),100,ROUND(AB38*settingDropChance,2))),
"#minAmount",_xlfn.CEILING.MATH(AC38*settingDropAmount)),
"#maxAmount",_xlfn.CEILING.MATH(AD38*settingDropAmount)),
"#luckyAmount",settingLucky),
"#minerAmount",settingMiner),"")</f>
        <v>,
        {
          "itemIdOrName": "574", // Mudstone
          "dropChance": 5,
          "minAmount": 1,
          "maxAmount": 1,
          "luckyAmount": 0,
          "minerAmount": 0
        }</v>
      </c>
      <c r="AF38" s="21"/>
      <c r="AG38" s="22" t="str">
        <f>IF(ISBLANK(AF38),"",IF(ISNUMBER(AF38),AF38,IFERROR(INDEX(items[Item ID],MATCH(AF38,items[Item Name],0)),AF38)))</f>
        <v/>
      </c>
      <c r="AH38" s="22"/>
      <c r="AI38" s="22"/>
      <c r="AJ38" s="22"/>
      <c r="AK38" s="16" t="str">
        <f>IF(LEN(AG38)&gt;0,IF(AK$1="output1","",",")&amp;SUBSTITUTE(SUBSTITUTE(SUBSTITUTE(SUBSTITUTE(SUBSTITUTE(SUBSTITUTE(SUBSTITUTE(nodeDropitem,
"#id",AG38),
"//","// "&amp;IFERROR(IF(ISNUMBER(AF38),INDEX(items[Item Name],MATCH(AF38,items[Item ID],0)),AF38),""),1),
"#dropChance",IF(OR(AH38*settingDropChance&gt;=100,AH38=100),100,ROUND(AH38*settingDropChance,2))),
"#minAmount",_xlfn.CEILING.MATH(AI38*settingDropAmount)),
"#maxAmount",_xlfn.CEILING.MATH(AJ38*settingDropAmount)),
"#luckyAmount",settingLucky),
"#minerAmount",settingMiner),"")</f>
        <v/>
      </c>
      <c r="AL38" s="17" t="str">
        <f>SUBSTITUTE(SUBSTITUTE(SUBSTITUTE(SUBSTITUTE(SUBSTITUTE(SUBSTITUTE(SUBSTITUTE(SUBSTITUTE(SUBSTITUTE(SUBSTITUTE(nodeItem,
"#name",D38),
"#description",B38+1&amp;"// "&amp;E38),
"#spriteX",F38),
"#spriteY",G38),
"#minLevel",H38),
"#maxLevel",I38),
"#spawnChance",J38*settingNodeChance),
"#durability",L38),
"#exp",M38),
"#dropItems",node[[#This Row],[output1]]&amp;node[[#This Row],[output2]]&amp;node[[#This Row],[output3]]&amp;node[output4])
&amp;IF(ISNUMBER(B39),",","")</f>
        <v xml:space="preserve">
{
      "parentSheetIndex": 0,
      "dropItems": [
        {
          "itemIdOrName": "330", // Clay
          "dropChance": 100,
          "minAmount": 1,
          "maxAmount": 3,
          "luckyAmount": 0,
          "minerAmount": 0
        },
        {
          "itemIdOrName": "430", // Truffle
          "dropChance": 10,
          "minAmount": 1,
          "maxAmount": 1,
          "luckyAmount": 0,
          "minerAmount": 0
        },
        {
          "itemIdOrName": "574", // Mudstone
          "dropChance": 5,
          "minAmount": 1,
          "maxAmount": 1,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"Clay Node", //15// 
      "spritePath": "assets\\RareNodes.png",
      "spriteType": "mod",
      "spriteX": 64,
      "spriteY": 32,
      "spriteW": 16,
      "spriteH": 16,
      "spawnChance": 0.15,
      "durability": 3,
      "exp": 8,
      "texture": null
    },</v>
      </c>
    </row>
    <row r="39" spans="1:38" x14ac:dyDescent="0.25">
      <c r="A39" s="23">
        <v>32</v>
      </c>
      <c r="B39" s="32">
        <v>18</v>
      </c>
      <c r="C39" s="32" t="s">
        <v>2556</v>
      </c>
      <c r="D39" s="32" t="s">
        <v>2454</v>
      </c>
      <c r="E39" s="32"/>
      <c r="F39" s="32">
        <f t="shared" si="0"/>
        <v>48</v>
      </c>
      <c r="G39" s="32">
        <f t="shared" si="1"/>
        <v>48</v>
      </c>
      <c r="H39" s="15">
        <v>-1</v>
      </c>
      <c r="I39" s="15">
        <v>-1</v>
      </c>
      <c r="J39" s="30">
        <v>0.32</v>
      </c>
      <c r="K39" s="36">
        <f>INDEX(nodeCombined[Modifier],MATCH(node[[#This Row],[Category]],nodeCombined[Category],0))*node[[#This Row],[spawn Chance]]</f>
        <v>0.32</v>
      </c>
      <c r="L39" s="15">
        <v>3</v>
      </c>
      <c r="M39" s="15">
        <v>6</v>
      </c>
      <c r="N39" s="21">
        <v>390</v>
      </c>
      <c r="O39" s="22">
        <f>IF(ISBLANK(N39),"",IF(ISNUMBER(N39),N39,IFERROR(INDEX(items[Item ID],MATCH(N39,items[Item Name],0)),N39)))</f>
        <v>390</v>
      </c>
      <c r="P39" s="22">
        <v>75</v>
      </c>
      <c r="Q39" s="22">
        <v>1</v>
      </c>
      <c r="R39" s="22">
        <v>2</v>
      </c>
      <c r="S39" s="16" t="str">
        <f>IF(LEN(O39)&gt;0,IF(S$1="output1","",",")&amp;SUBSTITUTE(SUBSTITUTE(SUBSTITUTE(SUBSTITUTE(SUBSTITUTE(SUBSTITUTE(SUBSTITUTE(nodeDropitem,
"#id",O39),
"//","// "&amp;IFERROR(IF(ISNUMBER(N39),INDEX(items[Item Name],MATCH(N39,items[Item ID],0)),N39),""),1),
"#dropChance",IF(OR(P39*settingDropChance&gt;=100,P39=100),100,ROUND(P39*settingDropChance,2))),
"#minAmount",_xlfn.CEILING.MATH(Q39*settingDropAmount)),
"#maxAmount",_xlfn.CEILING.MATH(R39*settingDropAmount)),
"#luckyAmount",settingLucky),
"#minerAmount",settingMiner),"")</f>
        <v xml:space="preserve">
        {
          "itemIdOrName": "390", // Stone
          "dropChance": 75,
          "minAmount": 1,
          "maxAmount": 2,
          "luckyAmount": 0,
          "minerAmount": 0
        }</v>
      </c>
      <c r="T39" s="21" t="s">
        <v>20</v>
      </c>
      <c r="U39" s="22">
        <f>IF(ISBLANK(T39),"",IF(ISNUMBER(T39),T39,IFERROR(INDEX(items[Item ID],MATCH(T39,items[Item Name],0)),T39)))</f>
        <v>382</v>
      </c>
      <c r="V39" s="22">
        <v>100</v>
      </c>
      <c r="W39" s="22">
        <v>1</v>
      </c>
      <c r="X39" s="22">
        <v>3</v>
      </c>
      <c r="Y39" s="16" t="str">
        <f>IF(LEN(U39)&gt;0,IF(Y$1="output1","",",")&amp;SUBSTITUTE(SUBSTITUTE(SUBSTITUTE(SUBSTITUTE(SUBSTITUTE(SUBSTITUTE(SUBSTITUTE(nodeDropitem,
"#id",U39),
"//","// "&amp;IFERROR(IF(ISNUMBER(T39),INDEX(items[Item Name],MATCH(T39,items[Item ID],0)),T39),""),1),
"#dropChance",IF(OR(V39*settingDropChance&gt;=100,V39=100),100,ROUND(V39*settingDropChance,2))),
"#minAmount",_xlfn.CEILING.MATH(W39*settingDropAmount)),
"#maxAmount",_xlfn.CEILING.MATH(X39*settingDropAmount)),
"#luckyAmount",settingLucky),
"#minerAmount",settingMiner),"")</f>
        <v>,
        {
          "itemIdOrName": "382", // Coal
          "dropChance": 100,
          "minAmount": 1,
          "maxAmount": 3,
          "luckyAmount": 0,
          "minerAmount": 0
        }</v>
      </c>
      <c r="Z39" s="21"/>
      <c r="AA39" s="22" t="str">
        <f>IF(ISBLANK(Z39),"",IF(ISNUMBER(Z39),Z39,IFERROR(INDEX(items[Item ID],MATCH(Z39,items[Item Name],0)),Z39)))</f>
        <v/>
      </c>
      <c r="AB39" s="22"/>
      <c r="AC39" s="22"/>
      <c r="AD39" s="22"/>
      <c r="AE39" s="16" t="str">
        <f>IF(LEN(AA39)&gt;0,IF(AE$1="output1","",",")&amp;SUBSTITUTE(SUBSTITUTE(SUBSTITUTE(SUBSTITUTE(SUBSTITUTE(SUBSTITUTE(SUBSTITUTE(nodeDropitem,
"#id",AA39),
"//","// "&amp;IFERROR(IF(ISNUMBER(Z39),INDEX(items[Item Name],MATCH(Z39,items[Item ID],0)),Z39),""),1),
"#dropChance",IF(OR(AB39*settingDropChance&gt;=100,AB39=100),100,ROUND(AB39*settingDropChance,2))),
"#minAmount",_xlfn.CEILING.MATH(AC39*settingDropAmount)),
"#maxAmount",_xlfn.CEILING.MATH(AD39*settingDropAmount)),
"#luckyAmount",settingLucky),
"#minerAmount",settingMiner),"")</f>
        <v/>
      </c>
      <c r="AF39" s="21"/>
      <c r="AG39" s="22" t="str">
        <f>IF(ISBLANK(AF39),"",IF(ISNUMBER(AF39),AF39,IFERROR(INDEX(items[Item ID],MATCH(AF39,items[Item Name],0)),AF39)))</f>
        <v/>
      </c>
      <c r="AH39" s="22"/>
      <c r="AI39" s="22"/>
      <c r="AJ39" s="22"/>
      <c r="AK39" s="16" t="str">
        <f>IF(LEN(AG39)&gt;0,IF(AK$1="output1","",",")&amp;SUBSTITUTE(SUBSTITUTE(SUBSTITUTE(SUBSTITUTE(SUBSTITUTE(SUBSTITUTE(SUBSTITUTE(nodeDropitem,
"#id",AG39),
"//","// "&amp;IFERROR(IF(ISNUMBER(AF39),INDEX(items[Item Name],MATCH(AF39,items[Item ID],0)),AF39),""),1),
"#dropChance",IF(OR(AH39*settingDropChance&gt;=100,AH39=100),100,ROUND(AH39*settingDropChance,2))),
"#minAmount",_xlfn.CEILING.MATH(AI39*settingDropAmount)),
"#maxAmount",_xlfn.CEILING.MATH(AJ39*settingDropAmount)),
"#luckyAmount",settingLucky),
"#minerAmount",settingMiner),"")</f>
        <v/>
      </c>
      <c r="AL39" s="17" t="str">
        <f>SUBSTITUTE(SUBSTITUTE(SUBSTITUTE(SUBSTITUTE(SUBSTITUTE(SUBSTITUTE(SUBSTITUTE(SUBSTITUTE(SUBSTITUTE(SUBSTITUTE(nodeItem,
"#name",D39),
"#description",B39+1&amp;"// "&amp;E39),
"#spriteX",F39),
"#spriteY",G39),
"#minLevel",H39),
"#maxLevel",I39),
"#spawnChance",J39*settingNodeChance),
"#durability",L39),
"#exp",M39),
"#dropItems",node[[#This Row],[output1]]&amp;node[[#This Row],[output2]]&amp;node[[#This Row],[output3]]&amp;node[output4])
&amp;IF(ISNUMBER(B40),",","")</f>
        <v xml:space="preserve">
{
      "parentSheetIndex": 0,
      "dropItems": [
        {
          "itemIdOrName": "390", // Stone
          "dropChance": 75,
          "minAmount": 1,
          "maxAmount": 2,
          "luckyAmount": 0,
          "minerAmount": 0
        },
        {
          "itemIdOrName": "382", // Coal
          "dropChance": 100,
          "minAmount": 1,
          "maxAmount": 3,
          "luckyAmount": 0,
          "minerAmount": 0
        }
      ],
      "oreLevelRanges": [
        {
          "minLevel": -1,
          "maxLevel": -1,
          "spawnChanceMult": 1.0,
          "expMult": 1.0,
          "dropChanceMult": 1.0,
          "dropMult": 1.0,
          "minDifficulty": -1,
          "maxDifficulty": -1
        }
      ],
      "nodeDesc": "Coal Node", //19// 
      "spritePath": "assets\\RareNodes.png",
      "spriteType": "mod",
      "spriteX": 48,
      "spriteY": 48,
      "spriteW": 16,
      "spriteH": 16,
      "spawnChance": 0.32,
      "durability": 3,
      "exp": 6,
      "texture": null
    }</v>
      </c>
    </row>
    <row r="41" spans="1:38" x14ac:dyDescent="0.25">
      <c r="C41" t="s">
        <v>2553</v>
      </c>
      <c r="D41" t="s">
        <v>0</v>
      </c>
      <c r="E41" t="s">
        <v>2559</v>
      </c>
    </row>
    <row r="42" spans="1:38" x14ac:dyDescent="0.25">
      <c r="C42" t="s">
        <v>1</v>
      </c>
      <c r="D42" s="2">
        <f t="array" ref="D42">1-PRODUCT(IF(C42=node[Category],1-(node[spawn Chance]/100),1))</f>
        <v>4.9993749999999171E-4</v>
      </c>
      <c r="E42">
        <v>1</v>
      </c>
    </row>
    <row r="43" spans="1:38" x14ac:dyDescent="0.25">
      <c r="C43" t="s">
        <v>2555</v>
      </c>
      <c r="D43" s="2">
        <f t="array" ref="D43">1-PRODUCT(IF(C43=node[Category],1-(node[spawn Chance]/100),1))</f>
        <v>6.0175530757378137E-4</v>
      </c>
      <c r="E43">
        <v>1</v>
      </c>
    </row>
    <row r="44" spans="1:38" x14ac:dyDescent="0.25">
      <c r="C44" t="s">
        <v>2557</v>
      </c>
      <c r="D44" s="2">
        <f t="array" ref="D44">1-PRODUCT(IF(C44=node[Category],1-(node[spawn Chance]/100),1))</f>
        <v>7.4379269964530703E-4</v>
      </c>
      <c r="E44">
        <v>1</v>
      </c>
    </row>
    <row r="45" spans="1:38" x14ac:dyDescent="0.25">
      <c r="C45" t="s">
        <v>2554</v>
      </c>
      <c r="D45" s="2">
        <f t="array" ref="D45">1-PRODUCT(IF(C45=node[Category],1-(node[spawn Chance]/100),1))</f>
        <v>8.0375762648088322E-4</v>
      </c>
      <c r="E45">
        <v>1</v>
      </c>
    </row>
    <row r="46" spans="1:38" x14ac:dyDescent="0.25">
      <c r="C46" t="s">
        <v>2562</v>
      </c>
      <c r="D46" s="2">
        <f t="array" ref="D46">1-PRODUCT(IF(C46=node[Category],1-(node[spawn Chance]/100),1))</f>
        <v>8.1189518899993374E-4</v>
      </c>
      <c r="E46">
        <v>1</v>
      </c>
    </row>
    <row r="47" spans="1:38" x14ac:dyDescent="0.25">
      <c r="C47" t="s">
        <v>2561</v>
      </c>
      <c r="D47" s="2">
        <f t="array" ref="D47">1-PRODUCT(IF(C47=node[Category],1-(node[spawn Chance]/100),1))</f>
        <v>1.5001532249016014E-3</v>
      </c>
      <c r="E47">
        <v>1</v>
      </c>
    </row>
    <row r="48" spans="1:38" x14ac:dyDescent="0.25">
      <c r="C48" t="s">
        <v>2</v>
      </c>
      <c r="D48" s="2">
        <f t="array" ref="D48">1-PRODUCT(IF(C48=node[Category],1-(node[spawn Chance]/100),1))</f>
        <v>2.8772360847358902E-3</v>
      </c>
      <c r="E48">
        <v>1</v>
      </c>
    </row>
    <row r="49" spans="3:5" x14ac:dyDescent="0.25">
      <c r="C49" t="s">
        <v>2560</v>
      </c>
      <c r="D49" s="2">
        <f t="array" ref="D49">1-PRODUCT(IF(C49=node[Category],1-(node[spawn Chance]/100),1))</f>
        <v>3.2001524492780709E-3</v>
      </c>
      <c r="E49">
        <v>1</v>
      </c>
    </row>
    <row r="50" spans="3:5" x14ac:dyDescent="0.25">
      <c r="C50" t="s">
        <v>2556</v>
      </c>
      <c r="D50" s="2">
        <f t="array" ref="D50">1-PRODUCT(IF(C50=node[Category],1-(node[spawn Chance]/100),1))</f>
        <v>4.6951999999998995E-3</v>
      </c>
      <c r="E50">
        <v>1</v>
      </c>
    </row>
    <row r="51" spans="3:5" x14ac:dyDescent="0.25">
      <c r="C51" t="s">
        <v>2564</v>
      </c>
      <c r="D51" s="34">
        <f t="array" ref="D51">1-PRODUCT(1-nodeCombined[Combined Odds])</f>
        <v>1.5633092537966853E-2</v>
      </c>
    </row>
    <row r="52" spans="3:5" x14ac:dyDescent="0.25">
      <c r="D52" s="2"/>
    </row>
    <row r="53" spans="3:5" x14ac:dyDescent="0.25">
      <c r="C53" s="33" t="s">
        <v>2563</v>
      </c>
    </row>
    <row r="79" spans="11:11" x14ac:dyDescent="0.25">
      <c r="K79">
        <v>0.52</v>
      </c>
    </row>
  </sheetData>
  <phoneticPr fontId="2" type="noConversion"/>
  <conditionalFormatting sqref="N2:R39">
    <cfRule type="expression" dxfId="5" priority="9">
      <formula>$O2=390</formula>
    </cfRule>
  </conditionalFormatting>
  <conditionalFormatting sqref="B2:D39">
    <cfRule type="expression" dxfId="4" priority="6">
      <formula>$B2=$B1</formula>
    </cfRule>
    <cfRule type="expression" dxfId="3" priority="7">
      <formula>$B2=$B3</formula>
    </cfRule>
  </conditionalFormatting>
  <dataValidations count="2">
    <dataValidation type="list" allowBlank="1" showInputMessage="1" sqref="Z2:Z39 N2:N39 AF2:AF39 T2:T39" xr:uid="{E5F42030-1CEF-450A-99F1-48E7162F8E0D}">
      <formula1>ItemNames</formula1>
    </dataValidation>
    <dataValidation type="list" allowBlank="1" showInputMessage="1" showErrorMessage="1" sqref="C2:C39" xr:uid="{5980E7BC-8696-48CC-AB7C-F705A076941B}">
      <formula1>nodeCategories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13D8-CE21-4D89-B1BE-3E240CDF6E5B}">
  <sheetPr codeName="Sheet2"/>
  <dimension ref="A1:AI69"/>
  <sheetViews>
    <sheetView zoomScale="90" zoomScaleNormal="90" workbookViewId="0"/>
  </sheetViews>
  <sheetFormatPr defaultRowHeight="15" x14ac:dyDescent="0.25"/>
  <cols>
    <col min="1" max="1" width="5.7109375" customWidth="1"/>
    <col min="2" max="2" width="6.28515625" customWidth="1"/>
    <col min="3" max="3" width="14" customWidth="1"/>
    <col min="4" max="4" width="27.7109375" bestFit="1" customWidth="1"/>
    <col min="5" max="5" width="12.28515625" customWidth="1"/>
    <col min="6" max="6" width="8.85546875" customWidth="1"/>
    <col min="7" max="7" width="5.7109375" customWidth="1"/>
    <col min="8" max="8" width="6.28515625" customWidth="1"/>
    <col min="9" max="9" width="8.5703125" customWidth="1"/>
    <col min="10" max="10" width="8.140625" customWidth="1"/>
    <col min="11" max="11" width="10.28515625" bestFit="1" customWidth="1"/>
    <col min="12" max="12" width="11.42578125" customWidth="1"/>
    <col min="13" max="13" width="10.28515625" customWidth="1"/>
    <col min="14" max="14" width="7" customWidth="1"/>
    <col min="15" max="15" width="7.28515625" bestFit="1" customWidth="1"/>
    <col min="16" max="16" width="11.140625" customWidth="1"/>
    <col min="17" max="17" width="17" bestFit="1" customWidth="1"/>
    <col min="19" max="19" width="10.42578125" customWidth="1"/>
    <col min="22" max="22" width="10" customWidth="1"/>
    <col min="23" max="23" width="20.140625" bestFit="1" customWidth="1"/>
    <col min="24" max="24" width="6" bestFit="1" customWidth="1"/>
    <col min="25" max="25" width="10.42578125" customWidth="1"/>
    <col min="28" max="28" width="10" customWidth="1"/>
    <col min="29" max="29" width="19.28515625" bestFit="1" customWidth="1"/>
    <col min="31" max="31" width="10.42578125" customWidth="1"/>
    <col min="32" max="32" width="9" bestFit="1" customWidth="1"/>
    <col min="34" max="34" width="10" customWidth="1"/>
    <col min="35" max="35" width="9.140625" customWidth="1"/>
  </cols>
  <sheetData>
    <row r="1" spans="1:35" s="3" customFormat="1" ht="45" x14ac:dyDescent="0.25">
      <c r="A1" s="3" t="s">
        <v>27</v>
      </c>
      <c r="B1" s="3" t="s">
        <v>2552</v>
      </c>
      <c r="C1" s="3" t="s">
        <v>2553</v>
      </c>
      <c r="D1" s="3" t="s">
        <v>28</v>
      </c>
      <c r="E1" s="3" t="s">
        <v>2405</v>
      </c>
      <c r="F1" s="3" t="s">
        <v>2404</v>
      </c>
      <c r="G1" s="3" t="s">
        <v>2420</v>
      </c>
      <c r="H1" s="3" t="s">
        <v>2421</v>
      </c>
      <c r="I1" s="3" t="s">
        <v>2419</v>
      </c>
      <c r="J1" s="3" t="s">
        <v>2418</v>
      </c>
      <c r="K1" s="3" t="s">
        <v>68</v>
      </c>
      <c r="L1" s="3" t="s">
        <v>69</v>
      </c>
      <c r="M1" s="3" t="s">
        <v>2402</v>
      </c>
      <c r="N1" s="3" t="s">
        <v>70</v>
      </c>
      <c r="O1" s="3" t="s">
        <v>71</v>
      </c>
      <c r="P1" s="3" t="s">
        <v>2400</v>
      </c>
      <c r="Q1" s="4" t="s">
        <v>72</v>
      </c>
      <c r="R1" s="4" t="s">
        <v>81</v>
      </c>
      <c r="S1" s="4" t="s">
        <v>73</v>
      </c>
      <c r="T1" s="4" t="s">
        <v>74</v>
      </c>
      <c r="U1" s="4" t="s">
        <v>75</v>
      </c>
      <c r="V1" s="5" t="s">
        <v>2410</v>
      </c>
      <c r="W1" s="3" t="s">
        <v>76</v>
      </c>
      <c r="X1" s="3" t="s">
        <v>80</v>
      </c>
      <c r="Y1" s="3" t="s">
        <v>77</v>
      </c>
      <c r="Z1" s="3" t="s">
        <v>78</v>
      </c>
      <c r="AA1" s="3" t="s">
        <v>79</v>
      </c>
      <c r="AB1" s="5" t="s">
        <v>2408</v>
      </c>
      <c r="AC1" s="3" t="s">
        <v>2365</v>
      </c>
      <c r="AD1" s="3" t="s">
        <v>2366</v>
      </c>
      <c r="AE1" s="3" t="s">
        <v>2367</v>
      </c>
      <c r="AF1" s="3" t="s">
        <v>2368</v>
      </c>
      <c r="AG1" s="3" t="s">
        <v>2369</v>
      </c>
      <c r="AH1" s="5" t="s">
        <v>2409</v>
      </c>
      <c r="AI1" s="3" t="s">
        <v>2414</v>
      </c>
    </row>
    <row r="2" spans="1:35" x14ac:dyDescent="0.25">
      <c r="A2">
        <v>43</v>
      </c>
      <c r="B2">
        <v>38</v>
      </c>
      <c r="C2" t="s">
        <v>2582</v>
      </c>
      <c r="D2" t="s">
        <v>58</v>
      </c>
      <c r="F2">
        <v>2</v>
      </c>
      <c r="G2">
        <f t="shared" ref="G2:G33" si="0">MOD(B2,6)*32</f>
        <v>64</v>
      </c>
      <c r="H2">
        <f t="shared" ref="H2:H33" si="1">INT(B2/6)*32</f>
        <v>192</v>
      </c>
      <c r="I2">
        <v>-1</v>
      </c>
      <c r="J2">
        <v>-1</v>
      </c>
      <c r="K2">
        <v>1E-3</v>
      </c>
      <c r="L2">
        <v>5.0000000000000001E-4</v>
      </c>
      <c r="M2" s="9">
        <f>clump[[#This Row],[base Spawn Chance]]+(clump[[#This Row],[additional Chance Per Level]]*120)</f>
        <v>6.0999999999999999E-2</v>
      </c>
      <c r="N2">
        <v>20</v>
      </c>
      <c r="O2">
        <v>100</v>
      </c>
      <c r="P2" s="12"/>
      <c r="Q2" s="6">
        <v>390</v>
      </c>
      <c r="R2" s="7">
        <f>IF(ISBLANK(Q2),"",IF(ISNUMBER(Q2),Q2,IFERROR(INDEX(items[Item ID],MATCH(Q2,items[Item Name],0)),Q2)))</f>
        <v>390</v>
      </c>
      <c r="S2" s="7">
        <v>100</v>
      </c>
      <c r="T2" s="7">
        <v>2</v>
      </c>
      <c r="U2" s="7">
        <v>15</v>
      </c>
      <c r="V2" s="10" t="str">
        <f>IF(LEN(R2)&gt;0,IF(V$1="output1","",",")&amp;SUBSTITUTE(SUBSTITUTE(SUBSTITUTE(SUBSTITUTE(SUBSTITUTE(Template!$C$6,
"#id",R2),
"//","// "&amp;IFERROR(IF(ISNUMBER(Q2),INDEX(items[Item Name],MATCH(Q2,items[Item ID],0)),Q2),""),1),
"#dropChance",IF(OR(S2*Options!$B$6&gt;=100,S2=100),100,ROUND(S2*Options!$B$5,2))),
"#minAmount",_xlfn.CEILING.MATH(T2*Options!$B$6)),
"#MaxAmount",_xlfn.CEILING.MATH(U2*Options!$B$6)),"")</f>
        <v xml:space="preserve">
				{
					"itemIdOrName": "390", // Stone
					"dropChance": 100,
					"minAmount": 2,
					"MaxAmount": 15
				}</v>
      </c>
      <c r="W2" s="6" t="s">
        <v>2352</v>
      </c>
      <c r="X2">
        <f>IF(ISBLANK(W2),"",IF(ISNUMBER(W2),W2,IFERROR(INDEX(items[Item ID],MATCH(W2,items[Item Name],0)),W2)))</f>
        <v>797</v>
      </c>
      <c r="Y2">
        <v>100</v>
      </c>
      <c r="Z2">
        <v>1</v>
      </c>
      <c r="AA2" s="7">
        <v>1</v>
      </c>
      <c r="AB2" s="10" t="str">
        <f>IF(LEN(X2)&gt;0,IF(AB$1="output1","",",")&amp;SUBSTITUTE(SUBSTITUTE(SUBSTITUTE(SUBSTITUTE(SUBSTITUTE(Template!$C$6,
"#id",X2),
"//","// "&amp;IFERROR(IF(ISNUMBER(W2),INDEX(items[Item Name],MATCH(W2,items[Item ID],0)),W2),""),1),
"#dropChance",IF(OR(Y2*Options!$B$6&gt;=100,Y2=100),100,ROUND(Y2*Options!$B$5,2))),
"#minAmount",_xlfn.CEILING.MATH(Z2*Options!$B$6)),
"#MaxAmount",_xlfn.CEILING.MATH(AA2*Options!$B$6)),"")</f>
        <v>,
				{
					"itemIdOrName": "797", // Pearl
					"dropChance": 100,
					"minAmount": 1,
					"MaxAmount": 1
				}</v>
      </c>
      <c r="AC2" s="6"/>
      <c r="AD2" s="7" t="str">
        <f>IF(ISBLANK(AC2),"",IF(ISNUMBER(AC2),AC2,IFERROR(INDEX(items[Item ID],MATCH(AC2,items[Item Name],0)),AC2)))</f>
        <v/>
      </c>
      <c r="AE2" s="7"/>
      <c r="AF2" s="7"/>
      <c r="AG2" s="7"/>
      <c r="AH2" s="10" t="str">
        <f>IF(LEN(AD2)&gt;0,IF(AH$1="output1","",",")&amp;SUBSTITUTE(SUBSTITUTE(SUBSTITUTE(SUBSTITUTE(SUBSTITUTE(Template!$C$6,
"#id",AD2),
"//","// "&amp;IFERROR(IF(ISNUMBER(AC2),INDEX(items[Item Name],MATCH(AC2,items[Item ID],0)),AC2),""),1),
"#dropChance",IF(OR(AE2*Options!$B$6&gt;=100,AE2=100),100,ROUND(AE2*Options!$B$5,2))),
"#minAmount",_xlfn.CEILING.MATH(AF2*Options!$B$6)),
"#MaxAmount",_xlfn.CEILING.MATH(AG2*Options!$B$6)),"")</f>
        <v/>
      </c>
      <c r="AI2" s="11" t="str">
        <f>SUBSTITUTE(SUBSTITUTE(SUBSTITUTE(SUBSTITUTE(SUBSTITUTE(SUBSTITUTE(SUBSTITUTE(SUBSTITUTE(SUBSTITUTE(SUBSTITUTE(SUBSTITUTE(SUBSTITUTE(SUBSTITUTE(Template!$C$5,
"#name",D2),
"#description",B2+1&amp;"// "&amp;E2),
"#toolMinLevel",F2),
"#spriteX",G2),
"#spriteY",H2),
"#minLevel",I2),
"#maxLevel",J2),
"#baseSpawnChance",K2*Options!$B$3),
"#additionalChancePerLevel",L2*Options!$B$3),
"#durability",N2),
"#exp",O2),
IF(LEN(P2)&gt;0,"boulderBreak",""),P2),
"#dropItems",clump[[#This Row],[output1]]&amp;clump[[#This Row],[output2]]&amp;clump[[#This Row],[output3]])
&amp;IF(ISNUMBER(B3),",","")</f>
        <v xml:space="preserve">
		{
			"clumpDesc": "Pearl Arch", //39// 
			"debrisType": 14,
			"failSounds": [
				"clubhit",
				"clank"
			],
			"hitSounds": [
				"hammer"
			],
			"breakSounds": [
				"boulderBreak"
			],
			"shake": 100,
			"toolType": "pick",
			"toolMinLevel": 2,
			"tileWidth": 2,
			"tileHeight": 2,
			"spritePath": "assets\\OreClumps.png",
			"spriteType": "mod",
			"spriteX": 64,
			"spriteY":  192,
			"minLevel": -1,
			"maxLevel": -1,
			"baseSpawnChance": 0.001,
			"additionalChancePerLevel":0.0005,
			"durability": 20,
			"expType": "mining",
			"exp": 100,
			"dropItems": [
				{
					"itemIdOrName": "390", // Stone
					"dropChance": 100,
					"minAmount": 2,
					"MaxAmount": 15
				},
				{
					"itemIdOrName": "797", // Pearl
					"dropChance": 100,
					"minAmount": 1,
					"MaxAmount": 1
				}				
			]
		},</v>
      </c>
    </row>
    <row r="3" spans="1:35" x14ac:dyDescent="0.25">
      <c r="A3">
        <v>35</v>
      </c>
      <c r="B3">
        <v>32</v>
      </c>
      <c r="C3" t="s">
        <v>2582</v>
      </c>
      <c r="D3" t="s">
        <v>53</v>
      </c>
      <c r="F3">
        <v>2</v>
      </c>
      <c r="G3">
        <f t="shared" si="0"/>
        <v>64</v>
      </c>
      <c r="H3">
        <f t="shared" si="1"/>
        <v>160</v>
      </c>
      <c r="I3">
        <v>-1</v>
      </c>
      <c r="J3">
        <v>-1</v>
      </c>
      <c r="K3">
        <v>1E-3</v>
      </c>
      <c r="L3">
        <v>8.0000000000000004E-4</v>
      </c>
      <c r="M3" s="9">
        <f>clump[[#This Row],[base Spawn Chance]]+(clump[[#This Row],[additional Chance Per Level]]*120)</f>
        <v>9.7000000000000003E-2</v>
      </c>
      <c r="N3">
        <v>20</v>
      </c>
      <c r="O3">
        <v>100</v>
      </c>
      <c r="P3" s="12"/>
      <c r="Q3" s="6">
        <v>390</v>
      </c>
      <c r="R3" s="7">
        <f>IF(ISBLANK(Q3),"",IF(ISNUMBER(Q3),Q3,IFERROR(INDEX(items[Item ID],MATCH(Q3,items[Item Name],0)),Q3)))</f>
        <v>390</v>
      </c>
      <c r="S3" s="7">
        <v>100</v>
      </c>
      <c r="T3" s="7">
        <v>2</v>
      </c>
      <c r="U3" s="7">
        <v>15</v>
      </c>
      <c r="V3" s="10" t="str">
        <f>IF(LEN(R3)&gt;0,IF(V$1="output1","",",")&amp;SUBSTITUTE(SUBSTITUTE(SUBSTITUTE(SUBSTITUTE(SUBSTITUTE(Template!$C$6,
"#id",R3),
"//","// "&amp;IFERROR(IF(ISNUMBER(Q3),INDEX(items[Item Name],MATCH(Q3,items[Item ID],0)),Q3),""),1),
"#dropChance",IF(OR(S3*Options!$B$6&gt;=100,S3=100),100,ROUND(S3*Options!$B$5,2))),
"#minAmount",_xlfn.CEILING.MATH(T3*Options!$B$6)),
"#MaxAmount",_xlfn.CEILING.MATH(U3*Options!$B$6)),"")</f>
        <v xml:space="preserve">
				{
					"itemIdOrName": "390", // Stone
					"dropChance": 100,
					"minAmount": 2,
					"MaxAmount": 15
				}</v>
      </c>
      <c r="W3" s="6" t="s">
        <v>6</v>
      </c>
      <c r="X3">
        <f>IF(ISBLANK(W3),"",IF(ISNUMBER(W3),W3,IFERROR(INDEX(items[Item ID],MATCH(W3,items[Item Name],0)),W3)))</f>
        <v>74</v>
      </c>
      <c r="Y3">
        <v>100</v>
      </c>
      <c r="Z3">
        <v>1</v>
      </c>
      <c r="AA3" s="7">
        <v>1</v>
      </c>
      <c r="AB3" s="10" t="str">
        <f>IF(LEN(X3)&gt;0,IF(AB$1="output1","",",")&amp;SUBSTITUTE(SUBSTITUTE(SUBSTITUTE(SUBSTITUTE(SUBSTITUTE(Template!$C$6,
"#id",X3),
"//","// "&amp;IFERROR(IF(ISNUMBER(W3),INDEX(items[Item Name],MATCH(W3,items[Item ID],0)),W3),""),1),
"#dropChance",IF(OR(Y3*Options!$B$6&gt;=100,Y3=100),100,ROUND(Y3*Options!$B$5,2))),
"#minAmount",_xlfn.CEILING.MATH(Z3*Options!$B$6)),
"#MaxAmount",_xlfn.CEILING.MATH(AA3*Options!$B$6)),"")</f>
        <v>,
				{
					"itemIdOrName": "74", // Prismatic Shard
					"dropChance": 100,
					"minAmount": 1,
					"MaxAmount": 1
				}</v>
      </c>
      <c r="AC3" s="6" t="s">
        <v>2407</v>
      </c>
      <c r="AD3" s="7">
        <f>IF(ISBLANK(AC3),"",IF(ISNUMBER(AC3),AC3,IFERROR(INDEX(items[Item ID],MATCH(AC3,items[Item Name],0)),AC3)))</f>
        <v>243</v>
      </c>
      <c r="AE3" s="7">
        <v>5</v>
      </c>
      <c r="AF3" s="7">
        <v>1</v>
      </c>
      <c r="AG3" s="7">
        <v>1</v>
      </c>
      <c r="AH3" s="10" t="str">
        <f>IF(LEN(AD3)&gt;0,IF(AH$1="output1","",",")&amp;SUBSTITUTE(SUBSTITUTE(SUBSTITUTE(SUBSTITUTE(SUBSTITUTE(Template!$C$6,
"#id",AD3),
"//","// "&amp;IFERROR(IF(ISNUMBER(AC3),INDEX(items[Item Name],MATCH(AC3,items[Item ID],0)),AC3),""),1),
"#dropChance",IF(OR(AE3*Options!$B$6&gt;=100,AE3=100),100,ROUND(AE3*Options!$B$5,2))),
"#minAmount",_xlfn.CEILING.MATH(AF3*Options!$B$6)),
"#MaxAmount",_xlfn.CEILING.MATH(AG3*Options!$B$6)),"")</f>
        <v>,
				{
					"itemIdOrName": "243", // Miner's Treat
					"dropChance": 5,
					"minAmount": 1,
					"MaxAmount": 1
				}</v>
      </c>
      <c r="AI3" s="11" t="str">
        <f>SUBSTITUTE(SUBSTITUTE(SUBSTITUTE(SUBSTITUTE(SUBSTITUTE(SUBSTITUTE(SUBSTITUTE(SUBSTITUTE(SUBSTITUTE(SUBSTITUTE(SUBSTITUTE(SUBSTITUTE(SUBSTITUTE(Template!$C$5,
"#name",D3),
"#description",B3+1&amp;"// "&amp;E3),
"#toolMinLevel",F3),
"#spriteX",G3),
"#spriteY",H3),
"#minLevel",I3),
"#maxLevel",J3),
"#baseSpawnChance",K3*Options!$B$3),
"#additionalChancePerLevel",L3*Options!$B$3),
"#durability",N3),
"#exp",O3),
IF(LEN(P3)&gt;0,"boulderBreak",""),P3),
"#dropItems",clump[[#This Row],[output1]]&amp;clump[[#This Row],[output2]]&amp;clump[[#This Row],[output3]])
&amp;IF(ISNUMBER(B4),",","")</f>
        <v xml:space="preserve">
		{
			"clumpDesc": "Prismatic Arch", //33// 
			"debrisType": 14,
			"failSounds": [
				"clubhit",
				"clank"
			],
			"hitSounds": [
				"hammer"
			],
			"breakSounds": [
				"boulderBreak"
			],
			"shake": 100,
			"toolType": "pick",
			"toolMinLevel": 2,
			"tileWidth": 2,
			"tileHeight": 2,
			"spritePath": "assets\\OreClumps.png",
			"spriteType": "mod",
			"spriteX": 64,
			"spriteY":  160,
			"minLevel": -1,
			"maxLevel": -1,
			"baseSpawnChance": 0.001,
			"additionalChancePerLevel":0.0008,
			"durability": 20,
			"expType": "mining",
			"exp": 100,
			"dropItems": [
				{
					"itemIdOrName": "390", // Stone
					"dropChance": 100,
					"minAmount": 2,
					"MaxAmount": 15
				},
				{
					"itemIdOrName": "74", // Prismatic Shard
					"dropChance": 100,
					"minAmount": 1,
					"MaxAmount": 1
				},
				{
					"itemIdOrName": "243", // Miner's Treat
					"dropChance": 5,
					"minAmount": 1,
					"MaxAmount": 1
				}				
			]
		},</v>
      </c>
    </row>
    <row r="4" spans="1:35" x14ac:dyDescent="0.25">
      <c r="A4">
        <v>29</v>
      </c>
      <c r="B4">
        <v>28</v>
      </c>
      <c r="C4" t="s">
        <v>2570</v>
      </c>
      <c r="D4" t="s">
        <v>2589</v>
      </c>
      <c r="F4">
        <v>0</v>
      </c>
      <c r="G4">
        <f t="shared" si="0"/>
        <v>128</v>
      </c>
      <c r="H4">
        <f t="shared" si="1"/>
        <v>128</v>
      </c>
      <c r="I4">
        <v>80</v>
      </c>
      <c r="J4">
        <v>-1</v>
      </c>
      <c r="K4">
        <v>1E-3</v>
      </c>
      <c r="L4">
        <v>1.1999999999999999E-3</v>
      </c>
      <c r="M4" s="24">
        <f>clump[[#This Row],[base Spawn Chance]]+(clump[[#This Row],[additional Chance Per Level]]*120)</f>
        <v>0.14499999999999999</v>
      </c>
      <c r="N4">
        <v>8</v>
      </c>
      <c r="O4">
        <v>20</v>
      </c>
      <c r="P4" s="12"/>
      <c r="Q4" s="6" t="s">
        <v>2588</v>
      </c>
      <c r="R4" s="25">
        <f>IF(ISBLANK(Q4),"",IF(ISNUMBER(Q4),Q4,IFERROR(INDEX(items[Item ID],MATCH(Q4,items[Item Name],0)),Q4)))</f>
        <v>162</v>
      </c>
      <c r="S4" s="7">
        <v>100</v>
      </c>
      <c r="T4" s="7">
        <v>1</v>
      </c>
      <c r="U4" s="7">
        <v>2</v>
      </c>
      <c r="V4" s="26" t="str">
        <f>IF(LEN(R4)&gt;0,IF(V$1="output1","",",")&amp;SUBSTITUTE(SUBSTITUTE(SUBSTITUTE(SUBSTITUTE(SUBSTITUTE(Template!$C$6,
"#id",R4),
"//","// "&amp;IFERROR(IF(ISNUMBER(Q4),INDEX(items[Item Name],MATCH(Q4,items[Item ID],0)),Q4),""),1),
"#dropChance",IF(OR(S4*Options!$B$6&gt;=100,S4=100),100,ROUND(S4*Options!$B$5,2))),
"#minAmount",_xlfn.CEILING.MATH(T4*Options!$B$6)),
"#MaxAmount",_xlfn.CEILING.MATH(U4*Options!$B$6)),"")</f>
        <v xml:space="preserve">
				{
					"itemIdOrName": "162", // Lava Eel
					"dropChance": 100,
					"minAmount": 1,
					"MaxAmount": 2
				}</v>
      </c>
      <c r="W4" s="6" t="s">
        <v>2586</v>
      </c>
      <c r="X4" s="8">
        <f>IF(ISBLANK(W4),"",IF(ISNUMBER(W4),W4,IFERROR(INDEX(items[Item ID],MATCH(W4,items[Item Name],0)),W4)))</f>
        <v>226</v>
      </c>
      <c r="Y4">
        <v>100</v>
      </c>
      <c r="Z4">
        <v>1</v>
      </c>
      <c r="AA4">
        <v>2</v>
      </c>
      <c r="AB4" s="26" t="str">
        <f>IF(LEN(X4)&gt;0,IF(AB$1="output1","",",")&amp;SUBSTITUTE(SUBSTITUTE(SUBSTITUTE(SUBSTITUTE(SUBSTITUTE(Template!$C$6,
"#id",X4),
"//","// "&amp;IFERROR(IF(ISNUMBER(W4),INDEX(items[Item Name],MATCH(W4,items[Item ID],0)),W4),""),1),
"#dropChance",IF(OR(Y4*Options!$B$6&gt;=100,Y4=100),100,ROUND(Y4*Options!$B$5,2))),
"#minAmount",_xlfn.CEILING.MATH(Z4*Options!$B$6)),
"#MaxAmount",_xlfn.CEILING.MATH(AA4*Options!$B$6)),"")</f>
        <v>,
				{
					"itemIdOrName": "226", // Spicy Eel
					"dropChance": 100,
					"minAmount": 1,
					"MaxAmount": 2
				}</v>
      </c>
      <c r="AC4" s="6" t="s">
        <v>2585</v>
      </c>
      <c r="AD4" s="7">
        <f>IF(ISBLANK(AC4),"",IF(ISNUMBER(AC4),AC4,IFERROR(INDEX(items[Item ID],MATCH(AC4,items[Item Name],0)),AC4)))</f>
        <v>253</v>
      </c>
      <c r="AE4" s="7">
        <v>100</v>
      </c>
      <c r="AF4" s="7">
        <v>1</v>
      </c>
      <c r="AG4" s="7">
        <v>3</v>
      </c>
      <c r="AH4" s="26" t="str">
        <f>IF(LEN(AD4)&gt;0,IF(AH$1="output1","",",")&amp;SUBSTITUTE(SUBSTITUTE(SUBSTITUTE(SUBSTITUTE(SUBSTITUTE(Template!$C$6,
"#id",AD4),
"//","// "&amp;IFERROR(IF(ISNUMBER(AC4),INDEX(items[Item Name],MATCH(AC4,items[Item ID],0)),AC4),""),1),
"#dropChance",IF(OR(AE4*Options!$B$6&gt;=100,AE4=100),100,ROUND(AE4*Options!$B$5,2))),
"#minAmount",_xlfn.CEILING.MATH(AF4*Options!$B$6)),
"#MaxAmount",_xlfn.CEILING.MATH(AG4*Options!$B$6)),"")</f>
        <v>,
				{
					"itemIdOrName": "253", // Triple Shot Espresso
					"dropChance": 100,
					"minAmount": 1,
					"MaxAmount": 3
				}</v>
      </c>
      <c r="AI4" s="27" t="str">
        <f>SUBSTITUTE(SUBSTITUTE(SUBSTITUTE(SUBSTITUTE(SUBSTITUTE(SUBSTITUTE(SUBSTITUTE(SUBSTITUTE(SUBSTITUTE(SUBSTITUTE(SUBSTITUTE(SUBSTITUTE(SUBSTITUTE(Template!$C$5,
"#name",D4),
"#description",B4+1&amp;"// "&amp;E4),
"#toolMinLevel",F4),
"#spriteX",G4),
"#spriteY",H4),
"#minLevel",I4),
"#maxLevel",J4),
"#baseSpawnChance",K4*Options!$B$3),
"#additionalChancePerLevel",L4*Options!$B$3),
"#durability",N4),
"#exp",O4),
IF(LEN(P4)&gt;0,"boulderBreak",""),P4),
"#dropItems",clump[[#This Row],[output1]]&amp;clump[[#This Row],[output2]]&amp;clump[[#This Row],[output3]])
&amp;IF(ISNUMBER(B5),",","")</f>
        <v xml:space="preserve">
		{
			"clumpDesc": "Lava Trough", //29//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128,
			"spriteY":  128,
			"minLevel": 80,
			"maxLevel": -1,
			"baseSpawnChance": 0.001,
			"additionalChancePerLevel":0.0012,
			"durability": 8,
			"expType": "mining",
			"exp": 20,
			"dropItems": [
				{
					"itemIdOrName": "162", // Lava Eel
					"dropChance": 100,
					"minAmount": 1,
					"MaxAmount": 2
				},
				{
					"itemIdOrName": "226", // Spicy Eel
					"dropChance": 100,
					"minAmount": 1,
					"MaxAmount": 2
				},
				{
					"itemIdOrName": "253", // Triple Shot Espresso
					"dropChance": 100,
					"minAmount": 1,
					"MaxAmount": 3
				}				
			]
		},</v>
      </c>
    </row>
    <row r="5" spans="1:35" x14ac:dyDescent="0.25">
      <c r="A5">
        <v>53</v>
      </c>
      <c r="B5">
        <v>47</v>
      </c>
      <c r="C5" t="s">
        <v>2569</v>
      </c>
      <c r="D5" t="s">
        <v>2583</v>
      </c>
      <c r="F5">
        <v>3</v>
      </c>
      <c r="G5">
        <f t="shared" si="0"/>
        <v>160</v>
      </c>
      <c r="H5">
        <f t="shared" si="1"/>
        <v>224</v>
      </c>
      <c r="I5">
        <v>-1</v>
      </c>
      <c r="J5">
        <v>-1</v>
      </c>
      <c r="K5">
        <v>1E-3</v>
      </c>
      <c r="L5">
        <v>1.4E-3</v>
      </c>
      <c r="M5" s="24">
        <f>clump[[#This Row],[base Spawn Chance]]+(clump[[#This Row],[additional Chance Per Level]]*120)</f>
        <v>0.16900000000000001</v>
      </c>
      <c r="N5">
        <v>20</v>
      </c>
      <c r="O5">
        <v>80</v>
      </c>
      <c r="P5" s="12"/>
      <c r="Q5" s="6" t="s">
        <v>2609</v>
      </c>
      <c r="R5" s="25">
        <f>IF(ISBLANK(Q5),"",IF(ISNUMBER(Q5),Q5,IFERROR(INDEX(items[Item ID],MATCH(Q5,items[Item Name],0)),Q5)))</f>
        <v>337</v>
      </c>
      <c r="S5" s="7">
        <v>100</v>
      </c>
      <c r="T5" s="7">
        <v>1</v>
      </c>
      <c r="U5" s="7">
        <v>3</v>
      </c>
      <c r="V5" s="26" t="str">
        <f>IF(LEN(R5)&gt;0,IF(V$1="output1","",",")&amp;SUBSTITUTE(SUBSTITUTE(SUBSTITUTE(SUBSTITUTE(SUBSTITUTE(Template!$C$6,
"#id",R5),
"//","// "&amp;IFERROR(IF(ISNUMBER(Q5),INDEX(items[Item Name],MATCH(Q5,items[Item ID],0)),Q5),""),1),
"#dropChance",IF(OR(S5*Options!$B$6&gt;=100,S5=100),100,ROUND(S5*Options!$B$5,2))),
"#minAmount",_xlfn.CEILING.MATH(T5*Options!$B$6)),
"#MaxAmount",_xlfn.CEILING.MATH(U5*Options!$B$6)),"")</f>
        <v xml:space="preserve">
				{
					"itemIdOrName": "337", // Iridium Bar
					"dropChance": 100,
					"minAmount": 1,
					"MaxAmount": 3
				}</v>
      </c>
      <c r="W5" s="6" t="s">
        <v>4</v>
      </c>
      <c r="X5" s="8">
        <f>IF(ISBLANK(W5),"",IF(ISNUMBER(W5),W5,IFERROR(INDEX(items[Item ID],MATCH(W5,items[Item Name],0)),W5)))</f>
        <v>62</v>
      </c>
      <c r="Y5">
        <v>100</v>
      </c>
      <c r="Z5">
        <v>2</v>
      </c>
      <c r="AA5">
        <v>2</v>
      </c>
      <c r="AB5" s="26" t="str">
        <f>IF(LEN(X5)&gt;0,IF(AB$1="output1","",",")&amp;SUBSTITUTE(SUBSTITUTE(SUBSTITUTE(SUBSTITUTE(SUBSTITUTE(Template!$C$6,
"#id",X5),
"//","// "&amp;IFERROR(IF(ISNUMBER(W5),INDEX(items[Item Name],MATCH(W5,items[Item ID],0)),W5),""),1),
"#dropChance",IF(OR(Y5*Options!$B$6&gt;=100,Y5=100),100,ROUND(Y5*Options!$B$5,2))),
"#minAmount",_xlfn.CEILING.MATH(Z5*Options!$B$6)),
"#MaxAmount",_xlfn.CEILING.MATH(AA5*Options!$B$6)),"")</f>
        <v>,
				{
					"itemIdOrName": "62", // Aquamarine
					"dropChance": 100,
					"minAmount": 2,
					"MaxAmount": 2
				}</v>
      </c>
      <c r="AC5" s="6" t="s">
        <v>2593</v>
      </c>
      <c r="AD5" s="7">
        <f>IF(ISBLANK(AC5),"",IF(ISNUMBER(AC5),AC5,IFERROR(INDEX(items[Item ID],MATCH(AC5,items[Item Name],0)),AC5)))</f>
        <v>108</v>
      </c>
      <c r="AE5" s="7">
        <v>10</v>
      </c>
      <c r="AF5" s="7">
        <v>1</v>
      </c>
      <c r="AG5" s="7">
        <v>1</v>
      </c>
      <c r="AH5" s="26" t="str">
        <f>IF(LEN(AD5)&gt;0,IF(AH$1="output1","",",")&amp;SUBSTITUTE(SUBSTITUTE(SUBSTITUTE(SUBSTITUTE(SUBSTITUTE(Template!$C$6,
"#id",AD5),
"//","// "&amp;IFERROR(IF(ISNUMBER(AC5),INDEX(items[Item Name],MATCH(AC5,items[Item ID],0)),AC5),""),1),
"#dropChance",IF(OR(AE5*Options!$B$6&gt;=100,AE5=100),100,ROUND(AE5*Options!$B$5,2))),
"#minAmount",_xlfn.CEILING.MATH(AF5*Options!$B$6)),
"#MaxAmount",_xlfn.CEILING.MATH(AG5*Options!$B$6)),"")</f>
        <v>,
				{
					"itemIdOrName": "108", // Rare Disc
					"dropChance": 10,
					"minAmount": 1,
					"MaxAmount": 1
				}</v>
      </c>
      <c r="AI5" s="27" t="str">
        <f>SUBSTITUTE(SUBSTITUTE(SUBSTITUTE(SUBSTITUTE(SUBSTITUTE(SUBSTITUTE(SUBSTITUTE(SUBSTITUTE(SUBSTITUTE(SUBSTITUTE(SUBSTITUTE(SUBSTITUTE(SUBSTITUTE(Template!$C$5,
"#name",D5),
"#description",B5+1&amp;"// "&amp;E5),
"#toolMinLevel",F5),
"#spriteX",G5),
"#spriteY",H5),
"#minLevel",I5),
"#maxLevel",J5),
"#baseSpawnChance",K5*Options!$B$3),
"#additionalChancePerLevel",L5*Options!$B$3),
"#durability",N5),
"#exp",O5),
IF(LEN(P5)&gt;0,"boulderBreak",""),P5),
"#dropItems",clump[[#This Row],[output1]]&amp;clump[[#This Row],[output2]]&amp;clump[[#This Row],[output3]])
&amp;IF(ISNUMBER(B6),",","")</f>
        <v xml:space="preserve">
		{
			"clumpDesc": "Iridium Wolf Statue", //48// 
			"debrisType": 14,
			"failSounds": [
				"clubhit",
				"clank"
			],
			"hitSounds": [
				"hammer"
			],
			"breakSounds": [
				"boulderBreak"
			],
			"shake": 100,
			"toolType": "pick",
			"toolMinLevel": 3,
			"tileWidth": 2,
			"tileHeight": 2,
			"spritePath": "assets\\OreClumps.png",
			"spriteType": "mod",
			"spriteX": 160,
			"spriteY":  224,
			"minLevel": -1,
			"maxLevel": -1,
			"baseSpawnChance": 0.001,
			"additionalChancePerLevel":0.0014,
			"durability": 20,
			"expType": "mining",
			"exp": 80,
			"dropItems": [
				{
					"itemIdOrName": "337", // Iridium Bar
					"dropChance": 100,
					"minAmount": 1,
					"MaxAmount": 3
				},
				{
					"itemIdOrName": "62", // Aquamarine
					"dropChance": 100,
					"minAmount": 2,
					"MaxAmount": 2
				},
				{
					"itemIdOrName": "108", // Rare Disc
					"dropChance": 10,
					"minAmount": 1,
					"MaxAmount": 1
				}				
			]
		},</v>
      </c>
    </row>
    <row r="6" spans="1:35" x14ac:dyDescent="0.25">
      <c r="A6">
        <v>41</v>
      </c>
      <c r="B6">
        <v>36</v>
      </c>
      <c r="C6" t="s">
        <v>2582</v>
      </c>
      <c r="D6" t="s">
        <v>56</v>
      </c>
      <c r="F6">
        <v>2</v>
      </c>
      <c r="G6">
        <f t="shared" si="0"/>
        <v>0</v>
      </c>
      <c r="H6">
        <f t="shared" si="1"/>
        <v>192</v>
      </c>
      <c r="I6">
        <v>-1</v>
      </c>
      <c r="J6">
        <v>-1</v>
      </c>
      <c r="K6">
        <v>1E-3</v>
      </c>
      <c r="L6">
        <v>1.6999999999999999E-3</v>
      </c>
      <c r="M6" s="9">
        <f>clump[[#This Row],[base Spawn Chance]]+(clump[[#This Row],[additional Chance Per Level]]*120)</f>
        <v>0.20499999999999999</v>
      </c>
      <c r="N6">
        <v>20</v>
      </c>
      <c r="O6">
        <v>100</v>
      </c>
      <c r="P6" s="12"/>
      <c r="Q6" s="6">
        <v>390</v>
      </c>
      <c r="R6" s="7">
        <f>IF(ISBLANK(Q6),"",IF(ISNUMBER(Q6),Q6,IFERROR(INDEX(items[Item ID],MATCH(Q6,items[Item Name],0)),Q6)))</f>
        <v>390</v>
      </c>
      <c r="S6" s="7">
        <v>100</v>
      </c>
      <c r="T6" s="7">
        <v>2</v>
      </c>
      <c r="U6" s="7">
        <v>15</v>
      </c>
      <c r="V6" s="10" t="str">
        <f>IF(LEN(R6)&gt;0,IF(V$1="output1","",",")&amp;SUBSTITUTE(SUBSTITUTE(SUBSTITUTE(SUBSTITUTE(SUBSTITUTE(Template!$C$6,
"#id",R6),
"//","// "&amp;IFERROR(IF(ISNUMBER(Q6),INDEX(items[Item Name],MATCH(Q6,items[Item ID],0)),Q6),""),1),
"#dropChance",IF(OR(S6*Options!$B$6&gt;=100,S6=100),100,ROUND(S6*Options!$B$5,2))),
"#minAmount",_xlfn.CEILING.MATH(T6*Options!$B$6)),
"#MaxAmount",_xlfn.CEILING.MATH(U6*Options!$B$6)),"")</f>
        <v xml:space="preserve">
				{
					"itemIdOrName": "390", // Stone
					"dropChance": 100,
					"minAmount": 2,
					"MaxAmount": 15
				}</v>
      </c>
      <c r="W6" s="6" t="s">
        <v>2353</v>
      </c>
      <c r="X6">
        <f>IF(ISBLANK(W6),"",IF(ISNUMBER(W6),W6,IFERROR(INDEX(items[Item ID],MATCH(W6,items[Item Name],0)),W6)))</f>
        <v>275</v>
      </c>
      <c r="Y6">
        <v>100</v>
      </c>
      <c r="Z6">
        <v>1</v>
      </c>
      <c r="AA6" s="7">
        <v>1</v>
      </c>
      <c r="AB6" s="10" t="str">
        <f>IF(LEN(X6)&gt;0,IF(AB$1="output1","",",")&amp;SUBSTITUTE(SUBSTITUTE(SUBSTITUTE(SUBSTITUTE(SUBSTITUTE(Template!$C$6,
"#id",X6),
"//","// "&amp;IFERROR(IF(ISNUMBER(W6),INDEX(items[Item Name],MATCH(W6,items[Item ID],0)),W6),""),1),
"#dropChance",IF(OR(Y6*Options!$B$6&gt;=100,Y6=100),100,ROUND(Y6*Options!$B$5,2))),
"#minAmount",_xlfn.CEILING.MATH(Z6*Options!$B$6)),
"#MaxAmount",_xlfn.CEILING.MATH(AA6*Options!$B$6)),"")</f>
        <v>,
				{
					"itemIdOrName": "275", // Artifact Trove
					"dropChance": 100,
					"minAmount": 1,
					"MaxAmount": 1
				}</v>
      </c>
      <c r="AC6" s="6" t="s">
        <v>2398</v>
      </c>
      <c r="AD6" s="7">
        <f>IF(ISBLANK(AC6),"",IF(ISNUMBER(AC6),AC6,IFERROR(INDEX(items[Item ID],MATCH(AC6,items[Item Name],0)),AC6)))</f>
        <v>638</v>
      </c>
      <c r="AE6" s="7">
        <v>5</v>
      </c>
      <c r="AF6" s="7">
        <v>1</v>
      </c>
      <c r="AG6" s="7">
        <v>1</v>
      </c>
      <c r="AH6" s="10" t="str">
        <f>IF(LEN(AD6)&gt;0,IF(AH$1="output1","",",")&amp;SUBSTITUTE(SUBSTITUTE(SUBSTITUTE(SUBSTITUTE(SUBSTITUTE(Template!$C$6,
"#id",AD6),
"//","// "&amp;IFERROR(IF(ISNUMBER(AC6),INDEX(items[Item Name],MATCH(AC6,items[Item ID],0)),AC6),""),1),
"#dropChance",IF(OR(AE6*Options!$B$6&gt;=100,AE6=100),100,ROUND(AE6*Options!$B$5,2))),
"#minAmount",_xlfn.CEILING.MATH(AF6*Options!$B$6)),
"#MaxAmount",_xlfn.CEILING.MATH(AG6*Options!$B$6)),"")</f>
        <v>,
				{
					"itemIdOrName": "638", // Cherry
					"dropChance": 5,
					"minAmount": 1,
					"MaxAmount": 1
				}</v>
      </c>
      <c r="AI6" s="11" t="str">
        <f>SUBSTITUTE(SUBSTITUTE(SUBSTITUTE(SUBSTITUTE(SUBSTITUTE(SUBSTITUTE(SUBSTITUTE(SUBSTITUTE(SUBSTITUTE(SUBSTITUTE(SUBSTITUTE(SUBSTITUTE(SUBSTITUTE(Template!$C$5,
"#name",D6),
"#description",B6+1&amp;"// "&amp;E6),
"#toolMinLevel",F6),
"#spriteX",G6),
"#spriteY",H6),
"#minLevel",I6),
"#maxLevel",J6),
"#baseSpawnChance",K6*Options!$B$3),
"#additionalChancePerLevel",L6*Options!$B$3),
"#durability",N6),
"#exp",O6),
IF(LEN(P6)&gt;0,"boulderBreak",""),P6),
"#dropItems",clump[[#This Row],[output1]]&amp;clump[[#This Row],[output2]]&amp;clump[[#This Row],[output3]])
&amp;IF(ISNUMBER(B7),",","")</f>
        <v xml:space="preserve">
		{
			"clumpDesc": "Trove Altar", //37// 
			"debrisType": 14,
			"failSounds": [
				"clubhit",
				"clank"
			],
			"hitSounds": [
				"hammer"
			],
			"breakSounds": [
				"boulderBreak"
			],
			"shake": 100,
			"toolType": "pick",
			"toolMinLevel": 2,
			"tileWidth": 2,
			"tileHeight": 2,
			"spritePath": "assets\\OreClumps.png",
			"spriteType": "mod",
			"spriteX": 0,
			"spriteY":  192,
			"minLevel": -1,
			"maxLevel": -1,
			"baseSpawnChance": 0.001,
			"additionalChancePerLevel":0.0017,
			"durability": 20,
			"expType": "mining",
			"exp": 100,
			"dropItems": [
				{
					"itemIdOrName": "390", // Stone
					"dropChance": 100,
					"minAmount": 2,
					"MaxAmount": 15
				},
				{
					"itemIdOrName": "275", // Artifact Trove
					"dropChance": 100,
					"minAmount": 1,
					"MaxAmount": 1
				},
				{
					"itemIdOrName": "638", // Cherry
					"dropChance": 5,
					"minAmount": 1,
					"MaxAmount": 1
				}				
			]
		},</v>
      </c>
    </row>
    <row r="7" spans="1:35" x14ac:dyDescent="0.25">
      <c r="A7">
        <v>6</v>
      </c>
      <c r="B7">
        <v>5</v>
      </c>
      <c r="C7" t="s">
        <v>2568</v>
      </c>
      <c r="D7" t="s">
        <v>67</v>
      </c>
      <c r="F7">
        <v>2</v>
      </c>
      <c r="G7">
        <f t="shared" si="0"/>
        <v>160</v>
      </c>
      <c r="H7">
        <f t="shared" si="1"/>
        <v>0</v>
      </c>
      <c r="I7">
        <v>-1</v>
      </c>
      <c r="J7">
        <v>-1</v>
      </c>
      <c r="K7">
        <v>1E-3</v>
      </c>
      <c r="L7">
        <v>2.2000000000000001E-3</v>
      </c>
      <c r="M7" s="9">
        <f>clump[[#This Row],[base Spawn Chance]]+(clump[[#This Row],[additional Chance Per Level]]*120)</f>
        <v>0.26500000000000001</v>
      </c>
      <c r="N7">
        <v>20</v>
      </c>
      <c r="O7">
        <v>100</v>
      </c>
      <c r="P7" s="12"/>
      <c r="Q7" s="6">
        <v>390</v>
      </c>
      <c r="R7" s="7">
        <f>IF(ISBLANK(Q7),"",IF(ISNUMBER(Q7),Q7,IFERROR(INDEX(items[Item ID],MATCH(Q7,items[Item Name],0)),Q7)))</f>
        <v>390</v>
      </c>
      <c r="S7" s="7">
        <v>100</v>
      </c>
      <c r="T7" s="7">
        <v>2</v>
      </c>
      <c r="U7" s="7">
        <v>15</v>
      </c>
      <c r="V7" s="10" t="str">
        <f>IF(LEN(R7)&gt;0,IF(V$1="output1","",",")&amp;SUBSTITUTE(SUBSTITUTE(SUBSTITUTE(SUBSTITUTE(SUBSTITUTE(Template!$C$6,
"#id",R7),
"//","// "&amp;IFERROR(IF(ISNUMBER(Q7),INDEX(items[Item Name],MATCH(Q7,items[Item ID],0)),Q7),""),1),
"#dropChance",IF(OR(S7*Options!$B$6&gt;=100,S7=100),100,ROUND(S7*Options!$B$5,2))),
"#minAmount",_xlfn.CEILING.MATH(T7*Options!$B$6)),
"#MaxAmount",_xlfn.CEILING.MATH(U7*Options!$B$6)),"")</f>
        <v xml:space="preserve">
				{
					"itemIdOrName": "390", // Stone
					"dropChance": 100,
					"minAmount": 2,
					"MaxAmount": 15
				}</v>
      </c>
      <c r="W7" s="6" t="s">
        <v>22</v>
      </c>
      <c r="X7" s="7">
        <f>IF(ISBLANK(W7),"",IF(ISNUMBER(W7),W7,IFERROR(INDEX(items[Item ID],MATCH(W7,items[Item Name],0)),W7)))</f>
        <v>386</v>
      </c>
      <c r="Y7" s="7">
        <v>100</v>
      </c>
      <c r="Z7" s="7">
        <v>5</v>
      </c>
      <c r="AA7" s="7">
        <v>12</v>
      </c>
      <c r="AB7" s="10" t="str">
        <f>IF(LEN(X7)&gt;0,IF(AB$1="output1","",",")&amp;SUBSTITUTE(SUBSTITUTE(SUBSTITUTE(SUBSTITUTE(SUBSTITUTE(Template!$C$6,
"#id",X7),
"//","// "&amp;IFERROR(IF(ISNUMBER(W7),INDEX(items[Item Name],MATCH(W7,items[Item ID],0)),W7),""),1),
"#dropChance",IF(OR(Y7*Options!$B$6&gt;=100,Y7=100),100,ROUND(Y7*Options!$B$5,2))),
"#minAmount",_xlfn.CEILING.MATH(Z7*Options!$B$6)),
"#MaxAmount",_xlfn.CEILING.MATH(AA7*Options!$B$6)),"")</f>
        <v>,
				{
					"itemIdOrName": "386", // Iridium Ore
					"dropChance": 100,
					"minAmount": 5,
					"MaxAmount": 12
				}</v>
      </c>
      <c r="AC7" s="6" t="s">
        <v>2336</v>
      </c>
      <c r="AD7" s="7">
        <f>IF(ISBLANK(AC7),"",IF(ISNUMBER(AC7),AC7,IFERROR(INDEX(items[Item ID],MATCH(AC7,items[Item Name],0)),AC7)))</f>
        <v>535</v>
      </c>
      <c r="AE7" s="7">
        <v>30</v>
      </c>
      <c r="AF7" s="7">
        <v>1</v>
      </c>
      <c r="AG7" s="7">
        <v>2</v>
      </c>
      <c r="AH7" s="10" t="str">
        <f>IF(LEN(AD7)&gt;0,IF(AH$1="output1","",",")&amp;SUBSTITUTE(SUBSTITUTE(SUBSTITUTE(SUBSTITUTE(SUBSTITUTE(Template!$C$6,
"#id",AD7),
"//","// "&amp;IFERROR(IF(ISNUMBER(AC7),INDEX(items[Item Name],MATCH(AC7,items[Item ID],0)),AC7),""),1),
"#dropChance",IF(OR(AE7*Options!$B$6&gt;=100,AE7=100),100,ROUND(AE7*Options!$B$5,2))),
"#minAmount",_xlfn.CEILING.MATH(AF7*Options!$B$6)),
"#MaxAmount",_xlfn.CEILING.MATH(AG7*Options!$B$6)),"")</f>
        <v>,
				{
					"itemIdOrName": "535", // Geode
					"dropChance": 30,
					"minAmount": 1,
					"MaxAmount": 2
				}</v>
      </c>
      <c r="AI7" s="11" t="str">
        <f>SUBSTITUTE(SUBSTITUTE(SUBSTITUTE(SUBSTITUTE(SUBSTITUTE(SUBSTITUTE(SUBSTITUTE(SUBSTITUTE(SUBSTITUTE(SUBSTITUTE(SUBSTITUTE(SUBSTITUTE(SUBSTITUTE(Template!$C$5,
"#name",D7),
"#description",B7+1&amp;"// "&amp;E7),
"#toolMinLevel",F7),
"#spriteX",G7),
"#spriteY",H7),
"#minLevel",I7),
"#maxLevel",J7),
"#baseSpawnChance",K7*Options!$B$3),
"#additionalChancePerLevel",L7*Options!$B$3),
"#durability",N7),
"#exp",O7),
IF(LEN(P7)&gt;0,"boulderBreak",""),P7),
"#dropItems",clump[[#This Row],[output1]]&amp;clump[[#This Row],[output2]]&amp;clump[[#This Row],[output3]])
&amp;IF(ISNUMBER(B8),",","")</f>
        <v xml:space="preserve">
		{
			"clumpDesc": "Iridium Deposit", //6// 
			"debrisType": 14,
			"failSounds": [
				"clubhit",
				"clank"
			],
			"hitSounds": [
				"hammer"
			],
			"breakSounds": [
				"boulderBreak"
			],
			"shake": 100,
			"toolType": "pick",
			"toolMinLevel": 2,
			"tileWidth": 2,
			"tileHeight": 2,
			"spritePath": "assets\\OreClumps.png",
			"spriteType": "mod",
			"spriteX": 160,
			"spriteY":  0,
			"minLevel": -1,
			"maxLevel": -1,
			"baseSpawnChance": 0.001,
			"additionalChancePerLevel":0.0022,
			"durability": 20,
			"expType": "mining",
			"exp": 100,
			"dropItems": [
				{
					"itemIdOrName": "390", // Stone
					"dropChance": 100,
					"minAmount": 2,
					"MaxAmount": 15
				},
				{
					"itemIdOrName": "386", // Iridium Ore
					"dropChance": 100,
					"minAmount": 5,
					"MaxAmount": 12
				},
				{
					"itemIdOrName": "535", // Geode
					"dropChance": 30,
					"minAmount": 1,
					"MaxAmount": 2
				}				
			]
		},</v>
      </c>
    </row>
    <row r="8" spans="1:35" x14ac:dyDescent="0.25">
      <c r="A8">
        <v>5</v>
      </c>
      <c r="B8">
        <v>4</v>
      </c>
      <c r="C8" t="s">
        <v>2568</v>
      </c>
      <c r="D8" t="s">
        <v>66</v>
      </c>
      <c r="F8">
        <v>2</v>
      </c>
      <c r="G8">
        <f t="shared" si="0"/>
        <v>128</v>
      </c>
      <c r="H8">
        <f t="shared" si="1"/>
        <v>0</v>
      </c>
      <c r="I8">
        <v>-1</v>
      </c>
      <c r="J8">
        <v>-1</v>
      </c>
      <c r="K8">
        <v>1E-3</v>
      </c>
      <c r="L8">
        <v>2.5000000000000001E-3</v>
      </c>
      <c r="M8" s="9">
        <f>clump[[#This Row],[base Spawn Chance]]+(clump[[#This Row],[additional Chance Per Level]]*120)</f>
        <v>0.30099999999999999</v>
      </c>
      <c r="N8">
        <v>20</v>
      </c>
      <c r="O8">
        <v>50</v>
      </c>
      <c r="P8" s="12"/>
      <c r="Q8" s="6">
        <v>390</v>
      </c>
      <c r="R8" s="7">
        <f>IF(ISBLANK(Q8),"",IF(ISNUMBER(Q8),Q8,IFERROR(INDEX(items[Item ID],MATCH(Q8,items[Item Name],0)),Q8)))</f>
        <v>390</v>
      </c>
      <c r="S8" s="7">
        <v>100</v>
      </c>
      <c r="T8" s="7">
        <v>2</v>
      </c>
      <c r="U8" s="7">
        <v>15</v>
      </c>
      <c r="V8" s="10" t="str">
        <f>IF(LEN(R8)&gt;0,IF(V$1="output1","",",")&amp;SUBSTITUTE(SUBSTITUTE(SUBSTITUTE(SUBSTITUTE(SUBSTITUTE(Template!$C$6,
"#id",R8),
"//","// "&amp;IFERROR(IF(ISNUMBER(Q8),INDEX(items[Item Name],MATCH(Q8,items[Item ID],0)),Q8),""),1),
"#dropChance",IF(OR(S8*Options!$B$6&gt;=100,S8=100),100,ROUND(S8*Options!$B$5,2))),
"#minAmount",_xlfn.CEILING.MATH(T8*Options!$B$6)),
"#MaxAmount",_xlfn.CEILING.MATH(U8*Options!$B$6)),"")</f>
        <v xml:space="preserve">
				{
					"itemIdOrName": "390", // Stone
					"dropChance": 100,
					"minAmount": 2,
					"MaxAmount": 15
				}</v>
      </c>
      <c r="W8" s="7" t="s">
        <v>5</v>
      </c>
      <c r="X8" s="7">
        <f>IF(ISBLANK(W8),"",IF(ISNUMBER(W8),W8,IFERROR(INDEX(items[Item ID],MATCH(W8,items[Item Name],0)),W8)))</f>
        <v>72</v>
      </c>
      <c r="Y8" s="7">
        <v>100</v>
      </c>
      <c r="Z8" s="7">
        <v>2</v>
      </c>
      <c r="AA8" s="7">
        <v>4</v>
      </c>
      <c r="AB8" s="10" t="str">
        <f>IF(LEN(X8)&gt;0,IF(AB$1="output1","",",")&amp;SUBSTITUTE(SUBSTITUTE(SUBSTITUTE(SUBSTITUTE(SUBSTITUTE(Template!$C$6,
"#id",X8),
"//","// "&amp;IFERROR(IF(ISNUMBER(W8),INDEX(items[Item Name],MATCH(W8,items[Item ID],0)),W8),""),1),
"#dropChance",IF(OR(Y8*Options!$B$6&gt;=100,Y8=100),100,ROUND(Y8*Options!$B$5,2))),
"#minAmount",_xlfn.CEILING.MATH(Z8*Options!$B$6)),
"#MaxAmount",_xlfn.CEILING.MATH(AA8*Options!$B$6)),"")</f>
        <v>,
				{
					"itemIdOrName": "72", // Diamond
					"dropChance": 100,
					"minAmount": 2,
					"MaxAmount": 4
				}</v>
      </c>
      <c r="AC8" s="6" t="s">
        <v>2377</v>
      </c>
      <c r="AD8" s="7">
        <f>IF(ISBLANK(AC8),"",IF(ISNUMBER(AC8),AC8,IFERROR(INDEX(items[Item ID],MATCH(AC8,items[Item Name],0)),AC8)))</f>
        <v>564</v>
      </c>
      <c r="AE8" s="7">
        <v>10</v>
      </c>
      <c r="AF8" s="7">
        <v>1</v>
      </c>
      <c r="AG8" s="7">
        <v>1</v>
      </c>
      <c r="AH8" s="10" t="str">
        <f>IF(LEN(AD8)&gt;0,IF(AH$1="output1","",",")&amp;SUBSTITUTE(SUBSTITUTE(SUBSTITUTE(SUBSTITUTE(SUBSTITUTE(Template!$C$6,
"#id",AD8),
"//","// "&amp;IFERROR(IF(ISNUMBER(AC8),INDEX(items[Item Name],MATCH(AC8,items[Item ID],0)),AC8),""),1),
"#dropChance",IF(OR(AE8*Options!$B$6&gt;=100,AE8=100),100,ROUND(AE8*Options!$B$5,2))),
"#minAmount",_xlfn.CEILING.MATH(AF8*Options!$B$6)),
"#MaxAmount",_xlfn.CEILING.MATH(AG8*Options!$B$6)),"")</f>
        <v>,
				{
					"itemIdOrName": "564", // Opal
					"dropChance": 10,
					"minAmount": 1,
					"MaxAmount": 1
				}</v>
      </c>
      <c r="AI8" s="11" t="str">
        <f>SUBSTITUTE(SUBSTITUTE(SUBSTITUTE(SUBSTITUTE(SUBSTITUTE(SUBSTITUTE(SUBSTITUTE(SUBSTITUTE(SUBSTITUTE(SUBSTITUTE(SUBSTITUTE(SUBSTITUTE(SUBSTITUTE(Template!$C$5,
"#name",D8),
"#description",B8+1&amp;"// "&amp;E8),
"#toolMinLevel",F8),
"#spriteX",G8),
"#spriteY",H8),
"#minLevel",I8),
"#maxLevel",J8),
"#baseSpawnChance",K8*Options!$B$3),
"#additionalChancePerLevel",L8*Options!$B$3),
"#durability",N8),
"#exp",O8),
IF(LEN(P8)&gt;0,"boulderBreak",""),P8),
"#dropItems",clump[[#This Row],[output1]]&amp;clump[[#This Row],[output2]]&amp;clump[[#This Row],[output3]])
&amp;IF(ISNUMBER(B9),",","")</f>
        <v xml:space="preserve">
		{
			"clumpDesc": "Diamond Deposit", //5// 
			"debrisType": 14,
			"failSounds": [
				"clubhit",
				"clank"
			],
			"hitSounds": [
				"hammer"
			],
			"breakSounds": [
				"boulderBreak"
			],
			"shake": 100,
			"toolType": "pick",
			"toolMinLevel": 2,
			"tileWidth": 2,
			"tileHeight": 2,
			"spritePath": "assets\\OreClumps.png",
			"spriteType": "mod",
			"spriteX": 128,
			"spriteY":  0,
			"minLevel": -1,
			"maxLevel": -1,
			"baseSpawnChance": 0.001,
			"additionalChancePerLevel":0.0025,
			"durability": 20,
			"expType": "mining",
			"exp": 50,
			"dropItems": [
				{
					"itemIdOrName": "390", // Stone
					"dropChance": 100,
					"minAmount": 2,
					"MaxAmount": 15
				},
				{
					"itemIdOrName": "72", // Diamond
					"dropChance": 100,
					"minAmount": 2,
					"MaxAmount": 4
				},
				{
					"itemIdOrName": "564", // Opal
					"dropChance": 10,
					"minAmount": 1,
					"MaxAmount": 1
				}				
			]
		},</v>
      </c>
    </row>
    <row r="9" spans="1:35" x14ac:dyDescent="0.25">
      <c r="A9">
        <v>52</v>
      </c>
      <c r="B9">
        <v>46</v>
      </c>
      <c r="C9" t="s">
        <v>2569</v>
      </c>
      <c r="D9" t="s">
        <v>61</v>
      </c>
      <c r="F9">
        <v>2</v>
      </c>
      <c r="G9">
        <f t="shared" si="0"/>
        <v>128</v>
      </c>
      <c r="H9">
        <f t="shared" si="1"/>
        <v>224</v>
      </c>
      <c r="I9">
        <v>-1</v>
      </c>
      <c r="J9">
        <v>-1</v>
      </c>
      <c r="K9">
        <v>1E-3</v>
      </c>
      <c r="L9">
        <v>2.5999999999999999E-3</v>
      </c>
      <c r="M9" s="9">
        <f>clump[[#This Row],[base Spawn Chance]]+(clump[[#This Row],[additional Chance Per Level]]*120)</f>
        <v>0.313</v>
      </c>
      <c r="N9">
        <v>20</v>
      </c>
      <c r="O9">
        <v>70</v>
      </c>
      <c r="P9" s="12"/>
      <c r="Q9" s="6" t="s">
        <v>2606</v>
      </c>
      <c r="R9" s="7">
        <f>IF(ISBLANK(Q9),"",IF(ISNUMBER(Q9),Q9,IFERROR(INDEX(items[Item ID],MATCH(Q9,items[Item Name],0)),Q9)))</f>
        <v>336</v>
      </c>
      <c r="S9" s="7">
        <v>100</v>
      </c>
      <c r="T9" s="7">
        <v>1</v>
      </c>
      <c r="U9" s="7">
        <v>3</v>
      </c>
      <c r="V9" s="10" t="str">
        <f>IF(LEN(R9)&gt;0,IF(V$1="output1","",",")&amp;SUBSTITUTE(SUBSTITUTE(SUBSTITUTE(SUBSTITUTE(SUBSTITUTE(Template!$C$6,
"#id",R9),
"//","// "&amp;IFERROR(IF(ISNUMBER(Q9),INDEX(items[Item Name],MATCH(Q9,items[Item ID],0)),Q9),""),1),
"#dropChance",IF(OR(S9*Options!$B$6&gt;=100,S9=100),100,ROUND(S9*Options!$B$5,2))),
"#minAmount",_xlfn.CEILING.MATH(T9*Options!$B$6)),
"#MaxAmount",_xlfn.CEILING.MATH(U9*Options!$B$6)),"")</f>
        <v xml:space="preserve">
				{
					"itemIdOrName": "336", // Gold Bar
					"dropChance": 100,
					"minAmount": 1,
					"MaxAmount": 3
				}</v>
      </c>
      <c r="W9" s="7" t="s">
        <v>9</v>
      </c>
      <c r="X9">
        <f>IF(ISBLANK(W9),"",IF(ISNUMBER(W9),W9,IFERROR(INDEX(items[Item ID],MATCH(W9,items[Item Name],0)),W9)))</f>
        <v>64</v>
      </c>
      <c r="Y9">
        <v>100</v>
      </c>
      <c r="Z9">
        <v>2</v>
      </c>
      <c r="AA9">
        <v>2</v>
      </c>
      <c r="AB9" s="10" t="str">
        <f>IF(LEN(X9)&gt;0,IF(AB$1="output1","",",")&amp;SUBSTITUTE(SUBSTITUTE(SUBSTITUTE(SUBSTITUTE(SUBSTITUTE(Template!$C$6,
"#id",X9),
"//","// "&amp;IFERROR(IF(ISNUMBER(W9),INDEX(items[Item Name],MATCH(W9,items[Item ID],0)),W9),""),1),
"#dropChance",IF(OR(Y9*Options!$B$6&gt;=100,Y9=100),100,ROUND(Y9*Options!$B$5,2))),
"#minAmount",_xlfn.CEILING.MATH(Z9*Options!$B$6)),
"#MaxAmount",_xlfn.CEILING.MATH(AA9*Options!$B$6)),"")</f>
        <v>,
				{
					"itemIdOrName": "64", // Ruby
					"dropChance": 100,
					"minAmount": 2,
					"MaxAmount": 2
				}</v>
      </c>
      <c r="AC9" s="6" t="s">
        <v>2350</v>
      </c>
      <c r="AD9" s="7">
        <f>IF(ISBLANK(AC9),"",IF(ISNUMBER(AC9),AC9,IFERROR(INDEX(items[Item ID],MATCH(AC9,items[Item Name],0)),AC9)))</f>
        <v>124</v>
      </c>
      <c r="AE9" s="7">
        <v>100</v>
      </c>
      <c r="AF9" s="7">
        <v>1</v>
      </c>
      <c r="AG9" s="7">
        <v>1</v>
      </c>
      <c r="AH9" s="10" t="str">
        <f>IF(LEN(AD9)&gt;0,IF(AH$1="output1","",",")&amp;SUBSTITUTE(SUBSTITUTE(SUBSTITUTE(SUBSTITUTE(SUBSTITUTE(Template!$C$6,
"#id",AD9),
"//","// "&amp;IFERROR(IF(ISNUMBER(AC9),INDEX(items[Item Name],MATCH(AC9,items[Item ID],0)),AC9),""),1),
"#dropChance",IF(OR(AE9*Options!$B$6&gt;=100,AE9=100),100,ROUND(AE9*Options!$B$5,2))),
"#minAmount",_xlfn.CEILING.MATH(AF9*Options!$B$6)),
"#MaxAmount",_xlfn.CEILING.MATH(AG9*Options!$B$6)),"")</f>
        <v>,
				{
					"itemIdOrName": "124", // Golden Mask
					"dropChance": 100,
					"minAmount": 1,
					"MaxAmount": 1
				}</v>
      </c>
      <c r="AI9" s="11" t="str">
        <f>SUBSTITUTE(SUBSTITUTE(SUBSTITUTE(SUBSTITUTE(SUBSTITUTE(SUBSTITUTE(SUBSTITUTE(SUBSTITUTE(SUBSTITUTE(SUBSTITUTE(SUBSTITUTE(SUBSTITUTE(SUBSTITUTE(Template!$C$5,
"#name",D9),
"#description",B9+1&amp;"// "&amp;E9),
"#toolMinLevel",F9),
"#spriteX",G9),
"#spriteY",H9),
"#minLevel",I9),
"#maxLevel",J9),
"#baseSpawnChance",K9*Options!$B$3),
"#additionalChancePerLevel",L9*Options!$B$3),
"#durability",N9),
"#exp",O9),
IF(LEN(P9)&gt;0,"boulderBreak",""),P9),
"#dropItems",clump[[#This Row],[output1]]&amp;clump[[#This Row],[output2]]&amp;clump[[#This Row],[output3]])
&amp;IF(ISNUMBER(B10),",","")</f>
        <v xml:space="preserve">
		{
			"clumpDesc": "Gold Wicked Statue", //47// 
			"debrisType": 14,
			"failSounds": [
				"clubhit",
				"clank"
			],
			"hitSounds": [
				"hammer"
			],
			"breakSounds": [
				"boulderBreak"
			],
			"shake": 100,
			"toolType": "pick",
			"toolMinLevel": 2,
			"tileWidth": 2,
			"tileHeight": 2,
			"spritePath": "assets\\OreClumps.png",
			"spriteType": "mod",
			"spriteX": 128,
			"spriteY":  224,
			"minLevel": -1,
			"maxLevel": -1,
			"baseSpawnChance": 0.001,
			"additionalChancePerLevel":0.0026,
			"durability": 20,
			"expType": "mining",
			"exp": 70,
			"dropItems": [
				{
					"itemIdOrName": "336", // Gold Bar
					"dropChance": 100,
					"minAmount": 1,
					"MaxAmount": 3
				},
				{
					"itemIdOrName": "64", // Ruby
					"dropChance": 100,
					"minAmount": 2,
					"MaxAmount": 2
				},
				{
					"itemIdOrName": "124", // Golden Mask
					"dropChance": 100,
					"minAmount": 1,
					"MaxAmount": 1
				}				
			]
		},</v>
      </c>
    </row>
    <row r="10" spans="1:35" x14ac:dyDescent="0.25">
      <c r="A10">
        <v>51</v>
      </c>
      <c r="B10">
        <v>45</v>
      </c>
      <c r="C10" t="s">
        <v>2569</v>
      </c>
      <c r="D10" t="s">
        <v>60</v>
      </c>
      <c r="F10">
        <v>1</v>
      </c>
      <c r="G10">
        <f t="shared" si="0"/>
        <v>96</v>
      </c>
      <c r="H10">
        <f t="shared" si="1"/>
        <v>224</v>
      </c>
      <c r="I10">
        <v>-1</v>
      </c>
      <c r="J10">
        <v>-1</v>
      </c>
      <c r="K10">
        <v>1E-3</v>
      </c>
      <c r="L10">
        <v>2.8999999999999998E-3</v>
      </c>
      <c r="M10" s="9">
        <f>clump[[#This Row],[base Spawn Chance]]+(clump[[#This Row],[additional Chance Per Level]]*120)</f>
        <v>0.34899999999999998</v>
      </c>
      <c r="N10">
        <v>20</v>
      </c>
      <c r="O10">
        <v>60</v>
      </c>
      <c r="P10" s="12"/>
      <c r="Q10" s="6" t="s">
        <v>2607</v>
      </c>
      <c r="R10" s="7">
        <f>IF(ISBLANK(Q10),"",IF(ISNUMBER(Q10),Q10,IFERROR(INDEX(items[Item ID],MATCH(Q10,items[Item Name],0)),Q10)))</f>
        <v>335</v>
      </c>
      <c r="S10" s="7">
        <v>100</v>
      </c>
      <c r="T10" s="7">
        <v>1</v>
      </c>
      <c r="U10" s="7">
        <v>3</v>
      </c>
      <c r="V10" s="10" t="str">
        <f>IF(LEN(R10)&gt;0,IF(V$1="output1","",",")&amp;SUBSTITUTE(SUBSTITUTE(SUBSTITUTE(SUBSTITUTE(SUBSTITUTE(Template!$C$6,
"#id",R10),
"//","// "&amp;IFERROR(IF(ISNUMBER(Q10),INDEX(items[Item Name],MATCH(Q10,items[Item ID],0)),Q10),""),1),
"#dropChance",IF(OR(S10*Options!$B$6&gt;=100,S10=100),100,ROUND(S10*Options!$B$5,2))),
"#minAmount",_xlfn.CEILING.MATH(T10*Options!$B$6)),
"#MaxAmount",_xlfn.CEILING.MATH(U10*Options!$B$6)),"")</f>
        <v xml:space="preserve">
				{
					"itemIdOrName": "335", // Iron Bar
					"dropChance": 100,
					"minAmount": 1,
					"MaxAmount": 3
				}</v>
      </c>
      <c r="W10" s="7" t="s">
        <v>7</v>
      </c>
      <c r="X10">
        <f>IF(ISBLANK(W10),"",IF(ISNUMBER(W10),W10,IFERROR(INDEX(items[Item ID],MATCH(W10,items[Item Name],0)),W10)))</f>
        <v>60</v>
      </c>
      <c r="Y10">
        <v>100</v>
      </c>
      <c r="Z10">
        <v>2</v>
      </c>
      <c r="AA10" s="7">
        <v>2</v>
      </c>
      <c r="AB10" s="10" t="str">
        <f>IF(LEN(X10)&gt;0,IF(AB$1="output1","",",")&amp;SUBSTITUTE(SUBSTITUTE(SUBSTITUTE(SUBSTITUTE(SUBSTITUTE(Template!$C$6,
"#id",X10),
"//","// "&amp;IFERROR(IF(ISNUMBER(W10),INDEX(items[Item Name],MATCH(W10,items[Item ID],0)),W10),""),1),
"#dropChance",IF(OR(Y10*Options!$B$6&gt;=100,Y10=100),100,ROUND(Y10*Options!$B$5,2))),
"#minAmount",_xlfn.CEILING.MATH(Z10*Options!$B$6)),
"#MaxAmount",_xlfn.CEILING.MATH(AA10*Options!$B$6)),"")</f>
        <v>,
				{
					"itemIdOrName": "60", // Emerald
					"dropChance": 100,
					"minAmount": 2,
					"MaxAmount": 2
				}</v>
      </c>
      <c r="AC10" s="6" t="s">
        <v>2351</v>
      </c>
      <c r="AD10" s="7">
        <f>IF(ISBLANK(AC10),"",IF(ISNUMBER(AC10),AC10,IFERROR(INDEX(items[Item ID],MATCH(AC10,items[Item Name],0)),AC10)))</f>
        <v>567</v>
      </c>
      <c r="AE10" s="7">
        <v>100</v>
      </c>
      <c r="AF10" s="7">
        <v>1</v>
      </c>
      <c r="AG10" s="7">
        <v>5</v>
      </c>
      <c r="AH10" s="10" t="str">
        <f>IF(LEN(AD10)&gt;0,IF(AH$1="output1","",",")&amp;SUBSTITUTE(SUBSTITUTE(SUBSTITUTE(SUBSTITUTE(SUBSTITUTE(Template!$C$6,
"#id",AD10),
"//","// "&amp;IFERROR(IF(ISNUMBER(AC10),INDEX(items[Item Name],MATCH(AC10,items[Item ID],0)),AC10),""),1),
"#dropChance",IF(OR(AE10*Options!$B$6&gt;=100,AE10=100),100,ROUND(AE10*Options!$B$5,2))),
"#minAmount",_xlfn.CEILING.MATH(AF10*Options!$B$6)),
"#MaxAmount",_xlfn.CEILING.MATH(AG10*Options!$B$6)),"")</f>
        <v>,
				{
					"itemIdOrName": "567", // Marble
					"dropChance": 100,
					"minAmount": 1,
					"MaxAmount": 5
				}</v>
      </c>
      <c r="AI10" s="11" t="str">
        <f>SUBSTITUTE(SUBSTITUTE(SUBSTITUTE(SUBSTITUTE(SUBSTITUTE(SUBSTITUTE(SUBSTITUTE(SUBSTITUTE(SUBSTITUTE(SUBSTITUTE(SUBSTITUTE(SUBSTITUTE(SUBSTITUTE(Template!$C$5,
"#name",D10),
"#description",B10+1&amp;"// "&amp;E10),
"#toolMinLevel",F10),
"#spriteX",G10),
"#spriteY",H10),
"#minLevel",I10),
"#maxLevel",J10),
"#baseSpawnChance",K10*Options!$B$3),
"#additionalChancePerLevel",L10*Options!$B$3),
"#durability",N10),
"#exp",O10),
IF(LEN(P10)&gt;0,"boulderBreak",""),P10),
"#dropItems",clump[[#This Row],[output1]]&amp;clump[[#This Row],[output2]]&amp;clump[[#This Row],[output3]])
&amp;IF(ISNUMBER(B11),",","")</f>
        <v xml:space="preserve">
		{
			"clumpDesc": "Iron Owl Statue", //46// 
			"debrisType": 14,
			"failSounds": [
				"clubhit",
				"clank"
			],
			"hitSounds": [
				"hammer"
			],
			"breakSounds": [
				"boulderBreak"
			],
			"shake": 100,
			"toolType": "pick",
			"toolMinLevel": 1,
			"tileWidth": 2,
			"tileHeight": 2,
			"spritePath": "assets\\OreClumps.png",
			"spriteType": "mod",
			"spriteX": 96,
			"spriteY":  224,
			"minLevel": -1,
			"maxLevel": -1,
			"baseSpawnChance": 0.001,
			"additionalChancePerLevel":0.0029,
			"durability": 20,
			"expType": "mining",
			"exp": 60,
			"dropItems": [
				{
					"itemIdOrName": "335", // Iron Bar
					"dropChance": 100,
					"minAmount": 1,
					"MaxAmount": 3
				},
				{
					"itemIdOrName": "60", // Emerald
					"dropChance": 100,
					"minAmount": 2,
					"MaxAmount": 2
				},
				{
					"itemIdOrName": "567", // Marble
					"dropChance": 100,
					"minAmount": 1,
					"MaxAmount": 5
				}				
			]
		},</v>
      </c>
    </row>
    <row r="11" spans="1:35" x14ac:dyDescent="0.25">
      <c r="A11">
        <v>50</v>
      </c>
      <c r="B11">
        <v>44</v>
      </c>
      <c r="C11" t="s">
        <v>2569</v>
      </c>
      <c r="D11" t="s">
        <v>59</v>
      </c>
      <c r="F11">
        <v>0</v>
      </c>
      <c r="G11">
        <f t="shared" si="0"/>
        <v>64</v>
      </c>
      <c r="H11">
        <f t="shared" si="1"/>
        <v>224</v>
      </c>
      <c r="I11">
        <v>-1</v>
      </c>
      <c r="J11">
        <v>-1</v>
      </c>
      <c r="K11">
        <v>1E-3</v>
      </c>
      <c r="L11">
        <v>3.2000000000000002E-3</v>
      </c>
      <c r="M11" s="9">
        <f>clump[[#This Row],[base Spawn Chance]]+(clump[[#This Row],[additional Chance Per Level]]*120)</f>
        <v>0.38500000000000001</v>
      </c>
      <c r="N11">
        <v>20</v>
      </c>
      <c r="O11">
        <v>50</v>
      </c>
      <c r="P11" s="12"/>
      <c r="Q11" s="6" t="s">
        <v>2608</v>
      </c>
      <c r="R11" s="7">
        <f>IF(ISBLANK(Q11),"",IF(ISNUMBER(Q11),Q11,IFERROR(INDEX(items[Item ID],MATCH(Q11,items[Item Name],0)),Q11)))</f>
        <v>334</v>
      </c>
      <c r="S11" s="7">
        <v>100</v>
      </c>
      <c r="T11" s="7">
        <v>1</v>
      </c>
      <c r="U11" s="7">
        <v>3</v>
      </c>
      <c r="V11" s="10" t="str">
        <f>IF(LEN(R11)&gt;0,IF(V$1="output1","",",")&amp;SUBSTITUTE(SUBSTITUTE(SUBSTITUTE(SUBSTITUTE(SUBSTITUTE(Template!$C$6,
"#id",R11),
"//","// "&amp;IFERROR(IF(ISNUMBER(Q11),INDEX(items[Item Name],MATCH(Q11,items[Item ID],0)),Q11),""),1),
"#dropChance",IF(OR(S11*Options!$B$6&gt;=100,S11=100),100,ROUND(S11*Options!$B$5,2))),
"#minAmount",_xlfn.CEILING.MATH(T11*Options!$B$6)),
"#MaxAmount",_xlfn.CEILING.MATH(U11*Options!$B$6)),"")</f>
        <v xml:space="preserve">
				{
					"itemIdOrName": "334", // Copper Bar
					"dropChance": 100,
					"minAmount": 1,
					"MaxAmount": 3
				}</v>
      </c>
      <c r="W11" s="7" t="s">
        <v>2349</v>
      </c>
      <c r="X11">
        <f>IF(ISBLANK(W11),"",IF(ISNUMBER(W11),W11,IFERROR(INDEX(items[Item ID],MATCH(W11,items[Item Name],0)),W11)))</f>
        <v>562</v>
      </c>
      <c r="Y11">
        <v>100</v>
      </c>
      <c r="Z11">
        <v>2</v>
      </c>
      <c r="AA11" s="7">
        <v>2</v>
      </c>
      <c r="AB11" s="10" t="str">
        <f>IF(LEN(X11)&gt;0,IF(AB$1="output1","",",")&amp;SUBSTITUTE(SUBSTITUTE(SUBSTITUTE(SUBSTITUTE(SUBSTITUTE(Template!$C$6,
"#id",X11),
"//","// "&amp;IFERROR(IF(ISNUMBER(W11),INDEX(items[Item Name],MATCH(W11,items[Item ID],0)),W11),""),1),
"#dropChance",IF(OR(Y11*Options!$B$6&gt;=100,Y11=100),100,ROUND(Y11*Options!$B$5,2))),
"#minAmount",_xlfn.CEILING.MATH(Z11*Options!$B$6)),
"#MaxAmount",_xlfn.CEILING.MATH(AA11*Options!$B$6)),"")</f>
        <v>,
				{
					"itemIdOrName": "562", // Tigerseye
					"dropChance": 100,
					"minAmount": 2,
					"MaxAmount": 2
				}</v>
      </c>
      <c r="AC11" s="6" t="s">
        <v>2399</v>
      </c>
      <c r="AD11" s="7">
        <f>IF(ISBLANK(AC11),"",IF(ISNUMBER(AC11),AC11,IFERROR(INDEX(items[Item ID],MATCH(AC11,items[Item Name],0)),AC11)))</f>
        <v>115</v>
      </c>
      <c r="AE11" s="7">
        <v>10</v>
      </c>
      <c r="AF11" s="7">
        <v>1</v>
      </c>
      <c r="AG11" s="7">
        <v>1</v>
      </c>
      <c r="AH11" s="10" t="str">
        <f>IF(LEN(AD11)&gt;0,IF(AH$1="output1","",",")&amp;SUBSTITUTE(SUBSTITUTE(SUBSTITUTE(SUBSTITUTE(SUBSTITUTE(Template!$C$6,
"#id",AD11),
"//","// "&amp;IFERROR(IF(ISNUMBER(AC11),INDEX(items[Item Name],MATCH(AC11,items[Item ID],0)),AC11),""),1),
"#dropChance",IF(OR(AE11*Options!$B$6&gt;=100,AE11=100),100,ROUND(AE11*Options!$B$5,2))),
"#minAmount",_xlfn.CEILING.MATH(AF11*Options!$B$6)),
"#MaxAmount",_xlfn.CEILING.MATH(AG11*Options!$B$6)),"")</f>
        <v>,
				{
					"itemIdOrName": "115", // Prehistoric Tool
					"dropChance": 10,
					"minAmount": 1,
					"MaxAmount": 1
				}</v>
      </c>
      <c r="AI11" s="11" t="str">
        <f>SUBSTITUTE(SUBSTITUTE(SUBSTITUTE(SUBSTITUTE(SUBSTITUTE(SUBSTITUTE(SUBSTITUTE(SUBSTITUTE(SUBSTITUTE(SUBSTITUTE(SUBSTITUTE(SUBSTITUTE(SUBSTITUTE(Template!$C$5,
"#name",D11),
"#description",B11+1&amp;"// "&amp;E11),
"#toolMinLevel",F11),
"#spriteX",G11),
"#spriteY",H11),
"#minLevel",I11),
"#maxLevel",J11),
"#baseSpawnChance",K11*Options!$B$3),
"#additionalChancePerLevel",L11*Options!$B$3),
"#durability",N11),
"#exp",O11),
IF(LEN(P11)&gt;0,"boulderBreak",""),P11),
"#dropItems",clump[[#This Row],[output1]]&amp;clump[[#This Row],[output2]]&amp;clump[[#This Row],[output3]])
&amp;IF(ISNUMBER(B12),",","")</f>
        <v xml:space="preserve">
		{
			"clumpDesc": "Copper Tiger Statue", //45//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64,
			"spriteY":  224,
			"minLevel": -1,
			"maxLevel": -1,
			"baseSpawnChance": 0.001,
			"additionalChancePerLevel":0.0032,
			"durability": 20,
			"expType": "mining",
			"exp": 50,
			"dropItems": [
				{
					"itemIdOrName": "334", // Copper Bar
					"dropChance": 100,
					"minAmount": 1,
					"MaxAmount": 3
				},
				{
					"itemIdOrName": "562", // Tigerseye
					"dropChance": 100,
					"minAmount": 2,
					"MaxAmount": 2
				},
				{
					"itemIdOrName": "115", // Prehistoric Tool
					"dropChance": 10,
					"minAmount": 1,
					"MaxAmount": 1
				}				
			]
		},</v>
      </c>
    </row>
    <row r="12" spans="1:35" x14ac:dyDescent="0.25">
      <c r="A12">
        <v>18</v>
      </c>
      <c r="B12">
        <v>17</v>
      </c>
      <c r="C12" t="s">
        <v>2566</v>
      </c>
      <c r="D12" t="s">
        <v>39</v>
      </c>
      <c r="F12">
        <v>0</v>
      </c>
      <c r="G12">
        <f t="shared" si="0"/>
        <v>160</v>
      </c>
      <c r="H12">
        <f t="shared" si="1"/>
        <v>64</v>
      </c>
      <c r="I12">
        <v>-1</v>
      </c>
      <c r="J12">
        <v>-1</v>
      </c>
      <c r="K12">
        <v>5.0000000000000001E-3</v>
      </c>
      <c r="L12">
        <v>3.2000000000000002E-3</v>
      </c>
      <c r="M12" s="9">
        <f>clump[[#This Row],[base Spawn Chance]]+(clump[[#This Row],[additional Chance Per Level]]*120)</f>
        <v>0.38900000000000001</v>
      </c>
      <c r="N12">
        <v>12</v>
      </c>
      <c r="O12">
        <v>12</v>
      </c>
      <c r="P12" s="12"/>
      <c r="Q12" s="6" t="s">
        <v>25</v>
      </c>
      <c r="R12" s="7">
        <f>IF(ISBLANK(Q12),"",IF(ISNUMBER(Q12),Q12,IFERROR(INDEX(items[Item ID],MATCH(Q12,items[Item Name],0)),Q12)))</f>
        <v>551</v>
      </c>
      <c r="S12" s="7">
        <v>100</v>
      </c>
      <c r="T12" s="7">
        <v>3</v>
      </c>
      <c r="U12" s="7">
        <v>5</v>
      </c>
      <c r="V12" s="10" t="str">
        <f>IF(LEN(R12)&gt;0,IF(V$1="output1","",",")&amp;SUBSTITUTE(SUBSTITUTE(SUBSTITUTE(SUBSTITUTE(SUBSTITUTE(Template!$C$6,
"#id",R12),
"//","// "&amp;IFERROR(IF(ISNUMBER(Q12),INDEX(items[Item Name],MATCH(Q12,items[Item ID],0)),Q12),""),1),
"#dropChance",IF(OR(S12*Options!$B$6&gt;=100,S12=100),100,ROUND(S12*Options!$B$5,2))),
"#minAmount",_xlfn.CEILING.MATH(T12*Options!$B$6)),
"#MaxAmount",_xlfn.CEILING.MATH(U12*Options!$B$6)),"")</f>
        <v xml:space="preserve">
				{
					"itemIdOrName": "551", // Lunarite
					"dropChance": 100,
					"minAmount": 3,
					"MaxAmount": 5
				}</v>
      </c>
      <c r="W12" t="s">
        <v>2348</v>
      </c>
      <c r="X12">
        <f>IF(ISBLANK(W12),"",IF(ISNUMBER(W12),W12,IFERROR(INDEX(items[Item ID],MATCH(W12,items[Item Name],0)),W12)))</f>
        <v>572</v>
      </c>
      <c r="Y12">
        <v>20</v>
      </c>
      <c r="Z12">
        <v>1</v>
      </c>
      <c r="AA12">
        <v>1</v>
      </c>
      <c r="AB12" s="10" t="str">
        <f>IF(LEN(X12)&gt;0,IF(AB$1="output1","",",")&amp;SUBSTITUTE(SUBSTITUTE(SUBSTITUTE(SUBSTITUTE(SUBSTITUTE(Template!$C$6,
"#id",X12),
"//","// "&amp;IFERROR(IF(ISNUMBER(W12),INDEX(items[Item Name],MATCH(W12,items[Item ID],0)),W12),""),1),
"#dropChance",IF(OR(Y12*Options!$B$6&gt;=100,Y12=100),100,ROUND(Y12*Options!$B$5,2))),
"#minAmount",_xlfn.CEILING.MATH(Z12*Options!$B$6)),
"#MaxAmount",_xlfn.CEILING.MATH(AA12*Options!$B$6)),"")</f>
        <v>,
				{
					"itemIdOrName": "572", // Soapstone
					"dropChance": 20,
					"minAmount": 1,
					"MaxAmount": 1
				}</v>
      </c>
      <c r="AC12" s="6" t="s">
        <v>2397</v>
      </c>
      <c r="AD12" s="7">
        <f>IF(ISBLANK(AC12),"",IF(ISNUMBER(AC12),AC12,IFERROR(INDEX(items[Item ID],MATCH(AC12,items[Item Name],0)),AC12)))</f>
        <v>233</v>
      </c>
      <c r="AE12" s="7">
        <v>5</v>
      </c>
      <c r="AF12" s="7">
        <v>1</v>
      </c>
      <c r="AG12" s="7">
        <v>1</v>
      </c>
      <c r="AH12" s="10" t="str">
        <f>IF(LEN(AD12)&gt;0,IF(AH$1="output1","",",")&amp;SUBSTITUTE(SUBSTITUTE(SUBSTITUTE(SUBSTITUTE(SUBSTITUTE(Template!$C$6,
"#id",AD12),
"//","// "&amp;IFERROR(IF(ISNUMBER(AC12),INDEX(items[Item Name],MATCH(AC12,items[Item ID],0)),AC12),""),1),
"#dropChance",IF(OR(AE12*Options!$B$6&gt;=100,AE12=100),100,ROUND(AE12*Options!$B$5,2))),
"#minAmount",_xlfn.CEILING.MATH(AF12*Options!$B$6)),
"#MaxAmount",_xlfn.CEILING.MATH(AG12*Options!$B$6)),"")</f>
        <v>,
				{
					"itemIdOrName": "233", // Ice Cream
					"dropChance": 5,
					"minAmount": 1,
					"MaxAmount": 1
				}</v>
      </c>
      <c r="AI12" s="11" t="str">
        <f>SUBSTITUTE(SUBSTITUTE(SUBSTITUTE(SUBSTITUTE(SUBSTITUTE(SUBSTITUTE(SUBSTITUTE(SUBSTITUTE(SUBSTITUTE(SUBSTITUTE(SUBSTITUTE(SUBSTITUTE(SUBSTITUTE(Template!$C$5,
"#name",D12),
"#description",B12+1&amp;"// "&amp;E12),
"#toolMinLevel",F12),
"#spriteX",G12),
"#spriteY",H12),
"#minLevel",I12),
"#maxLevel",J12),
"#baseSpawnChance",K12*Options!$B$3),
"#additionalChancePerLevel",L12*Options!$B$3),
"#durability",N12),
"#exp",O12),
IF(LEN(P12)&gt;0,"boulderBreak",""),P12),
"#dropItems",clump[[#This Row],[output1]]&amp;clump[[#This Row],[output2]]&amp;clump[[#This Row],[output3]])
&amp;IF(ISNUMBER(B13),",","")</f>
        <v xml:space="preserve">
		{
			"clumpDesc": "Lunarite Growth", //18//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160,
			"spriteY":  64,
			"minLevel": -1,
			"maxLevel": -1,
			"baseSpawnChance": 0.005,
			"additionalChancePerLevel":0.0032,
			"durability": 12,
			"expType": "mining",
			"exp": 12,
			"dropItems": [
				{
					"itemIdOrName": "551", // Lunarite
					"dropChance": 100,
					"minAmount": 3,
					"MaxAmount": 5
				},
				{
					"itemIdOrName": "572", // Soapstone
					"dropChance": 20,
					"minAmount": 1,
					"MaxAmount": 1
				},
				{
					"itemIdOrName": "233", // Ice Cream
					"dropChance": 5,
					"minAmount": 1,
					"MaxAmount": 1
				}				
			]
		},</v>
      </c>
    </row>
    <row r="13" spans="1:35" x14ac:dyDescent="0.25">
      <c r="A13">
        <v>34</v>
      </c>
      <c r="B13">
        <v>31</v>
      </c>
      <c r="C13" t="s">
        <v>2566</v>
      </c>
      <c r="D13" t="s">
        <v>52</v>
      </c>
      <c r="F13">
        <v>0</v>
      </c>
      <c r="G13">
        <f t="shared" si="0"/>
        <v>32</v>
      </c>
      <c r="H13">
        <f t="shared" si="1"/>
        <v>160</v>
      </c>
      <c r="I13">
        <v>-1</v>
      </c>
      <c r="J13">
        <v>-1</v>
      </c>
      <c r="K13">
        <v>5.0000000000000001E-3</v>
      </c>
      <c r="L13">
        <v>3.2000000000000002E-3</v>
      </c>
      <c r="M13" s="9">
        <f>clump[[#This Row],[base Spawn Chance]]+(clump[[#This Row],[additional Chance Per Level]]*120)</f>
        <v>0.38900000000000001</v>
      </c>
      <c r="N13">
        <v>8</v>
      </c>
      <c r="O13">
        <v>12</v>
      </c>
      <c r="P13" s="12" t="s">
        <v>2401</v>
      </c>
      <c r="Q13" s="6" t="s">
        <v>11</v>
      </c>
      <c r="R13" s="7">
        <f>IF(ISBLANK(Q13),"",IF(ISNUMBER(Q13),Q13,IFERROR(INDEX(items[Item ID],MATCH(Q13,items[Item Name],0)),Q13)))</f>
        <v>575</v>
      </c>
      <c r="S13" s="7">
        <v>100</v>
      </c>
      <c r="T13" s="7">
        <v>3</v>
      </c>
      <c r="U13" s="7">
        <v>6</v>
      </c>
      <c r="V13" s="10" t="str">
        <f>IF(LEN(R13)&gt;0,IF(V$1="output1","",",")&amp;SUBSTITUTE(SUBSTITUTE(SUBSTITUTE(SUBSTITUTE(SUBSTITUTE(Template!$C$6,
"#id",R13),
"//","// "&amp;IFERROR(IF(ISNUMBER(Q13),INDEX(items[Item Name],MATCH(Q13,items[Item ID],0)),Q13),""),1),
"#dropChance",IF(OR(S13*Options!$B$6&gt;=100,S13=100),100,ROUND(S13*Options!$B$5,2))),
"#minAmount",_xlfn.CEILING.MATH(T13*Options!$B$6)),
"#MaxAmount",_xlfn.CEILING.MATH(U13*Options!$B$6)),"")</f>
        <v xml:space="preserve">
				{
					"itemIdOrName": "575", // Obsidian
					"dropChance": 100,
					"minAmount": 3,
					"MaxAmount": 6
				}</v>
      </c>
      <c r="W13" t="s">
        <v>2396</v>
      </c>
      <c r="X13">
        <f>IF(ISBLANK(W13),"",IF(ISNUMBER(W13),W13,IFERROR(INDEX(items[Item ID],MATCH(W13,items[Item Name],0)),W13)))</f>
        <v>570</v>
      </c>
      <c r="Y13">
        <v>5</v>
      </c>
      <c r="Z13">
        <v>1</v>
      </c>
      <c r="AA13">
        <v>1</v>
      </c>
      <c r="AB13" s="10" t="str">
        <f>IF(LEN(X13)&gt;0,IF(AB$1="output1","",",")&amp;SUBSTITUTE(SUBSTITUTE(SUBSTITUTE(SUBSTITUTE(SUBSTITUTE(Template!$C$6,
"#id",X13),
"//","// "&amp;IFERROR(IF(ISNUMBER(W13),INDEX(items[Item Name],MATCH(W13,items[Item ID],0)),W13),""),1),
"#dropChance",IF(OR(Y13*Options!$B$6&gt;=100,Y13=100),100,ROUND(Y13*Options!$B$5,2))),
"#minAmount",_xlfn.CEILING.MATH(Z13*Options!$B$6)),
"#MaxAmount",_xlfn.CEILING.MATH(AA13*Options!$B$6)),"")</f>
        <v>,
				{
					"itemIdOrName": "570", // Basalt
					"dropChance": 5,
					"minAmount": 1,
					"MaxAmount": 1
				}</v>
      </c>
      <c r="AC13" s="6" t="s">
        <v>22</v>
      </c>
      <c r="AD13" s="7">
        <f>IF(ISBLANK(AC13),"",IF(ISNUMBER(AC13),AC13,IFERROR(INDEX(items[Item ID],MATCH(AC13,items[Item Name],0)),AC13)))</f>
        <v>386</v>
      </c>
      <c r="AE13" s="7">
        <v>30</v>
      </c>
      <c r="AF13" s="7">
        <v>1</v>
      </c>
      <c r="AG13" s="7">
        <v>5</v>
      </c>
      <c r="AH13" s="10" t="str">
        <f>IF(LEN(AD13)&gt;0,IF(AH$1="output1","",",")&amp;SUBSTITUTE(SUBSTITUTE(SUBSTITUTE(SUBSTITUTE(SUBSTITUTE(Template!$C$6,
"#id",AD13),
"//","// "&amp;IFERROR(IF(ISNUMBER(AC13),INDEX(items[Item Name],MATCH(AC13,items[Item ID],0)),AC13),""),1),
"#dropChance",IF(OR(AE13*Options!$B$6&gt;=100,AE13=100),100,ROUND(AE13*Options!$B$5,2))),
"#minAmount",_xlfn.CEILING.MATH(AF13*Options!$B$6)),
"#MaxAmount",_xlfn.CEILING.MATH(AG13*Options!$B$6)),"")</f>
        <v>,
				{
					"itemIdOrName": "386", // Iridium Ore
					"dropChance": 30,
					"minAmount": 1,
					"MaxAmount": 5
				}</v>
      </c>
      <c r="AI13" s="11" t="str">
        <f>SUBSTITUTE(SUBSTITUTE(SUBSTITUTE(SUBSTITUTE(SUBSTITUTE(SUBSTITUTE(SUBSTITUTE(SUBSTITUTE(SUBSTITUTE(SUBSTITUTE(SUBSTITUTE(SUBSTITUTE(SUBSTITUTE(Template!$C$5,
"#name",D13),
"#description",B13+1&amp;"// "&amp;E13),
"#toolMinLevel",F13),
"#spriteX",G13),
"#spriteY",H13),
"#minLevel",I13),
"#maxLevel",J13),
"#baseSpawnChance",K13*Options!$B$3),
"#additionalChancePerLevel",L13*Options!$B$3),
"#durability",N13),
"#exp",O13),
IF(LEN(P13)&gt;0,"boulderBreak",""),P13),
"#dropItems",clump[[#This Row],[output1]]&amp;clump[[#This Row],[output2]]&amp;clump[[#This Row],[output3]])
&amp;IF(ISNUMBER(B14),",","")</f>
        <v xml:space="preserve">
		{
			"clumpDesc": "Obsidian Stalagmites", //32// 
			"debrisType": 14,
			"failSounds": [
				"clubhit",
				"clank"
			],
			"hitSounds": [
				"hammer"
			],
			"breakSounds": [
				"breakingGlass"
			],
			"shake": 100,
			"toolType": "pick",
			"toolMinLevel": 0,
			"tileWidth": 2,
			"tileHeight": 2,
			"spritePath": "assets\\OreClumps.png",
			"spriteType": "mod",
			"spriteX": 32,
			"spriteY":  160,
			"minLevel": -1,
			"maxLevel": -1,
			"baseSpawnChance": 0.005,
			"additionalChancePerLevel":0.0032,
			"durability": 8,
			"expType": "mining",
			"exp": 12,
			"dropItems": [
				{
					"itemIdOrName": "575", // Obsidian
					"dropChance": 100,
					"minAmount": 3,
					"MaxAmount": 6
				},
				{
					"itemIdOrName": "570", // Basalt
					"dropChance": 5,
					"minAmount": 1,
					"MaxAmount": 1
				},
				{
					"itemIdOrName": "386", // Iridium Ore
					"dropChance": 30,
					"minAmount": 1,
					"MaxAmount": 5
				}				
			]
		},</v>
      </c>
    </row>
    <row r="14" spans="1:35" x14ac:dyDescent="0.25">
      <c r="A14">
        <v>42</v>
      </c>
      <c r="B14">
        <v>37</v>
      </c>
      <c r="C14" t="s">
        <v>2567</v>
      </c>
      <c r="D14" t="s">
        <v>2602</v>
      </c>
      <c r="F14">
        <v>0</v>
      </c>
      <c r="G14">
        <f t="shared" si="0"/>
        <v>32</v>
      </c>
      <c r="H14">
        <f t="shared" si="1"/>
        <v>192</v>
      </c>
      <c r="I14">
        <v>-1</v>
      </c>
      <c r="J14">
        <v>-1</v>
      </c>
      <c r="K14">
        <v>0.4</v>
      </c>
      <c r="M14" s="24">
        <f>clump[[#This Row],[base Spawn Chance]]+(clump[[#This Row],[additional Chance Per Level]]*120)</f>
        <v>0.4</v>
      </c>
      <c r="N14">
        <v>6</v>
      </c>
      <c r="O14">
        <v>12</v>
      </c>
      <c r="P14" s="12"/>
      <c r="Q14" s="6" t="s">
        <v>2603</v>
      </c>
      <c r="R14" s="25">
        <f>IF(ISBLANK(Q14),"",IF(ISNUMBER(Q14),Q14,IFERROR(INDEX(items[Item ID],MATCH(Q14,items[Item Name],0)),Q14)))</f>
        <v>340</v>
      </c>
      <c r="S14" s="7">
        <v>100</v>
      </c>
      <c r="T14" s="7">
        <v>2</v>
      </c>
      <c r="U14" s="7">
        <v>6</v>
      </c>
      <c r="V14" s="26" t="str">
        <f>IF(LEN(R14)&gt;0,IF(V$1="output1","",",")&amp;SUBSTITUTE(SUBSTITUTE(SUBSTITUTE(SUBSTITUTE(SUBSTITUTE(Template!$C$6,
"#id",R14),
"//","// "&amp;IFERROR(IF(ISNUMBER(Q14),INDEX(items[Item Name],MATCH(Q14,items[Item ID],0)),Q14),""),1),
"#dropChance",IF(OR(S14*Options!$B$6&gt;=100,S14=100),100,ROUND(S14*Options!$B$5,2))),
"#minAmount",_xlfn.CEILING.MATH(T14*Options!$B$6)),
"#MaxAmount",_xlfn.CEILING.MATH(U14*Options!$B$6)),"")</f>
        <v xml:space="preserve">
				{
					"itemIdOrName": "340", // Honey
					"dropChance": 100,
					"minAmount": 2,
					"MaxAmount": 6
				}</v>
      </c>
      <c r="W14" s="7" t="s">
        <v>2498</v>
      </c>
      <c r="X14" s="8">
        <f>IF(ISBLANK(W14),"",IF(ISNUMBER(W14),W14,IFERROR(INDEX(items[Item ID],MATCH(W14,items[Item Name],0)),W14)))</f>
        <v>724</v>
      </c>
      <c r="Y14">
        <v>80</v>
      </c>
      <c r="Z14">
        <v>0</v>
      </c>
      <c r="AA14" s="7">
        <v>2</v>
      </c>
      <c r="AB14" s="26" t="str">
        <f>IF(LEN(X14)&gt;0,IF(AB$1="output1","",",")&amp;SUBSTITUTE(SUBSTITUTE(SUBSTITUTE(SUBSTITUTE(SUBSTITUTE(Template!$C$6,
"#id",X14),
"//","// "&amp;IFERROR(IF(ISNUMBER(W14),INDEX(items[Item Name],MATCH(W14,items[Item ID],0)),W14),""),1),
"#dropChance",IF(OR(Y14*Options!$B$6&gt;=100,Y14=100),100,ROUND(Y14*Options!$B$5,2))),
"#minAmount",_xlfn.CEILING.MATH(Z14*Options!$B$6)),
"#MaxAmount",_xlfn.CEILING.MATH(AA14*Options!$B$6)),"")</f>
        <v>,
				{
					"itemIdOrName": "724", // Maple Syrup
					"dropChance": 80,
					"minAmount": 0,
					"MaxAmount": 2
				}</v>
      </c>
      <c r="AC14" s="6" t="s">
        <v>2604</v>
      </c>
      <c r="AD14" s="7">
        <f>IF(ISBLANK(AC14),"",IF(ISNUMBER(AC14),AC14,IFERROR(INDEX(items[Item ID],MATCH(AC14,items[Item Name],0)),AC14)))</f>
        <v>554</v>
      </c>
      <c r="AE14" s="7">
        <v>20</v>
      </c>
      <c r="AF14" s="7">
        <v>1</v>
      </c>
      <c r="AG14" s="7">
        <v>1</v>
      </c>
      <c r="AH14" s="26" t="str">
        <f>IF(LEN(AD14)&gt;0,IF(AH$1="output1","",",")&amp;SUBSTITUTE(SUBSTITUTE(SUBSTITUTE(SUBSTITUTE(SUBSTITUTE(Template!$C$6,
"#id",AD14),
"//","// "&amp;IFERROR(IF(ISNUMBER(AC14),INDEX(items[Item Name],MATCH(AC14,items[Item ID],0)),AC14),""),1),
"#dropChance",IF(OR(AE14*Options!$B$6&gt;=100,AE14=100),100,ROUND(AE14*Options!$B$5,2))),
"#minAmount",_xlfn.CEILING.MATH(AF14*Options!$B$6)),
"#MaxAmount",_xlfn.CEILING.MATH(AG14*Options!$B$6)),"")</f>
        <v>,
				{
					"itemIdOrName": "554", // Lemon Stone
					"dropChance": 20,
					"minAmount": 1,
					"MaxAmount": 1
				}</v>
      </c>
      <c r="AI14" s="27" t="str">
        <f>SUBSTITUTE(SUBSTITUTE(SUBSTITUTE(SUBSTITUTE(SUBSTITUTE(SUBSTITUTE(SUBSTITUTE(SUBSTITUTE(SUBSTITUTE(SUBSTITUTE(SUBSTITUTE(SUBSTITUTE(SUBSTITUTE(Template!$C$5,
"#name",D14),
"#description",B14+1&amp;"// "&amp;E14),
"#toolMinLevel",F14),
"#spriteX",G14),
"#spriteY",H14),
"#minLevel",I14),
"#maxLevel",J14),
"#baseSpawnChance",K14*Options!$B$3),
"#additionalChancePerLevel",L14*Options!$B$3),
"#durability",N14),
"#exp",O14),
IF(LEN(P14)&gt;0,"boulderBreak",""),P14),
"#dropItems",clump[[#This Row],[output1]]&amp;clump[[#This Row],[output2]]&amp;clump[[#This Row],[output3]])
&amp;IF(ISNUMBER(B15),",","")</f>
        <v xml:space="preserve">
		{
			"clumpDesc": "Hive", //38//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32,
			"spriteY":  192,
			"minLevel": -1,
			"maxLevel": -1,
			"baseSpawnChance": 0.4,
			"additionalChancePerLevel":0,
			"durability": 6,
			"expType": "mining",
			"exp": 12,
			"dropItems": [
				{
					"itemIdOrName": "340", // Honey
					"dropChance": 100,
					"minAmount": 2,
					"MaxAmount": 6
				},
				{
					"itemIdOrName": "724", // Maple Syrup
					"dropChance": 80,
					"minAmount": 0,
					"MaxAmount": 2
				},
				{
					"itemIdOrName": "554", // Lemon Stone
					"dropChance": 20,
					"minAmount": 1,
					"MaxAmount": 1
				}				
			]
		},</v>
      </c>
    </row>
    <row r="15" spans="1:35" x14ac:dyDescent="0.25">
      <c r="A15">
        <v>32</v>
      </c>
      <c r="B15">
        <v>29</v>
      </c>
      <c r="C15" t="s">
        <v>2566</v>
      </c>
      <c r="D15" t="s">
        <v>50</v>
      </c>
      <c r="F15">
        <v>0</v>
      </c>
      <c r="G15">
        <f t="shared" si="0"/>
        <v>160</v>
      </c>
      <c r="H15">
        <f t="shared" si="1"/>
        <v>128</v>
      </c>
      <c r="I15">
        <v>121</v>
      </c>
      <c r="J15">
        <v>-1</v>
      </c>
      <c r="K15">
        <v>0.3</v>
      </c>
      <c r="L15">
        <v>1E-3</v>
      </c>
      <c r="M15" s="24">
        <f>clump[[#This Row],[base Spawn Chance]]+(clump[[#This Row],[additional Chance Per Level]]*120)</f>
        <v>0.42</v>
      </c>
      <c r="N15">
        <v>8</v>
      </c>
      <c r="O15">
        <v>10</v>
      </c>
      <c r="P15" s="12"/>
      <c r="Q15" s="6">
        <v>390</v>
      </c>
      <c r="R15" s="8">
        <f>IF(ISBLANK(Q15),"",IF(ISNUMBER(Q15),Q15,IFERROR(INDEX(items[Item ID],MATCH(Q15,items[Item Name],0)),Q15)))</f>
        <v>390</v>
      </c>
      <c r="S15" s="7">
        <v>100</v>
      </c>
      <c r="T15" s="7">
        <v>2</v>
      </c>
      <c r="U15" s="7">
        <v>15</v>
      </c>
      <c r="V15" s="10" t="str">
        <f>IF(LEN(R15)&gt;0,IF(V$1="output1","",",")&amp;SUBSTITUTE(SUBSTITUTE(SUBSTITUTE(SUBSTITUTE(SUBSTITUTE(Template!$C$6,
"#id",R15),
"//","// "&amp;IFERROR(IF(ISNUMBER(Q15),INDEX(items[Item Name],MATCH(Q15,items[Item ID],0)),Q15),""),1),
"#dropChance",IF(OR(S15*Options!$B$6&gt;=100,S15=100),100,ROUND(S15*Options!$B$5,2))),
"#minAmount",_xlfn.CEILING.MATH(T15*Options!$B$6)),
"#MaxAmount",_xlfn.CEILING.MATH(U15*Options!$B$6)),"")</f>
        <v xml:space="preserve">
				{
					"itemIdOrName": "390", // Stone
					"dropChance": 100,
					"minAmount": 2,
					"MaxAmount": 15
				}</v>
      </c>
      <c r="W15" s="7" t="s">
        <v>2336</v>
      </c>
      <c r="X15">
        <f>IF(ISBLANK(W15),"",IF(ISNUMBER(W15),W15,IFERROR(INDEX(items[Item ID],MATCH(W15,items[Item Name],0)),W15)))</f>
        <v>535</v>
      </c>
      <c r="Y15">
        <v>70</v>
      </c>
      <c r="Z15">
        <v>1</v>
      </c>
      <c r="AA15">
        <v>3</v>
      </c>
      <c r="AB15" s="10" t="str">
        <f>IF(LEN(X15)&gt;0,IF(AB$1="output1","",",")&amp;SUBSTITUTE(SUBSTITUTE(SUBSTITUTE(SUBSTITUTE(SUBSTITUTE(Template!$C$6,
"#id",X15),
"//","// "&amp;IFERROR(IF(ISNUMBER(W15),INDEX(items[Item Name],MATCH(W15,items[Item ID],0)),W15),""),1),
"#dropChance",IF(OR(Y15*Options!$B$6&gt;=100,Y15=100),100,ROUND(Y15*Options!$B$5,2))),
"#minAmount",_xlfn.CEILING.MATH(Z15*Options!$B$6)),
"#MaxAmount",_xlfn.CEILING.MATH(AA15*Options!$B$6)),"")</f>
        <v>,
				{
					"itemIdOrName": "535", // Geode
					"dropChance": 70,
					"minAmount": 1,
					"MaxAmount": 3
				}</v>
      </c>
      <c r="AC15" s="6" t="s">
        <v>2342</v>
      </c>
      <c r="AD15" s="7">
        <f>IF(ISBLANK(AC15),"",IF(ISNUMBER(AC15),AC15,IFERROR(INDEX(items[Item ID],MATCH(AC15,items[Item Name],0)),AC15)))</f>
        <v>86</v>
      </c>
      <c r="AE15" s="7">
        <v>70</v>
      </c>
      <c r="AF15" s="7">
        <v>1</v>
      </c>
      <c r="AG15" s="7">
        <v>3</v>
      </c>
      <c r="AH15" s="10" t="str">
        <f>IF(LEN(AD15)&gt;0,IF(AH$1="output1","",",")&amp;SUBSTITUTE(SUBSTITUTE(SUBSTITUTE(SUBSTITUTE(SUBSTITUTE(Template!$C$6,
"#id",AD15),
"//","// "&amp;IFERROR(IF(ISNUMBER(AC15),INDEX(items[Item Name],MATCH(AC15,items[Item ID],0)),AC15),""),1),
"#dropChance",IF(OR(AE15*Options!$B$6&gt;=100,AE15=100),100,ROUND(AE15*Options!$B$5,2))),
"#minAmount",_xlfn.CEILING.MATH(AF15*Options!$B$6)),
"#MaxAmount",_xlfn.CEILING.MATH(AG15*Options!$B$6)),"")</f>
        <v>,
				{
					"itemIdOrName": "86", // Earth Crystal
					"dropChance": 70,
					"minAmount": 1,
					"MaxAmount": 3
				}</v>
      </c>
      <c r="AI15" s="27" t="str">
        <f>SUBSTITUTE(SUBSTITUTE(SUBSTITUTE(SUBSTITUTE(SUBSTITUTE(SUBSTITUTE(SUBSTITUTE(SUBSTITUTE(SUBSTITUTE(SUBSTITUTE(SUBSTITUTE(SUBSTITUTE(SUBSTITUTE(Template!$C$5,
"#name",D15),
"#description",B15+1&amp;"// "&amp;E15),
"#toolMinLevel",F15),
"#spriteX",G15),
"#spriteY",H15),
"#minLevel",I15),
"#maxLevel",J15),
"#baseSpawnChance",K15*Options!$B$3),
"#additionalChancePerLevel",L15*Options!$B$3),
"#durability",N15),
"#exp",O15),
IF(LEN(P15)&gt;0,"boulderBreak",""),P15),
"#dropItems",clump[[#This Row],[output1]]&amp;clump[[#This Row],[output2]]&amp;clump[[#This Row],[output3]])
&amp;IF(ISNUMBER(B16),",","")</f>
        <v xml:space="preserve">
		{
			"clumpDesc": "Cracked Boulder", //30//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160,
			"spriteY":  128,
			"minLevel": 121,
			"maxLevel": -1,
			"baseSpawnChance": 0.3,
			"additionalChancePerLevel":0.001,
			"durability": 8,
			"expType": "mining",
			"exp": 10,
			"dropItems": [
				{
					"itemIdOrName": "390", // Stone
					"dropChance": 100,
					"minAmount": 2,
					"MaxAmount": 15
				},
				{
					"itemIdOrName": "535", // Geode
					"dropChance": 70,
					"minAmount": 1,
					"MaxAmount": 3
				},
				{
					"itemIdOrName": "86", // Earth Crystal
					"dropChance": 70,
					"minAmount": 1,
					"MaxAmount": 3
				}				
			]
		},</v>
      </c>
    </row>
    <row r="16" spans="1:35" x14ac:dyDescent="0.25">
      <c r="A16">
        <v>39</v>
      </c>
      <c r="B16">
        <v>34</v>
      </c>
      <c r="C16" t="s">
        <v>2566</v>
      </c>
      <c r="D16" t="s">
        <v>2591</v>
      </c>
      <c r="F16">
        <v>0</v>
      </c>
      <c r="G16">
        <f t="shared" si="0"/>
        <v>128</v>
      </c>
      <c r="H16">
        <f t="shared" si="1"/>
        <v>160</v>
      </c>
      <c r="I16">
        <v>121</v>
      </c>
      <c r="J16">
        <v>-1</v>
      </c>
      <c r="K16">
        <v>0.3</v>
      </c>
      <c r="L16">
        <v>1E-3</v>
      </c>
      <c r="M16" s="24">
        <f>clump[[#This Row],[base Spawn Chance]]+(clump[[#This Row],[additional Chance Per Level]]*120)</f>
        <v>0.42</v>
      </c>
      <c r="N16">
        <v>7</v>
      </c>
      <c r="O16">
        <v>10</v>
      </c>
      <c r="P16" s="12" t="s">
        <v>2401</v>
      </c>
      <c r="Q16" s="6" t="s">
        <v>2338</v>
      </c>
      <c r="R16" s="7">
        <f>IF(ISBLANK(Q16),"",IF(ISNUMBER(Q16),Q16,IFERROR(INDEX(items[Item ID],MATCH(Q16,items[Item Name],0)),Q16)))</f>
        <v>536</v>
      </c>
      <c r="S16" s="7">
        <v>70</v>
      </c>
      <c r="T16" s="7">
        <v>1</v>
      </c>
      <c r="U16" s="7">
        <v>3</v>
      </c>
      <c r="V16" s="10" t="str">
        <f>IF(LEN(R16)&gt;0,IF(V$1="output1","",",")&amp;SUBSTITUTE(SUBSTITUTE(SUBSTITUTE(SUBSTITUTE(SUBSTITUTE(Template!$C$6,
"#id",R16),
"//","// "&amp;IFERROR(IF(ISNUMBER(Q16),INDEX(items[Item Name],MATCH(Q16,items[Item ID],0)),Q16),""),1),
"#dropChance",IF(OR(S16*Options!$B$6&gt;=100,S16=100),100,ROUND(S16*Options!$B$5,2))),
"#minAmount",_xlfn.CEILING.MATH(T16*Options!$B$6)),
"#MaxAmount",_xlfn.CEILING.MATH(U16*Options!$B$6)),"")</f>
        <v xml:space="preserve">
				{
					"itemIdOrName": "536", // Frozen Geode
					"dropChance": 70,
					"minAmount": 1,
					"MaxAmount": 3
				}</v>
      </c>
      <c r="W16" s="7" t="s">
        <v>2374</v>
      </c>
      <c r="X16">
        <f>IF(ISBLANK(W16),"",IF(ISNUMBER(W16),W16,IFERROR(INDEX(items[Item ID],MATCH(W16,items[Item Name],0)),W16)))</f>
        <v>561</v>
      </c>
      <c r="Y16">
        <v>20</v>
      </c>
      <c r="Z16">
        <v>1</v>
      </c>
      <c r="AA16">
        <v>1</v>
      </c>
      <c r="AB16" s="10" t="str">
        <f>IF(LEN(X16)&gt;0,IF(AB$1="output1","",",")&amp;SUBSTITUTE(SUBSTITUTE(SUBSTITUTE(SUBSTITUTE(SUBSTITUTE(Template!$C$6,
"#id",X16),
"//","// "&amp;IFERROR(IF(ISNUMBER(W16),INDEX(items[Item Name],MATCH(W16,items[Item ID],0)),W16),""),1),
"#dropChance",IF(OR(Y16*Options!$B$6&gt;=100,Y16=100),100,ROUND(Y16*Options!$B$5,2))),
"#minAmount",_xlfn.CEILING.MATH(Z16*Options!$B$6)),
"#MaxAmount",_xlfn.CEILING.MATH(AA16*Options!$B$6)),"")</f>
        <v>,
				{
					"itemIdOrName": "561", // Ghost Crystal
					"dropChance": 20,
					"minAmount": 1,
					"MaxAmount": 1
				}</v>
      </c>
      <c r="AC16" s="6" t="s">
        <v>2337</v>
      </c>
      <c r="AD16" s="7">
        <f>IF(ISBLANK(AC16),"",IF(ISNUMBER(AC16),AC16,IFERROR(INDEX(items[Item ID],MATCH(AC16,items[Item Name],0)),AC16)))</f>
        <v>84</v>
      </c>
      <c r="AE16" s="7">
        <v>70</v>
      </c>
      <c r="AF16" s="7">
        <v>1</v>
      </c>
      <c r="AG16" s="7">
        <v>3</v>
      </c>
      <c r="AH16" s="26" t="str">
        <f>IF(LEN(AD16)&gt;0,IF(AH$1="output1","",",")&amp;SUBSTITUTE(SUBSTITUTE(SUBSTITUTE(SUBSTITUTE(SUBSTITUTE(Template!$C$6,
"#id",AD16),
"//","// "&amp;IFERROR(IF(ISNUMBER(AC16),INDEX(items[Item Name],MATCH(AC16,items[Item ID],0)),AC16),""),1),
"#dropChance",IF(OR(AE16*Options!$B$6&gt;=100,AE16=100),100,ROUND(AE16*Options!$B$5,2))),
"#minAmount",_xlfn.CEILING.MATH(AF16*Options!$B$6)),
"#MaxAmount",_xlfn.CEILING.MATH(AG16*Options!$B$6)),"")</f>
        <v>,
				{
					"itemIdOrName": "84", // Frozen Tear
					"dropChance": 70,
					"minAmount": 1,
					"MaxAmount": 3
				}</v>
      </c>
      <c r="AI16" s="27" t="str">
        <f>SUBSTITUTE(SUBSTITUTE(SUBSTITUTE(SUBSTITUTE(SUBSTITUTE(SUBSTITUTE(SUBSTITUTE(SUBSTITUTE(SUBSTITUTE(SUBSTITUTE(SUBSTITUTE(SUBSTITUTE(SUBSTITUTE(Template!$C$5,
"#name",D16),
"#description",B16+1&amp;"// "&amp;E16),
"#toolMinLevel",F16),
"#spriteX",G16),
"#spriteY",H16),
"#minLevel",I16),
"#maxLevel",J16),
"#baseSpawnChance",K16*Options!$B$3),
"#additionalChancePerLevel",L16*Options!$B$3),
"#durability",N16),
"#exp",O16),
IF(LEN(P16)&gt;0,"boulderBreak",""),P16),
"#dropItems",clump[[#This Row],[output1]]&amp;clump[[#This Row],[output2]]&amp;clump[[#This Row],[output3]])
&amp;IF(ISNUMBER(B17),",","")</f>
        <v xml:space="preserve">
		{
			"clumpDesc": "Cracked Crystal", //35// 
			"debrisType": 14,
			"failSounds": [
				"clubhit",
				"clank"
			],
			"hitSounds": [
				"hammer"
			],
			"breakSounds": [
				"breakingGlass"
			],
			"shake": 100,
			"toolType": "pick",
			"toolMinLevel": 0,
			"tileWidth": 2,
			"tileHeight": 2,
			"spritePath": "assets\\OreClumps.png",
			"spriteType": "mod",
			"spriteX": 128,
			"spriteY":  160,
			"minLevel": 121,
			"maxLevel": -1,
			"baseSpawnChance": 0.3,
			"additionalChancePerLevel":0.001,
			"durability": 7,
			"expType": "mining",
			"exp": 10,
			"dropItems": [
				{
					"itemIdOrName": "536", // Frozen Geode
					"dropChance": 70,
					"minAmount": 1,
					"MaxAmount": 3
				},
				{
					"itemIdOrName": "561", // Ghost Crystal
					"dropChance": 20,
					"minAmount": 1,
					"MaxAmount": 1
				},
				{
					"itemIdOrName": "84", // Frozen Tear
					"dropChance": 70,
					"minAmount": 1,
					"MaxAmount": 3
				}				
			]
		},</v>
      </c>
    </row>
    <row r="17" spans="1:35" x14ac:dyDescent="0.25">
      <c r="A17">
        <v>49</v>
      </c>
      <c r="B17">
        <v>43</v>
      </c>
      <c r="C17" t="s">
        <v>2566</v>
      </c>
      <c r="D17" t="s">
        <v>2590</v>
      </c>
      <c r="F17">
        <v>0</v>
      </c>
      <c r="G17">
        <f t="shared" si="0"/>
        <v>32</v>
      </c>
      <c r="H17">
        <f t="shared" si="1"/>
        <v>224</v>
      </c>
      <c r="I17">
        <v>121</v>
      </c>
      <c r="J17">
        <v>-1</v>
      </c>
      <c r="K17">
        <v>0.3</v>
      </c>
      <c r="L17">
        <v>1E-3</v>
      </c>
      <c r="M17" s="24">
        <f>clump[[#This Row],[base Spawn Chance]]+(clump[[#This Row],[additional Chance Per Level]]*120)</f>
        <v>0.42</v>
      </c>
      <c r="N17">
        <v>8</v>
      </c>
      <c r="O17">
        <v>10</v>
      </c>
      <c r="P17" s="12" t="s">
        <v>2401</v>
      </c>
      <c r="Q17" s="6" t="s">
        <v>2341</v>
      </c>
      <c r="R17" s="8">
        <f>IF(ISBLANK(Q17),"",IF(ISNUMBER(Q17),Q17,IFERROR(INDEX(items[Item ID],MATCH(Q17,items[Item Name],0)),Q17)))</f>
        <v>82</v>
      </c>
      <c r="S17" s="7">
        <v>80</v>
      </c>
      <c r="T17" s="7">
        <v>1</v>
      </c>
      <c r="U17" s="7">
        <v>3</v>
      </c>
      <c r="V17" s="10" t="str">
        <f>IF(LEN(R17)&gt;0,IF(V$1="output1","",",")&amp;SUBSTITUTE(SUBSTITUTE(SUBSTITUTE(SUBSTITUTE(SUBSTITUTE(Template!$C$6,
"#id",R17),
"//","// "&amp;IFERROR(IF(ISNUMBER(Q17),INDEX(items[Item Name],MATCH(Q17,items[Item ID],0)),Q17),""),1),
"#dropChance",IF(OR(S17*Options!$B$6&gt;=100,S17=100),100,ROUND(S17*Options!$B$5,2))),
"#minAmount",_xlfn.CEILING.MATH(T17*Options!$B$6)),
"#MaxAmount",_xlfn.CEILING.MATH(U17*Options!$B$6)),"")</f>
        <v xml:space="preserve">
				{
					"itemIdOrName": "82", // Fire Quartz
					"dropChance": 80,
					"minAmount": 1,
					"MaxAmount": 3
				}</v>
      </c>
      <c r="W17" s="7" t="s">
        <v>2340</v>
      </c>
      <c r="X17">
        <f>IF(ISBLANK(W17),"",IF(ISNUMBER(W17),W17,IFERROR(INDEX(items[Item ID],MATCH(W17,items[Item Name],0)),W17)))</f>
        <v>537</v>
      </c>
      <c r="Y17">
        <v>50</v>
      </c>
      <c r="Z17">
        <v>1</v>
      </c>
      <c r="AA17">
        <v>3</v>
      </c>
      <c r="AB17" s="10" t="str">
        <f>IF(LEN(X17)&gt;0,IF(AB$1="output1","",",")&amp;SUBSTITUTE(SUBSTITUTE(SUBSTITUTE(SUBSTITUTE(SUBSTITUTE(Template!$C$6,
"#id",X17),
"//","// "&amp;IFERROR(IF(ISNUMBER(W17),INDEX(items[Item Name],MATCH(W17,items[Item ID],0)),W17),""),1),
"#dropChance",IF(OR(Y17*Options!$B$6&gt;=100,Y17=100),100,ROUND(Y17*Options!$B$5,2))),
"#minAmount",_xlfn.CEILING.MATH(Z17*Options!$B$6)),
"#MaxAmount",_xlfn.CEILING.MATH(AA17*Options!$B$6)),"")</f>
        <v>,
				{
					"itemIdOrName": "537", // Magma Geode
					"dropChance": 50,
					"minAmount": 1,
					"MaxAmount": 3
				}</v>
      </c>
      <c r="AC17" s="6" t="s">
        <v>2363</v>
      </c>
      <c r="AD17" s="7">
        <f>IF(ISBLANK(AC17),"",IF(ISNUMBER(AC17),AC17,IFERROR(INDEX(items[Item ID],MATCH(AC17,items[Item Name],0)),AC17)))</f>
        <v>848</v>
      </c>
      <c r="AE17" s="7">
        <v>30</v>
      </c>
      <c r="AF17" s="7">
        <v>1</v>
      </c>
      <c r="AG17" s="7">
        <v>3</v>
      </c>
      <c r="AH17" s="26" t="str">
        <f>IF(LEN(AD17)&gt;0,IF(AH$1="output1","",",")&amp;SUBSTITUTE(SUBSTITUTE(SUBSTITUTE(SUBSTITUTE(SUBSTITUTE(Template!$C$6,
"#id",AD17),
"//","// "&amp;IFERROR(IF(ISNUMBER(AC17),INDEX(items[Item Name],MATCH(AC17,items[Item ID],0)),AC17),""),1),
"#dropChance",IF(OR(AE17*Options!$B$6&gt;=100,AE17=100),100,ROUND(AE17*Options!$B$5,2))),
"#minAmount",_xlfn.CEILING.MATH(AF17*Options!$B$6)),
"#MaxAmount",_xlfn.CEILING.MATH(AG17*Options!$B$6)),"")</f>
        <v>,
				{
					"itemIdOrName": "848", // Cinder Shard
					"dropChance": 30,
					"minAmount": 1,
					"MaxAmount": 3
				}</v>
      </c>
      <c r="AI17" s="27" t="str">
        <f>SUBSTITUTE(SUBSTITUTE(SUBSTITUTE(SUBSTITUTE(SUBSTITUTE(SUBSTITUTE(SUBSTITUTE(SUBSTITUTE(SUBSTITUTE(SUBSTITUTE(SUBSTITUTE(SUBSTITUTE(SUBSTITUTE(Template!$C$5,
"#name",D17),
"#description",B17+1&amp;"// "&amp;E17),
"#toolMinLevel",F17),
"#spriteX",G17),
"#spriteY",H17),
"#minLevel",I17),
"#maxLevel",J17),
"#baseSpawnChance",K17*Options!$B$3),
"#additionalChancePerLevel",L17*Options!$B$3),
"#durability",N17),
"#exp",O17),
IF(LEN(P17)&gt;0,"boulderBreak",""),P17),
"#dropItems",clump[[#This Row],[output1]]&amp;clump[[#This Row],[output2]]&amp;clump[[#This Row],[output3]])
&amp;IF(ISNUMBER(B18),",","")</f>
        <v xml:space="preserve">
		{
			"clumpDesc": "Cracked Fire Quartz", //44// 
			"debrisType": 14,
			"failSounds": [
				"clubhit",
				"clank"
			],
			"hitSounds": [
				"hammer"
			],
			"breakSounds": [
				"breakingGlass"
			],
			"shake": 100,
			"toolType": "pick",
			"toolMinLevel": 0,
			"tileWidth": 2,
			"tileHeight": 2,
			"spritePath": "assets\\OreClumps.png",
			"spriteType": "mod",
			"spriteX": 32,
			"spriteY":  224,
			"minLevel": 121,
			"maxLevel": -1,
			"baseSpawnChance": 0.3,
			"additionalChancePerLevel":0.001,
			"durability": 8,
			"expType": "mining",
			"exp": 10,
			"dropItems": [
				{
					"itemIdOrName": "82", // Fire Quartz
					"dropChance": 80,
					"minAmount": 1,
					"MaxAmount": 3
				},
				{
					"itemIdOrName": "537", // Magma Geode
					"dropChance": 50,
					"minAmount": 1,
					"MaxAmount": 3
				},
				{
					"itemIdOrName": "848", // Cinder Shard
					"dropChance": 30,
					"minAmount": 1,
					"MaxAmount": 3
				}				
			]
		},</v>
      </c>
    </row>
    <row r="18" spans="1:35" x14ac:dyDescent="0.25">
      <c r="A18">
        <v>45</v>
      </c>
      <c r="B18">
        <v>40</v>
      </c>
      <c r="C18" t="s">
        <v>2570</v>
      </c>
      <c r="D18" t="s">
        <v>2532</v>
      </c>
      <c r="F18">
        <v>0</v>
      </c>
      <c r="G18">
        <f t="shared" si="0"/>
        <v>128</v>
      </c>
      <c r="H18">
        <f t="shared" si="1"/>
        <v>192</v>
      </c>
      <c r="I18">
        <v>110</v>
      </c>
      <c r="J18">
        <v>-1</v>
      </c>
      <c r="K18">
        <v>1E-3</v>
      </c>
      <c r="L18">
        <v>4.0000000000000001E-3</v>
      </c>
      <c r="M18" s="24">
        <f>clump[[#This Row],[base Spawn Chance]]+(clump[[#This Row],[additional Chance Per Level]]*120)</f>
        <v>0.48099999999999998</v>
      </c>
      <c r="N18">
        <v>8</v>
      </c>
      <c r="O18">
        <v>12</v>
      </c>
      <c r="P18" s="12"/>
      <c r="Q18" s="6">
        <v>390</v>
      </c>
      <c r="R18" s="25">
        <f>IF(ISBLANK(Q18),"",IF(ISNUMBER(Q18),Q18,IFERROR(INDEX(items[Item ID],MATCH(Q18,items[Item Name],0)),Q18)))</f>
        <v>390</v>
      </c>
      <c r="S18" s="7">
        <v>100</v>
      </c>
      <c r="T18" s="7">
        <v>2</v>
      </c>
      <c r="U18" s="7">
        <v>15</v>
      </c>
      <c r="V18" s="26" t="str">
        <f>IF(LEN(R18)&gt;0,IF(V$1="output1","",",")&amp;SUBSTITUTE(SUBSTITUTE(SUBSTITUTE(SUBSTITUTE(SUBSTITUTE(Template!$C$6,
"#id",R18),
"//","// "&amp;IFERROR(IF(ISNUMBER(Q18),INDEX(items[Item Name],MATCH(Q18,items[Item ID],0)),Q18),""),1),
"#dropChance",IF(OR(S18*Options!$B$6&gt;=100,S18=100),100,ROUND(S18*Options!$B$5,2))),
"#minAmount",_xlfn.CEILING.MATH(T18*Options!$B$6)),
"#MaxAmount",_xlfn.CEILING.MATH(U18*Options!$B$6)),"")</f>
        <v xml:space="preserve">
				{
					"itemIdOrName": "390", // Stone
					"dropChance": 100,
					"minAmount": 2,
					"MaxAmount": 15
				}</v>
      </c>
      <c r="W18" s="7" t="s">
        <v>2534</v>
      </c>
      <c r="X18" s="8">
        <f>IF(ISBLANK(W18),"",IF(ISNUMBER(W18),W18,IFERROR(INDEX(items[Item ID],MATCH(W18,items[Item Name],0)),W18)))</f>
        <v>289</v>
      </c>
      <c r="Y18">
        <v>100</v>
      </c>
      <c r="Z18">
        <v>1</v>
      </c>
      <c r="AA18">
        <v>1</v>
      </c>
      <c r="AB18" s="26" t="str">
        <f>IF(LEN(X18)&gt;0,IF(AB$1="output1","",",")&amp;SUBSTITUTE(SUBSTITUTE(SUBSTITUTE(SUBSTITUTE(SUBSTITUTE(Template!$C$6,
"#id",X18),
"//","// "&amp;IFERROR(IF(ISNUMBER(W18),INDEX(items[Item Name],MATCH(W18,items[Item ID],0)),W18),""),1),
"#dropChance",IF(OR(Y18*Options!$B$6&gt;=100,Y18=100),100,ROUND(Y18*Options!$B$5,2))),
"#minAmount",_xlfn.CEILING.MATH(Z18*Options!$B$6)),
"#MaxAmount",_xlfn.CEILING.MATH(AA18*Options!$B$6)),"")</f>
        <v>,
				{
					"itemIdOrName": "289", // Ostrich Egg
					"dropChance": 100,
					"minAmount": 1,
					"MaxAmount": 1
				}</v>
      </c>
      <c r="AC18" s="6" t="s">
        <v>2540</v>
      </c>
      <c r="AD18" s="7">
        <f>IF(ISBLANK(AC18),"",IF(ISNUMBER(AC18),AC18,IFERROR(INDEX(items[Item ID],MATCH(AC18,items[Item Name],0)),AC18)))</f>
        <v>178</v>
      </c>
      <c r="AE18" s="7">
        <v>30</v>
      </c>
      <c r="AF18" s="7">
        <v>1</v>
      </c>
      <c r="AG18" s="7">
        <v>10</v>
      </c>
      <c r="AH18" s="26" t="str">
        <f>IF(LEN(AD18)&gt;0,IF(AH$1="output1","",",")&amp;SUBSTITUTE(SUBSTITUTE(SUBSTITUTE(SUBSTITUTE(SUBSTITUTE(Template!$C$6,
"#id",AD18),
"//","// "&amp;IFERROR(IF(ISNUMBER(AC18),INDEX(items[Item Name],MATCH(AC18,items[Item ID],0)),AC18),""),1),
"#dropChance",IF(OR(AE18*Options!$B$6&gt;=100,AE18=100),100,ROUND(AE18*Options!$B$5,2))),
"#minAmount",_xlfn.CEILING.MATH(AF18*Options!$B$6)),
"#MaxAmount",_xlfn.CEILING.MATH(AG18*Options!$B$6)),"")</f>
        <v>,
				{
					"itemIdOrName": "178", // Hay
					"dropChance": 30,
					"minAmount": 1,
					"MaxAmount": 10
				}</v>
      </c>
      <c r="AI18" s="27" t="str">
        <f>SUBSTITUTE(SUBSTITUTE(SUBSTITUTE(SUBSTITUTE(SUBSTITUTE(SUBSTITUTE(SUBSTITUTE(SUBSTITUTE(SUBSTITUTE(SUBSTITUTE(SUBSTITUTE(SUBSTITUTE(SUBSTITUTE(Template!$C$5,
"#name",D18),
"#description",B18+1&amp;"// "&amp;E18),
"#toolMinLevel",F18),
"#spriteX",G18),
"#spriteY",H18),
"#minLevel",I18),
"#maxLevel",J18),
"#baseSpawnChance",K18*Options!$B$3),
"#additionalChancePerLevel",L18*Options!$B$3),
"#durability",N18),
"#exp",O18),
IF(LEN(P18)&gt;0,"boulderBreak",""),P18),
"#dropItems",clump[[#This Row],[output1]]&amp;clump[[#This Row],[output2]]&amp;clump[[#This Row],[output3]])
&amp;IF(ISNUMBER(B19),",","")</f>
        <v xml:space="preserve">
		{
			"clumpDesc": "Ostrich Nest", //41//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128,
			"spriteY":  192,
			"minLevel": 110,
			"maxLevel": -1,
			"baseSpawnChance": 0.001,
			"additionalChancePerLevel":0.004,
			"durability": 8,
			"expType": "mining",
			"exp": 12,
			"dropItems": [
				{
					"itemIdOrName": "390", // Stone
					"dropChance": 100,
					"minAmount": 2,
					"MaxAmount": 15
				},
				{
					"itemIdOrName": "289", // Ostrich Egg
					"dropChance": 100,
					"minAmount": 1,
					"MaxAmount": 1
				},
				{
					"itemIdOrName": "178", // Hay
					"dropChance": 30,
					"minAmount": 1,
					"MaxAmount": 10
				}				
			]
		},</v>
      </c>
    </row>
    <row r="19" spans="1:35" x14ac:dyDescent="0.25">
      <c r="A19">
        <v>13</v>
      </c>
      <c r="B19">
        <v>12</v>
      </c>
      <c r="C19" t="s">
        <v>2566</v>
      </c>
      <c r="D19" t="s">
        <v>34</v>
      </c>
      <c r="F19">
        <v>0</v>
      </c>
      <c r="G19">
        <f t="shared" si="0"/>
        <v>0</v>
      </c>
      <c r="H19">
        <f t="shared" si="1"/>
        <v>64</v>
      </c>
      <c r="I19">
        <v>-1</v>
      </c>
      <c r="J19">
        <v>-1</v>
      </c>
      <c r="K19">
        <v>5.0000000000000001E-3</v>
      </c>
      <c r="L19">
        <v>4.0000000000000001E-3</v>
      </c>
      <c r="M19" s="9">
        <f>clump[[#This Row],[base Spawn Chance]]+(clump[[#This Row],[additional Chance Per Level]]*120)</f>
        <v>0.48499999999999999</v>
      </c>
      <c r="N19">
        <v>12</v>
      </c>
      <c r="O19">
        <v>80</v>
      </c>
      <c r="P19" s="12"/>
      <c r="Q19" s="6">
        <v>390</v>
      </c>
      <c r="R19" s="7">
        <f>IF(ISBLANK(Q19),"",IF(ISNUMBER(Q19),Q19,IFERROR(INDEX(items[Item ID],MATCH(Q19,items[Item Name],0)),Q19)))</f>
        <v>390</v>
      </c>
      <c r="S19" s="7">
        <v>100</v>
      </c>
      <c r="T19" s="7">
        <v>2</v>
      </c>
      <c r="U19" s="7">
        <v>15</v>
      </c>
      <c r="V19" s="10" t="str">
        <f>IF(LEN(R19)&gt;0,IF(V$1="output1","",",")&amp;SUBSTITUTE(SUBSTITUTE(SUBSTITUTE(SUBSTITUTE(SUBSTITUTE(Template!$C$6,
"#id",R19),
"//","// "&amp;IFERROR(IF(ISNUMBER(Q19),INDEX(items[Item Name],MATCH(Q19,items[Item ID],0)),Q19),""),1),
"#dropChance",IF(OR(S19*Options!$B$6&gt;=100,S19=100),100,ROUND(S19*Options!$B$5,2))),
"#minAmount",_xlfn.CEILING.MATH(T19*Options!$B$6)),
"#MaxAmount",_xlfn.CEILING.MATH(U19*Options!$B$6)),"")</f>
        <v xml:space="preserve">
				{
					"itemIdOrName": "390", // Stone
					"dropChance": 100,
					"minAmount": 2,
					"MaxAmount": 15
				}</v>
      </c>
      <c r="W19" t="s">
        <v>9</v>
      </c>
      <c r="X19">
        <f>IF(ISBLANK(W19),"",IF(ISNUMBER(W19),W19,IFERROR(INDEX(items[Item ID],MATCH(W19,items[Item Name],0)),W19)))</f>
        <v>64</v>
      </c>
      <c r="Y19">
        <v>100</v>
      </c>
      <c r="Z19">
        <v>2</v>
      </c>
      <c r="AA19">
        <v>4</v>
      </c>
      <c r="AB19" s="10" t="str">
        <f>IF(LEN(X19)&gt;0,IF(AB$1="output1","",",")&amp;SUBSTITUTE(SUBSTITUTE(SUBSTITUTE(SUBSTITUTE(SUBSTITUTE(Template!$C$6,
"#id",X19),
"//","// "&amp;IFERROR(IF(ISNUMBER(W19),INDEX(items[Item Name],MATCH(W19,items[Item ID],0)),W19),""),1),
"#dropChance",IF(OR(Y19*Options!$B$6&gt;=100,Y19=100),100,ROUND(Y19*Options!$B$5,2))),
"#minAmount",_xlfn.CEILING.MATH(Z19*Options!$B$6)),
"#MaxAmount",_xlfn.CEILING.MATH(AA19*Options!$B$6)),"")</f>
        <v>,
				{
					"itemIdOrName": "64", // Ruby
					"dropChance": 100,
					"minAmount": 2,
					"MaxAmount": 4
				}</v>
      </c>
      <c r="AC19" s="6" t="s">
        <v>2375</v>
      </c>
      <c r="AD19" s="7">
        <f>IF(ISBLANK(AC19),"",IF(ISNUMBER(AC19),AC19,IFERROR(INDEX(items[Item ID],MATCH(AC19,items[Item Name],0)),AC19)))</f>
        <v>547</v>
      </c>
      <c r="AE19" s="7">
        <v>20</v>
      </c>
      <c r="AF19" s="7">
        <v>1</v>
      </c>
      <c r="AG19" s="7">
        <v>1</v>
      </c>
      <c r="AH19" s="10" t="str">
        <f>IF(LEN(AD19)&gt;0,IF(AH$1="output1","",",")&amp;SUBSTITUTE(SUBSTITUTE(SUBSTITUTE(SUBSTITUTE(SUBSTITUTE(Template!$C$6,
"#id",AD19),
"//","// "&amp;IFERROR(IF(ISNUMBER(AC19),INDEX(items[Item Name],MATCH(AC19,items[Item ID],0)),AC19),""),1),
"#dropChance",IF(OR(AE19*Options!$B$6&gt;=100,AE19=100),100,ROUND(AE19*Options!$B$5,2))),
"#minAmount",_xlfn.CEILING.MATH(AF19*Options!$B$6)),
"#MaxAmount",_xlfn.CEILING.MATH(AG19*Options!$B$6)),"")</f>
        <v>,
				{
					"itemIdOrName": "547", // Helvite
					"dropChance": 20,
					"minAmount": 1,
					"MaxAmount": 1
				}</v>
      </c>
      <c r="AI19" s="11" t="str">
        <f>SUBSTITUTE(SUBSTITUTE(SUBSTITUTE(SUBSTITUTE(SUBSTITUTE(SUBSTITUTE(SUBSTITUTE(SUBSTITUTE(SUBSTITUTE(SUBSTITUTE(SUBSTITUTE(SUBSTITUTE(SUBSTITUTE(Template!$C$5,
"#name",D19),
"#description",B19+1&amp;"// "&amp;E19),
"#toolMinLevel",F19),
"#spriteX",G19),
"#spriteY",H19),
"#minLevel",I19),
"#maxLevel",J19),
"#baseSpawnChance",K19*Options!$B$3),
"#additionalChancePerLevel",L19*Options!$B$3),
"#durability",N19),
"#exp",O19),
IF(LEN(P19)&gt;0,"boulderBreak",""),P19),
"#dropItems",clump[[#This Row],[output1]]&amp;clump[[#This Row],[output2]]&amp;clump[[#This Row],[output3]])
&amp;IF(ISNUMBER(B20),",","")</f>
        <v xml:space="preserve">
		{
			"clumpDesc": "Ruby Stone", //13//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0,
			"spriteY":  64,
			"minLevel": -1,
			"maxLevel": -1,
			"baseSpawnChance": 0.005,
			"additionalChancePerLevel":0.004,
			"durability": 12,
			"expType": "mining",
			"exp": 80,
			"dropItems": [
				{
					"itemIdOrName": "390", // Stone
					"dropChance": 100,
					"minAmount": 2,
					"MaxAmount": 15
				},
				{
					"itemIdOrName": "64", // Ruby
					"dropChance": 100,
					"minAmount": 2,
					"MaxAmount": 4
				},
				{
					"itemIdOrName": "547", // Helvite
					"dropChance": 20,
					"minAmount": 1,
					"MaxAmount": 1
				}				
			]
		},</v>
      </c>
    </row>
    <row r="20" spans="1:35" x14ac:dyDescent="0.25">
      <c r="A20">
        <v>14</v>
      </c>
      <c r="B20">
        <v>13</v>
      </c>
      <c r="C20" t="s">
        <v>2566</v>
      </c>
      <c r="D20" t="s">
        <v>36</v>
      </c>
      <c r="F20">
        <v>0</v>
      </c>
      <c r="G20">
        <f t="shared" si="0"/>
        <v>32</v>
      </c>
      <c r="H20">
        <f t="shared" si="1"/>
        <v>64</v>
      </c>
      <c r="I20">
        <v>-1</v>
      </c>
      <c r="J20">
        <v>-1</v>
      </c>
      <c r="K20">
        <v>5.0000000000000001E-3</v>
      </c>
      <c r="L20">
        <v>4.0000000000000001E-3</v>
      </c>
      <c r="M20" s="9">
        <f>clump[[#This Row],[base Spawn Chance]]+(clump[[#This Row],[additional Chance Per Level]]*120)</f>
        <v>0.48499999999999999</v>
      </c>
      <c r="N20">
        <v>12</v>
      </c>
      <c r="O20">
        <v>16</v>
      </c>
      <c r="P20" s="12"/>
      <c r="Q20" s="6">
        <v>390</v>
      </c>
      <c r="R20" s="7">
        <f>IF(ISBLANK(Q20),"",IF(ISNUMBER(Q20),Q20,IFERROR(INDEX(items[Item ID],MATCH(Q20,items[Item Name],0)),Q20)))</f>
        <v>390</v>
      </c>
      <c r="S20" s="7">
        <v>100</v>
      </c>
      <c r="T20" s="7">
        <v>2</v>
      </c>
      <c r="U20" s="7">
        <v>15</v>
      </c>
      <c r="V20" s="10" t="str">
        <f>IF(LEN(R20)&gt;0,IF(V$1="output1","",",")&amp;SUBSTITUTE(SUBSTITUTE(SUBSTITUTE(SUBSTITUTE(SUBSTITUTE(Template!$C$6,
"#id",R20),
"//","// "&amp;IFERROR(IF(ISNUMBER(Q20),INDEX(items[Item Name],MATCH(Q20,items[Item ID],0)),Q20),""),1),
"#dropChance",IF(OR(S20*Options!$B$6&gt;=100,S20=100),100,ROUND(S20*Options!$B$5,2))),
"#minAmount",_xlfn.CEILING.MATH(T20*Options!$B$6)),
"#MaxAmount",_xlfn.CEILING.MATH(U20*Options!$B$6)),"")</f>
        <v xml:space="preserve">
				{
					"itemIdOrName": "390", // Stone
					"dropChance": 100,
					"minAmount": 2,
					"MaxAmount": 15
				}</v>
      </c>
      <c r="W20" t="s">
        <v>3</v>
      </c>
      <c r="X20">
        <f>IF(ISBLANK(W20),"",IF(ISNUMBER(W20),W20,IFERROR(INDEX(items[Item ID],MATCH(W20,items[Item Name],0)),W20)))</f>
        <v>66</v>
      </c>
      <c r="Y20">
        <v>100</v>
      </c>
      <c r="Z20">
        <v>2</v>
      </c>
      <c r="AA20">
        <v>4</v>
      </c>
      <c r="AB20" s="10" t="str">
        <f>IF(LEN(X20)&gt;0,IF(AB$1="output1","",",")&amp;SUBSTITUTE(SUBSTITUTE(SUBSTITUTE(SUBSTITUTE(SUBSTITUTE(Template!$C$6,
"#id",X20),
"//","// "&amp;IFERROR(IF(ISNUMBER(W20),INDEX(items[Item Name],MATCH(W20,items[Item ID],0)),W20),""),1),
"#dropChance",IF(OR(Y20*Options!$B$6&gt;=100,Y20=100),100,ROUND(Y20*Options!$B$5,2))),
"#minAmount",_xlfn.CEILING.MATH(Z20*Options!$B$6)),
"#MaxAmount",_xlfn.CEILING.MATH(AA20*Options!$B$6)),"")</f>
        <v>,
				{
					"itemIdOrName": "66", // Amethyst
					"dropChance": 100,
					"minAmount": 2,
					"MaxAmount": 4
				}</v>
      </c>
      <c r="AC20" s="6" t="s">
        <v>2372</v>
      </c>
      <c r="AD20" s="7">
        <f>IF(ISBLANK(AC20),"",IF(ISNUMBER(AC20),AC20,IFERROR(INDEX(items[Item ID],MATCH(AC20,items[Item Name],0)),AC20)))</f>
        <v>577</v>
      </c>
      <c r="AE20" s="7">
        <v>30</v>
      </c>
      <c r="AF20" s="7">
        <v>1</v>
      </c>
      <c r="AG20" s="7">
        <v>1</v>
      </c>
      <c r="AH20" s="10" t="str">
        <f>IF(LEN(AD20)&gt;0,IF(AH$1="output1","",",")&amp;SUBSTITUTE(SUBSTITUTE(SUBSTITUTE(SUBSTITUTE(SUBSTITUTE(Template!$C$6,
"#id",AD20),
"//","// "&amp;IFERROR(IF(ISNUMBER(AC20),INDEX(items[Item Name],MATCH(AC20,items[Item ID],0)),AC20),""),1),
"#dropChance",IF(OR(AE20*Options!$B$6&gt;=100,AE20=100),100,ROUND(AE20*Options!$B$5,2))),
"#minAmount",_xlfn.CEILING.MATH(AF20*Options!$B$6)),
"#MaxAmount",_xlfn.CEILING.MATH(AG20*Options!$B$6)),"")</f>
        <v>,
				{
					"itemIdOrName": "577", // Fairy Stone
					"dropChance": 30,
					"minAmount": 1,
					"MaxAmount": 1
				}</v>
      </c>
      <c r="AI20" s="11" t="str">
        <f>SUBSTITUTE(SUBSTITUTE(SUBSTITUTE(SUBSTITUTE(SUBSTITUTE(SUBSTITUTE(SUBSTITUTE(SUBSTITUTE(SUBSTITUTE(SUBSTITUTE(SUBSTITUTE(SUBSTITUTE(SUBSTITUTE(Template!$C$5,
"#name",D20),
"#description",B20+1&amp;"// "&amp;E20),
"#toolMinLevel",F20),
"#spriteX",G20),
"#spriteY",H20),
"#minLevel",I20),
"#maxLevel",J20),
"#baseSpawnChance",K20*Options!$B$3),
"#additionalChancePerLevel",L20*Options!$B$3),
"#durability",N20),
"#exp",O20),
IF(LEN(P20)&gt;0,"boulderBreak",""),P20),
"#dropItems",clump[[#This Row],[output1]]&amp;clump[[#This Row],[output2]]&amp;clump[[#This Row],[output3]])
&amp;IF(ISNUMBER(B21),",","")</f>
        <v xml:space="preserve">
		{
			"clumpDesc": "Amethyst Stone", //14//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32,
			"spriteY":  64,
			"minLevel": -1,
			"maxLevel": -1,
			"baseSpawnChance": 0.005,
			"additionalChancePerLevel":0.004,
			"durability": 12,
			"expType": "mining",
			"exp": 16,
			"dropItems": [
				{
					"itemIdOrName": "390", // Stone
					"dropChance": 100,
					"minAmount": 2,
					"MaxAmount": 15
				},
				{
					"itemIdOrName": "66", // Amethyst
					"dropChance": 100,
					"minAmount": 2,
					"MaxAmount": 4
				},
				{
					"itemIdOrName": "577", // Fairy Stone
					"dropChance": 30,
					"minAmount": 1,
					"MaxAmount": 1
				}				
			]
		},</v>
      </c>
    </row>
    <row r="21" spans="1:35" x14ac:dyDescent="0.25">
      <c r="A21">
        <v>15</v>
      </c>
      <c r="B21">
        <v>14</v>
      </c>
      <c r="C21" t="s">
        <v>2566</v>
      </c>
      <c r="D21" t="s">
        <v>37</v>
      </c>
      <c r="F21">
        <v>0</v>
      </c>
      <c r="G21">
        <f t="shared" si="0"/>
        <v>64</v>
      </c>
      <c r="H21">
        <f t="shared" si="1"/>
        <v>64</v>
      </c>
      <c r="I21">
        <v>-1</v>
      </c>
      <c r="J21">
        <v>-1</v>
      </c>
      <c r="K21">
        <v>5.0000000000000001E-3</v>
      </c>
      <c r="L21">
        <v>4.0000000000000001E-3</v>
      </c>
      <c r="M21" s="9">
        <f>clump[[#This Row],[base Spawn Chance]]+(clump[[#This Row],[additional Chance Per Level]]*120)</f>
        <v>0.48499999999999999</v>
      </c>
      <c r="N21">
        <v>12</v>
      </c>
      <c r="O21">
        <v>40</v>
      </c>
      <c r="P21" s="12"/>
      <c r="Q21" s="6">
        <v>390</v>
      </c>
      <c r="R21" s="7">
        <f>IF(ISBLANK(Q21),"",IF(ISNUMBER(Q21),Q21,IFERROR(INDEX(items[Item ID],MATCH(Q21,items[Item Name],0)),Q21)))</f>
        <v>390</v>
      </c>
      <c r="S21" s="7">
        <v>100</v>
      </c>
      <c r="T21" s="7">
        <v>2</v>
      </c>
      <c r="U21" s="7">
        <v>15</v>
      </c>
      <c r="V21" s="10" t="str">
        <f>IF(LEN(R21)&gt;0,IF(V$1="output1","",",")&amp;SUBSTITUTE(SUBSTITUTE(SUBSTITUTE(SUBSTITUTE(SUBSTITUTE(Template!$C$6,
"#id",R21),
"//","// "&amp;IFERROR(IF(ISNUMBER(Q21),INDEX(items[Item Name],MATCH(Q21,items[Item ID],0)),Q21),""),1),
"#dropChance",IF(OR(S21*Options!$B$6&gt;=100,S21=100),100,ROUND(S21*Options!$B$5,2))),
"#minAmount",_xlfn.CEILING.MATH(T21*Options!$B$6)),
"#MaxAmount",_xlfn.CEILING.MATH(U21*Options!$B$6)),"")</f>
        <v xml:space="preserve">
				{
					"itemIdOrName": "390", // Stone
					"dropChance": 100,
					"minAmount": 2,
					"MaxAmount": 15
				}</v>
      </c>
      <c r="W21" t="s">
        <v>8</v>
      </c>
      <c r="X21">
        <f>IF(ISBLANK(W21),"",IF(ISNUMBER(W21),W21,IFERROR(INDEX(items[Item ID],MATCH(W21,items[Item Name],0)),W21)))</f>
        <v>70</v>
      </c>
      <c r="Y21">
        <v>100</v>
      </c>
      <c r="Z21">
        <v>2</v>
      </c>
      <c r="AA21">
        <v>4</v>
      </c>
      <c r="AB21" s="10" t="str">
        <f>IF(LEN(X21)&gt;0,IF(AB$1="output1","",",")&amp;SUBSTITUTE(SUBSTITUTE(SUBSTITUTE(SUBSTITUTE(SUBSTITUTE(Template!$C$6,
"#id",X21),
"//","// "&amp;IFERROR(IF(ISNUMBER(W21),INDEX(items[Item Name],MATCH(W21,items[Item ID],0)),W21),""),1),
"#dropChance",IF(OR(Y21*Options!$B$6&gt;=100,Y21=100),100,ROUND(Y21*Options!$B$5,2))),
"#minAmount",_xlfn.CEILING.MATH(Z21*Options!$B$6)),
"#MaxAmount",_xlfn.CEILING.MATH(AA21*Options!$B$6)),"")</f>
        <v>,
				{
					"itemIdOrName": "70", // Jade
					"dropChance": 100,
					"minAmount": 2,
					"MaxAmount": 4
				}</v>
      </c>
      <c r="AC21" s="6" t="s">
        <v>2378</v>
      </c>
      <c r="AD21" s="7">
        <f>IF(ISBLANK(AC21),"",IF(ISNUMBER(AC21),AC21,IFERROR(INDEX(items[Item ID],MATCH(AC21,items[Item Name],0)),AC21)))</f>
        <v>552</v>
      </c>
      <c r="AE21" s="7">
        <v>20</v>
      </c>
      <c r="AF21" s="7">
        <v>1</v>
      </c>
      <c r="AG21" s="7">
        <v>1</v>
      </c>
      <c r="AH21" s="10" t="str">
        <f>IF(LEN(AD21)&gt;0,IF(AH$1="output1","",",")&amp;SUBSTITUTE(SUBSTITUTE(SUBSTITUTE(SUBSTITUTE(SUBSTITUTE(Template!$C$6,
"#id",AD21),
"//","// "&amp;IFERROR(IF(ISNUMBER(AC21),INDEX(items[Item Name],MATCH(AC21,items[Item ID],0)),AC21),""),1),
"#dropChance",IF(OR(AE21*Options!$B$6&gt;=100,AE21=100),100,ROUND(AE21*Options!$B$5,2))),
"#minAmount",_xlfn.CEILING.MATH(AF21*Options!$B$6)),
"#MaxAmount",_xlfn.CEILING.MATH(AG21*Options!$B$6)),"")</f>
        <v>,
				{
					"itemIdOrName": "552", // Malachite
					"dropChance": 20,
					"minAmount": 1,
					"MaxAmount": 1
				}</v>
      </c>
      <c r="AI21" s="11" t="str">
        <f>SUBSTITUTE(SUBSTITUTE(SUBSTITUTE(SUBSTITUTE(SUBSTITUTE(SUBSTITUTE(SUBSTITUTE(SUBSTITUTE(SUBSTITUTE(SUBSTITUTE(SUBSTITUTE(SUBSTITUTE(SUBSTITUTE(Template!$C$5,
"#name",D21),
"#description",B21+1&amp;"// "&amp;E21),
"#toolMinLevel",F21),
"#spriteX",G21),
"#spriteY",H21),
"#minLevel",I21),
"#maxLevel",J21),
"#baseSpawnChance",K21*Options!$B$3),
"#additionalChancePerLevel",L21*Options!$B$3),
"#durability",N21),
"#exp",O21),
IF(LEN(P21)&gt;0,"boulderBreak",""),P21),
"#dropItems",clump[[#This Row],[output1]]&amp;clump[[#This Row],[output2]]&amp;clump[[#This Row],[output3]])
&amp;IF(ISNUMBER(B22),",","")</f>
        <v xml:space="preserve">
		{
			"clumpDesc": "Jade Stone", //15//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64,
			"spriteY":  64,
			"minLevel": -1,
			"maxLevel": -1,
			"baseSpawnChance": 0.005,
			"additionalChancePerLevel":0.004,
			"durability": 12,
			"expType": "mining",
			"exp": 40,
			"dropItems": [
				{
					"itemIdOrName": "390", // Stone
					"dropChance": 100,
					"minAmount": 2,
					"MaxAmount": 15
				},
				{
					"itemIdOrName": "70", // Jade
					"dropChance": 100,
					"minAmount": 2,
					"MaxAmount": 4
				},
				{
					"itemIdOrName": "552", // Malachite
					"dropChance": 20,
					"minAmount": 1,
					"MaxAmount": 1
				}				
			]
		},</v>
      </c>
    </row>
    <row r="22" spans="1:35" x14ac:dyDescent="0.25">
      <c r="A22">
        <v>16</v>
      </c>
      <c r="B22">
        <v>15</v>
      </c>
      <c r="C22" t="s">
        <v>2566</v>
      </c>
      <c r="D22" t="s">
        <v>26</v>
      </c>
      <c r="F22">
        <v>0</v>
      </c>
      <c r="G22">
        <f t="shared" si="0"/>
        <v>96</v>
      </c>
      <c r="H22">
        <f t="shared" si="1"/>
        <v>64</v>
      </c>
      <c r="I22">
        <v>-1</v>
      </c>
      <c r="J22">
        <v>-1</v>
      </c>
      <c r="K22">
        <v>5.0000000000000001E-3</v>
      </c>
      <c r="L22">
        <v>4.0000000000000001E-3</v>
      </c>
      <c r="M22" s="9">
        <f>clump[[#This Row],[base Spawn Chance]]+(clump[[#This Row],[additional Chance Per Level]]*120)</f>
        <v>0.48499999999999999</v>
      </c>
      <c r="N22">
        <v>12</v>
      </c>
      <c r="O22">
        <v>12</v>
      </c>
      <c r="P22" s="12"/>
      <c r="Q22" s="6">
        <v>390</v>
      </c>
      <c r="R22" s="7">
        <f>IF(ISBLANK(Q22),"",IF(ISNUMBER(Q22),Q22,IFERROR(INDEX(items[Item ID],MATCH(Q22,items[Item Name],0)),Q22)))</f>
        <v>390</v>
      </c>
      <c r="S22" s="7">
        <v>100</v>
      </c>
      <c r="T22" s="7">
        <v>2</v>
      </c>
      <c r="U22" s="7">
        <v>15</v>
      </c>
      <c r="V22" s="10" t="str">
        <f>IF(LEN(R22)&gt;0,IF(V$1="output1","",",")&amp;SUBSTITUTE(SUBSTITUTE(SUBSTITUTE(SUBSTITUTE(SUBSTITUTE(Template!$C$6,
"#id",R22),
"//","// "&amp;IFERROR(IF(ISNUMBER(Q22),INDEX(items[Item Name],MATCH(Q22,items[Item ID],0)),Q22),""),1),
"#dropChance",IF(OR(S22*Options!$B$6&gt;=100,S22=100),100,ROUND(S22*Options!$B$5,2))),
"#minAmount",_xlfn.CEILING.MATH(T22*Options!$B$6)),
"#MaxAmount",_xlfn.CEILING.MATH(U22*Options!$B$6)),"")</f>
        <v xml:space="preserve">
				{
					"itemIdOrName": "390", // Stone
					"dropChance": 100,
					"minAmount": 2,
					"MaxAmount": 15
				}</v>
      </c>
      <c r="W22" t="s">
        <v>26</v>
      </c>
      <c r="X22">
        <f>IF(ISBLANK(W22),"",IF(ISNUMBER(W22),W22,IFERROR(INDEX(items[Item ID],MATCH(W22,items[Item Name],0)),W22)))</f>
        <v>560</v>
      </c>
      <c r="Y22">
        <v>100</v>
      </c>
      <c r="Z22">
        <v>2</v>
      </c>
      <c r="AA22">
        <v>4</v>
      </c>
      <c r="AB22" s="10" t="str">
        <f>IF(LEN(X22)&gt;0,IF(AB$1="output1","",",")&amp;SUBSTITUTE(SUBSTITUTE(SUBSTITUTE(SUBSTITUTE(SUBSTITUTE(Template!$C$6,
"#id",X22),
"//","// "&amp;IFERROR(IF(ISNUMBER(W22),INDEX(items[Item Name],MATCH(W22,items[Item ID],0)),W22),""),1),
"#dropChance",IF(OR(Y22*Options!$B$6&gt;=100,Y22=100),100,ROUND(Y22*Options!$B$5,2))),
"#minAmount",_xlfn.CEILING.MATH(Z22*Options!$B$6)),
"#MaxAmount",_xlfn.CEILING.MATH(AA22*Options!$B$6)),"")</f>
        <v>,
				{
					"itemIdOrName": "560", // Ocean Stone
					"dropChance": 100,
					"minAmount": 2,
					"MaxAmount": 4
				}</v>
      </c>
      <c r="AC22" s="6" t="s">
        <v>2361</v>
      </c>
      <c r="AD22" s="7">
        <f>IF(ISBLANK(AC22),"",IF(ISNUMBER(AC22),AC22,IFERROR(INDEX(items[Item ID],MATCH(AC22,items[Item Name],0)),AC22)))</f>
        <v>152</v>
      </c>
      <c r="AE22" s="7">
        <v>100</v>
      </c>
      <c r="AF22" s="7">
        <v>0</v>
      </c>
      <c r="AG22" s="7">
        <v>2</v>
      </c>
      <c r="AH22" s="10" t="str">
        <f>IF(LEN(AD22)&gt;0,IF(AH$1="output1","",",")&amp;SUBSTITUTE(SUBSTITUTE(SUBSTITUTE(SUBSTITUTE(SUBSTITUTE(Template!$C$6,
"#id",AD22),
"//","// "&amp;IFERROR(IF(ISNUMBER(AC22),INDEX(items[Item Name],MATCH(AC22,items[Item ID],0)),AC22),""),1),
"#dropChance",IF(OR(AE22*Options!$B$6&gt;=100,AE22=100),100,ROUND(AE22*Options!$B$5,2))),
"#minAmount",_xlfn.CEILING.MATH(AF22*Options!$B$6)),
"#MaxAmount",_xlfn.CEILING.MATH(AG22*Options!$B$6)),"")</f>
        <v>,
				{
					"itemIdOrName": "152", // Seaweed
					"dropChance": 100,
					"minAmount": 0,
					"MaxAmount": 2
				}</v>
      </c>
      <c r="AI22" s="11" t="str">
        <f>SUBSTITUTE(SUBSTITUTE(SUBSTITUTE(SUBSTITUTE(SUBSTITUTE(SUBSTITUTE(SUBSTITUTE(SUBSTITUTE(SUBSTITUTE(SUBSTITUTE(SUBSTITUTE(SUBSTITUTE(SUBSTITUTE(Template!$C$5,
"#name",D22),
"#description",B22+1&amp;"// "&amp;E22),
"#toolMinLevel",F22),
"#spriteX",G22),
"#spriteY",H22),
"#minLevel",I22),
"#maxLevel",J22),
"#baseSpawnChance",K22*Options!$B$3),
"#additionalChancePerLevel",L22*Options!$B$3),
"#durability",N22),
"#exp",O22),
IF(LEN(P22)&gt;0,"boulderBreak",""),P22),
"#dropItems",clump[[#This Row],[output1]]&amp;clump[[#This Row],[output2]]&amp;clump[[#This Row],[output3]])
&amp;IF(ISNUMBER(B23),",","")</f>
        <v xml:space="preserve">
		{
			"clumpDesc": "Ocean Stone", //16//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96,
			"spriteY":  64,
			"minLevel": -1,
			"maxLevel": -1,
			"baseSpawnChance": 0.005,
			"additionalChancePerLevel":0.004,
			"durability": 12,
			"expType": "mining",
			"exp": 12,
			"dropItems": [
				{
					"itemIdOrName": "390", // Stone
					"dropChance": 100,
					"minAmount": 2,
					"MaxAmount": 15
				},
				{
					"itemIdOrName": "560", // Ocean Stone
					"dropChance": 100,
					"minAmount": 2,
					"MaxAmount": 4
				},
				{
					"itemIdOrName": "152", // Seaweed
					"dropChance": 100,
					"minAmount": 0,
					"MaxAmount": 2
				}				
			]
		},</v>
      </c>
    </row>
    <row r="23" spans="1:35" x14ac:dyDescent="0.25">
      <c r="A23">
        <v>17</v>
      </c>
      <c r="B23">
        <v>16</v>
      </c>
      <c r="C23" t="s">
        <v>2566</v>
      </c>
      <c r="D23" t="s">
        <v>38</v>
      </c>
      <c r="F23">
        <v>0</v>
      </c>
      <c r="G23">
        <f t="shared" si="0"/>
        <v>128</v>
      </c>
      <c r="H23">
        <f t="shared" si="1"/>
        <v>64</v>
      </c>
      <c r="I23">
        <v>-1</v>
      </c>
      <c r="J23">
        <v>-1</v>
      </c>
      <c r="K23">
        <v>5.0000000000000001E-3</v>
      </c>
      <c r="L23">
        <v>4.0000000000000001E-3</v>
      </c>
      <c r="M23" s="9">
        <f>clump[[#This Row],[base Spawn Chance]]+(clump[[#This Row],[additional Chance Per Level]]*120)</f>
        <v>0.48499999999999999</v>
      </c>
      <c r="N23">
        <v>12</v>
      </c>
      <c r="O23">
        <v>16</v>
      </c>
      <c r="P23" s="12"/>
      <c r="Q23" s="6">
        <v>390</v>
      </c>
      <c r="R23" s="7">
        <f>IF(ISBLANK(Q23),"",IF(ISNUMBER(Q23),Q23,IFERROR(INDEX(items[Item ID],MATCH(Q23,items[Item Name],0)),Q23)))</f>
        <v>390</v>
      </c>
      <c r="S23" s="7">
        <v>100</v>
      </c>
      <c r="T23" s="7">
        <v>2</v>
      </c>
      <c r="U23" s="7">
        <v>15</v>
      </c>
      <c r="V23" s="10" t="str">
        <f>IF(LEN(R23)&gt;0,IF(V$1="output1","",",")&amp;SUBSTITUTE(SUBSTITUTE(SUBSTITUTE(SUBSTITUTE(SUBSTITUTE(Template!$C$6,
"#id",R23),
"//","// "&amp;IFERROR(IF(ISNUMBER(Q23),INDEX(items[Item Name],MATCH(Q23,items[Item ID],0)),Q23),""),1),
"#dropChance",IF(OR(S23*Options!$B$6&gt;=100,S23=100),100,ROUND(S23*Options!$B$5,2))),
"#minAmount",_xlfn.CEILING.MATH(T23*Options!$B$6)),
"#MaxAmount",_xlfn.CEILING.MATH(U23*Options!$B$6)),"")</f>
        <v xml:space="preserve">
				{
					"itemIdOrName": "390", // Stone
					"dropChance": 100,
					"minAmount": 2,
					"MaxAmount": 15
				}</v>
      </c>
      <c r="W23" t="s">
        <v>10</v>
      </c>
      <c r="X23">
        <f>IF(ISBLANK(W23),"",IF(ISNUMBER(W23),W23,IFERROR(INDEX(items[Item ID],MATCH(W23,items[Item Name],0)),W23)))</f>
        <v>68</v>
      </c>
      <c r="Y23">
        <v>100</v>
      </c>
      <c r="Z23">
        <v>2</v>
      </c>
      <c r="AA23">
        <v>4</v>
      </c>
      <c r="AB23" s="10" t="str">
        <f>IF(LEN(X23)&gt;0,IF(AB$1="output1","",",")&amp;SUBSTITUTE(SUBSTITUTE(SUBSTITUTE(SUBSTITUTE(SUBSTITUTE(Template!$C$6,
"#id",X23),
"//","// "&amp;IFERROR(IF(ISNUMBER(W23),INDEX(items[Item Name],MATCH(W23,items[Item ID],0)),W23),""),1),
"#dropChance",IF(OR(Y23*Options!$B$6&gt;=100,Y23=100),100,ROUND(Y23*Options!$B$5,2))),
"#minAmount",_xlfn.CEILING.MATH(Z23*Options!$B$6)),
"#MaxAmount",_xlfn.CEILING.MATH(AA23*Options!$B$6)),"")</f>
        <v>,
				{
					"itemIdOrName": "68", // Topaz
					"dropChance": 100,
					"minAmount": 2,
					"MaxAmount": 4
				}</v>
      </c>
      <c r="AC23" s="6" t="s">
        <v>2388</v>
      </c>
      <c r="AD23" s="7">
        <f>IF(ISBLANK(AC23),"",IF(ISNUMBER(AC23),AC23,IFERROR(INDEX(items[Item ID],MATCH(AC23,items[Item Name],0)),AC23)))</f>
        <v>549</v>
      </c>
      <c r="AE23" s="7">
        <v>10</v>
      </c>
      <c r="AF23" s="7">
        <v>1</v>
      </c>
      <c r="AG23" s="7">
        <v>1</v>
      </c>
      <c r="AH23" s="10" t="str">
        <f>IF(LEN(AD23)&gt;0,IF(AH$1="output1","",",")&amp;SUBSTITUTE(SUBSTITUTE(SUBSTITUTE(SUBSTITUTE(SUBSTITUTE(Template!$C$6,
"#id",AD23),
"//","// "&amp;IFERROR(IF(ISNUMBER(AC23),INDEX(items[Item Name],MATCH(AC23,items[Item ID],0)),AC23),""),1),
"#dropChance",IF(OR(AE23*Options!$B$6&gt;=100,AE23=100),100,ROUND(AE23*Options!$B$5,2))),
"#minAmount",_xlfn.CEILING.MATH(AF23*Options!$B$6)),
"#MaxAmount",_xlfn.CEILING.MATH(AG23*Options!$B$6)),"")</f>
        <v>,
				{
					"itemIdOrName": "549", // Jagoite
					"dropChance": 10,
					"minAmount": 1,
					"MaxAmount": 1
				}</v>
      </c>
      <c r="AI23" s="11" t="str">
        <f>SUBSTITUTE(SUBSTITUTE(SUBSTITUTE(SUBSTITUTE(SUBSTITUTE(SUBSTITUTE(SUBSTITUTE(SUBSTITUTE(SUBSTITUTE(SUBSTITUTE(SUBSTITUTE(SUBSTITUTE(SUBSTITUTE(Template!$C$5,
"#name",D23),
"#description",B23+1&amp;"// "&amp;E23),
"#toolMinLevel",F23),
"#spriteX",G23),
"#spriteY",H23),
"#minLevel",I23),
"#maxLevel",J23),
"#baseSpawnChance",K23*Options!$B$3),
"#additionalChancePerLevel",L23*Options!$B$3),
"#durability",N23),
"#exp",O23),
IF(LEN(P23)&gt;0,"boulderBreak",""),P23),
"#dropItems",clump[[#This Row],[output1]]&amp;clump[[#This Row],[output2]]&amp;clump[[#This Row],[output3]])
&amp;IF(ISNUMBER(B24),",","")</f>
        <v xml:space="preserve">
		{
			"clumpDesc": "Topaz Stone", //17//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128,
			"spriteY":  64,
			"minLevel": -1,
			"maxLevel": -1,
			"baseSpawnChance": 0.005,
			"additionalChancePerLevel":0.004,
			"durability": 12,
			"expType": "mining",
			"exp": 16,
			"dropItems": [
				{
					"itemIdOrName": "390", // Stone
					"dropChance": 100,
					"minAmount": 2,
					"MaxAmount": 15
				},
				{
					"itemIdOrName": "68", // Topaz
					"dropChance": 100,
					"minAmount": 2,
					"MaxAmount": 4
				},
				{
					"itemIdOrName": "549", // Jagoite
					"dropChance": 10,
					"minAmount": 1,
					"MaxAmount": 1
				}				
			]
		},</v>
      </c>
    </row>
    <row r="24" spans="1:35" x14ac:dyDescent="0.25">
      <c r="A24">
        <v>33</v>
      </c>
      <c r="B24">
        <v>30</v>
      </c>
      <c r="C24" t="s">
        <v>2566</v>
      </c>
      <c r="D24" t="s">
        <v>51</v>
      </c>
      <c r="F24">
        <v>0</v>
      </c>
      <c r="G24">
        <f t="shared" si="0"/>
        <v>0</v>
      </c>
      <c r="H24">
        <f t="shared" si="1"/>
        <v>160</v>
      </c>
      <c r="I24">
        <v>-1</v>
      </c>
      <c r="J24">
        <v>-1</v>
      </c>
      <c r="K24">
        <v>5.0000000000000001E-3</v>
      </c>
      <c r="L24">
        <v>4.0000000000000001E-3</v>
      </c>
      <c r="M24" s="9">
        <f>clump[[#This Row],[base Spawn Chance]]+(clump[[#This Row],[additional Chance Per Level]]*120)</f>
        <v>0.48499999999999999</v>
      </c>
      <c r="N24">
        <v>12</v>
      </c>
      <c r="O24">
        <v>40</v>
      </c>
      <c r="P24" s="12"/>
      <c r="Q24" s="6">
        <v>390</v>
      </c>
      <c r="R24" s="7">
        <f>IF(ISBLANK(Q24),"",IF(ISNUMBER(Q24),Q24,IFERROR(INDEX(items[Item ID],MATCH(Q24,items[Item Name],0)),Q24)))</f>
        <v>390</v>
      </c>
      <c r="S24" s="7">
        <v>100</v>
      </c>
      <c r="T24" s="7">
        <v>2</v>
      </c>
      <c r="U24" s="7">
        <v>15</v>
      </c>
      <c r="V24" s="10" t="str">
        <f>IF(LEN(R24)&gt;0,IF(V$1="output1","",",")&amp;SUBSTITUTE(SUBSTITUTE(SUBSTITUTE(SUBSTITUTE(SUBSTITUTE(Template!$C$6,
"#id",R24),
"//","// "&amp;IFERROR(IF(ISNUMBER(Q24),INDEX(items[Item Name],MATCH(Q24,items[Item ID],0)),Q24),""),1),
"#dropChance",IF(OR(S24*Options!$B$6&gt;=100,S24=100),100,ROUND(S24*Options!$B$5,2))),
"#minAmount",_xlfn.CEILING.MATH(T24*Options!$B$6)),
"#MaxAmount",_xlfn.CEILING.MATH(U24*Options!$B$6)),"")</f>
        <v xml:space="preserve">
				{
					"itemIdOrName": "390", // Stone
					"dropChance": 100,
					"minAmount": 2,
					"MaxAmount": 15
				}</v>
      </c>
      <c r="W24" s="7" t="s">
        <v>4</v>
      </c>
      <c r="X24">
        <f>IF(ISBLANK(W24),"",IF(ISNUMBER(W24),W24,IFERROR(INDEX(items[Item ID],MATCH(W24,items[Item Name],0)),W24)))</f>
        <v>62</v>
      </c>
      <c r="Y24">
        <v>100</v>
      </c>
      <c r="Z24">
        <v>2</v>
      </c>
      <c r="AA24">
        <v>4</v>
      </c>
      <c r="AB24" s="10" t="str">
        <f>IF(LEN(X24)&gt;0,IF(AB$1="output1","",",")&amp;SUBSTITUTE(SUBSTITUTE(SUBSTITUTE(SUBSTITUTE(SUBSTITUTE(Template!$C$6,
"#id",X24),
"//","// "&amp;IFERROR(IF(ISNUMBER(W24),INDEX(items[Item Name],MATCH(W24,items[Item ID],0)),W24),""),1),
"#dropChance",IF(OR(Y24*Options!$B$6&gt;=100,Y24=100),100,ROUND(Y24*Options!$B$5,2))),
"#minAmount",_xlfn.CEILING.MATH(Z24*Options!$B$6)),
"#MaxAmount",_xlfn.CEILING.MATH(AA24*Options!$B$6)),"")</f>
        <v>,
				{
					"itemIdOrName": "62", // Aquamarine
					"dropChance": 100,
					"minAmount": 2,
					"MaxAmount": 4
				}</v>
      </c>
      <c r="AC24" s="6" t="s">
        <v>2377</v>
      </c>
      <c r="AD24" s="7">
        <f>IF(ISBLANK(AC24),"",IF(ISNUMBER(AC24),AC24,IFERROR(INDEX(items[Item ID],MATCH(AC24,items[Item Name],0)),AC24)))</f>
        <v>564</v>
      </c>
      <c r="AE24" s="7">
        <v>20</v>
      </c>
      <c r="AF24" s="7">
        <v>1</v>
      </c>
      <c r="AG24" s="7">
        <v>1</v>
      </c>
      <c r="AH24" s="10" t="str">
        <f>IF(LEN(AD24)&gt;0,IF(AH$1="output1","",",")&amp;SUBSTITUTE(SUBSTITUTE(SUBSTITUTE(SUBSTITUTE(SUBSTITUTE(Template!$C$6,
"#id",AD24),
"//","// "&amp;IFERROR(IF(ISNUMBER(AC24),INDEX(items[Item Name],MATCH(AC24,items[Item ID],0)),AC24),""),1),
"#dropChance",IF(OR(AE24*Options!$B$6&gt;=100,AE24=100),100,ROUND(AE24*Options!$B$5,2))),
"#minAmount",_xlfn.CEILING.MATH(AF24*Options!$B$6)),
"#MaxAmount",_xlfn.CEILING.MATH(AG24*Options!$B$6)),"")</f>
        <v>,
				{
					"itemIdOrName": "564", // Opal
					"dropChance": 20,
					"minAmount": 1,
					"MaxAmount": 1
				}</v>
      </c>
      <c r="AI24" s="11" t="str">
        <f>SUBSTITUTE(SUBSTITUTE(SUBSTITUTE(SUBSTITUTE(SUBSTITUTE(SUBSTITUTE(SUBSTITUTE(SUBSTITUTE(SUBSTITUTE(SUBSTITUTE(SUBSTITUTE(SUBSTITUTE(SUBSTITUTE(Template!$C$5,
"#name",D24),
"#description",B24+1&amp;"// "&amp;E24),
"#toolMinLevel",F24),
"#spriteX",G24),
"#spriteY",H24),
"#minLevel",I24),
"#maxLevel",J24),
"#baseSpawnChance",K24*Options!$B$3),
"#additionalChancePerLevel",L24*Options!$B$3),
"#durability",N24),
"#exp",O24),
IF(LEN(P24)&gt;0,"boulderBreak",""),P24),
"#dropItems",clump[[#This Row],[output1]]&amp;clump[[#This Row],[output2]]&amp;clump[[#This Row],[output3]])
&amp;IF(ISNUMBER(B25),",","")</f>
        <v xml:space="preserve">
		{
			"clumpDesc": "Aquamarine Altar", //31//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0,
			"spriteY":  160,
			"minLevel": -1,
			"maxLevel": -1,
			"baseSpawnChance": 0.005,
			"additionalChancePerLevel":0.004,
			"durability": 12,
			"expType": "mining",
			"exp": 40,
			"dropItems": [
				{
					"itemIdOrName": "390", // Stone
					"dropChance": 100,
					"minAmount": 2,
					"MaxAmount": 15
				},
				{
					"itemIdOrName": "62", // Aquamarine
					"dropChance": 100,
					"minAmount": 2,
					"MaxAmount": 4
				},
				{
					"itemIdOrName": "564", // Opal
					"dropChance": 20,
					"minAmount": 1,
					"MaxAmount": 1
				}				
			]
		},</v>
      </c>
    </row>
    <row r="25" spans="1:35" x14ac:dyDescent="0.25">
      <c r="A25">
        <v>36</v>
      </c>
      <c r="B25">
        <v>33</v>
      </c>
      <c r="C25" t="s">
        <v>2566</v>
      </c>
      <c r="D25" t="s">
        <v>54</v>
      </c>
      <c r="F25">
        <v>0</v>
      </c>
      <c r="G25">
        <f t="shared" si="0"/>
        <v>96</v>
      </c>
      <c r="H25">
        <f t="shared" si="1"/>
        <v>160</v>
      </c>
      <c r="I25">
        <v>-1</v>
      </c>
      <c r="J25">
        <v>-1</v>
      </c>
      <c r="K25">
        <v>5.0000000000000001E-3</v>
      </c>
      <c r="L25">
        <v>4.0000000000000001E-3</v>
      </c>
      <c r="M25" s="9">
        <f>clump[[#This Row],[base Spawn Chance]]+(clump[[#This Row],[additional Chance Per Level]]*120)</f>
        <v>0.48499999999999999</v>
      </c>
      <c r="N25">
        <v>12</v>
      </c>
      <c r="O25">
        <v>80</v>
      </c>
      <c r="P25" s="12"/>
      <c r="Q25" s="6">
        <v>390</v>
      </c>
      <c r="R25" s="7">
        <f>IF(ISBLANK(Q25),"",IF(ISNUMBER(Q25),Q25,IFERROR(INDEX(items[Item ID],MATCH(Q25,items[Item Name],0)),Q25)))</f>
        <v>390</v>
      </c>
      <c r="S25" s="7">
        <v>100</v>
      </c>
      <c r="T25" s="7">
        <v>2</v>
      </c>
      <c r="U25" s="7">
        <v>15</v>
      </c>
      <c r="V25" s="10" t="str">
        <f>IF(LEN(R25)&gt;0,IF(V$1="output1","",",")&amp;SUBSTITUTE(SUBSTITUTE(SUBSTITUTE(SUBSTITUTE(SUBSTITUTE(Template!$C$6,
"#id",R25),
"//","// "&amp;IFERROR(IF(ISNUMBER(Q25),INDEX(items[Item Name],MATCH(Q25,items[Item ID],0)),Q25),""),1),
"#dropChance",IF(OR(S25*Options!$B$6&gt;=100,S25=100),100,ROUND(S25*Options!$B$5,2))),
"#minAmount",_xlfn.CEILING.MATH(T25*Options!$B$6)),
"#MaxAmount",_xlfn.CEILING.MATH(U25*Options!$B$6)),"")</f>
        <v xml:space="preserve">
				{
					"itemIdOrName": "390", // Stone
					"dropChance": 100,
					"minAmount": 2,
					"MaxAmount": 15
				}</v>
      </c>
      <c r="W25" s="6" t="s">
        <v>7</v>
      </c>
      <c r="X25">
        <f>IF(ISBLANK(W25),"",IF(ISNUMBER(W25),W25,IFERROR(INDEX(items[Item ID],MATCH(W25,items[Item Name],0)),W25)))</f>
        <v>60</v>
      </c>
      <c r="Y25">
        <v>100</v>
      </c>
      <c r="Z25">
        <v>2</v>
      </c>
      <c r="AA25">
        <v>4</v>
      </c>
      <c r="AB25" s="10" t="str">
        <f>IF(LEN(X25)&gt;0,IF(AB$1="output1","",",")&amp;SUBSTITUTE(SUBSTITUTE(SUBSTITUTE(SUBSTITUTE(SUBSTITUTE(Template!$C$6,
"#id",X25),
"//","// "&amp;IFERROR(IF(ISNUMBER(W25),INDEX(items[Item Name],MATCH(W25,items[Item ID],0)),W25),""),1),
"#dropChance",IF(OR(Y25*Options!$B$6&gt;=100,Y25=100),100,ROUND(Y25*Options!$B$5,2))),
"#minAmount",_xlfn.CEILING.MATH(Z25*Options!$B$6)),
"#MaxAmount",_xlfn.CEILING.MATH(AA25*Options!$B$6)),"")</f>
        <v>,
				{
					"itemIdOrName": "60", // Emerald
					"dropChance": 100,
					"minAmount": 2,
					"MaxAmount": 4
				}</v>
      </c>
      <c r="AC25" s="6" t="s">
        <v>2376</v>
      </c>
      <c r="AD25" s="7">
        <f>IF(ISBLANK(AC25),"",IF(ISNUMBER(AC25),AC25,IFERROR(INDEX(items[Item ID],MATCH(AC25,items[Item Name],0)),AC25)))</f>
        <v>548</v>
      </c>
      <c r="AE25" s="7">
        <v>20</v>
      </c>
      <c r="AF25" s="7">
        <v>1</v>
      </c>
      <c r="AG25" s="7">
        <v>1</v>
      </c>
      <c r="AH25" s="10" t="str">
        <f>IF(LEN(AD25)&gt;0,IF(AH$1="output1","",",")&amp;SUBSTITUTE(SUBSTITUTE(SUBSTITUTE(SUBSTITUTE(SUBSTITUTE(Template!$C$6,
"#id",AD25),
"//","// "&amp;IFERROR(IF(ISNUMBER(AC25),INDEX(items[Item Name],MATCH(AC25,items[Item ID],0)),AC25),""),1),
"#dropChance",IF(OR(AE25*Options!$B$6&gt;=100,AE25=100),100,ROUND(AE25*Options!$B$5,2))),
"#minAmount",_xlfn.CEILING.MATH(AF25*Options!$B$6)),
"#MaxAmount",_xlfn.CEILING.MATH(AG25*Options!$B$6)),"")</f>
        <v>,
				{
					"itemIdOrName": "548", // Jamborite
					"dropChance": 20,
					"minAmount": 1,
					"MaxAmount": 1
				}</v>
      </c>
      <c r="AI25" s="11" t="str">
        <f>SUBSTITUTE(SUBSTITUTE(SUBSTITUTE(SUBSTITUTE(SUBSTITUTE(SUBSTITUTE(SUBSTITUTE(SUBSTITUTE(SUBSTITUTE(SUBSTITUTE(SUBSTITUTE(SUBSTITUTE(SUBSTITUTE(Template!$C$5,
"#name",D25),
"#description",B25+1&amp;"// "&amp;E25),
"#toolMinLevel",F25),
"#spriteX",G25),
"#spriteY",H25),
"#minLevel",I25),
"#maxLevel",J25),
"#baseSpawnChance",K25*Options!$B$3),
"#additionalChancePerLevel",L25*Options!$B$3),
"#durability",N25),
"#exp",O25),
IF(LEN(P25)&gt;0,"boulderBreak",""),P25),
"#dropItems",clump[[#This Row],[output1]]&amp;clump[[#This Row],[output2]]&amp;clump[[#This Row],[output3]])
&amp;IF(ISNUMBER(B26),",","")</f>
        <v xml:space="preserve">
		{
			"clumpDesc": "Emerald Stone", //34//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96,
			"spriteY":  160,
			"minLevel": -1,
			"maxLevel": -1,
			"baseSpawnChance": 0.005,
			"additionalChancePerLevel":0.004,
			"durability": 12,
			"expType": "mining",
			"exp": 80,
			"dropItems": [
				{
					"itemIdOrName": "390", // Stone
					"dropChance": 100,
					"minAmount": 2,
					"MaxAmount": 15
				},
				{
					"itemIdOrName": "60", // Emerald
					"dropChance": 100,
					"minAmount": 2,
					"MaxAmount": 4
				},
				{
					"itemIdOrName": "548", // Jamborite
					"dropChance": 20,
					"minAmount": 1,
					"MaxAmount": 1
				}				
			]
		},</v>
      </c>
    </row>
    <row r="26" spans="1:35" x14ac:dyDescent="0.25">
      <c r="A26">
        <v>46</v>
      </c>
      <c r="B26">
        <v>41</v>
      </c>
      <c r="C26" t="s">
        <v>2570</v>
      </c>
      <c r="D26" t="s">
        <v>2533</v>
      </c>
      <c r="F26">
        <v>0</v>
      </c>
      <c r="G26">
        <f t="shared" si="0"/>
        <v>160</v>
      </c>
      <c r="H26">
        <f t="shared" si="1"/>
        <v>192</v>
      </c>
      <c r="I26">
        <v>-1</v>
      </c>
      <c r="J26">
        <v>-1</v>
      </c>
      <c r="K26">
        <v>0.01</v>
      </c>
      <c r="L26">
        <v>4.0000000000000001E-3</v>
      </c>
      <c r="M26" s="24">
        <f>clump[[#This Row],[base Spawn Chance]]+(clump[[#This Row],[additional Chance Per Level]]*120)</f>
        <v>0.49</v>
      </c>
      <c r="N26">
        <v>8</v>
      </c>
      <c r="O26">
        <v>12</v>
      </c>
      <c r="P26" s="12"/>
      <c r="Q26" s="6">
        <v>390</v>
      </c>
      <c r="R26" s="25">
        <f>IF(ISBLANK(Q26),"",IF(ISNUMBER(Q26),Q26,IFERROR(INDEX(items[Item ID],MATCH(Q26,items[Item Name],0)),Q26)))</f>
        <v>390</v>
      </c>
      <c r="S26" s="7">
        <v>100</v>
      </c>
      <c r="T26" s="7">
        <v>2</v>
      </c>
      <c r="U26" s="7">
        <v>15</v>
      </c>
      <c r="V26" s="26" t="str">
        <f>IF(LEN(R26)&gt;0,IF(V$1="output1","",",")&amp;SUBSTITUTE(SUBSTITUTE(SUBSTITUTE(SUBSTITUTE(SUBSTITUTE(Template!$C$6,
"#id",R26),
"//","// "&amp;IFERROR(IF(ISNUMBER(Q26),INDEX(items[Item Name],MATCH(Q26,items[Item ID],0)),Q26),""),1),
"#dropChance",IF(OR(S26*Options!$B$6&gt;=100,S26=100),100,ROUND(S26*Options!$B$5,2))),
"#minAmount",_xlfn.CEILING.MATH(T26*Options!$B$6)),
"#MaxAmount",_xlfn.CEILING.MATH(U26*Options!$B$6)),"")</f>
        <v xml:space="preserve">
				{
					"itemIdOrName": "390", // Stone
					"dropChance": 100,
					"minAmount": 2,
					"MaxAmount": 15
				}</v>
      </c>
      <c r="W26" s="6" t="s">
        <v>2535</v>
      </c>
      <c r="X26" s="8">
        <f>IF(ISBLANK(W26),"",IF(ISNUMBER(W26),W26,IFERROR(INDEX(items[Item ID],MATCH(W26,items[Item Name],0)),W26)))</f>
        <v>305</v>
      </c>
      <c r="Y26">
        <v>100</v>
      </c>
      <c r="Z26">
        <v>1</v>
      </c>
      <c r="AA26">
        <v>1</v>
      </c>
      <c r="AB26" s="26" t="str">
        <f>IF(LEN(X26)&gt;0,IF(AB$1="output1","",",")&amp;SUBSTITUTE(SUBSTITUTE(SUBSTITUTE(SUBSTITUTE(SUBSTITUTE(Template!$C$6,
"#id",X26),
"//","// "&amp;IFERROR(IF(ISNUMBER(W26),INDEX(items[Item Name],MATCH(W26,items[Item ID],0)),W26),""),1),
"#dropChance",IF(OR(Y26*Options!$B$6&gt;=100,Y26=100),100,ROUND(Y26*Options!$B$5,2))),
"#minAmount",_xlfn.CEILING.MATH(Z26*Options!$B$6)),
"#MaxAmount",_xlfn.CEILING.MATH(AA26*Options!$B$6)),"")</f>
        <v>,
				{
					"itemIdOrName": "305", // Void Egg
					"dropChance": 100,
					"minAmount": 1,
					"MaxAmount": 1
				}</v>
      </c>
      <c r="AC26" s="6" t="s">
        <v>2536</v>
      </c>
      <c r="AD26" s="7">
        <f>IF(ISBLANK(AC26),"",IF(ISNUMBER(AC26),AC26,IFERROR(INDEX(items[Item ID],MATCH(AC26,items[Item Name],0)),AC26)))</f>
        <v>769</v>
      </c>
      <c r="AE26" s="7">
        <v>50</v>
      </c>
      <c r="AF26" s="7">
        <v>1</v>
      </c>
      <c r="AG26" s="7">
        <v>3</v>
      </c>
      <c r="AH26" s="26" t="str">
        <f>IF(LEN(AD26)&gt;0,IF(AH$1="output1","",",")&amp;SUBSTITUTE(SUBSTITUTE(SUBSTITUTE(SUBSTITUTE(SUBSTITUTE(Template!$C$6,
"#id",AD26),
"//","// "&amp;IFERROR(IF(ISNUMBER(AC26),INDEX(items[Item Name],MATCH(AC26,items[Item ID],0)),AC26),""),1),
"#dropChance",IF(OR(AE26*Options!$B$6&gt;=100,AE26=100),100,ROUND(AE26*Options!$B$5,2))),
"#minAmount",_xlfn.CEILING.MATH(AF26*Options!$B$6)),
"#MaxAmount",_xlfn.CEILING.MATH(AG26*Options!$B$6)),"")</f>
        <v>,
				{
					"itemIdOrName": "769", // Void Essence
					"dropChance": 50,
					"minAmount": 1,
					"MaxAmount": 3
				}</v>
      </c>
      <c r="AI26" s="27" t="str">
        <f>SUBSTITUTE(SUBSTITUTE(SUBSTITUTE(SUBSTITUTE(SUBSTITUTE(SUBSTITUTE(SUBSTITUTE(SUBSTITUTE(SUBSTITUTE(SUBSTITUTE(SUBSTITUTE(SUBSTITUTE(SUBSTITUTE(Template!$C$5,
"#name",D26),
"#description",B26+1&amp;"// "&amp;E26),
"#toolMinLevel",F26),
"#spriteX",G26),
"#spriteY",H26),
"#minLevel",I26),
"#maxLevel",J26),
"#baseSpawnChance",K26*Options!$B$3),
"#additionalChancePerLevel",L26*Options!$B$3),
"#durability",N26),
"#exp",O26),
IF(LEN(P26)&gt;0,"boulderBreak",""),P26),
"#dropItems",clump[[#This Row],[output1]]&amp;clump[[#This Row],[output2]]&amp;clump[[#This Row],[output3]])
&amp;IF(ISNUMBER(B27),",","")</f>
        <v xml:space="preserve">
		{
			"clumpDesc": "Void Nest", //42//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160,
			"spriteY":  192,
			"minLevel": -1,
			"maxLevel": -1,
			"baseSpawnChance": 0.01,
			"additionalChancePerLevel":0.004,
			"durability": 8,
			"expType": "mining",
			"exp": 12,
			"dropItems": [
				{
					"itemIdOrName": "390", // Stone
					"dropChance": 100,
					"minAmount": 2,
					"MaxAmount": 15
				},
				{
					"itemIdOrName": "305", // Void Egg
					"dropChance": 100,
					"minAmount": 1,
					"MaxAmount": 1
				},
				{
					"itemIdOrName": "769", // Void Essence
					"dropChance": 50,
					"minAmount": 1,
					"MaxAmount": 3
				}				
			]
		},</v>
      </c>
    </row>
    <row r="27" spans="1:35" x14ac:dyDescent="0.25">
      <c r="A27">
        <v>44</v>
      </c>
      <c r="B27">
        <v>39</v>
      </c>
      <c r="C27" t="s">
        <v>2570</v>
      </c>
      <c r="D27" t="s">
        <v>49</v>
      </c>
      <c r="F27">
        <v>0</v>
      </c>
      <c r="G27">
        <f t="shared" si="0"/>
        <v>96</v>
      </c>
      <c r="H27">
        <f t="shared" si="1"/>
        <v>192</v>
      </c>
      <c r="I27">
        <v>-1</v>
      </c>
      <c r="J27">
        <v>-1</v>
      </c>
      <c r="K27">
        <v>0.1</v>
      </c>
      <c r="L27">
        <v>4.0000000000000001E-3</v>
      </c>
      <c r="M27" s="9">
        <f>clump[[#This Row],[base Spawn Chance]]+(clump[[#This Row],[additional Chance Per Level]]*120)</f>
        <v>0.57999999999999996</v>
      </c>
      <c r="N27">
        <v>8</v>
      </c>
      <c r="O27">
        <v>12</v>
      </c>
      <c r="P27" s="12"/>
      <c r="Q27" s="6">
        <v>390</v>
      </c>
      <c r="R27" s="7">
        <f>IF(ISBLANK(Q27),"",IF(ISNUMBER(Q27),Q27,IFERROR(INDEX(items[Item ID],MATCH(Q27,items[Item Name],0)),Q27)))</f>
        <v>390</v>
      </c>
      <c r="S27" s="7">
        <v>100</v>
      </c>
      <c r="T27" s="7">
        <v>2</v>
      </c>
      <c r="U27" s="7">
        <v>15</v>
      </c>
      <c r="V27" s="10" t="str">
        <f>IF(LEN(R27)&gt;0,IF(V$1="output1","",",")&amp;SUBSTITUTE(SUBSTITUTE(SUBSTITUTE(SUBSTITUTE(SUBSTITUTE(Template!$C$6,
"#id",R27),
"//","// "&amp;IFERROR(IF(ISNUMBER(Q27),INDEX(items[Item Name],MATCH(Q27,items[Item ID],0)),Q27),""),1),
"#dropChance",IF(OR(S27*Options!$B$6&gt;=100,S27=100),100,ROUND(S27*Options!$B$5,2))),
"#minAmount",_xlfn.CEILING.MATH(T27*Options!$B$6)),
"#MaxAmount",_xlfn.CEILING.MATH(U27*Options!$B$6)),"")</f>
        <v xml:space="preserve">
				{
					"itemIdOrName": "390", // Stone
					"dropChance": 100,
					"minAmount": 2,
					"MaxAmount": 15
				}</v>
      </c>
      <c r="W27" s="7" t="s">
        <v>2360</v>
      </c>
      <c r="X27">
        <f>IF(ISBLANK(W27),"",IF(ISNUMBER(W27),W27,IFERROR(INDEX(items[Item ID],MATCH(W27,items[Item Name],0)),W27)))</f>
        <v>107</v>
      </c>
      <c r="Y27">
        <v>100</v>
      </c>
      <c r="Z27">
        <v>1</v>
      </c>
      <c r="AA27">
        <v>1</v>
      </c>
      <c r="AB27" s="10" t="str">
        <f>IF(LEN(X27)&gt;0,IF(AB$1="output1","",",")&amp;SUBSTITUTE(SUBSTITUTE(SUBSTITUTE(SUBSTITUTE(SUBSTITUTE(Template!$C$6,
"#id",X27),
"//","// "&amp;IFERROR(IF(ISNUMBER(W27),INDEX(items[Item Name],MATCH(W27,items[Item ID],0)),W27),""),1),
"#dropChance",IF(OR(Y27*Options!$B$6&gt;=100,Y27=100),100,ROUND(Y27*Options!$B$5,2))),
"#minAmount",_xlfn.CEILING.MATH(Z27*Options!$B$6)),
"#MaxAmount",_xlfn.CEILING.MATH(AA27*Options!$B$6)),"")</f>
        <v>,
				{
					"itemIdOrName": "107", // Dinosaur Egg
					"dropChance": 100,
					"minAmount": 1,
					"MaxAmount": 1
				}</v>
      </c>
      <c r="AC27" s="6" t="s">
        <v>2394</v>
      </c>
      <c r="AD27" s="7">
        <f>IF(ISBLANK(AC27),"",IF(ISNUMBER(AC27),AC27,IFERROR(INDEX(items[Item ID],MATCH(AC27,items[Item Name],0)),AC27)))</f>
        <v>684</v>
      </c>
      <c r="AE27" s="7">
        <v>30</v>
      </c>
      <c r="AF27" s="7">
        <v>1</v>
      </c>
      <c r="AG27" s="7">
        <v>10</v>
      </c>
      <c r="AH27" s="10" t="str">
        <f>IF(LEN(AD27)&gt;0,IF(AH$1="output1","",",")&amp;SUBSTITUTE(SUBSTITUTE(SUBSTITUTE(SUBSTITUTE(SUBSTITUTE(Template!$C$6,
"#id",AD27),
"//","// "&amp;IFERROR(IF(ISNUMBER(AC27),INDEX(items[Item Name],MATCH(AC27,items[Item ID],0)),AC27),""),1),
"#dropChance",IF(OR(AE27*Options!$B$6&gt;=100,AE27=100),100,ROUND(AE27*Options!$B$5,2))),
"#minAmount",_xlfn.CEILING.MATH(AF27*Options!$B$6)),
"#MaxAmount",_xlfn.CEILING.MATH(AG27*Options!$B$6)),"")</f>
        <v>,
				{
					"itemIdOrName": "684", // Bug Meat
					"dropChance": 30,
					"minAmount": 1,
					"MaxAmount": 10
				}</v>
      </c>
      <c r="AI27" s="11" t="str">
        <f>SUBSTITUTE(SUBSTITUTE(SUBSTITUTE(SUBSTITUTE(SUBSTITUTE(SUBSTITUTE(SUBSTITUTE(SUBSTITUTE(SUBSTITUTE(SUBSTITUTE(SUBSTITUTE(SUBSTITUTE(SUBSTITUTE(Template!$C$5,
"#name",D27),
"#description",B27+1&amp;"// "&amp;E27),
"#toolMinLevel",F27),
"#spriteX",G27),
"#spriteY",H27),
"#minLevel",I27),
"#maxLevel",J27),
"#baseSpawnChance",K27*Options!$B$3),
"#additionalChancePerLevel",L27*Options!$B$3),
"#durability",N27),
"#exp",O27),
IF(LEN(P27)&gt;0,"boulderBreak",""),P27),
"#dropItems",clump[[#This Row],[output1]]&amp;clump[[#This Row],[output2]]&amp;clump[[#This Row],[output3]])
&amp;IF(ISNUMBER(B28),",","")</f>
        <v xml:space="preserve">
		{
			"clumpDesc": "Dino Nest", //40//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96,
			"spriteY":  192,
			"minLevel": -1,
			"maxLevel": -1,
			"baseSpawnChance": 0.1,
			"additionalChancePerLevel":0.004,
			"durability": 8,
			"expType": "mining",
			"exp": 12,
			"dropItems": [
				{
					"itemIdOrName": "390", // Stone
					"dropChance": 100,
					"minAmount": 2,
					"MaxAmount": 15
				},
				{
					"itemIdOrName": "107", // Dinosaur Egg
					"dropChance": 100,
					"minAmount": 1,
					"MaxAmount": 1
				},
				{
					"itemIdOrName": "684", // Bug Meat
					"dropChance": 30,
					"minAmount": 1,
					"MaxAmount": 10
				}				
			]
		},</v>
      </c>
    </row>
    <row r="28" spans="1:35" x14ac:dyDescent="0.25">
      <c r="A28">
        <v>23</v>
      </c>
      <c r="B28">
        <v>22</v>
      </c>
      <c r="C28" t="s">
        <v>2567</v>
      </c>
      <c r="D28" t="s">
        <v>44</v>
      </c>
      <c r="E28" t="s">
        <v>2574</v>
      </c>
      <c r="F28">
        <v>0</v>
      </c>
      <c r="G28">
        <f t="shared" si="0"/>
        <v>128</v>
      </c>
      <c r="H28">
        <f t="shared" si="1"/>
        <v>96</v>
      </c>
      <c r="I28">
        <v>-1</v>
      </c>
      <c r="J28">
        <v>-1</v>
      </c>
      <c r="K28">
        <v>0.6</v>
      </c>
      <c r="M28" s="9">
        <f>clump[[#This Row],[base Spawn Chance]]+(clump[[#This Row],[additional Chance Per Level]]*120)</f>
        <v>0.6</v>
      </c>
      <c r="N28">
        <v>5</v>
      </c>
      <c r="O28">
        <v>5</v>
      </c>
      <c r="P28" s="12"/>
      <c r="Q28" s="6" t="s">
        <v>2344</v>
      </c>
      <c r="R28" s="7">
        <f>IF(ISBLANK(Q28),"",IF(ISNUMBER(Q28),Q28,IFERROR(INDEX(items[Item ID],MATCH(Q28,items[Item Name],0)),Q28)))</f>
        <v>459</v>
      </c>
      <c r="S28" s="7">
        <v>100</v>
      </c>
      <c r="T28" s="7">
        <v>1</v>
      </c>
      <c r="U28" s="7">
        <v>2</v>
      </c>
      <c r="V28" s="10" t="str">
        <f>IF(LEN(R28)&gt;0,IF(V$1="output1","",",")&amp;SUBSTITUTE(SUBSTITUTE(SUBSTITUTE(SUBSTITUTE(SUBSTITUTE(Template!$C$6,
"#id",R28),
"//","// "&amp;IFERROR(IF(ISNUMBER(Q28),INDEX(items[Item Name],MATCH(Q28,items[Item ID],0)),Q28),""),1),
"#dropChance",IF(OR(S28*Options!$B$6&gt;=100,S28=100),100,ROUND(S28*Options!$B$5,2))),
"#minAmount",_xlfn.CEILING.MATH(T28*Options!$B$6)),
"#MaxAmount",_xlfn.CEILING.MATH(U28*Options!$B$6)),"")</f>
        <v xml:space="preserve">
				{
					"itemIdOrName": "459", // Mead
					"dropChance": 100,
					"minAmount": 1,
					"MaxAmount": 2
				}</v>
      </c>
      <c r="W28" t="s">
        <v>2345</v>
      </c>
      <c r="X28">
        <f>IF(ISBLANK(W28),"",IF(ISNUMBER(W28),W28,IFERROR(INDEX(items[Item ID],MATCH(W28,items[Item Name],0)),W28)))</f>
        <v>725</v>
      </c>
      <c r="Y28">
        <v>50</v>
      </c>
      <c r="Z28">
        <v>1</v>
      </c>
      <c r="AA28">
        <v>1</v>
      </c>
      <c r="AB28" s="10" t="str">
        <f>IF(LEN(X28)&gt;0,IF(AB$1="output1","",",")&amp;SUBSTITUTE(SUBSTITUTE(SUBSTITUTE(SUBSTITUTE(SUBSTITUTE(Template!$C$6,
"#id",X28),
"//","// "&amp;IFERROR(IF(ISNUMBER(W28),INDEX(items[Item Name],MATCH(W28,items[Item ID],0)),W28),""),1),
"#dropChance",IF(OR(Y28*Options!$B$6&gt;=100,Y28=100),100,ROUND(Y28*Options!$B$5,2))),
"#minAmount",_xlfn.CEILING.MATH(Z28*Options!$B$6)),
"#MaxAmount",_xlfn.CEILING.MATH(AA28*Options!$B$6)),"")</f>
        <v>,
				{
					"itemIdOrName": "725", // Oak Resin
					"dropChance": 50,
					"minAmount": 1,
					"MaxAmount": 1
				}</v>
      </c>
      <c r="AC28" s="6" t="s">
        <v>2390</v>
      </c>
      <c r="AD28" s="7">
        <f>IF(ISBLANK(AC28),"",IF(ISNUMBER(AC28),AC28,IFERROR(INDEX(items[Item ID],MATCH(AC28,items[Item Name],0)),AC28)))</f>
        <v>709</v>
      </c>
      <c r="AE28" s="7">
        <v>50</v>
      </c>
      <c r="AF28" s="7">
        <v>1</v>
      </c>
      <c r="AG28" s="7">
        <v>3</v>
      </c>
      <c r="AH28" s="10" t="str">
        <f>IF(LEN(AD28)&gt;0,IF(AH$1="output1","",",")&amp;SUBSTITUTE(SUBSTITUTE(SUBSTITUTE(SUBSTITUTE(SUBSTITUTE(Template!$C$6,
"#id",AD28),
"//","// "&amp;IFERROR(IF(ISNUMBER(AC28),INDEX(items[Item Name],MATCH(AC28,items[Item ID],0)),AC28),""),1),
"#dropChance",IF(OR(AE28*Options!$B$6&gt;=100,AE28=100),100,ROUND(AE28*Options!$B$5,2))),
"#minAmount",_xlfn.CEILING.MATH(AF28*Options!$B$6)),
"#MaxAmount",_xlfn.CEILING.MATH(AG28*Options!$B$6)),"")</f>
        <v>,
				{
					"itemIdOrName": "709", // Hardwood
					"dropChance": 50,
					"minAmount": 1,
					"MaxAmount": 3
				}</v>
      </c>
      <c r="AI28" s="11" t="str">
        <f>SUBSTITUTE(SUBSTITUTE(SUBSTITUTE(SUBSTITUTE(SUBSTITUTE(SUBSTITUTE(SUBSTITUTE(SUBSTITUTE(SUBSTITUTE(SUBSTITUTE(SUBSTITUTE(SUBSTITUTE(SUBSTITUTE(Template!$C$5,
"#name",D28),
"#description",B28+1&amp;"// "&amp;E28),
"#toolMinLevel",F28),
"#spriteX",G28),
"#spriteY",H28),
"#minLevel",I28),
"#maxLevel",J28),
"#baseSpawnChance",K28*Options!$B$3),
"#additionalChancePerLevel",L28*Options!$B$3),
"#durability",N28),
"#exp",O28),
IF(LEN(P28)&gt;0,"boulderBreak",""),P28),
"#dropItems",clump[[#This Row],[output1]]&amp;clump[[#This Row],[output2]]&amp;clump[[#This Row],[output3]])
&amp;IF(ISNUMBER(B29),",","")</f>
        <v xml:space="preserve">
		{
			"clumpDesc": "Abandoned Keg", //23// Keg in BigCraftables category is not available as drop using Custom Resource Clumps mod unfortunately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128,
			"spriteY":  96,
			"minLevel": -1,
			"maxLevel": -1,
			"baseSpawnChance": 0.6,
			"additionalChancePerLevel":0,
			"durability": 5,
			"expType": "mining",
			"exp": 5,
			"dropItems": [
				{
					"itemIdOrName": "459", // Mead
					"dropChance": 100,
					"minAmount": 1,
					"MaxAmount": 2
				},
				{
					"itemIdOrName": "725", // Oak Resin
					"dropChance": 50,
					"minAmount": 1,
					"MaxAmount": 1
				},
				{
					"itemIdOrName": "709", // Hardwood
					"dropChance": 50,
					"minAmount": 1,
					"MaxAmount": 3
				}				
			]
		},</v>
      </c>
    </row>
    <row r="29" spans="1:35" x14ac:dyDescent="0.25">
      <c r="A29">
        <v>24</v>
      </c>
      <c r="B29">
        <v>23</v>
      </c>
      <c r="C29" t="s">
        <v>2567</v>
      </c>
      <c r="D29" t="s">
        <v>2599</v>
      </c>
      <c r="E29" t="s">
        <v>2406</v>
      </c>
      <c r="F29">
        <v>0</v>
      </c>
      <c r="G29">
        <f t="shared" si="0"/>
        <v>160</v>
      </c>
      <c r="H29">
        <f t="shared" si="1"/>
        <v>96</v>
      </c>
      <c r="I29">
        <v>-1</v>
      </c>
      <c r="J29">
        <v>-1</v>
      </c>
      <c r="K29">
        <v>0.6</v>
      </c>
      <c r="M29" s="9">
        <f>clump[[#This Row],[base Spawn Chance]]+(clump[[#This Row],[additional Chance Per Level]]*120)</f>
        <v>0.6</v>
      </c>
      <c r="N29">
        <v>5</v>
      </c>
      <c r="O29">
        <v>5</v>
      </c>
      <c r="P29" s="12"/>
      <c r="Q29" s="6" t="s">
        <v>2343</v>
      </c>
      <c r="R29" s="7">
        <f>IF(ISBLANK(Q29),"",IF(ISNUMBER(Q29),Q29,IFERROR(INDEX(items[Item ID],MATCH(Q29,items[Item Name],0)),Q29)))</f>
        <v>348</v>
      </c>
      <c r="S29" s="7">
        <v>100</v>
      </c>
      <c r="T29" s="7">
        <v>1</v>
      </c>
      <c r="U29" s="7">
        <v>2</v>
      </c>
      <c r="V29" s="10" t="str">
        <f>IF(LEN(R29)&gt;0,IF(V$1="output1","",",")&amp;SUBSTITUTE(SUBSTITUTE(SUBSTITUTE(SUBSTITUTE(SUBSTITUTE(Template!$C$6,
"#id",R29),
"//","// "&amp;IFERROR(IF(ISNUMBER(Q29),INDEX(items[Item Name],MATCH(Q29,items[Item ID],0)),Q29),""),1),
"#dropChance",IF(OR(S29*Options!$B$6&gt;=100,S29=100),100,ROUND(S29*Options!$B$5,2))),
"#minAmount",_xlfn.CEILING.MATH(T29*Options!$B$6)),
"#MaxAmount",_xlfn.CEILING.MATH(U29*Options!$B$6)),"")</f>
        <v xml:space="preserve">
				{
					"itemIdOrName": "348", // Wine
					"dropChance": 100,
					"minAmount": 1,
					"MaxAmount": 2
				}</v>
      </c>
      <c r="W29" s="7" t="s">
        <v>2346</v>
      </c>
      <c r="X29">
        <f>IF(ISBLANK(W29),"",IF(ISNUMBER(W29),W29,IFERROR(INDEX(items[Item ID],MATCH(W29,items[Item Name],0)),W29)))</f>
        <v>388</v>
      </c>
      <c r="Y29">
        <v>50</v>
      </c>
      <c r="Z29">
        <v>1</v>
      </c>
      <c r="AA29">
        <v>20</v>
      </c>
      <c r="AB29" s="10" t="str">
        <f>IF(LEN(X29)&gt;0,IF(AB$1="output1","",",")&amp;SUBSTITUTE(SUBSTITUTE(SUBSTITUTE(SUBSTITUTE(SUBSTITUTE(Template!$C$6,
"#id",X29),
"//","// "&amp;IFERROR(IF(ISNUMBER(W29),INDEX(items[Item Name],MATCH(W29,items[Item ID],0)),W29),""),1),
"#dropChance",IF(OR(Y29*Options!$B$6&gt;=100,Y29=100),100,ROUND(Y29*Options!$B$5,2))),
"#minAmount",_xlfn.CEILING.MATH(Z29*Options!$B$6)),
"#MaxAmount",_xlfn.CEILING.MATH(AA29*Options!$B$6)),"")</f>
        <v>,
				{
					"itemIdOrName": "388", // Wood
					"dropChance": 50,
					"minAmount": 1,
					"MaxAmount": 20
				}</v>
      </c>
      <c r="AC29" s="6" t="s">
        <v>2390</v>
      </c>
      <c r="AD29" s="7">
        <f>IF(ISBLANK(AC29),"",IF(ISNUMBER(AC29),AC29,IFERROR(INDEX(items[Item ID],MATCH(AC29,items[Item Name],0)),AC29)))</f>
        <v>709</v>
      </c>
      <c r="AE29" s="7">
        <v>50</v>
      </c>
      <c r="AF29" s="7">
        <v>1</v>
      </c>
      <c r="AG29" s="7">
        <v>3</v>
      </c>
      <c r="AH29" s="10" t="str">
        <f>IF(LEN(AD29)&gt;0,IF(AH$1="output1","",",")&amp;SUBSTITUTE(SUBSTITUTE(SUBSTITUTE(SUBSTITUTE(SUBSTITUTE(Template!$C$6,
"#id",AD29),
"//","// "&amp;IFERROR(IF(ISNUMBER(AC29),INDEX(items[Item Name],MATCH(AC29,items[Item ID],0)),AC29),""),1),
"#dropChance",IF(OR(AE29*Options!$B$6&gt;=100,AE29=100),100,ROUND(AE29*Options!$B$5,2))),
"#minAmount",_xlfn.CEILING.MATH(AF29*Options!$B$6)),
"#MaxAmount",_xlfn.CEILING.MATH(AG29*Options!$B$6)),"")</f>
        <v>,
				{
					"itemIdOrName": "709", // Hardwood
					"dropChance": 50,
					"minAmount": 1,
					"MaxAmount": 3
				}</v>
      </c>
      <c r="AI29" s="11" t="str">
        <f>SUBSTITUTE(SUBSTITUTE(SUBSTITUTE(SUBSTITUTE(SUBSTITUTE(SUBSTITUTE(SUBSTITUTE(SUBSTITUTE(SUBSTITUTE(SUBSTITUTE(SUBSTITUTE(SUBSTITUTE(SUBSTITUTE(Template!$C$5,
"#name",D29),
"#description",B29+1&amp;"// "&amp;E29),
"#toolMinLevel",F29),
"#spriteX",G29),
"#spriteY",H29),
"#minLevel",I29),
"#maxLevel",J29),
"#baseSpawnChance",K29*Options!$B$3),
"#additionalChancePerLevel",L29*Options!$B$3),
"#durability",N29),
"#exp",O29),
IF(LEN(P29)&gt;0,"boulderBreak",""),P29),
"#dropItems",clump[[#This Row],[output1]]&amp;clump[[#This Row],[output2]]&amp;clump[[#This Row],[output3]])
&amp;IF(ISNUMBER(B30),",","")</f>
        <v xml:space="preserve">
		{
			"clumpDesc": "Abandoned Cask", //24// Jar in BigCraftables category not available as drop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160,
			"spriteY":  96,
			"minLevel": -1,
			"maxLevel": -1,
			"baseSpawnChance": 0.6,
			"additionalChancePerLevel":0,
			"durability": 5,
			"expType": "mining",
			"exp": 5,
			"dropItems": [
				{
					"itemIdOrName": "348", // Wine
					"dropChance": 100,
					"minAmount": 1,
					"MaxAmount": 2
				},
				{
					"itemIdOrName": "388", // Wood
					"dropChance": 50,
					"minAmount": 1,
					"MaxAmount": 20
				},
				{
					"itemIdOrName": "709", // Hardwood
					"dropChance": 50,
					"minAmount": 1,
					"MaxAmount": 3
				}				
			]
		},</v>
      </c>
    </row>
    <row r="30" spans="1:35" x14ac:dyDescent="0.25">
      <c r="A30">
        <v>4</v>
      </c>
      <c r="B30">
        <v>3</v>
      </c>
      <c r="C30" t="s">
        <v>2568</v>
      </c>
      <c r="D30" t="s">
        <v>65</v>
      </c>
      <c r="F30">
        <v>1</v>
      </c>
      <c r="G30">
        <f t="shared" si="0"/>
        <v>96</v>
      </c>
      <c r="H30">
        <f t="shared" si="1"/>
        <v>0</v>
      </c>
      <c r="I30">
        <v>-1</v>
      </c>
      <c r="J30">
        <v>280</v>
      </c>
      <c r="K30">
        <v>0.1</v>
      </c>
      <c r="L30">
        <v>7.0000000000000001E-3</v>
      </c>
      <c r="M30" s="9">
        <f>clump[[#This Row],[base Spawn Chance]]+(clump[[#This Row],[additional Chance Per Level]]*120)</f>
        <v>0.94</v>
      </c>
      <c r="N30">
        <v>16</v>
      </c>
      <c r="O30">
        <v>36</v>
      </c>
      <c r="P30" s="12"/>
      <c r="Q30" s="6">
        <v>390</v>
      </c>
      <c r="R30" s="7">
        <f>IF(ISBLANK(Q30),"",IF(ISNUMBER(Q30),Q30,IFERROR(INDEX(items[Item ID],MATCH(Q30,items[Item Name],0)),Q30)))</f>
        <v>390</v>
      </c>
      <c r="S30" s="7">
        <v>100</v>
      </c>
      <c r="T30" s="7">
        <v>2</v>
      </c>
      <c r="U30" s="7">
        <v>15</v>
      </c>
      <c r="V30" s="10" t="str">
        <f>IF(LEN(R30)&gt;0,IF(V$1="output1","",",")&amp;SUBSTITUTE(SUBSTITUTE(SUBSTITUTE(SUBSTITUTE(SUBSTITUTE(Template!$C$6,
"#id",R30),
"//","// "&amp;IFERROR(IF(ISNUMBER(Q30),INDEX(items[Item Name],MATCH(Q30,items[Item ID],0)),Q30),""),1),
"#dropChance",IF(OR(S30*Options!$B$6&gt;=100,S30=100),100,ROUND(S30*Options!$B$5,2))),
"#minAmount",_xlfn.CEILING.MATH(T30*Options!$B$6)),
"#MaxAmount",_xlfn.CEILING.MATH(U30*Options!$B$6)),"")</f>
        <v xml:space="preserve">
				{
					"itemIdOrName": "390", // Stone
					"dropChance": 100,
					"minAmount": 2,
					"MaxAmount": 15
				}</v>
      </c>
      <c r="W30" s="7" t="s">
        <v>21</v>
      </c>
      <c r="X30" s="7">
        <f>IF(ISBLANK(W30),"",IF(ISNUMBER(W30),W30,IFERROR(INDEX(items[Item ID],MATCH(W30,items[Item Name],0)),W30)))</f>
        <v>384</v>
      </c>
      <c r="Y30" s="7">
        <v>100</v>
      </c>
      <c r="Z30" s="7">
        <v>5</v>
      </c>
      <c r="AA30" s="7">
        <v>15</v>
      </c>
      <c r="AB30" s="10" t="str">
        <f>IF(LEN(X30)&gt;0,IF(AB$1="output1","",",")&amp;SUBSTITUTE(SUBSTITUTE(SUBSTITUTE(SUBSTITUTE(SUBSTITUTE(Template!$C$6,
"#id",X30),
"//","// "&amp;IFERROR(IF(ISNUMBER(W30),INDEX(items[Item Name],MATCH(W30,items[Item ID],0)),W30),""),1),
"#dropChance",IF(OR(Y30*Options!$B$6&gt;=100,Y30=100),100,ROUND(Y30*Options!$B$5,2))),
"#minAmount",_xlfn.CEILING.MATH(Z30*Options!$B$6)),
"#MaxAmount",_xlfn.CEILING.MATH(AA30*Options!$B$6)),"")</f>
        <v>,
				{
					"itemIdOrName": "384", // Gold Ore
					"dropChance": 100,
					"minAmount": 5,
					"MaxAmount": 15
				}</v>
      </c>
      <c r="AC30" s="6" t="s">
        <v>2382</v>
      </c>
      <c r="AD30" s="7">
        <f>IF(ISBLANK(AC30),"",IF(ISNUMBER(AC30),AC30,IFERROR(INDEX(items[Item ID],MATCH(AC30,items[Item Name],0)),AC30)))</f>
        <v>559</v>
      </c>
      <c r="AE30" s="7">
        <v>10</v>
      </c>
      <c r="AF30" s="7">
        <v>1</v>
      </c>
      <c r="AG30" s="7">
        <v>1</v>
      </c>
      <c r="AH30" s="10" t="str">
        <f>IF(LEN(AD30)&gt;0,IF(AH$1="output1","",",")&amp;SUBSTITUTE(SUBSTITUTE(SUBSTITUTE(SUBSTITUTE(SUBSTITUTE(Template!$C$6,
"#id",AD30),
"//","// "&amp;IFERROR(IF(ISNUMBER(AC30),INDEX(items[Item Name],MATCH(AC30,items[Item ID],0)),AC30),""),1),
"#dropChance",IF(OR(AE30*Options!$B$6&gt;=100,AE30=100),100,ROUND(AE30*Options!$B$5,2))),
"#minAmount",_xlfn.CEILING.MATH(AF30*Options!$B$6)),
"#MaxAmount",_xlfn.CEILING.MATH(AG30*Options!$B$6)),"")</f>
        <v>,
				{
					"itemIdOrName": "559", // Pyrite
					"dropChance": 10,
					"minAmount": 1,
					"MaxAmount": 1
				}</v>
      </c>
      <c r="AI30" s="11" t="str">
        <f>SUBSTITUTE(SUBSTITUTE(SUBSTITUTE(SUBSTITUTE(SUBSTITUTE(SUBSTITUTE(SUBSTITUTE(SUBSTITUTE(SUBSTITUTE(SUBSTITUTE(SUBSTITUTE(SUBSTITUTE(SUBSTITUTE(Template!$C$5,
"#name",D30),
"#description",B30+1&amp;"// "&amp;E30),
"#toolMinLevel",F30),
"#spriteX",G30),
"#spriteY",H30),
"#minLevel",I30),
"#maxLevel",J30),
"#baseSpawnChance",K30*Options!$B$3),
"#additionalChancePerLevel",L30*Options!$B$3),
"#durability",N30),
"#exp",O30),
IF(LEN(P30)&gt;0,"boulderBreak",""),P30),
"#dropItems",clump[[#This Row],[output1]]&amp;clump[[#This Row],[output2]]&amp;clump[[#This Row],[output3]])
&amp;IF(ISNUMBER(B31),",","")</f>
        <v xml:space="preserve">
		{
			"clumpDesc": "Gold Deposit", //4// 
			"debrisType": 14,
			"failSounds": [
				"clubhit",
				"clank"
			],
			"hitSounds": [
				"hammer"
			],
			"breakSounds": [
				"boulderBreak"
			],
			"shake": 100,
			"toolType": "pick",
			"toolMinLevel": 1,
			"tileWidth": 2,
			"tileHeight": 2,
			"spritePath": "assets\\OreClumps.png",
			"spriteType": "mod",
			"spriteX": 96,
			"spriteY":  0,
			"minLevel": -1,
			"maxLevel": 280,
			"baseSpawnChance": 0.1,
			"additionalChancePerLevel":0.007,
			"durability": 16,
			"expType": "mining",
			"exp": 36,
			"dropItems": [
				{
					"itemIdOrName": "390", // Stone
					"dropChance": 100,
					"minAmount": 2,
					"MaxAmount": 15
				},
				{
					"itemIdOrName": "384", // Gold Ore
					"dropChance": 100,
					"minAmount": 5,
					"MaxAmount": 15
				},
				{
					"itemIdOrName": "559", // Pyrite
					"dropChance": 10,
					"minAmount": 1,
					"MaxAmount": 1
				}				
			]
		},</v>
      </c>
    </row>
    <row r="31" spans="1:35" x14ac:dyDescent="0.25">
      <c r="A31">
        <v>3</v>
      </c>
      <c r="B31">
        <v>2</v>
      </c>
      <c r="C31" t="s">
        <v>2568</v>
      </c>
      <c r="D31" t="s">
        <v>64</v>
      </c>
      <c r="F31">
        <v>1</v>
      </c>
      <c r="G31">
        <f t="shared" si="0"/>
        <v>64</v>
      </c>
      <c r="H31">
        <f t="shared" si="1"/>
        <v>0</v>
      </c>
      <c r="I31">
        <v>-1</v>
      </c>
      <c r="J31">
        <v>240</v>
      </c>
      <c r="K31">
        <v>0.2</v>
      </c>
      <c r="L31">
        <v>8.9999999999999993E-3</v>
      </c>
      <c r="M31" s="9">
        <f>clump[[#This Row],[base Spawn Chance]]+(clump[[#This Row],[additional Chance Per Level]]*120)</f>
        <v>1.2799999999999998</v>
      </c>
      <c r="N31">
        <v>12</v>
      </c>
      <c r="O31">
        <v>24</v>
      </c>
      <c r="P31" s="12"/>
      <c r="Q31" s="6">
        <v>390</v>
      </c>
      <c r="R31" s="7">
        <f>IF(ISBLANK(Q31),"",IF(ISNUMBER(Q31),Q31,IFERROR(INDEX(items[Item ID],MATCH(Q31,items[Item Name],0)),Q31)))</f>
        <v>390</v>
      </c>
      <c r="S31" s="7">
        <v>100</v>
      </c>
      <c r="T31" s="7">
        <v>2</v>
      </c>
      <c r="U31" s="7">
        <v>15</v>
      </c>
      <c r="V31" s="10" t="str">
        <f>IF(LEN(R31)&gt;0,IF(V$1="output1","",",")&amp;SUBSTITUTE(SUBSTITUTE(SUBSTITUTE(SUBSTITUTE(SUBSTITUTE(Template!$C$6,
"#id",R31),
"//","// "&amp;IFERROR(IF(ISNUMBER(Q31),INDEX(items[Item Name],MATCH(Q31,items[Item ID],0)),Q31),""),1),
"#dropChance",IF(OR(S31*Options!$B$6&gt;=100,S31=100),100,ROUND(S31*Options!$B$5,2))),
"#minAmount",_xlfn.CEILING.MATH(T31*Options!$B$6)),
"#MaxAmount",_xlfn.CEILING.MATH(U31*Options!$B$6)),"")</f>
        <v xml:space="preserve">
				{
					"itemIdOrName": "390", // Stone
					"dropChance": 100,
					"minAmount": 2,
					"MaxAmount": 15
				}</v>
      </c>
      <c r="W31" s="7" t="s">
        <v>19</v>
      </c>
      <c r="X31" s="7">
        <f>IF(ISBLANK(W31),"",IF(ISNUMBER(W31),W31,IFERROR(INDEX(items[Item ID],MATCH(W31,items[Item Name],0)),W31)))</f>
        <v>380</v>
      </c>
      <c r="Y31" s="7">
        <v>100</v>
      </c>
      <c r="Z31" s="7">
        <v>5</v>
      </c>
      <c r="AA31" s="7">
        <v>15</v>
      </c>
      <c r="AB31" s="10" t="str">
        <f>IF(LEN(X31)&gt;0,IF(AB$1="output1","",",")&amp;SUBSTITUTE(SUBSTITUTE(SUBSTITUTE(SUBSTITUTE(SUBSTITUTE(Template!$C$6,
"#id",X31),
"//","// "&amp;IFERROR(IF(ISNUMBER(W31),INDEX(items[Item Name],MATCH(W31,items[Item ID],0)),W31),""),1),
"#dropChance",IF(OR(Y31*Options!$B$6&gt;=100,Y31=100),100,ROUND(Y31*Options!$B$5,2))),
"#minAmount",_xlfn.CEILING.MATH(Z31*Options!$B$6)),
"#MaxAmount",_xlfn.CEILING.MATH(AA31*Options!$B$6)),"")</f>
        <v>,
				{
					"itemIdOrName": "380", // Iron Ore
					"dropChance": 100,
					"minAmount": 5,
					"MaxAmount": 15
				}</v>
      </c>
      <c r="AC31" s="6" t="s">
        <v>2385</v>
      </c>
      <c r="AD31" s="7">
        <f>IF(ISBLANK(AC31),"",IF(ISNUMBER(AC31),AC31,IFERROR(INDEX(items[Item ID],MATCH(AC31,items[Item Name],0)),AC31)))</f>
        <v>573</v>
      </c>
      <c r="AE31" s="7">
        <v>10</v>
      </c>
      <c r="AF31" s="7">
        <v>1</v>
      </c>
      <c r="AG31" s="7">
        <v>1</v>
      </c>
      <c r="AH31" s="10" t="str">
        <f>IF(LEN(AD31)&gt;0,IF(AH$1="output1","",",")&amp;SUBSTITUTE(SUBSTITUTE(SUBSTITUTE(SUBSTITUTE(SUBSTITUTE(Template!$C$6,
"#id",AD31),
"//","// "&amp;IFERROR(IF(ISNUMBER(AC31),INDEX(items[Item Name],MATCH(AC31,items[Item ID],0)),AC31),""),1),
"#dropChance",IF(OR(AE31*Options!$B$6&gt;=100,AE31=100),100,ROUND(AE31*Options!$B$5,2))),
"#minAmount",_xlfn.CEILING.MATH(AF31*Options!$B$6)),
"#MaxAmount",_xlfn.CEILING.MATH(AG31*Options!$B$6)),"")</f>
        <v>,
				{
					"itemIdOrName": "573", // Hematite
					"dropChance": 10,
					"minAmount": 1,
					"MaxAmount": 1
				}</v>
      </c>
      <c r="AI31" s="11" t="str">
        <f>SUBSTITUTE(SUBSTITUTE(SUBSTITUTE(SUBSTITUTE(SUBSTITUTE(SUBSTITUTE(SUBSTITUTE(SUBSTITUTE(SUBSTITUTE(SUBSTITUTE(SUBSTITUTE(SUBSTITUTE(SUBSTITUTE(Template!$C$5,
"#name",D31),
"#description",B31+1&amp;"// "&amp;E31),
"#toolMinLevel",F31),
"#spriteX",G31),
"#spriteY",H31),
"#minLevel",I31),
"#maxLevel",J31),
"#baseSpawnChance",K31*Options!$B$3),
"#additionalChancePerLevel",L31*Options!$B$3),
"#durability",N31),
"#exp",O31),
IF(LEN(P31)&gt;0,"boulderBreak",""),P31),
"#dropItems",clump[[#This Row],[output1]]&amp;clump[[#This Row],[output2]]&amp;clump[[#This Row],[output3]])
&amp;IF(ISNUMBER(B32),",","")</f>
        <v xml:space="preserve">
		{
			"clumpDesc": "Iron Deposit", //3// 
			"debrisType": 14,
			"failSounds": [
				"clubhit",
				"clank"
			],
			"hitSounds": [
				"hammer"
			],
			"breakSounds": [
				"boulderBreak"
			],
			"shake": 100,
			"toolType": "pick",
			"toolMinLevel": 1,
			"tileWidth": 2,
			"tileHeight": 2,
			"spritePath": "assets\\OreClumps.png",
			"spriteType": "mod",
			"spriteX": 64,
			"spriteY":  0,
			"minLevel": -1,
			"maxLevel": 240,
			"baseSpawnChance": 0.2,
			"additionalChancePerLevel":0.009,
			"durability": 12,
			"expType": "mining",
			"exp": 24,
			"dropItems": [
				{
					"itemIdOrName": "390", // Stone
					"dropChance": 100,
					"minAmount": 2,
					"MaxAmount": 15
				},
				{
					"itemIdOrName": "380", // Iron Ore
					"dropChance": 100,
					"minAmount": 5,
					"MaxAmount": 15
				},
				{
					"itemIdOrName": "573", // Hematite
					"dropChance": 10,
					"minAmount": 1,
					"MaxAmount": 1
				}				
			]
		},</v>
      </c>
    </row>
    <row r="32" spans="1:35" x14ac:dyDescent="0.25">
      <c r="A32">
        <v>47</v>
      </c>
      <c r="B32">
        <v>42</v>
      </c>
      <c r="C32" t="s">
        <v>2566</v>
      </c>
      <c r="D32" t="s">
        <v>57</v>
      </c>
      <c r="F32">
        <v>0</v>
      </c>
      <c r="G32">
        <f t="shared" si="0"/>
        <v>0</v>
      </c>
      <c r="H32">
        <f t="shared" si="1"/>
        <v>224</v>
      </c>
      <c r="I32">
        <v>-1</v>
      </c>
      <c r="J32">
        <v>220</v>
      </c>
      <c r="K32">
        <v>2</v>
      </c>
      <c r="L32">
        <v>-6.0000000000000001E-3</v>
      </c>
      <c r="M32" s="9">
        <f>clump[[#This Row],[base Spawn Chance]]+(clump[[#This Row],[additional Chance Per Level]]*120)</f>
        <v>1.28</v>
      </c>
      <c r="N32">
        <v>6</v>
      </c>
      <c r="O32">
        <v>12</v>
      </c>
      <c r="P32" s="12" t="s">
        <v>2401</v>
      </c>
      <c r="Q32" s="6" t="s">
        <v>12</v>
      </c>
      <c r="R32" s="7">
        <f>IF(ISBLANK(Q32),"",IF(ISNUMBER(Q32),Q32,IFERROR(INDEX(items[Item ID],MATCH(Q32,items[Item Name],0)),Q32)))</f>
        <v>80</v>
      </c>
      <c r="S32" s="7">
        <v>100</v>
      </c>
      <c r="T32" s="7">
        <v>2</v>
      </c>
      <c r="U32" s="7">
        <v>6</v>
      </c>
      <c r="V32" s="10" t="str">
        <f>IF(LEN(R32)&gt;0,IF(V$1="output1","",",")&amp;SUBSTITUTE(SUBSTITUTE(SUBSTITUTE(SUBSTITUTE(SUBSTITUTE(Template!$C$6,
"#id",R32),
"//","// "&amp;IFERROR(IF(ISNUMBER(Q32),INDEX(items[Item Name],MATCH(Q32,items[Item ID],0)),Q32),""),1),
"#dropChance",IF(OR(S32*Options!$B$6&gt;=100,S32=100),100,ROUND(S32*Options!$B$5,2))),
"#minAmount",_xlfn.CEILING.MATH(T32*Options!$B$6)),
"#MaxAmount",_xlfn.CEILING.MATH(U32*Options!$B$6)),"")</f>
        <v xml:space="preserve">
				{
					"itemIdOrName": "80", // Quartz
					"dropChance": 100,
					"minAmount": 2,
					"MaxAmount": 6
				}</v>
      </c>
      <c r="W32" s="7" t="s">
        <v>2370</v>
      </c>
      <c r="X32">
        <f>IF(ISBLANK(W32),"",IF(ISNUMBER(W32),W32,IFERROR(INDEX(items[Item ID],MATCH(W32,items[Item Name],0)),W32)))</f>
        <v>541</v>
      </c>
      <c r="Y32">
        <v>30</v>
      </c>
      <c r="Z32">
        <v>1</v>
      </c>
      <c r="AA32">
        <v>1</v>
      </c>
      <c r="AB32" s="10" t="str">
        <f>IF(LEN(X32)&gt;0,IF(AB$1="output1","",",")&amp;SUBSTITUTE(SUBSTITUTE(SUBSTITUTE(SUBSTITUTE(SUBSTITUTE(Template!$C$6,
"#id",X32),
"//","// "&amp;IFERROR(IF(ISNUMBER(W32),INDEX(items[Item Name],MATCH(W32,items[Item ID],0)),W32),""),1),
"#dropChance",IF(OR(Y32*Options!$B$6&gt;=100,Y32=100),100,ROUND(Y32*Options!$B$5,2))),
"#minAmount",_xlfn.CEILING.MATH(Z32*Options!$B$6)),
"#MaxAmount",_xlfn.CEILING.MATH(AA32*Options!$B$6)),"")</f>
        <v>,
				{
					"itemIdOrName": "541", // Aerinite
					"dropChance": 30,
					"minAmount": 1,
					"MaxAmount": 1
				}</v>
      </c>
      <c r="AC32" s="6" t="s">
        <v>2403</v>
      </c>
      <c r="AD32" s="7">
        <f>IF(ISBLANK(AC32),"",IF(ISNUMBER(AC32),AC32,IFERROR(INDEX(items[Item ID],MATCH(AC32,items[Item Name],0)),AC32)))</f>
        <v>118</v>
      </c>
      <c r="AE32" s="7">
        <v>10</v>
      </c>
      <c r="AF32" s="7">
        <v>1</v>
      </c>
      <c r="AG32" s="7">
        <v>1</v>
      </c>
      <c r="AH32" s="10" t="str">
        <f>IF(LEN(AD32)&gt;0,IF(AH$1="output1","",",")&amp;SUBSTITUTE(SUBSTITUTE(SUBSTITUTE(SUBSTITUTE(SUBSTITUTE(Template!$C$6,
"#id",AD32),
"//","// "&amp;IFERROR(IF(ISNUMBER(AC32),INDEX(items[Item Name],MATCH(AC32,items[Item ID],0)),AC32),""),1),
"#dropChance",IF(OR(AE32*Options!$B$6&gt;=100,AE32=100),100,ROUND(AE32*Options!$B$5,2))),
"#minAmount",_xlfn.CEILING.MATH(AF32*Options!$B$6)),
"#MaxAmount",_xlfn.CEILING.MATH(AG32*Options!$B$6)),"")</f>
        <v>,
				{
					"itemIdOrName": "118", // Glass Shards
					"dropChance": 10,
					"minAmount": 1,
					"MaxAmount": 1
				}</v>
      </c>
      <c r="AI32" s="11" t="str">
        <f>SUBSTITUTE(SUBSTITUTE(SUBSTITUTE(SUBSTITUTE(SUBSTITUTE(SUBSTITUTE(SUBSTITUTE(SUBSTITUTE(SUBSTITUTE(SUBSTITUTE(SUBSTITUTE(SUBSTITUTE(SUBSTITUTE(Template!$C$5,
"#name",D32),
"#description",B32+1&amp;"// "&amp;E32),
"#toolMinLevel",F32),
"#spriteX",G32),
"#spriteY",H32),
"#minLevel",I32),
"#maxLevel",J32),
"#baseSpawnChance",K32*Options!$B$3),
"#additionalChancePerLevel",L32*Options!$B$3),
"#durability",N32),
"#exp",O32),
IF(LEN(P32)&gt;0,"boulderBreak",""),P32),
"#dropItems",clump[[#This Row],[output1]]&amp;clump[[#This Row],[output2]]&amp;clump[[#This Row],[output3]])
&amp;IF(ISNUMBER(B33),",","")</f>
        <v xml:space="preserve">
		{
			"clumpDesc": "Quartz Formation", //43// 
			"debrisType": 14,
			"failSounds": [
				"clubhit",
				"clank"
			],
			"hitSounds": [
				"hammer"
			],
			"breakSounds": [
				"breakingGlass"
			],
			"shake": 100,
			"toolType": "pick",
			"toolMinLevel": 0,
			"tileWidth": 2,
			"tileHeight": 2,
			"spritePath": "assets\\OreClumps.png",
			"spriteType": "mod",
			"spriteX": 0,
			"spriteY":  224,
			"minLevel": -1,
			"maxLevel": 220,
			"baseSpawnChance": 2,
			"additionalChancePerLevel":-0.006,
			"durability": 6,
			"expType": "mining",
			"exp": 12,
			"dropItems": [
				{
					"itemIdOrName": "80", // Quartz
					"dropChance": 100,
					"minAmount": 2,
					"MaxAmount": 6
				},
				{
					"itemIdOrName": "541", // Aerinite
					"dropChance": 30,
					"minAmount": 1,
					"MaxAmount": 1
				},
				{
					"itemIdOrName": "118", // Glass Shards
					"dropChance": 10,
					"minAmount": 1,
					"MaxAmount": 1
				}				
			]
		},</v>
      </c>
    </row>
    <row r="33" spans="1:35" x14ac:dyDescent="0.25">
      <c r="A33">
        <v>19</v>
      </c>
      <c r="B33">
        <v>18</v>
      </c>
      <c r="C33" t="s">
        <v>2571</v>
      </c>
      <c r="D33" t="s">
        <v>40</v>
      </c>
      <c r="F33">
        <v>0</v>
      </c>
      <c r="G33">
        <f t="shared" si="0"/>
        <v>0</v>
      </c>
      <c r="H33">
        <f t="shared" si="1"/>
        <v>96</v>
      </c>
      <c r="I33">
        <v>-1</v>
      </c>
      <c r="J33">
        <v>-1</v>
      </c>
      <c r="K33">
        <v>1.4</v>
      </c>
      <c r="M33" s="9">
        <f>clump[[#This Row],[base Spawn Chance]]+(clump[[#This Row],[additional Chance Per Level]]*120)</f>
        <v>1.4</v>
      </c>
      <c r="N33">
        <v>10</v>
      </c>
      <c r="O33">
        <v>10</v>
      </c>
      <c r="P33" s="12"/>
      <c r="Q33" s="6" t="s">
        <v>23</v>
      </c>
      <c r="R33" s="7">
        <f>IF(ISBLANK(Q33),"",IF(ISNUMBER(Q33),Q33,IFERROR(INDEX(items[Item ID],MATCH(Q33,items[Item Name],0)),Q33)))</f>
        <v>420</v>
      </c>
      <c r="S33" s="7">
        <v>100</v>
      </c>
      <c r="T33" s="7">
        <v>3</v>
      </c>
      <c r="U33" s="7">
        <v>6</v>
      </c>
      <c r="V33" s="10" t="str">
        <f>IF(LEN(R33)&gt;0,IF(V$1="output1","",",")&amp;SUBSTITUTE(SUBSTITUTE(SUBSTITUTE(SUBSTITUTE(SUBSTITUTE(Template!$C$6,
"#id",R33),
"//","// "&amp;IFERROR(IF(ISNUMBER(Q33),INDEX(items[Item Name],MATCH(Q33,items[Item ID],0)),Q33),""),1),
"#dropChance",IF(OR(S33*Options!$B$6&gt;=100,S33=100),100,ROUND(S33*Options!$B$5,2))),
"#minAmount",_xlfn.CEILING.MATH(T33*Options!$B$6)),
"#MaxAmount",_xlfn.CEILING.MATH(U33*Options!$B$6)),"")</f>
        <v xml:space="preserve">
				{
					"itemIdOrName": "420", // Red Mushroom
					"dropChance": 100,
					"minAmount": 3,
					"MaxAmount": 6
				}</v>
      </c>
      <c r="W33" s="6" t="s">
        <v>2347</v>
      </c>
      <c r="X33">
        <f>IF(ISBLANK(W33),"",IF(ISNUMBER(W33),W33,IFERROR(INDEX(items[Item ID],MATCH(W33,items[Item Name],0)),W33)))</f>
        <v>891</v>
      </c>
      <c r="Y33">
        <v>20</v>
      </c>
      <c r="Z33">
        <v>1</v>
      </c>
      <c r="AA33">
        <v>1</v>
      </c>
      <c r="AB33" s="10" t="str">
        <f>IF(LEN(X33)&gt;0,IF(AB$1="output1","",",")&amp;SUBSTITUTE(SUBSTITUTE(SUBSTITUTE(SUBSTITUTE(SUBSTITUTE(Template!$C$6,
"#id",X33),
"//","// "&amp;IFERROR(IF(ISNUMBER(W33),INDEX(items[Item Name],MATCH(W33,items[Item ID],0)),W33),""),1),
"#dropChance",IF(OR(Y33*Options!$B$6&gt;=100,Y33=100),100,ROUND(Y33*Options!$B$5,2))),
"#minAmount",_xlfn.CEILING.MATH(Z33*Options!$B$6)),
"#MaxAmount",_xlfn.CEILING.MATH(AA33*Options!$B$6)),"")</f>
        <v>,
				{
					"itemIdOrName": "891", // Mushroom Tree Seed
					"dropChance": 20,
					"minAmount": 1,
					"MaxAmount": 1
				}</v>
      </c>
      <c r="AC33" s="6" t="s">
        <v>2393</v>
      </c>
      <c r="AD33" s="7">
        <f>IF(ISBLANK(AC33),"",IF(ISNUMBER(AC33),AC33,IFERROR(INDEX(items[Item ID],MATCH(AC33,items[Item Name],0)),AC33)))</f>
        <v>78</v>
      </c>
      <c r="AE33" s="7">
        <v>30</v>
      </c>
      <c r="AF33" s="7">
        <v>1</v>
      </c>
      <c r="AG33" s="7">
        <v>3</v>
      </c>
      <c r="AH33" s="10" t="str">
        <f>IF(LEN(AD33)&gt;0,IF(AH$1="output1","",",")&amp;SUBSTITUTE(SUBSTITUTE(SUBSTITUTE(SUBSTITUTE(SUBSTITUTE(Template!$C$6,
"#id",AD33),
"//","// "&amp;IFERROR(IF(ISNUMBER(AC33),INDEX(items[Item Name],MATCH(AC33,items[Item ID],0)),AC33),""),1),
"#dropChance",IF(OR(AE33*Options!$B$6&gt;=100,AE33=100),100,ROUND(AE33*Options!$B$5,2))),
"#minAmount",_xlfn.CEILING.MATH(AF33*Options!$B$6)),
"#MaxAmount",_xlfn.CEILING.MATH(AG33*Options!$B$6)),"")</f>
        <v>,
				{
					"itemIdOrName": "78", // Cave Carrot
					"dropChance": 30,
					"minAmount": 1,
					"MaxAmount": 3
				}</v>
      </c>
      <c r="AI33" s="11" t="str">
        <f>SUBSTITUTE(SUBSTITUTE(SUBSTITUTE(SUBSTITUTE(SUBSTITUTE(SUBSTITUTE(SUBSTITUTE(SUBSTITUTE(SUBSTITUTE(SUBSTITUTE(SUBSTITUTE(SUBSTITUTE(SUBSTITUTE(Template!$C$5,
"#name",D33),
"#description",B33+1&amp;"// "&amp;E33),
"#toolMinLevel",F33),
"#spriteX",G33),
"#spriteY",H33),
"#minLevel",I33),
"#maxLevel",J33),
"#baseSpawnChance",K33*Options!$B$3),
"#additionalChancePerLevel",L33*Options!$B$3),
"#durability",N33),
"#exp",O33),
IF(LEN(P33)&gt;0,"boulderBreak",""),P33),
"#dropItems",clump[[#This Row],[output1]]&amp;clump[[#This Row],[output2]]&amp;clump[[#This Row],[output3]])
&amp;IF(ISNUMBER(B34),",","")</f>
        <v xml:space="preserve">
		{
			"clumpDesc": "Red Mushroom Grove", //19//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0,
			"spriteY":  96,
			"minLevel": -1,
			"maxLevel": -1,
			"baseSpawnChance": 1.4,
			"additionalChancePerLevel":0,
			"durability": 10,
			"expType": "mining",
			"exp": 10,
			"dropItems": [
				{
					"itemIdOrName": "420", // Red Mushroom
					"dropChance": 100,
					"minAmount": 3,
					"MaxAmount": 6
				},
				{
					"itemIdOrName": "891", // Mushroom Tree Seed
					"dropChance": 20,
					"minAmount": 1,
					"MaxAmount": 1
				},
				{
					"itemIdOrName": "78", // Cave Carrot
					"dropChance": 30,
					"minAmount": 1,
					"MaxAmount": 3
				}				
			]
		},</v>
      </c>
    </row>
    <row r="34" spans="1:35" x14ac:dyDescent="0.25">
      <c r="A34">
        <v>20</v>
      </c>
      <c r="B34">
        <v>19</v>
      </c>
      <c r="C34" t="s">
        <v>2571</v>
      </c>
      <c r="D34" t="s">
        <v>41</v>
      </c>
      <c r="F34">
        <v>0</v>
      </c>
      <c r="G34">
        <f t="shared" ref="G34:G54" si="2">MOD(B34,6)*32</f>
        <v>32</v>
      </c>
      <c r="H34">
        <f t="shared" ref="H34:H54" si="3">INT(B34/6)*32</f>
        <v>96</v>
      </c>
      <c r="I34">
        <v>-1</v>
      </c>
      <c r="J34">
        <v>-1</v>
      </c>
      <c r="K34">
        <v>1.4</v>
      </c>
      <c r="M34" s="9">
        <f>clump[[#This Row],[base Spawn Chance]]+(clump[[#This Row],[additional Chance Per Level]]*120)</f>
        <v>1.4</v>
      </c>
      <c r="N34">
        <v>10</v>
      </c>
      <c r="O34">
        <v>10</v>
      </c>
      <c r="P34" s="12"/>
      <c r="Q34" s="6" t="s">
        <v>24</v>
      </c>
      <c r="R34" s="7">
        <f>IF(ISBLANK(Q34),"",IF(ISNUMBER(Q34),Q34,IFERROR(INDEX(items[Item ID],MATCH(Q34,items[Item Name],0)),Q34)))</f>
        <v>422</v>
      </c>
      <c r="S34" s="7">
        <v>100</v>
      </c>
      <c r="T34" s="7">
        <v>3</v>
      </c>
      <c r="U34" s="7">
        <v>6</v>
      </c>
      <c r="V34" s="10" t="str">
        <f>IF(LEN(R34)&gt;0,IF(V$1="output1","",",")&amp;SUBSTITUTE(SUBSTITUTE(SUBSTITUTE(SUBSTITUTE(SUBSTITUTE(Template!$C$6,
"#id",R34),
"//","// "&amp;IFERROR(IF(ISNUMBER(Q34),INDEX(items[Item Name],MATCH(Q34,items[Item ID],0)),Q34),""),1),
"#dropChance",IF(OR(S34*Options!$B$6&gt;=100,S34=100),100,ROUND(S34*Options!$B$5,2))),
"#minAmount",_xlfn.CEILING.MATH(T34*Options!$B$6)),
"#MaxAmount",_xlfn.CEILING.MATH(U34*Options!$B$6)),"")</f>
        <v xml:space="preserve">
				{
					"itemIdOrName": "422", // Purple Mushroom
					"dropChance": 100,
					"minAmount": 3,
					"MaxAmount": 6
				}</v>
      </c>
      <c r="W34" s="6" t="s">
        <v>2347</v>
      </c>
      <c r="X34">
        <f>IF(ISBLANK(W34),"",IF(ISNUMBER(W34),W34,IFERROR(INDEX(items[Item ID],MATCH(W34,items[Item Name],0)),W34)))</f>
        <v>891</v>
      </c>
      <c r="Y34">
        <v>20</v>
      </c>
      <c r="Z34">
        <v>1</v>
      </c>
      <c r="AA34">
        <v>1</v>
      </c>
      <c r="AB34" s="10" t="str">
        <f>IF(LEN(X34)&gt;0,IF(AB$1="output1","",",")&amp;SUBSTITUTE(SUBSTITUTE(SUBSTITUTE(SUBSTITUTE(SUBSTITUTE(Template!$C$6,
"#id",X34),
"//","// "&amp;IFERROR(IF(ISNUMBER(W34),INDEX(items[Item Name],MATCH(W34,items[Item ID],0)),W34),""),1),
"#dropChance",IF(OR(Y34*Options!$B$6&gt;=100,Y34=100),100,ROUND(Y34*Options!$B$5,2))),
"#minAmount",_xlfn.CEILING.MATH(Z34*Options!$B$6)),
"#MaxAmount",_xlfn.CEILING.MATH(AA34*Options!$B$6)),"")</f>
        <v>,
				{
					"itemIdOrName": "891", // Mushroom Tree Seed
					"dropChance": 20,
					"minAmount": 1,
					"MaxAmount": 1
				}</v>
      </c>
      <c r="AC34" s="6" t="s">
        <v>2358</v>
      </c>
      <c r="AD34" s="7">
        <f>IF(ISBLANK(AC34),"",IF(ISNUMBER(AC34),AC34,IFERROR(INDEX(items[Item ID],MATCH(AC34,items[Item Name],0)),AC34)))</f>
        <v>770</v>
      </c>
      <c r="AE34" s="7">
        <v>30</v>
      </c>
      <c r="AF34" s="7">
        <v>1</v>
      </c>
      <c r="AG34" s="7">
        <v>3</v>
      </c>
      <c r="AH34" s="10" t="str">
        <f>IF(LEN(AD34)&gt;0,IF(AH$1="output1","",",")&amp;SUBSTITUTE(SUBSTITUTE(SUBSTITUTE(SUBSTITUTE(SUBSTITUTE(Template!$C$6,
"#id",AD34),
"//","// "&amp;IFERROR(IF(ISNUMBER(AC34),INDEX(items[Item Name],MATCH(AC34,items[Item ID],0)),AC34),""),1),
"#dropChance",IF(OR(AE34*Options!$B$6&gt;=100,AE34=100),100,ROUND(AE34*Options!$B$5,2))),
"#minAmount",_xlfn.CEILING.MATH(AF34*Options!$B$6)),
"#MaxAmount",_xlfn.CEILING.MATH(AG34*Options!$B$6)),"")</f>
        <v>,
				{
					"itemIdOrName": "770", // Mixed Seeds
					"dropChance": 30,
					"minAmount": 1,
					"MaxAmount": 3
				}</v>
      </c>
      <c r="AI34" s="11" t="str">
        <f>SUBSTITUTE(SUBSTITUTE(SUBSTITUTE(SUBSTITUTE(SUBSTITUTE(SUBSTITUTE(SUBSTITUTE(SUBSTITUTE(SUBSTITUTE(SUBSTITUTE(SUBSTITUTE(SUBSTITUTE(SUBSTITUTE(Template!$C$5,
"#name",D34),
"#description",B34+1&amp;"// "&amp;E34),
"#toolMinLevel",F34),
"#spriteX",G34),
"#spriteY",H34),
"#minLevel",I34),
"#maxLevel",J34),
"#baseSpawnChance",K34*Options!$B$3),
"#additionalChancePerLevel",L34*Options!$B$3),
"#durability",N34),
"#exp",O34),
IF(LEN(P34)&gt;0,"boulderBreak",""),P34),
"#dropItems",clump[[#This Row],[output1]]&amp;clump[[#This Row],[output2]]&amp;clump[[#This Row],[output3]])
&amp;IF(ISNUMBER(B35),",","")</f>
        <v xml:space="preserve">
		{
			"clumpDesc": "Purple Mushroom Grove", //20//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32,
			"spriteY":  96,
			"minLevel": -1,
			"maxLevel": -1,
			"baseSpawnChance": 1.4,
			"additionalChancePerLevel":0,
			"durability": 10,
			"expType": "mining",
			"exp": 10,
			"dropItems": [
				{
					"itemIdOrName": "422", // Purple Mushroom
					"dropChance": 100,
					"minAmount": 3,
					"MaxAmount": 6
				},
				{
					"itemIdOrName": "891", // Mushroom Tree Seed
					"dropChance": 20,
					"minAmount": 1,
					"MaxAmount": 1
				},
				{
					"itemIdOrName": "770", // Mixed Seeds
					"dropChance": 30,
					"minAmount": 1,
					"MaxAmount": 3
				}				
			]
		},</v>
      </c>
    </row>
    <row r="35" spans="1:35" x14ac:dyDescent="0.25">
      <c r="A35">
        <v>21</v>
      </c>
      <c r="B35">
        <v>20</v>
      </c>
      <c r="C35" t="s">
        <v>2571</v>
      </c>
      <c r="D35" t="s">
        <v>42</v>
      </c>
      <c r="F35">
        <v>0</v>
      </c>
      <c r="G35">
        <f t="shared" si="2"/>
        <v>64</v>
      </c>
      <c r="H35">
        <f t="shared" si="3"/>
        <v>96</v>
      </c>
      <c r="I35">
        <v>-1</v>
      </c>
      <c r="J35">
        <v>-1</v>
      </c>
      <c r="K35">
        <v>1.4</v>
      </c>
      <c r="M35" s="9">
        <f>clump[[#This Row],[base Spawn Chance]]+(clump[[#This Row],[additional Chance Per Level]]*120)</f>
        <v>1.4</v>
      </c>
      <c r="N35">
        <v>10</v>
      </c>
      <c r="O35">
        <v>10</v>
      </c>
      <c r="P35" s="12"/>
      <c r="Q35" s="6" t="s">
        <v>16</v>
      </c>
      <c r="R35" s="7">
        <f>IF(ISBLANK(Q35),"",IF(ISNUMBER(Q35),Q35,IFERROR(INDEX(items[Item ID],MATCH(Q35,items[Item Name],0)),Q35)))</f>
        <v>281</v>
      </c>
      <c r="S35" s="7">
        <v>100</v>
      </c>
      <c r="T35" s="7">
        <v>3</v>
      </c>
      <c r="U35" s="7">
        <v>6</v>
      </c>
      <c r="V35" s="10" t="str">
        <f>IF(LEN(R35)&gt;0,IF(V$1="output1","",",")&amp;SUBSTITUTE(SUBSTITUTE(SUBSTITUTE(SUBSTITUTE(SUBSTITUTE(Template!$C$6,
"#id",R35),
"//","// "&amp;IFERROR(IF(ISNUMBER(Q35),INDEX(items[Item Name],MATCH(Q35,items[Item ID],0)),Q35),""),1),
"#dropChance",IF(OR(S35*Options!$B$6&gt;=100,S35=100),100,ROUND(S35*Options!$B$5,2))),
"#minAmount",_xlfn.CEILING.MATH(T35*Options!$B$6)),
"#MaxAmount",_xlfn.CEILING.MATH(U35*Options!$B$6)),"")</f>
        <v xml:space="preserve">
				{
					"itemIdOrName": "281", // Chanterelle
					"dropChance": 100,
					"minAmount": 3,
					"MaxAmount": 6
				}</v>
      </c>
      <c r="W35" s="7" t="s">
        <v>2347</v>
      </c>
      <c r="X35">
        <f>IF(ISBLANK(W35),"",IF(ISNUMBER(W35),W35,IFERROR(INDEX(items[Item ID],MATCH(W35,items[Item Name],0)),W35)))</f>
        <v>891</v>
      </c>
      <c r="Y35">
        <v>20</v>
      </c>
      <c r="Z35">
        <v>1</v>
      </c>
      <c r="AA35">
        <v>1</v>
      </c>
      <c r="AB35" s="10" t="str">
        <f>IF(LEN(X35)&gt;0,IF(AB$1="output1","",",")&amp;SUBSTITUTE(SUBSTITUTE(SUBSTITUTE(SUBSTITUTE(SUBSTITUTE(Template!$C$6,
"#id",X35),
"//","// "&amp;IFERROR(IF(ISNUMBER(W35),INDEX(items[Item Name],MATCH(W35,items[Item ID],0)),W35),""),1),
"#dropChance",IF(OR(Y35*Options!$B$6&gt;=100,Y35=100),100,ROUND(Y35*Options!$B$5,2))),
"#minAmount",_xlfn.CEILING.MATH(Z35*Options!$B$6)),
"#MaxAmount",_xlfn.CEILING.MATH(AA35*Options!$B$6)),"")</f>
        <v>,
				{
					"itemIdOrName": "891", // Mushroom Tree Seed
					"dropChance": 20,
					"minAmount": 1,
					"MaxAmount": 1
				}</v>
      </c>
      <c r="AC35" s="6" t="s">
        <v>2389</v>
      </c>
      <c r="AD35" s="7">
        <f>IF(ISBLANK(AC35),"",IF(ISNUMBER(AC35),AC35,IFERROR(INDEX(items[Item ID],MATCH(AC35,items[Item Name],0)),AC35)))</f>
        <v>404</v>
      </c>
      <c r="AE35" s="7">
        <v>40</v>
      </c>
      <c r="AF35" s="7">
        <v>1</v>
      </c>
      <c r="AG35" s="7">
        <v>3</v>
      </c>
      <c r="AH35" s="10" t="str">
        <f>IF(LEN(AD35)&gt;0,IF(AH$1="output1","",",")&amp;SUBSTITUTE(SUBSTITUTE(SUBSTITUTE(SUBSTITUTE(SUBSTITUTE(Template!$C$6,
"#id",AD35),
"//","// "&amp;IFERROR(IF(ISNUMBER(AC35),INDEX(items[Item Name],MATCH(AC35,items[Item ID],0)),AC35),""),1),
"#dropChance",IF(OR(AE35*Options!$B$6&gt;=100,AE35=100),100,ROUND(AE35*Options!$B$5,2))),
"#minAmount",_xlfn.CEILING.MATH(AF35*Options!$B$6)),
"#MaxAmount",_xlfn.CEILING.MATH(AG35*Options!$B$6)),"")</f>
        <v>,
				{
					"itemIdOrName": "404", // Common Mushroom
					"dropChance": 40,
					"minAmount": 1,
					"MaxAmount": 3
				}</v>
      </c>
      <c r="AI35" s="11" t="str">
        <f>SUBSTITUTE(SUBSTITUTE(SUBSTITUTE(SUBSTITUTE(SUBSTITUTE(SUBSTITUTE(SUBSTITUTE(SUBSTITUTE(SUBSTITUTE(SUBSTITUTE(SUBSTITUTE(SUBSTITUTE(SUBSTITUTE(Template!$C$5,
"#name",D35),
"#description",B35+1&amp;"// "&amp;E35),
"#toolMinLevel",F35),
"#spriteX",G35),
"#spriteY",H35),
"#minLevel",I35),
"#maxLevel",J35),
"#baseSpawnChance",K35*Options!$B$3),
"#additionalChancePerLevel",L35*Options!$B$3),
"#durability",N35),
"#exp",O35),
IF(LEN(P35)&gt;0,"boulderBreak",""),P35),
"#dropItems",clump[[#This Row],[output1]]&amp;clump[[#This Row],[output2]]&amp;clump[[#This Row],[output3]])
&amp;IF(ISNUMBER(B36),",","")</f>
        <v xml:space="preserve">
		{
			"clumpDesc": "Chanterelle Mushroom Grove", //21//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64,
			"spriteY":  96,
			"minLevel": -1,
			"maxLevel": -1,
			"baseSpawnChance": 1.4,
			"additionalChancePerLevel":0,
			"durability": 10,
			"expType": "mining",
			"exp": 10,
			"dropItems": [
				{
					"itemIdOrName": "281", // Chanterelle
					"dropChance": 100,
					"minAmount": 3,
					"MaxAmount": 6
				},
				{
					"itemIdOrName": "891", // Mushroom Tree Seed
					"dropChance": 20,
					"minAmount": 1,
					"MaxAmount": 1
				},
				{
					"itemIdOrName": "404", // Common Mushroom
					"dropChance": 40,
					"minAmount": 1,
					"MaxAmount": 3
				}				
			]
		},</v>
      </c>
    </row>
    <row r="36" spans="1:35" x14ac:dyDescent="0.25">
      <c r="A36">
        <v>22</v>
      </c>
      <c r="B36">
        <v>21</v>
      </c>
      <c r="C36" t="s">
        <v>2571</v>
      </c>
      <c r="D36" t="s">
        <v>43</v>
      </c>
      <c r="F36">
        <v>0</v>
      </c>
      <c r="G36">
        <f t="shared" si="2"/>
        <v>96</v>
      </c>
      <c r="H36">
        <f t="shared" si="3"/>
        <v>96</v>
      </c>
      <c r="I36">
        <v>-1</v>
      </c>
      <c r="J36">
        <v>-1</v>
      </c>
      <c r="K36">
        <v>1.4</v>
      </c>
      <c r="M36" s="9">
        <f>clump[[#This Row],[base Spawn Chance]]+(clump[[#This Row],[additional Chance Per Level]]*120)</f>
        <v>1.4</v>
      </c>
      <c r="N36">
        <v>10</v>
      </c>
      <c r="O36">
        <v>10</v>
      </c>
      <c r="P36" s="12"/>
      <c r="Q36" s="6" t="s">
        <v>15</v>
      </c>
      <c r="R36" s="7">
        <f>IF(ISBLANK(Q36),"",IF(ISNUMBER(Q36),Q36,IFERROR(INDEX(items[Item ID],MATCH(Q36,items[Item Name],0)),Q36)))</f>
        <v>257</v>
      </c>
      <c r="S36" s="7">
        <v>100</v>
      </c>
      <c r="T36" s="7">
        <v>3</v>
      </c>
      <c r="U36" s="7">
        <v>6</v>
      </c>
      <c r="V36" s="10" t="str">
        <f>IF(LEN(R36)&gt;0,IF(V$1="output1","",",")&amp;SUBSTITUTE(SUBSTITUTE(SUBSTITUTE(SUBSTITUTE(SUBSTITUTE(Template!$C$6,
"#id",R36),
"//","// "&amp;IFERROR(IF(ISNUMBER(Q36),INDEX(items[Item Name],MATCH(Q36,items[Item ID],0)),Q36),""),1),
"#dropChance",IF(OR(S36*Options!$B$6&gt;=100,S36=100),100,ROUND(S36*Options!$B$5,2))),
"#minAmount",_xlfn.CEILING.MATH(T36*Options!$B$6)),
"#MaxAmount",_xlfn.CEILING.MATH(U36*Options!$B$6)),"")</f>
        <v xml:space="preserve">
				{
					"itemIdOrName": "257", // Morel
					"dropChance": 100,
					"minAmount": 3,
					"MaxAmount": 6
				}</v>
      </c>
      <c r="W36" t="s">
        <v>2347</v>
      </c>
      <c r="X36">
        <f>IF(ISBLANK(W36),"",IF(ISNUMBER(W36),W36,IFERROR(INDEX(items[Item ID],MATCH(W36,items[Item Name],0)),W36)))</f>
        <v>891</v>
      </c>
      <c r="Y36">
        <v>20</v>
      </c>
      <c r="Z36">
        <v>1</v>
      </c>
      <c r="AA36">
        <v>1</v>
      </c>
      <c r="AB36" s="10" t="str">
        <f>IF(LEN(X36)&gt;0,IF(AB$1="output1","",",")&amp;SUBSTITUTE(SUBSTITUTE(SUBSTITUTE(SUBSTITUTE(SUBSTITUTE(Template!$C$6,
"#id",X36),
"//","// "&amp;IFERROR(IF(ISNUMBER(W36),INDEX(items[Item Name],MATCH(W36,items[Item ID],0)),W36),""),1),
"#dropChance",IF(OR(Y36*Options!$B$6&gt;=100,Y36=100),100,ROUND(Y36*Options!$B$5,2))),
"#minAmount",_xlfn.CEILING.MATH(Z36*Options!$B$6)),
"#MaxAmount",_xlfn.CEILING.MATH(AA36*Options!$B$6)),"")</f>
        <v>,
				{
					"itemIdOrName": "891", // Mushroom Tree Seed
					"dropChance": 20,
					"minAmount": 1,
					"MaxAmount": 1
				}</v>
      </c>
      <c r="AC36" s="6" t="s">
        <v>2389</v>
      </c>
      <c r="AD36" s="7">
        <f>IF(ISBLANK(AC36),"",IF(ISNUMBER(AC36),AC36,IFERROR(INDEX(items[Item ID],MATCH(AC36,items[Item Name],0)),AC36)))</f>
        <v>404</v>
      </c>
      <c r="AE36" s="7">
        <v>40</v>
      </c>
      <c r="AF36" s="7">
        <v>1</v>
      </c>
      <c r="AG36" s="7">
        <v>3</v>
      </c>
      <c r="AH36" s="10" t="str">
        <f>IF(LEN(AD36)&gt;0,IF(AH$1="output1","",",")&amp;SUBSTITUTE(SUBSTITUTE(SUBSTITUTE(SUBSTITUTE(SUBSTITUTE(Template!$C$6,
"#id",AD36),
"//","// "&amp;IFERROR(IF(ISNUMBER(AC36),INDEX(items[Item Name],MATCH(AC36,items[Item ID],0)),AC36),""),1),
"#dropChance",IF(OR(AE36*Options!$B$6&gt;=100,AE36=100),100,ROUND(AE36*Options!$B$5,2))),
"#minAmount",_xlfn.CEILING.MATH(AF36*Options!$B$6)),
"#MaxAmount",_xlfn.CEILING.MATH(AG36*Options!$B$6)),"")</f>
        <v>,
				{
					"itemIdOrName": "404", // Common Mushroom
					"dropChance": 40,
					"minAmount": 1,
					"MaxAmount": 3
				}</v>
      </c>
      <c r="AI36" s="11" t="str">
        <f>SUBSTITUTE(SUBSTITUTE(SUBSTITUTE(SUBSTITUTE(SUBSTITUTE(SUBSTITUTE(SUBSTITUTE(SUBSTITUTE(SUBSTITUTE(SUBSTITUTE(SUBSTITUTE(SUBSTITUTE(SUBSTITUTE(Template!$C$5,
"#name",D36),
"#description",B36+1&amp;"// "&amp;E36),
"#toolMinLevel",F36),
"#spriteX",G36),
"#spriteY",H36),
"#minLevel",I36),
"#maxLevel",J36),
"#baseSpawnChance",K36*Options!$B$3),
"#additionalChancePerLevel",L36*Options!$B$3),
"#durability",N36),
"#exp",O36),
IF(LEN(P36)&gt;0,"boulderBreak",""),P36),
"#dropItems",clump[[#This Row],[output1]]&amp;clump[[#This Row],[output2]]&amp;clump[[#This Row],[output3]])
&amp;IF(ISNUMBER(B37),",","")</f>
        <v xml:space="preserve">
		{
			"clumpDesc": "Morel Mushroom Grove", //22//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96,
			"spriteY":  96,
			"minLevel": -1,
			"maxLevel": -1,
			"baseSpawnChance": 1.4,
			"additionalChancePerLevel":0,
			"durability": 10,
			"expType": "mining",
			"exp": 10,
			"dropItems": [
				{
					"itemIdOrName": "257", // Morel
					"dropChance": 100,
					"minAmount": 3,
					"MaxAmount": 6
				},
				{
					"itemIdOrName": "891", // Mushroom Tree Seed
					"dropChance": 20,
					"minAmount": 1,
					"MaxAmount": 1
				},
				{
					"itemIdOrName": "404", // Common Mushroom
					"dropChance": 40,
					"minAmount": 1,
					"MaxAmount": 3
				}				
			]
		},</v>
      </c>
    </row>
    <row r="37" spans="1:35" x14ac:dyDescent="0.25">
      <c r="A37">
        <v>25</v>
      </c>
      <c r="B37">
        <v>24</v>
      </c>
      <c r="C37" t="s">
        <v>2556</v>
      </c>
      <c r="D37" t="s">
        <v>45</v>
      </c>
      <c r="E37" t="s">
        <v>2423</v>
      </c>
      <c r="F37">
        <v>0</v>
      </c>
      <c r="G37">
        <f t="shared" si="2"/>
        <v>0</v>
      </c>
      <c r="H37">
        <f t="shared" si="3"/>
        <v>128</v>
      </c>
      <c r="I37">
        <v>-1</v>
      </c>
      <c r="J37">
        <v>-1</v>
      </c>
      <c r="K37">
        <v>1.5</v>
      </c>
      <c r="M37" s="9">
        <f>clump[[#This Row],[base Spawn Chance]]+(clump[[#This Row],[additional Chance Per Level]]*120)</f>
        <v>1.5</v>
      </c>
      <c r="N37">
        <v>6</v>
      </c>
      <c r="O37">
        <v>5</v>
      </c>
      <c r="P37" s="12"/>
      <c r="Q37" s="6">
        <v>390</v>
      </c>
      <c r="R37" s="7">
        <f>IF(ISBLANK(Q37),"",IF(ISNUMBER(Q37),Q37,IFERROR(INDEX(items[Item ID],MATCH(Q37,items[Item Name],0)),Q37)))</f>
        <v>390</v>
      </c>
      <c r="S37" s="7">
        <v>100</v>
      </c>
      <c r="T37" s="7">
        <v>2</v>
      </c>
      <c r="U37" s="7">
        <v>15</v>
      </c>
      <c r="V37" s="10" t="str">
        <f>IF(LEN(R37)&gt;0,IF(V$1="output1","",",")&amp;SUBSTITUTE(SUBSTITUTE(SUBSTITUTE(SUBSTITUTE(SUBSTITUTE(Template!$C$6,
"#id",R37),
"//","// "&amp;IFERROR(IF(ISNUMBER(Q37),INDEX(items[Item Name],MATCH(Q37,items[Item ID],0)),Q37),""),1),
"#dropChance",IF(OR(S37*Options!$B$6&gt;=100,S37=100),100,ROUND(S37*Options!$B$5,2))),
"#minAmount",_xlfn.CEILING.MATH(T37*Options!$B$6)),
"#MaxAmount",_xlfn.CEILING.MATH(U37*Options!$B$6)),"")</f>
        <v xml:space="preserve">
				{
					"itemIdOrName": "390", // Stone
					"dropChance": 100,
					"minAmount": 2,
					"MaxAmount": 15
				}</v>
      </c>
      <c r="W37" s="7">
        <v>126</v>
      </c>
      <c r="X37">
        <f>IF(ISBLANK(W37),"",IF(ISNUMBER(W37),W37,IFERROR(INDEX(items[Item ID],MATCH(W37,items[Item Name],0)),W37)))</f>
        <v>126</v>
      </c>
      <c r="Y37">
        <v>20</v>
      </c>
      <c r="Z37">
        <v>1</v>
      </c>
      <c r="AA37">
        <v>1</v>
      </c>
      <c r="AB37" s="10" t="str">
        <f>IF(LEN(X37)&gt;0,IF(AB$1="output1","",",")&amp;SUBSTITUTE(SUBSTITUTE(SUBSTITUTE(SUBSTITUTE(SUBSTITUTE(Template!$C$6,
"#id",X37),
"//","// "&amp;IFERROR(IF(ISNUMBER(W37),INDEX(items[Item Name],MATCH(W37,items[Item ID],0)),W37),""),1),
"#dropChance",IF(OR(Y37*Options!$B$6&gt;=100,Y37=100),100,ROUND(Y37*Options!$B$5,2))),
"#minAmount",_xlfn.CEILING.MATH(Z37*Options!$B$6)),
"#MaxAmount",_xlfn.CEILING.MATH(AA37*Options!$B$6)),"")</f>
        <v>,
				{
					"itemIdOrName": "126", // Strange Doll
					"dropChance": 20,
					"minAmount": 1,
					"MaxAmount": 1
				}</v>
      </c>
      <c r="AC37" s="6" t="s">
        <v>2392</v>
      </c>
      <c r="AD37" s="7">
        <f>IF(ISBLANK(AC37),"",IF(ISNUMBER(AC37),AC37,IFERROR(INDEX(items[Item ID],MATCH(AC37,items[Item Name],0)),AC37)))</f>
        <v>97</v>
      </c>
      <c r="AE37" s="7">
        <v>10</v>
      </c>
      <c r="AF37" s="7">
        <v>1</v>
      </c>
      <c r="AG37" s="7">
        <v>1</v>
      </c>
      <c r="AH37" s="10" t="str">
        <f>IF(LEN(AD37)&gt;0,IF(AH$1="output1","",",")&amp;SUBSTITUTE(SUBSTITUTE(SUBSTITUTE(SUBSTITUTE(SUBSTITUTE(Template!$C$6,
"#id",AD37),
"//","// "&amp;IFERROR(IF(ISNUMBER(AC37),INDEX(items[Item Name],MATCH(AC37,items[Item ID],0)),AC37),""),1),
"#dropChance",IF(OR(AE37*Options!$B$6&gt;=100,AE37=100),100,ROUND(AE37*Options!$B$5,2))),
"#minAmount",_xlfn.CEILING.MATH(AF37*Options!$B$6)),
"#MaxAmount",_xlfn.CEILING.MATH(AG37*Options!$B$6)),"")</f>
        <v>,
				{
					"itemIdOrName": "97", // Dwarf Scroll II
					"dropChance": 10,
					"minAmount": 1,
					"MaxAmount": 1
				}</v>
      </c>
      <c r="AI37" s="11" t="str">
        <f>SUBSTITUTE(SUBSTITUTE(SUBSTITUTE(SUBSTITUTE(SUBSTITUTE(SUBSTITUTE(SUBSTITUTE(SUBSTITUTE(SUBSTITUTE(SUBSTITUTE(SUBSTITUTE(SUBSTITUTE(SUBSTITUTE(Template!$C$5,
"#name",D37),
"#description",B37+1&amp;"// "&amp;E37),
"#toolMinLevel",F37),
"#spriteX",G37),
"#spriteY",H37),
"#minLevel",I37),
"#maxLevel",J37),
"#baseSpawnChance",K37*Options!$B$3),
"#additionalChancePerLevel",L37*Options!$B$3),
"#durability",N37),
"#exp",O37),
IF(LEN(P37)&gt;0,"boulderBreak",""),P37),
"#dropItems",clump[[#This Row],[output1]]&amp;clump[[#This Row],[output2]]&amp;clump[[#This Row],[output3]])
&amp;IF(ISNUMBER(B38),",","")</f>
        <v xml:space="preserve">
		{
			"clumpDesc": "Empty Altar", //25// ID 126 Strange Doll is the green version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0,
			"spriteY":  128,
			"minLevel": -1,
			"maxLevel": -1,
			"baseSpawnChance": 1.5,
			"additionalChancePerLevel":0,
			"durability": 6,
			"expType": "mining",
			"exp": 5,
			"dropItems": [
				{
					"itemIdOrName": "390", // Stone
					"dropChance": 100,
					"minAmount": 2,
					"MaxAmount": 15
				},
				{
					"itemIdOrName": "126", // Strange Doll
					"dropChance": 20,
					"minAmount": 1,
					"MaxAmount": 1
				},
				{
					"itemIdOrName": "97", // Dwarf Scroll II
					"dropChance": 10,
					"minAmount": 1,
					"MaxAmount": 1
				}				
			]
		},</v>
      </c>
    </row>
    <row r="38" spans="1:35" x14ac:dyDescent="0.25">
      <c r="A38">
        <v>26</v>
      </c>
      <c r="B38">
        <v>25</v>
      </c>
      <c r="C38" t="s">
        <v>2556</v>
      </c>
      <c r="D38" t="s">
        <v>46</v>
      </c>
      <c r="F38">
        <v>0</v>
      </c>
      <c r="G38">
        <f t="shared" si="2"/>
        <v>32</v>
      </c>
      <c r="H38">
        <f t="shared" si="3"/>
        <v>128</v>
      </c>
      <c r="I38">
        <v>-1</v>
      </c>
      <c r="J38">
        <v>-1</v>
      </c>
      <c r="K38">
        <v>1.5</v>
      </c>
      <c r="M38" s="9">
        <f>clump[[#This Row],[base Spawn Chance]]+(clump[[#This Row],[additional Chance Per Level]]*120)</f>
        <v>1.5</v>
      </c>
      <c r="N38">
        <v>6</v>
      </c>
      <c r="O38">
        <v>5</v>
      </c>
      <c r="P38" s="12"/>
      <c r="Q38" s="6">
        <v>390</v>
      </c>
      <c r="R38" s="7">
        <f>IF(ISBLANK(Q38),"",IF(ISNUMBER(Q38),Q38,IFERROR(INDEX(items[Item ID],MATCH(Q38,items[Item Name],0)),Q38)))</f>
        <v>390</v>
      </c>
      <c r="S38" s="7">
        <v>100</v>
      </c>
      <c r="T38" s="7">
        <v>2</v>
      </c>
      <c r="U38" s="7">
        <v>15</v>
      </c>
      <c r="V38" s="10" t="str">
        <f>IF(LEN(R38)&gt;0,IF(V$1="output1","",",")&amp;SUBSTITUTE(SUBSTITUTE(SUBSTITUTE(SUBSTITUTE(SUBSTITUTE(Template!$C$6,
"#id",R38),
"//","// "&amp;IFERROR(IF(ISNUMBER(Q38),INDEX(items[Item Name],MATCH(Q38,items[Item ID],0)),Q38),""),1),
"#dropChance",IF(OR(S38*Options!$B$6&gt;=100,S38=100),100,ROUND(S38*Options!$B$5,2))),
"#minAmount",_xlfn.CEILING.MATH(T38*Options!$B$6)),
"#MaxAmount",_xlfn.CEILING.MATH(U38*Options!$B$6)),"")</f>
        <v xml:space="preserve">
				{
					"itemIdOrName": "390", // Stone
					"dropChance": 100,
					"minAmount": 2,
					"MaxAmount": 15
				}</v>
      </c>
      <c r="W38" s="6" t="s">
        <v>2380</v>
      </c>
      <c r="X38">
        <f>IF(ISBLANK(W38),"",IF(ISNUMBER(W38),W38,IFERROR(INDEX(items[Item ID],MATCH(W38,items[Item Name],0)),W38)))</f>
        <v>101</v>
      </c>
      <c r="Y38">
        <v>10</v>
      </c>
      <c r="Z38">
        <v>1</v>
      </c>
      <c r="AA38">
        <v>1</v>
      </c>
      <c r="AB38" s="10" t="str">
        <f>IF(LEN(X38)&gt;0,IF(AB$1="output1","",",")&amp;SUBSTITUTE(SUBSTITUTE(SUBSTITUTE(SUBSTITUTE(SUBSTITUTE(Template!$C$6,
"#id",X38),
"//","// "&amp;IFERROR(IF(ISNUMBER(W38),INDEX(items[Item Name],MATCH(W38,items[Item ID],0)),W38),""),1),
"#dropChance",IF(OR(Y38*Options!$B$6&gt;=100,Y38=100),100,ROUND(Y38*Options!$B$5,2))),
"#minAmount",_xlfn.CEILING.MATH(Z38*Options!$B$6)),
"#MaxAmount",_xlfn.CEILING.MATH(AA38*Options!$B$6)),"")</f>
        <v>,
				{
					"itemIdOrName": "101", // Arrowhead
					"dropChance": 10,
					"minAmount": 1,
					"MaxAmount": 1
				}</v>
      </c>
      <c r="AC38" s="6" t="s">
        <v>2379</v>
      </c>
      <c r="AD38" s="7">
        <f>IF(ISBLANK(AC38),"",IF(ISNUMBER(AC38),AC38,IFERROR(INDEX(items[Item ID],MATCH(AC38,items[Item Name],0)),AC38)))</f>
        <v>120</v>
      </c>
      <c r="AE38" s="7">
        <v>10</v>
      </c>
      <c r="AF38" s="7">
        <v>1</v>
      </c>
      <c r="AG38" s="7">
        <v>1</v>
      </c>
      <c r="AH38" s="10" t="str">
        <f>IF(LEN(AD38)&gt;0,IF(AH$1="output1","",",")&amp;SUBSTITUTE(SUBSTITUTE(SUBSTITUTE(SUBSTITUTE(SUBSTITUTE(Template!$C$6,
"#id",AD38),
"//","// "&amp;IFERROR(IF(ISNUMBER(AC38),INDEX(items[Item Name],MATCH(AC38,items[Item ID],0)),AC38),""),1),
"#dropChance",IF(OR(AE38*Options!$B$6&gt;=100,AE38=100),100,ROUND(AE38*Options!$B$5,2))),
"#minAmount",_xlfn.CEILING.MATH(AF38*Options!$B$6)),
"#MaxAmount",_xlfn.CEILING.MATH(AG38*Options!$B$6)),"")</f>
        <v>,
				{
					"itemIdOrName": "120", // Prehistoric Handaxe
					"dropChance": 10,
					"minAmount": 1,
					"MaxAmount": 1
				}</v>
      </c>
      <c r="AI38" s="11" t="str">
        <f>SUBSTITUTE(SUBSTITUTE(SUBSTITUTE(SUBSTITUTE(SUBSTITUTE(SUBSTITUTE(SUBSTITUTE(SUBSTITUTE(SUBSTITUTE(SUBSTITUTE(SUBSTITUTE(SUBSTITUTE(SUBSTITUTE(Template!$C$5,
"#name",D38),
"#description",B38+1&amp;"// "&amp;E38),
"#toolMinLevel",F38),
"#spriteX",G38),
"#spriteY",H38),
"#minLevel",I38),
"#maxLevel",J38),
"#baseSpawnChance",K38*Options!$B$3),
"#additionalChancePerLevel",L38*Options!$B$3),
"#durability",N38),
"#exp",O38),
IF(LEN(P38)&gt;0,"boulderBreak",""),P38),
"#dropItems",clump[[#This Row],[output1]]&amp;clump[[#This Row],[output2]]&amp;clump[[#This Row],[output3]])
&amp;IF(ISNUMBER(B39),",","")</f>
        <v xml:space="preserve">
		{
			"clumpDesc": "Stalagmites", //26//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32,
			"spriteY":  128,
			"minLevel": -1,
			"maxLevel": -1,
			"baseSpawnChance": 1.5,
			"additionalChancePerLevel":0,
			"durability": 6,
			"expType": "mining",
			"exp": 5,
			"dropItems": [
				{
					"itemIdOrName": "390", // Stone
					"dropChance": 100,
					"minAmount": 2,
					"MaxAmount": 15
				},
				{
					"itemIdOrName": "101", // Arrowhead
					"dropChance": 10,
					"minAmount": 1,
					"MaxAmount": 1
				},
				{
					"itemIdOrName": "120", // Prehistoric Handaxe
					"dropChance": 10,
					"minAmount": 1,
					"MaxAmount": 1
				}				
			]
		},</v>
      </c>
    </row>
    <row r="39" spans="1:35" x14ac:dyDescent="0.25">
      <c r="A39">
        <v>27</v>
      </c>
      <c r="B39">
        <v>26</v>
      </c>
      <c r="C39" t="s">
        <v>2556</v>
      </c>
      <c r="D39" t="s">
        <v>47</v>
      </c>
      <c r="F39">
        <v>0</v>
      </c>
      <c r="G39">
        <f t="shared" si="2"/>
        <v>64</v>
      </c>
      <c r="H39">
        <f t="shared" si="3"/>
        <v>128</v>
      </c>
      <c r="I39">
        <v>-1</v>
      </c>
      <c r="J39">
        <v>-1</v>
      </c>
      <c r="K39">
        <v>1.5</v>
      </c>
      <c r="M39" s="9">
        <f>clump[[#This Row],[base Spawn Chance]]+(clump[[#This Row],[additional Chance Per Level]]*120)</f>
        <v>1.5</v>
      </c>
      <c r="N39">
        <v>6</v>
      </c>
      <c r="O39">
        <v>5</v>
      </c>
      <c r="P39" s="12"/>
      <c r="Q39" s="6">
        <v>390</v>
      </c>
      <c r="R39" s="7">
        <f>IF(ISBLANK(Q39),"",IF(ISNUMBER(Q39),Q39,IFERROR(INDEX(items[Item ID],MATCH(Q39,items[Item Name],0)),Q39)))</f>
        <v>390</v>
      </c>
      <c r="S39" s="7">
        <v>100</v>
      </c>
      <c r="T39" s="7">
        <v>2</v>
      </c>
      <c r="U39" s="7">
        <v>15</v>
      </c>
      <c r="V39" s="10" t="str">
        <f>IF(LEN(R39)&gt;0,IF(V$1="output1","",",")&amp;SUBSTITUTE(SUBSTITUTE(SUBSTITUTE(SUBSTITUTE(SUBSTITUTE(Template!$C$6,
"#id",R39),
"//","// "&amp;IFERROR(IF(ISNUMBER(Q39),INDEX(items[Item Name],MATCH(Q39,items[Item ID],0)),Q39),""),1),
"#dropChance",IF(OR(S39*Options!$B$6&gt;=100,S39=100),100,ROUND(S39*Options!$B$5,2))),
"#minAmount",_xlfn.CEILING.MATH(T39*Options!$B$6)),
"#MaxAmount",_xlfn.CEILING.MATH(U39*Options!$B$6)),"")</f>
        <v xml:space="preserve">
				{
					"itemIdOrName": "390", // Stone
					"dropChance": 100,
					"minAmount": 2,
					"MaxAmount": 15
				}</v>
      </c>
      <c r="W39" s="7" t="s">
        <v>2381</v>
      </c>
      <c r="X39">
        <f>IF(ISBLANK(W39),"",IF(ISNUMBER(W39),W39,IFERROR(INDEX(items[Item ID],MATCH(W39,items[Item Name],0)),W39)))</f>
        <v>104</v>
      </c>
      <c r="Y39">
        <v>10</v>
      </c>
      <c r="Z39">
        <v>1</v>
      </c>
      <c r="AA39">
        <v>1</v>
      </c>
      <c r="AB39" s="10" t="str">
        <f>IF(LEN(X39)&gt;0,IF(AB$1="output1","",",")&amp;SUBSTITUTE(SUBSTITUTE(SUBSTITUTE(SUBSTITUTE(SUBSTITUTE(Template!$C$6,
"#id",X39),
"//","// "&amp;IFERROR(IF(ISNUMBER(W39),INDEX(items[Item Name],MATCH(W39,items[Item ID],0)),W39),""),1),
"#dropChance",IF(OR(Y39*Options!$B$6&gt;=100,Y39=100),100,ROUND(Y39*Options!$B$5,2))),
"#minAmount",_xlfn.CEILING.MATH(Z39*Options!$B$6)),
"#MaxAmount",_xlfn.CEILING.MATH(AA39*Options!$B$6)),"")</f>
        <v>,
				{
					"itemIdOrName": "104", // Elvish Jewelry
					"dropChance": 10,
					"minAmount": 1,
					"MaxAmount": 1
				}</v>
      </c>
      <c r="AC39" s="6" t="s">
        <v>2395</v>
      </c>
      <c r="AD39" s="7">
        <f>IF(ISBLANK(AC39),"",IF(ISNUMBER(AC39),AC39,IFERROR(INDEX(items[Item ID],MATCH(AC39,items[Item Name],0)),AC39)))</f>
        <v>634</v>
      </c>
      <c r="AE39" s="7">
        <v>10</v>
      </c>
      <c r="AF39" s="7">
        <v>1</v>
      </c>
      <c r="AG39" s="7">
        <v>1</v>
      </c>
      <c r="AH39" s="10" t="str">
        <f>IF(LEN(AD39)&gt;0,IF(AH$1="output1","",",")&amp;SUBSTITUTE(SUBSTITUTE(SUBSTITUTE(SUBSTITUTE(SUBSTITUTE(Template!$C$6,
"#id",AD39),
"//","// "&amp;IFERROR(IF(ISNUMBER(AC39),INDEX(items[Item Name],MATCH(AC39,items[Item ID],0)),AC39),""),1),
"#dropChance",IF(OR(AE39*Options!$B$6&gt;=100,AE39=100),100,ROUND(AE39*Options!$B$5,2))),
"#minAmount",_xlfn.CEILING.MATH(AF39*Options!$B$6)),
"#MaxAmount",_xlfn.CEILING.MATH(AG39*Options!$B$6)),"")</f>
        <v>,
				{
					"itemIdOrName": "634", // Apricot
					"dropChance": 10,
					"minAmount": 1,
					"MaxAmount": 1
				}</v>
      </c>
      <c r="AI39" s="11" t="str">
        <f>SUBSTITUTE(SUBSTITUTE(SUBSTITUTE(SUBSTITUTE(SUBSTITUTE(SUBSTITUTE(SUBSTITUTE(SUBSTITUTE(SUBSTITUTE(SUBSTITUTE(SUBSTITUTE(SUBSTITUTE(SUBSTITUTE(Template!$C$5,
"#name",D39),
"#description",B39+1&amp;"// "&amp;E39),
"#toolMinLevel",F39),
"#spriteX",G39),
"#spriteY",H39),
"#minLevel",I39),
"#maxLevel",J39),
"#baseSpawnChance",K39*Options!$B$3),
"#additionalChancePerLevel",L39*Options!$B$3),
"#durability",N39),
"#exp",O39),
IF(LEN(P39)&gt;0,"boulderBreak",""),P39),
"#dropItems",clump[[#This Row],[output1]]&amp;clump[[#This Row],[output2]]&amp;clump[[#This Row],[output3]])
&amp;IF(ISNUMBER(B40),",","")</f>
        <v xml:space="preserve">
		{
			"clumpDesc": "Empty Arch", //27//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64,
			"spriteY":  128,
			"minLevel": -1,
			"maxLevel": -1,
			"baseSpawnChance": 1.5,
			"additionalChancePerLevel":0,
			"durability": 6,
			"expType": "mining",
			"exp": 5,
			"dropItems": [
				{
					"itemIdOrName": "390", // Stone
					"dropChance": 100,
					"minAmount": 2,
					"MaxAmount": 15
				},
				{
					"itemIdOrName": "104", // Elvish Jewelry
					"dropChance": 10,
					"minAmount": 1,
					"MaxAmount": 1
				},
				{
					"itemIdOrName": "634", // Apricot
					"dropChance": 10,
					"minAmount": 1,
					"MaxAmount": 1
				}				
			]
		},</v>
      </c>
    </row>
    <row r="40" spans="1:35" x14ac:dyDescent="0.25">
      <c r="A40">
        <v>7</v>
      </c>
      <c r="B40">
        <v>6</v>
      </c>
      <c r="C40" t="s">
        <v>2556</v>
      </c>
      <c r="D40" t="s">
        <v>35</v>
      </c>
      <c r="F40">
        <v>0</v>
      </c>
      <c r="G40">
        <f t="shared" si="2"/>
        <v>0</v>
      </c>
      <c r="H40">
        <f t="shared" si="3"/>
        <v>32</v>
      </c>
      <c r="I40">
        <v>-1</v>
      </c>
      <c r="J40">
        <v>-1</v>
      </c>
      <c r="K40">
        <v>2</v>
      </c>
      <c r="M40" s="9">
        <f>clump[[#This Row],[base Spawn Chance]]+(clump[[#This Row],[additional Chance Per Level]]*120)</f>
        <v>2</v>
      </c>
      <c r="N40">
        <v>5</v>
      </c>
      <c r="O40">
        <v>4</v>
      </c>
      <c r="P40" s="12"/>
      <c r="Q40" s="6">
        <v>390</v>
      </c>
      <c r="R40" s="7">
        <f>IF(ISBLANK(Q40),"",IF(ISNUMBER(Q40),Q40,IFERROR(INDEX(items[Item ID],MATCH(Q40,items[Item Name],0)),Q40)))</f>
        <v>390</v>
      </c>
      <c r="S40" s="7">
        <v>100</v>
      </c>
      <c r="T40" s="7">
        <v>2</v>
      </c>
      <c r="U40" s="7">
        <v>15</v>
      </c>
      <c r="V40" s="10" t="str">
        <f>IF(LEN(R40)&gt;0,IF(V$1="output1","",",")&amp;SUBSTITUTE(SUBSTITUTE(SUBSTITUTE(SUBSTITUTE(SUBSTITUTE(Template!$C$6,
"#id",R40),
"//","// "&amp;IFERROR(IF(ISNUMBER(Q40),INDEX(items[Item Name],MATCH(Q40,items[Item ID],0)),Q40),""),1),
"#dropChance",IF(OR(S40*Options!$B$6&gt;=100,S40=100),100,ROUND(S40*Options!$B$5,2))),
"#minAmount",_xlfn.CEILING.MATH(T40*Options!$B$6)),
"#MaxAmount",_xlfn.CEILING.MATH(U40*Options!$B$6)),"")</f>
        <v xml:space="preserve">
				{
					"itemIdOrName": "390", // Stone
					"dropChance": 100,
					"minAmount": 2,
					"MaxAmount": 15
				}</v>
      </c>
      <c r="W40" s="6" t="s">
        <v>2336</v>
      </c>
      <c r="X40">
        <f>IF(ISBLANK(W40),"",IF(ISNUMBER(W40),W40,IFERROR(INDEX(items[Item ID],MATCH(W40,items[Item Name],0)),W40)))</f>
        <v>535</v>
      </c>
      <c r="Y40">
        <v>10</v>
      </c>
      <c r="Z40">
        <v>1</v>
      </c>
      <c r="AA40">
        <v>1</v>
      </c>
      <c r="AB40" s="10" t="str">
        <f>IF(LEN(X40)&gt;0,IF(AB$1="output1","",",")&amp;SUBSTITUTE(SUBSTITUTE(SUBSTITUTE(SUBSTITUTE(SUBSTITUTE(Template!$C$6,
"#id",X40),
"//","// "&amp;IFERROR(IF(ISNUMBER(W40),INDEX(items[Item Name],MATCH(W40,items[Item ID],0)),W40),""),1),
"#dropChance",IF(OR(Y40*Options!$B$6&gt;=100,Y40=100),100,ROUND(Y40*Options!$B$5,2))),
"#minAmount",_xlfn.CEILING.MATH(Z40*Options!$B$6)),
"#MaxAmount",_xlfn.CEILING.MATH(AA40*Options!$B$6)),"")</f>
        <v>,
				{
					"itemIdOrName": "535", // Geode
					"dropChance": 10,
					"minAmount": 1,
					"MaxAmount": 1
				}</v>
      </c>
      <c r="AC40" s="6" t="s">
        <v>2384</v>
      </c>
      <c r="AD40" s="7">
        <f>IF(ISBLANK(AC40),"",IF(ISNUMBER(AC40),AC40,IFERROR(INDEX(items[Item ID],MATCH(AC40,items[Item Name],0)),AC40)))</f>
        <v>569</v>
      </c>
      <c r="AE40" s="7">
        <v>10</v>
      </c>
      <c r="AF40" s="7">
        <v>1</v>
      </c>
      <c r="AG40" s="7">
        <v>1</v>
      </c>
      <c r="AH40" s="10" t="str">
        <f>IF(LEN(AD40)&gt;0,IF(AH$1="output1","",",")&amp;SUBSTITUTE(SUBSTITUTE(SUBSTITUTE(SUBSTITUTE(SUBSTITUTE(Template!$C$6,
"#id",AD40),
"//","// "&amp;IFERROR(IF(ISNUMBER(AC40),INDEX(items[Item Name],MATCH(AC40,items[Item ID],0)),AC40),""),1),
"#dropChance",IF(OR(AE40*Options!$B$6&gt;=100,AE40=100),100,ROUND(AE40*Options!$B$5,2))),
"#minAmount",_xlfn.CEILING.MATH(AF40*Options!$B$6)),
"#MaxAmount",_xlfn.CEILING.MATH(AG40*Options!$B$6)),"")</f>
        <v>,
				{
					"itemIdOrName": "569", // Granite
					"dropChance": 10,
					"minAmount": 1,
					"MaxAmount": 1
				}</v>
      </c>
      <c r="AI40" s="11" t="str">
        <f>SUBSTITUTE(SUBSTITUTE(SUBSTITUTE(SUBSTITUTE(SUBSTITUTE(SUBSTITUTE(SUBSTITUTE(SUBSTITUTE(SUBSTITUTE(SUBSTITUTE(SUBSTITUTE(SUBSTITUTE(SUBSTITUTE(Template!$C$5,
"#name",D40),
"#description",B40+1&amp;"// "&amp;E40),
"#toolMinLevel",F40),
"#spriteX",G40),
"#spriteY",H40),
"#minLevel",I40),
"#maxLevel",J40),
"#baseSpawnChance",K40*Options!$B$3),
"#additionalChancePerLevel",L40*Options!$B$3),
"#durability",N40),
"#exp",O40),
IF(LEN(P40)&gt;0,"boulderBreak",""),P40),
"#dropItems",clump[[#This Row],[output1]]&amp;clump[[#This Row],[output2]]&amp;clump[[#This Row],[output3]])
&amp;IF(ISNUMBER(B41),",","")</f>
        <v xml:space="preserve">
		{
			"clumpDesc": "Plain Stones", //7//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0,
			"spriteY":  32,
			"minLevel": -1,
			"maxLevel": -1,
			"baseSpawnChance": 2,
			"additionalChancePerLevel":0,
			"durability": 5,
			"expType": "mining",
			"exp": 4,
			"dropItems": [
				{
					"itemIdOrName": "390", // Stone
					"dropChance": 100,
					"minAmount": 2,
					"MaxAmount": 15
				},
				{
					"itemIdOrName": "535", // Geode
					"dropChance": 10,
					"minAmount": 1,
					"MaxAmount": 1
				},
				{
					"itemIdOrName": "569", // Granite
					"dropChance": 10,
					"minAmount": 1,
					"MaxAmount": 1
				}				
			]
		},</v>
      </c>
    </row>
    <row r="41" spans="1:35" x14ac:dyDescent="0.25">
      <c r="A41">
        <v>8</v>
      </c>
      <c r="B41">
        <v>7</v>
      </c>
      <c r="C41" t="s">
        <v>2556</v>
      </c>
      <c r="D41" t="s">
        <v>29</v>
      </c>
      <c r="F41">
        <v>0</v>
      </c>
      <c r="G41">
        <f t="shared" si="2"/>
        <v>32</v>
      </c>
      <c r="H41">
        <f t="shared" si="3"/>
        <v>32</v>
      </c>
      <c r="I41">
        <v>-1</v>
      </c>
      <c r="J41">
        <v>-1</v>
      </c>
      <c r="K41">
        <v>2</v>
      </c>
      <c r="M41" s="9">
        <f>clump[[#This Row],[base Spawn Chance]]+(clump[[#This Row],[additional Chance Per Level]]*120)</f>
        <v>2</v>
      </c>
      <c r="N41">
        <v>6</v>
      </c>
      <c r="O41">
        <v>5</v>
      </c>
      <c r="P41" s="12"/>
      <c r="Q41" s="6">
        <v>390</v>
      </c>
      <c r="R41" s="7">
        <f>IF(ISBLANK(Q41),"",IF(ISNUMBER(Q41),Q41,IFERROR(INDEX(items[Item ID],MATCH(Q41,items[Item Name],0)),Q41)))</f>
        <v>390</v>
      </c>
      <c r="S41" s="7">
        <v>100</v>
      </c>
      <c r="T41" s="7">
        <v>2</v>
      </c>
      <c r="U41" s="7">
        <v>15</v>
      </c>
      <c r="V41" s="10" t="str">
        <f>IF(LEN(R41)&gt;0,IF(V$1="output1","",",")&amp;SUBSTITUTE(SUBSTITUTE(SUBSTITUTE(SUBSTITUTE(SUBSTITUTE(Template!$C$6,
"#id",R41),
"//","// "&amp;IFERROR(IF(ISNUMBER(Q41),INDEX(items[Item Name],MATCH(Q41,items[Item ID],0)),Q41),""),1),
"#dropChance",IF(OR(S41*Options!$B$6&gt;=100,S41=100),100,ROUND(S41*Options!$B$5,2))),
"#minAmount",_xlfn.CEILING.MATH(T41*Options!$B$6)),
"#MaxAmount",_xlfn.CEILING.MATH(U41*Options!$B$6)),"")</f>
        <v xml:space="preserve">
				{
					"itemIdOrName": "390", // Stone
					"dropChance": 100,
					"minAmount": 2,
					"MaxAmount": 15
				}</v>
      </c>
      <c r="W41" s="7" t="s">
        <v>2354</v>
      </c>
      <c r="X41">
        <f>IF(ISBLANK(W41),"",IF(ISNUMBER(W41),W41,IFERROR(INDEX(items[Item ID],MATCH(W41,items[Item Name],0)),W41)))</f>
        <v>153</v>
      </c>
      <c r="Y41">
        <v>50</v>
      </c>
      <c r="Z41">
        <v>1</v>
      </c>
      <c r="AA41">
        <v>3</v>
      </c>
      <c r="AB41" s="10" t="str">
        <f>IF(LEN(X41)&gt;0,IF(AB$1="output1","",",")&amp;SUBSTITUTE(SUBSTITUTE(SUBSTITUTE(SUBSTITUTE(SUBSTITUTE(Template!$C$6,
"#id",X41),
"//","// "&amp;IFERROR(IF(ISNUMBER(W41),INDEX(items[Item Name],MATCH(W41,items[Item ID],0)),W41),""),1),
"#dropChance",IF(OR(Y41*Options!$B$6&gt;=100,Y41=100),100,ROUND(Y41*Options!$B$5,2))),
"#minAmount",_xlfn.CEILING.MATH(Z41*Options!$B$6)),
"#MaxAmount",_xlfn.CEILING.MATH(AA41*Options!$B$6)),"")</f>
        <v>,
				{
					"itemIdOrName": "153", // Green Algae
					"dropChance": 50,
					"minAmount": 1,
					"MaxAmount": 3
				}</v>
      </c>
      <c r="AC41" s="6" t="s">
        <v>2355</v>
      </c>
      <c r="AD41" s="7">
        <f>IF(ISBLANK(AC41),"",IF(ISNUMBER(AC41),AC41,IFERROR(INDEX(items[Item ID],MATCH(AC41,items[Item Name],0)),AC41)))</f>
        <v>766</v>
      </c>
      <c r="AE41">
        <v>50</v>
      </c>
      <c r="AF41">
        <v>1</v>
      </c>
      <c r="AG41" s="7">
        <v>3</v>
      </c>
      <c r="AH41" s="10" t="str">
        <f>IF(LEN(AD41)&gt;0,IF(AH$1="output1","",",")&amp;SUBSTITUTE(SUBSTITUTE(SUBSTITUTE(SUBSTITUTE(SUBSTITUTE(Template!$C$6,
"#id",AD41),
"//","// "&amp;IFERROR(IF(ISNUMBER(AC41),INDEX(items[Item Name],MATCH(AC41,items[Item ID],0)),AC41),""),1),
"#dropChance",IF(OR(AE41*Options!$B$6&gt;=100,AE41=100),100,ROUND(AE41*Options!$B$5,2))),
"#minAmount",_xlfn.CEILING.MATH(AF41*Options!$B$6)),
"#MaxAmount",_xlfn.CEILING.MATH(AG41*Options!$B$6)),"")</f>
        <v>,
				{
					"itemIdOrName": "766", // Slime
					"dropChance": 50,
					"minAmount": 1,
					"MaxAmount": 3
				}</v>
      </c>
      <c r="AI41" s="11" t="str">
        <f>SUBSTITUTE(SUBSTITUTE(SUBSTITUTE(SUBSTITUTE(SUBSTITUTE(SUBSTITUTE(SUBSTITUTE(SUBSTITUTE(SUBSTITUTE(SUBSTITUTE(SUBSTITUTE(SUBSTITUTE(SUBSTITUTE(Template!$C$5,
"#name",D41),
"#description",B41+1&amp;"// "&amp;E41),
"#toolMinLevel",F41),
"#spriteX",G41),
"#spriteY",H41),
"#minLevel",I41),
"#maxLevel",J41),
"#baseSpawnChance",K41*Options!$B$3),
"#additionalChancePerLevel",L41*Options!$B$3),
"#durability",N41),
"#exp",O41),
IF(LEN(P41)&gt;0,"boulderBreak",""),P41),
"#dropItems",clump[[#This Row],[output1]]&amp;clump[[#This Row],[output2]]&amp;clump[[#This Row],[output3]])
&amp;IF(ISNUMBER(B42),",","")</f>
        <v xml:space="preserve">
		{
			"clumpDesc": "Slimy Rocks", //8//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32,
			"spriteY":  32,
			"minLevel": -1,
			"maxLevel": -1,
			"baseSpawnChance": 2,
			"additionalChancePerLevel":0,
			"durability": 6,
			"expType": "mining",
			"exp": 5,
			"dropItems": [
				{
					"itemIdOrName": "390", // Stone
					"dropChance": 100,
					"minAmount": 2,
					"MaxAmount": 15
				},
				{
					"itemIdOrName": "153", // Green Algae
					"dropChance": 50,
					"minAmount": 1,
					"MaxAmount": 3
				},
				{
					"itemIdOrName": "766", // Slime
					"dropChance": 50,
					"minAmount": 1,
					"MaxAmount": 3
				}				
			]
		},</v>
      </c>
    </row>
    <row r="42" spans="1:35" x14ac:dyDescent="0.25">
      <c r="A42">
        <v>9</v>
      </c>
      <c r="B42">
        <v>8</v>
      </c>
      <c r="C42" t="s">
        <v>2556</v>
      </c>
      <c r="D42" t="s">
        <v>30</v>
      </c>
      <c r="F42">
        <v>0</v>
      </c>
      <c r="G42">
        <f t="shared" si="2"/>
        <v>64</v>
      </c>
      <c r="H42">
        <f t="shared" si="3"/>
        <v>32</v>
      </c>
      <c r="I42">
        <v>-1</v>
      </c>
      <c r="J42">
        <v>-1</v>
      </c>
      <c r="K42">
        <v>2</v>
      </c>
      <c r="M42" s="9">
        <f>clump[[#This Row],[base Spawn Chance]]+(clump[[#This Row],[additional Chance Per Level]]*120)</f>
        <v>2</v>
      </c>
      <c r="N42">
        <v>7</v>
      </c>
      <c r="O42">
        <v>5</v>
      </c>
      <c r="P42" s="12"/>
      <c r="Q42" s="6">
        <v>390</v>
      </c>
      <c r="R42" s="7">
        <f>IF(ISBLANK(Q42),"",IF(ISNUMBER(Q42),Q42,IFERROR(INDEX(items[Item ID],MATCH(Q42,items[Item Name],0)),Q42)))</f>
        <v>390</v>
      </c>
      <c r="S42" s="7">
        <v>100</v>
      </c>
      <c r="T42" s="7">
        <v>2</v>
      </c>
      <c r="U42" s="7">
        <v>15</v>
      </c>
      <c r="V42" s="10" t="str">
        <f>IF(LEN(R42)&gt;0,IF(V$1="output1","",",")&amp;SUBSTITUTE(SUBSTITUTE(SUBSTITUTE(SUBSTITUTE(SUBSTITUTE(Template!$C$6,
"#id",R42),
"//","// "&amp;IFERROR(IF(ISNUMBER(Q42),INDEX(items[Item Name],MATCH(Q42,items[Item ID],0)),Q42),""),1),
"#dropChance",IF(OR(S42*Options!$B$6&gt;=100,S42=100),100,ROUND(S42*Options!$B$5,2))),
"#minAmount",_xlfn.CEILING.MATH(T42*Options!$B$6)),
"#MaxAmount",_xlfn.CEILING.MATH(U42*Options!$B$6)),"")</f>
        <v xml:space="preserve">
				{
					"itemIdOrName": "390", // Stone
					"dropChance": 100,
					"minAmount": 2,
					"MaxAmount": 15
				}</v>
      </c>
      <c r="W42" t="s">
        <v>2357</v>
      </c>
      <c r="X42">
        <f>IF(ISBLANK(W42),"",IF(ISNUMBER(W42),W42,IFERROR(INDEX(items[Item ID],MATCH(W42,items[Item Name],0)),W42)))</f>
        <v>771</v>
      </c>
      <c r="Y42">
        <v>100</v>
      </c>
      <c r="Z42">
        <v>1</v>
      </c>
      <c r="AA42">
        <v>5</v>
      </c>
      <c r="AB42" s="10" t="str">
        <f>IF(LEN(X42)&gt;0,IF(AB$1="output1","",",")&amp;SUBSTITUTE(SUBSTITUTE(SUBSTITUTE(SUBSTITUTE(SUBSTITUTE(Template!$C$6,
"#id",X42),
"//","// "&amp;IFERROR(IF(ISNUMBER(W42),INDEX(items[Item Name],MATCH(W42,items[Item ID],0)),W42),""),1),
"#dropChance",IF(OR(Y42*Options!$B$6&gt;=100,Y42=100),100,ROUND(Y42*Options!$B$5,2))),
"#minAmount",_xlfn.CEILING.MATH(Z42*Options!$B$6)),
"#MaxAmount",_xlfn.CEILING.MATH(AA42*Options!$B$6)),"")</f>
        <v>,
				{
					"itemIdOrName": "771", // Fiber
					"dropChance": 100,
					"minAmount": 1,
					"MaxAmount": 5
				}</v>
      </c>
      <c r="AC42" s="6" t="s">
        <v>2358</v>
      </c>
      <c r="AD42" s="7">
        <f>IF(ISBLANK(AC42),"",IF(ISNUMBER(AC42),AC42,IFERROR(INDEX(items[Item ID],MATCH(AC42,items[Item Name],0)),AC42)))</f>
        <v>770</v>
      </c>
      <c r="AE42" s="7">
        <v>100</v>
      </c>
      <c r="AF42" s="7">
        <v>0</v>
      </c>
      <c r="AG42" s="7">
        <v>3</v>
      </c>
      <c r="AH42" s="10" t="str">
        <f>IF(LEN(AD42)&gt;0,IF(AH$1="output1","",",")&amp;SUBSTITUTE(SUBSTITUTE(SUBSTITUTE(SUBSTITUTE(SUBSTITUTE(Template!$C$6,
"#id",AD42),
"//","// "&amp;IFERROR(IF(ISNUMBER(AC42),INDEX(items[Item Name],MATCH(AC42,items[Item ID],0)),AC42),""),1),
"#dropChance",IF(OR(AE42*Options!$B$6&gt;=100,AE42=100),100,ROUND(AE42*Options!$B$5,2))),
"#minAmount",_xlfn.CEILING.MATH(AF42*Options!$B$6)),
"#MaxAmount",_xlfn.CEILING.MATH(AG42*Options!$B$6)),"")</f>
        <v>,
				{
					"itemIdOrName": "770", // Mixed Seeds
					"dropChance": 100,
					"minAmount": 0,
					"MaxAmount": 3
				}</v>
      </c>
      <c r="AI42" s="11" t="str">
        <f>SUBSTITUTE(SUBSTITUTE(SUBSTITUTE(SUBSTITUTE(SUBSTITUTE(SUBSTITUTE(SUBSTITUTE(SUBSTITUTE(SUBSTITUTE(SUBSTITUTE(SUBSTITUTE(SUBSTITUTE(SUBSTITUTE(Template!$C$5,
"#name",D42),
"#description",B42+1&amp;"// "&amp;E42),
"#toolMinLevel",F42),
"#spriteX",G42),
"#spriteY",H42),
"#minLevel",I42),
"#maxLevel",J42),
"#baseSpawnChance",K42*Options!$B$3),
"#additionalChancePerLevel",L42*Options!$B$3),
"#durability",N42),
"#exp",O42),
IF(LEN(P42)&gt;0,"boulderBreak",""),P42),
"#dropItems",clump[[#This Row],[output1]]&amp;clump[[#This Row],[output2]]&amp;clump[[#This Row],[output3]])
&amp;IF(ISNUMBER(B43),",","")</f>
        <v xml:space="preserve">
		{
			"clumpDesc": "Grassy Stones", //9//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64,
			"spriteY":  32,
			"minLevel": -1,
			"maxLevel": -1,
			"baseSpawnChance": 2,
			"additionalChancePerLevel":0,
			"durability": 7,
			"expType": "mining",
			"exp": 5,
			"dropItems": [
				{
					"itemIdOrName": "390", // Stone
					"dropChance": 100,
					"minAmount": 2,
					"MaxAmount": 15
				},
				{
					"itemIdOrName": "771", // Fiber
					"dropChance": 100,
					"minAmount": 1,
					"MaxAmount": 5
				},
				{
					"itemIdOrName": "770", // Mixed Seeds
					"dropChance": 100,
					"minAmount": 0,
					"MaxAmount": 3
				}				
			]
		},</v>
      </c>
    </row>
    <row r="43" spans="1:35" x14ac:dyDescent="0.25">
      <c r="A43">
        <v>10</v>
      </c>
      <c r="B43">
        <v>9</v>
      </c>
      <c r="C43" t="s">
        <v>2556</v>
      </c>
      <c r="D43" t="s">
        <v>31</v>
      </c>
      <c r="F43">
        <v>0</v>
      </c>
      <c r="G43">
        <f t="shared" si="2"/>
        <v>96</v>
      </c>
      <c r="H43">
        <f t="shared" si="3"/>
        <v>32</v>
      </c>
      <c r="I43">
        <v>-1</v>
      </c>
      <c r="J43">
        <v>-1</v>
      </c>
      <c r="K43">
        <v>2</v>
      </c>
      <c r="M43" s="9">
        <f>clump[[#This Row],[base Spawn Chance]]+(clump[[#This Row],[additional Chance Per Level]]*120)</f>
        <v>2</v>
      </c>
      <c r="N43">
        <v>5</v>
      </c>
      <c r="O43">
        <v>6</v>
      </c>
      <c r="P43" s="12"/>
      <c r="Q43" s="6" t="s">
        <v>17</v>
      </c>
      <c r="R43" s="7">
        <f>IF(ISBLANK(Q43),"",IF(ISNUMBER(Q43),Q43,IFERROR(INDEX(items[Item ID],MATCH(Q43,items[Item Name],0)),Q43)))</f>
        <v>330</v>
      </c>
      <c r="S43" s="7">
        <v>100</v>
      </c>
      <c r="T43" s="7">
        <v>3</v>
      </c>
      <c r="U43" s="7">
        <v>12</v>
      </c>
      <c r="V43" s="10" t="str">
        <f>IF(LEN(R43)&gt;0,IF(V$1="output1","",",")&amp;SUBSTITUTE(SUBSTITUTE(SUBSTITUTE(SUBSTITUTE(SUBSTITUTE(Template!$C$6,
"#id",R43),
"//","// "&amp;IFERROR(IF(ISNUMBER(Q43),INDEX(items[Item Name],MATCH(Q43,items[Item ID],0)),Q43),""),1),
"#dropChance",IF(OR(S43*Options!$B$6&gt;=100,S43=100),100,ROUND(S43*Options!$B$5,2))),
"#minAmount",_xlfn.CEILING.MATH(T43*Options!$B$6)),
"#MaxAmount",_xlfn.CEILING.MATH(U43*Options!$B$6)),"")</f>
        <v xml:space="preserve">
				{
					"itemIdOrName": "330", // Clay
					"dropChance": 100,
					"minAmount": 3,
					"MaxAmount": 12
				}</v>
      </c>
      <c r="W43" s="6" t="s">
        <v>2373</v>
      </c>
      <c r="X43">
        <f>IF(ISBLANK(W43),"",IF(ISNUMBER(W43),W43,IFERROR(INDEX(items[Item ID],MATCH(W43,items[Item Name],0)),W43)))</f>
        <v>574</v>
      </c>
      <c r="Y43">
        <v>20</v>
      </c>
      <c r="Z43">
        <v>1</v>
      </c>
      <c r="AA43">
        <v>1</v>
      </c>
      <c r="AB43" s="10" t="str">
        <f>IF(LEN(X43)&gt;0,IF(AB$1="output1","",",")&amp;SUBSTITUTE(SUBSTITUTE(SUBSTITUTE(SUBSTITUTE(SUBSTITUTE(Template!$C$6,
"#id",X43),
"//","// "&amp;IFERROR(IF(ISNUMBER(W43),INDEX(items[Item Name],MATCH(W43,items[Item ID],0)),W43),""),1),
"#dropChance",IF(OR(Y43*Options!$B$6&gt;=100,Y43=100),100,ROUND(Y43*Options!$B$5,2))),
"#minAmount",_xlfn.CEILING.MATH(Z43*Options!$B$6)),
"#MaxAmount",_xlfn.CEILING.MATH(AA43*Options!$B$6)),"")</f>
        <v>,
				{
					"itemIdOrName": "574", // Mudstone
					"dropChance": 20,
					"minAmount": 1,
					"MaxAmount": 1
				}</v>
      </c>
      <c r="AC43" s="6" t="s">
        <v>2391</v>
      </c>
      <c r="AD43" s="7">
        <f>IF(ISBLANK(AC43),"",IF(ISNUMBER(AC43),AC43,IFERROR(INDEX(items[Item ID],MATCH(AC43,items[Item Name],0)),AC43)))</f>
        <v>430</v>
      </c>
      <c r="AE43" s="7">
        <v>20</v>
      </c>
      <c r="AF43" s="7">
        <v>1</v>
      </c>
      <c r="AG43" s="7">
        <v>1</v>
      </c>
      <c r="AH43" s="10" t="str">
        <f>IF(LEN(AD43)&gt;0,IF(AH$1="output1","",",")&amp;SUBSTITUTE(SUBSTITUTE(SUBSTITUTE(SUBSTITUTE(SUBSTITUTE(Template!$C$6,
"#id",AD43),
"//","// "&amp;IFERROR(IF(ISNUMBER(AC43),INDEX(items[Item Name],MATCH(AC43,items[Item ID],0)),AC43),""),1),
"#dropChance",IF(OR(AE43*Options!$B$6&gt;=100,AE43=100),100,ROUND(AE43*Options!$B$5,2))),
"#minAmount",_xlfn.CEILING.MATH(AF43*Options!$B$6)),
"#MaxAmount",_xlfn.CEILING.MATH(AG43*Options!$B$6)),"")</f>
        <v>,
				{
					"itemIdOrName": "430", // Truffle
					"dropChance": 20,
					"minAmount": 1,
					"MaxAmount": 1
				}</v>
      </c>
      <c r="AI43" s="11" t="str">
        <f>SUBSTITUTE(SUBSTITUTE(SUBSTITUTE(SUBSTITUTE(SUBSTITUTE(SUBSTITUTE(SUBSTITUTE(SUBSTITUTE(SUBSTITUTE(SUBSTITUTE(SUBSTITUTE(SUBSTITUTE(SUBSTITUTE(Template!$C$5,
"#name",D43),
"#description",B43+1&amp;"// "&amp;E43),
"#toolMinLevel",F43),
"#spriteX",G43),
"#spriteY",H43),
"#minLevel",I43),
"#maxLevel",J43),
"#baseSpawnChance",K43*Options!$B$3),
"#additionalChancePerLevel",L43*Options!$B$3),
"#durability",N43),
"#exp",O43),
IF(LEN(P43)&gt;0,"boulderBreak",""),P43),
"#dropItems",clump[[#This Row],[output1]]&amp;clump[[#This Row],[output2]]&amp;clump[[#This Row],[output3]])
&amp;IF(ISNUMBER(B44),",","")</f>
        <v xml:space="preserve">
		{
			"clumpDesc": "Clay Deposit", //10//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96,
			"spriteY":  32,
			"minLevel": -1,
			"maxLevel": -1,
			"baseSpawnChance": 2,
			"additionalChancePerLevel":0,
			"durability": 5,
			"expType": "mining",
			"exp": 6,
			"dropItems": [
				{
					"itemIdOrName": "330", // Clay
					"dropChance": 100,
					"minAmount": 3,
					"MaxAmount": 12
				},
				{
					"itemIdOrName": "574", // Mudstone
					"dropChance": 20,
					"minAmount": 1,
					"MaxAmount": 1
				},
				{
					"itemIdOrName": "430", // Truffle
					"dropChance": 20,
					"minAmount": 1,
					"MaxAmount": 1
				}				
			]
		},</v>
      </c>
    </row>
    <row r="44" spans="1:35" x14ac:dyDescent="0.25">
      <c r="A44">
        <v>11</v>
      </c>
      <c r="B44">
        <v>10</v>
      </c>
      <c r="C44" t="s">
        <v>2556</v>
      </c>
      <c r="D44" t="s">
        <v>32</v>
      </c>
      <c r="F44">
        <v>0</v>
      </c>
      <c r="G44">
        <f t="shared" si="2"/>
        <v>128</v>
      </c>
      <c r="H44">
        <f t="shared" si="3"/>
        <v>32</v>
      </c>
      <c r="I44">
        <v>-1</v>
      </c>
      <c r="J44">
        <v>-1</v>
      </c>
      <c r="K44">
        <v>2</v>
      </c>
      <c r="M44" s="9">
        <f>clump[[#This Row],[base Spawn Chance]]+(clump[[#This Row],[additional Chance Per Level]]*120)</f>
        <v>2</v>
      </c>
      <c r="N44">
        <v>6</v>
      </c>
      <c r="O44">
        <v>5</v>
      </c>
      <c r="P44" s="12"/>
      <c r="Q44" s="6">
        <v>390</v>
      </c>
      <c r="R44" s="7">
        <f>IF(ISBLANK(Q44),"",IF(ISNUMBER(Q44),Q44,IFERROR(INDEX(items[Item ID],MATCH(Q44,items[Item Name],0)),Q44)))</f>
        <v>390</v>
      </c>
      <c r="S44" s="7">
        <v>100</v>
      </c>
      <c r="T44" s="7">
        <v>2</v>
      </c>
      <c r="U44" s="7">
        <v>15</v>
      </c>
      <c r="V44" s="10" t="str">
        <f>IF(LEN(R44)&gt;0,IF(V$1="output1","",",")&amp;SUBSTITUTE(SUBSTITUTE(SUBSTITUTE(SUBSTITUTE(SUBSTITUTE(Template!$C$6,
"#id",R44),
"//","// "&amp;IFERROR(IF(ISNUMBER(Q44),INDEX(items[Item Name],MATCH(Q44,items[Item ID],0)),Q44),""),1),
"#dropChance",IF(OR(S44*Options!$B$6&gt;=100,S44=100),100,ROUND(S44*Options!$B$5,2))),
"#minAmount",_xlfn.CEILING.MATH(T44*Options!$B$6)),
"#MaxAmount",_xlfn.CEILING.MATH(U44*Options!$B$6)),"")</f>
        <v xml:space="preserve">
				{
					"itemIdOrName": "390", // Stone
					"dropChance": 100,
					"minAmount": 2,
					"MaxAmount": 15
				}</v>
      </c>
      <c r="W44" t="s">
        <v>2364</v>
      </c>
      <c r="X44">
        <f>IF(ISBLANK(W44),"",IF(ISNUMBER(W44),W44,IFERROR(INDEX(items[Item ID],MATCH(W44,items[Item Name],0)),W44)))</f>
        <v>749</v>
      </c>
      <c r="Y44">
        <v>20</v>
      </c>
      <c r="Z44">
        <v>1</v>
      </c>
      <c r="AA44">
        <v>2</v>
      </c>
      <c r="AB44" s="10" t="str">
        <f>IF(LEN(X44)&gt;0,IF(AB$1="output1","",",")&amp;SUBSTITUTE(SUBSTITUTE(SUBSTITUTE(SUBSTITUTE(SUBSTITUTE(Template!$C$6,
"#id",X44),
"//","// "&amp;IFERROR(IF(ISNUMBER(W44),INDEX(items[Item Name],MATCH(W44,items[Item ID],0)),W44),""),1),
"#dropChance",IF(OR(Y44*Options!$B$6&gt;=100,Y44=100),100,ROUND(Y44*Options!$B$5,2))),
"#minAmount",_xlfn.CEILING.MATH(Z44*Options!$B$6)),
"#MaxAmount",_xlfn.CEILING.MATH(AA44*Options!$B$6)),"")</f>
        <v>,
				{
					"itemIdOrName": "749", // Omni Geode
					"dropChance": 20,
					"minAmount": 1,
					"MaxAmount": 2
				}</v>
      </c>
      <c r="AC44" s="6" t="s">
        <v>2383</v>
      </c>
      <c r="AD44" s="7">
        <f>IF(ISBLANK(AC44),"",IF(ISNUMBER(AC44),AC44,IFERROR(INDEX(items[Item ID],MATCH(AC44,items[Item Name],0)),AC44)))</f>
        <v>539</v>
      </c>
      <c r="AE44" s="7">
        <v>10</v>
      </c>
      <c r="AF44" s="7">
        <v>1</v>
      </c>
      <c r="AG44" s="7">
        <v>1</v>
      </c>
      <c r="AH44" s="10" t="str">
        <f>IF(LEN(AD44)&gt;0,IF(AH$1="output1","",",")&amp;SUBSTITUTE(SUBSTITUTE(SUBSTITUTE(SUBSTITUTE(SUBSTITUTE(Template!$C$6,
"#id",AD44),
"//","// "&amp;IFERROR(IF(ISNUMBER(AC44),INDEX(items[Item Name],MATCH(AC44,items[Item ID],0)),AC44),""),1),
"#dropChance",IF(OR(AE44*Options!$B$6&gt;=100,AE44=100),100,ROUND(AE44*Options!$B$5,2))),
"#minAmount",_xlfn.CEILING.MATH(AF44*Options!$B$6)),
"#MaxAmount",_xlfn.CEILING.MATH(AG44*Options!$B$6)),"")</f>
        <v>,
				{
					"itemIdOrName": "539", // Bixite
					"dropChance": 10,
					"minAmount": 1,
					"MaxAmount": 1
				}</v>
      </c>
      <c r="AI44" s="11" t="str">
        <f>SUBSTITUTE(SUBSTITUTE(SUBSTITUTE(SUBSTITUTE(SUBSTITUTE(SUBSTITUTE(SUBSTITUTE(SUBSTITUTE(SUBSTITUTE(SUBSTITUTE(SUBSTITUTE(SUBSTITUTE(SUBSTITUTE(Template!$C$5,
"#name",D44),
"#description",B44+1&amp;"// "&amp;E44),
"#toolMinLevel",F44),
"#spriteX",G44),
"#spriteY",H44),
"#minLevel",I44),
"#maxLevel",J44),
"#baseSpawnChance",K44*Options!$B$3),
"#additionalChancePerLevel",L44*Options!$B$3),
"#durability",N44),
"#exp",O44),
IF(LEN(P44)&gt;0,"boulderBreak",""),P44),
"#dropItems",clump[[#This Row],[output1]]&amp;clump[[#This Row],[output2]]&amp;clump[[#This Row],[output3]])
&amp;IF(ISNUMBER(B45),",","")</f>
        <v xml:space="preserve">
		{
			"clumpDesc": "Geometric Stones", //11//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128,
			"spriteY":  32,
			"minLevel": -1,
			"maxLevel": -1,
			"baseSpawnChance": 2,
			"additionalChancePerLevel":0,
			"durability": 6,
			"expType": "mining",
			"exp": 5,
			"dropItems": [
				{
					"itemIdOrName": "390", // Stone
					"dropChance": 100,
					"minAmount": 2,
					"MaxAmount": 15
				},
				{
					"itemIdOrName": "749", // Omni Geode
					"dropChance": 20,
					"minAmount": 1,
					"MaxAmount": 2
				},
				{
					"itemIdOrName": "539", // Bixite
					"dropChance": 10,
					"minAmount": 1,
					"MaxAmount": 1
				}				
			]
		},</v>
      </c>
    </row>
    <row r="45" spans="1:35" x14ac:dyDescent="0.25">
      <c r="A45">
        <v>12</v>
      </c>
      <c r="B45">
        <v>11</v>
      </c>
      <c r="C45" t="s">
        <v>2556</v>
      </c>
      <c r="D45" t="s">
        <v>33</v>
      </c>
      <c r="F45">
        <v>0</v>
      </c>
      <c r="G45">
        <f t="shared" si="2"/>
        <v>160</v>
      </c>
      <c r="H45">
        <f t="shared" si="3"/>
        <v>32</v>
      </c>
      <c r="I45">
        <v>-1</v>
      </c>
      <c r="J45">
        <v>-1</v>
      </c>
      <c r="K45">
        <v>2</v>
      </c>
      <c r="M45" s="9">
        <f>clump[[#This Row],[base Spawn Chance]]+(clump[[#This Row],[additional Chance Per Level]]*120)</f>
        <v>2</v>
      </c>
      <c r="N45">
        <v>7</v>
      </c>
      <c r="O45">
        <v>5</v>
      </c>
      <c r="P45" s="12"/>
      <c r="Q45" s="6">
        <v>390</v>
      </c>
      <c r="R45" s="7">
        <f>IF(ISBLANK(Q45),"",IF(ISNUMBER(Q45),Q45,IFERROR(INDEX(items[Item ID],MATCH(Q45,items[Item Name],0)),Q45)))</f>
        <v>390</v>
      </c>
      <c r="S45" s="7">
        <v>100</v>
      </c>
      <c r="T45" s="7">
        <v>2</v>
      </c>
      <c r="U45" s="7">
        <v>15</v>
      </c>
      <c r="V45" s="10" t="str">
        <f>IF(LEN(R45)&gt;0,IF(V$1="output1","",",")&amp;SUBSTITUTE(SUBSTITUTE(SUBSTITUTE(SUBSTITUTE(SUBSTITUTE(Template!$C$6,
"#id",R45),
"//","// "&amp;IFERROR(IF(ISNUMBER(Q45),INDEX(items[Item Name],MATCH(Q45,items[Item ID],0)),Q45),""),1),
"#dropChance",IF(OR(S45*Options!$B$6&gt;=100,S45=100),100,ROUND(S45*Options!$B$5,2))),
"#minAmount",_xlfn.CEILING.MATH(T45*Options!$B$6)),
"#MaxAmount",_xlfn.CEILING.MATH(U45*Options!$B$6)),"")</f>
        <v xml:space="preserve">
				{
					"itemIdOrName": "390", // Stone
					"dropChance": 100,
					"minAmount": 2,
					"MaxAmount": 15
				}</v>
      </c>
      <c r="W45" s="7" t="s">
        <v>2359</v>
      </c>
      <c r="X45">
        <f>IF(ISBLANK(W45),"",IF(ISNUMBER(W45),W45,IFERROR(INDEX(items[Item ID],MATCH(W45,items[Item Name],0)),W45)))</f>
        <v>259</v>
      </c>
      <c r="Y45">
        <v>100</v>
      </c>
      <c r="Z45">
        <v>1</v>
      </c>
      <c r="AA45">
        <v>3</v>
      </c>
      <c r="AB45" s="10" t="str">
        <f>IF(LEN(X45)&gt;0,IF(AB$1="output1","",",")&amp;SUBSTITUTE(SUBSTITUTE(SUBSTITUTE(SUBSTITUTE(SUBSTITUTE(Template!$C$6,
"#id",X45),
"//","// "&amp;IFERROR(IF(ISNUMBER(W45),INDEX(items[Item Name],MATCH(W45,items[Item ID],0)),W45),""),1),
"#dropChance",IF(OR(Y45*Options!$B$6&gt;=100,Y45=100),100,ROUND(Y45*Options!$B$5,2))),
"#minAmount",_xlfn.CEILING.MATH(Z45*Options!$B$6)),
"#MaxAmount",_xlfn.CEILING.MATH(AA45*Options!$B$6)),"")</f>
        <v>,
				{
					"itemIdOrName": "259", // Fiddlehead Fern
					"dropChance": 100,
					"minAmount": 1,
					"MaxAmount": 3
				}</v>
      </c>
      <c r="AC45" s="6" t="s">
        <v>2336</v>
      </c>
      <c r="AD45" s="7">
        <f>IF(ISBLANK(AC45),"",IF(ISNUMBER(AC45),AC45,IFERROR(INDEX(items[Item ID],MATCH(AC45,items[Item Name],0)),AC45)))</f>
        <v>535</v>
      </c>
      <c r="AE45" s="7">
        <v>20</v>
      </c>
      <c r="AF45" s="7">
        <v>1</v>
      </c>
      <c r="AG45" s="7">
        <v>1</v>
      </c>
      <c r="AH45" s="10" t="str">
        <f>IF(LEN(AD45)&gt;0,IF(AH$1="output1","",",")&amp;SUBSTITUTE(SUBSTITUTE(SUBSTITUTE(SUBSTITUTE(SUBSTITUTE(Template!$C$6,
"#id",AD45),
"//","// "&amp;IFERROR(IF(ISNUMBER(AC45),INDEX(items[Item Name],MATCH(AC45,items[Item ID],0)),AC45),""),1),
"#dropChance",IF(OR(AE45*Options!$B$6&gt;=100,AE45=100),100,ROUND(AE45*Options!$B$5,2))),
"#minAmount",_xlfn.CEILING.MATH(AF45*Options!$B$6)),
"#MaxAmount",_xlfn.CEILING.MATH(AG45*Options!$B$6)),"")</f>
        <v>,
				{
					"itemIdOrName": "535", // Geode
					"dropChance": 20,
					"minAmount": 1,
					"MaxAmount": 1
				}</v>
      </c>
      <c r="AI45" s="11" t="str">
        <f>SUBSTITUTE(SUBSTITUTE(SUBSTITUTE(SUBSTITUTE(SUBSTITUTE(SUBSTITUTE(SUBSTITUTE(SUBSTITUTE(SUBSTITUTE(SUBSTITUTE(SUBSTITUTE(SUBSTITUTE(SUBSTITUTE(Template!$C$5,
"#name",D45),
"#description",B45+1&amp;"// "&amp;E45),
"#toolMinLevel",F45),
"#spriteX",G45),
"#spriteY",H45),
"#minLevel",I45),
"#maxLevel",J45),
"#baseSpawnChance",K45*Options!$B$3),
"#additionalChancePerLevel",L45*Options!$B$3),
"#durability",N45),
"#exp",O45),
IF(LEN(P45)&gt;0,"boulderBreak",""),P45),
"#dropItems",clump[[#This Row],[output1]]&amp;clump[[#This Row],[output2]]&amp;clump[[#This Row],[output3]])
&amp;IF(ISNUMBER(B46),",","")</f>
        <v xml:space="preserve">
		{
			"clumpDesc": "Fern Stone", //12//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160,
			"spriteY":  32,
			"minLevel": -1,
			"maxLevel": -1,
			"baseSpawnChance": 2,
			"additionalChancePerLevel":0,
			"durability": 7,
			"expType": "mining",
			"exp": 5,
			"dropItems": [
				{
					"itemIdOrName": "390", // Stone
					"dropChance": 100,
					"minAmount": 2,
					"MaxAmount": 15
				},
				{
					"itemIdOrName": "259", // Fiddlehead Fern
					"dropChance": 100,
					"minAmount": 1,
					"MaxAmount": 3
				},
				{
					"itemIdOrName": "535", // Geode
					"dropChance": 20,
					"minAmount": 1,
					"MaxAmount": 1
				}				
			]
		},</v>
      </c>
    </row>
    <row r="46" spans="1:35" x14ac:dyDescent="0.25">
      <c r="A46">
        <v>28</v>
      </c>
      <c r="B46">
        <v>27</v>
      </c>
      <c r="C46" t="s">
        <v>2556</v>
      </c>
      <c r="D46" t="s">
        <v>48</v>
      </c>
      <c r="F46">
        <v>0</v>
      </c>
      <c r="G46">
        <f t="shared" si="2"/>
        <v>96</v>
      </c>
      <c r="H46">
        <f t="shared" si="3"/>
        <v>128</v>
      </c>
      <c r="I46">
        <v>-1</v>
      </c>
      <c r="J46">
        <v>-1</v>
      </c>
      <c r="K46">
        <v>2</v>
      </c>
      <c r="M46" s="9">
        <f>clump[[#This Row],[base Spawn Chance]]+(clump[[#This Row],[additional Chance Per Level]]*120)</f>
        <v>2</v>
      </c>
      <c r="N46">
        <v>6</v>
      </c>
      <c r="O46">
        <v>5</v>
      </c>
      <c r="P46" s="12"/>
      <c r="Q46" s="6">
        <v>390</v>
      </c>
      <c r="R46" s="7">
        <f>IF(ISBLANK(Q46),"",IF(ISNUMBER(Q46),Q46,IFERROR(INDEX(items[Item ID],MATCH(Q46,items[Item Name],0)),Q46)))</f>
        <v>390</v>
      </c>
      <c r="S46" s="7">
        <v>100</v>
      </c>
      <c r="T46" s="7">
        <v>2</v>
      </c>
      <c r="U46" s="7">
        <v>15</v>
      </c>
      <c r="V46" s="10" t="str">
        <f>IF(LEN(R46)&gt;0,IF(V$1="output1","",",")&amp;SUBSTITUTE(SUBSTITUTE(SUBSTITUTE(SUBSTITUTE(SUBSTITUTE(Template!$C$6,
"#id",R46),
"//","// "&amp;IFERROR(IF(ISNUMBER(Q46),INDEX(items[Item Name],MATCH(Q46,items[Item ID],0)),Q46),""),1),
"#dropChance",IF(OR(S46*Options!$B$6&gt;=100,S46=100),100,ROUND(S46*Options!$B$5,2))),
"#minAmount",_xlfn.CEILING.MATH(T46*Options!$B$6)),
"#MaxAmount",_xlfn.CEILING.MATH(U46*Options!$B$6)),"")</f>
        <v xml:space="preserve">
				{
					"itemIdOrName": "390", // Stone
					"dropChance": 100,
					"minAmount": 2,
					"MaxAmount": 15
				}</v>
      </c>
      <c r="W46" t="s">
        <v>2356</v>
      </c>
      <c r="X46">
        <f>IF(ISBLANK(W46),"",IF(ISNUMBER(W46),W46,IFERROR(INDEX(items[Item ID],MATCH(W46,items[Item Name],0)),W46)))</f>
        <v>157</v>
      </c>
      <c r="Y46">
        <v>50</v>
      </c>
      <c r="Z46">
        <v>1</v>
      </c>
      <c r="AA46">
        <v>3</v>
      </c>
      <c r="AB46" s="10" t="str">
        <f>IF(LEN(X46)&gt;0,IF(AB$1="output1","",",")&amp;SUBSTITUTE(SUBSTITUTE(SUBSTITUTE(SUBSTITUTE(SUBSTITUTE(Template!$C$6,
"#id",X46),
"//","// "&amp;IFERROR(IF(ISNUMBER(W46),INDEX(items[Item Name],MATCH(W46,items[Item ID],0)),W46),""),1),
"#dropChance",IF(OR(Y46*Options!$B$6&gt;=100,Y46=100),100,ROUND(Y46*Options!$B$5,2))),
"#minAmount",_xlfn.CEILING.MATH(Z46*Options!$B$6)),
"#MaxAmount",_xlfn.CEILING.MATH(AA46*Options!$B$6)),"")</f>
        <v>,
				{
					"itemIdOrName": "157", // White Algae
					"dropChance": 50,
					"minAmount": 1,
					"MaxAmount": 3
				}</v>
      </c>
      <c r="AC46" s="6" t="s">
        <v>2355</v>
      </c>
      <c r="AD46" s="7">
        <f>IF(ISBLANK(AC46),"",IF(ISNUMBER(AC46),AC46,IFERROR(INDEX(items[Item ID],MATCH(AC46,items[Item Name],0)),AC46)))</f>
        <v>766</v>
      </c>
      <c r="AE46">
        <v>50</v>
      </c>
      <c r="AF46">
        <v>1</v>
      </c>
      <c r="AG46" s="7">
        <v>3</v>
      </c>
      <c r="AH46" s="10" t="str">
        <f>IF(LEN(AD46)&gt;0,IF(AH$1="output1","",",")&amp;SUBSTITUTE(SUBSTITUTE(SUBSTITUTE(SUBSTITUTE(SUBSTITUTE(Template!$C$6,
"#id",AD46),
"//","// "&amp;IFERROR(IF(ISNUMBER(AC46),INDEX(items[Item Name],MATCH(AC46,items[Item ID],0)),AC46),""),1),
"#dropChance",IF(OR(AE46*Options!$B$6&gt;=100,AE46=100),100,ROUND(AE46*Options!$B$5,2))),
"#minAmount",_xlfn.CEILING.MATH(AF46*Options!$B$6)),
"#MaxAmount",_xlfn.CEILING.MATH(AG46*Options!$B$6)),"")</f>
        <v>,
				{
					"itemIdOrName": "766", // Slime
					"dropChance": 50,
					"minAmount": 1,
					"MaxAmount": 3
				}</v>
      </c>
      <c r="AI46" s="11" t="str">
        <f>SUBSTITUTE(SUBSTITUTE(SUBSTITUTE(SUBSTITUTE(SUBSTITUTE(SUBSTITUTE(SUBSTITUTE(SUBSTITUTE(SUBSTITUTE(SUBSTITUTE(SUBSTITUTE(SUBSTITUTE(SUBSTITUTE(Template!$C$5,
"#name",D46),
"#description",B46+1&amp;"// "&amp;E46),
"#toolMinLevel",F46),
"#spriteX",G46),
"#spriteY",H46),
"#minLevel",I46),
"#maxLevel",J46),
"#baseSpawnChance",K46*Options!$B$3),
"#additionalChancePerLevel",L46*Options!$B$3),
"#durability",N46),
"#exp",O46),
IF(LEN(P46)&gt;0,"boulderBreak",""),P46),
"#dropItems",clump[[#This Row],[output1]]&amp;clump[[#This Row],[output2]]&amp;clump[[#This Row],[output3]])
&amp;IF(ISNUMBER(B47),",","")</f>
        <v xml:space="preserve">
		{
			"clumpDesc": "White Rocks", //28//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96,
			"spriteY":  128,
			"minLevel": -1,
			"maxLevel": -1,
			"baseSpawnChance": 2,
			"additionalChancePerLevel":0,
			"durability": 6,
			"expType": "mining",
			"exp": 5,
			"dropItems": [
				{
					"itemIdOrName": "390", // Stone
					"dropChance": 100,
					"minAmount": 2,
					"MaxAmount": 15
				},
				{
					"itemIdOrName": "157", // White Algae
					"dropChance": 50,
					"minAmount": 1,
					"MaxAmount": 3
				},
				{
					"itemIdOrName": "766", // Slime
					"dropChance": 50,
					"minAmount": 1,
					"MaxAmount": 3
				}				
			]
		},</v>
      </c>
    </row>
    <row r="47" spans="1:35" x14ac:dyDescent="0.25">
      <c r="A47">
        <v>1</v>
      </c>
      <c r="B47">
        <v>0</v>
      </c>
      <c r="C47" t="s">
        <v>2568</v>
      </c>
      <c r="D47" t="s">
        <v>62</v>
      </c>
      <c r="F47">
        <v>0</v>
      </c>
      <c r="G47">
        <f t="shared" si="2"/>
        <v>0</v>
      </c>
      <c r="H47">
        <f t="shared" si="3"/>
        <v>0</v>
      </c>
      <c r="I47">
        <v>-1</v>
      </c>
      <c r="J47">
        <v>160</v>
      </c>
      <c r="K47">
        <v>1</v>
      </c>
      <c r="L47">
        <v>8.9999999999999993E-3</v>
      </c>
      <c r="M47" s="9">
        <f>clump[[#This Row],[base Spawn Chance]]+(clump[[#This Row],[additional Chance Per Level]]*120)</f>
        <v>2.08</v>
      </c>
      <c r="N47">
        <v>6</v>
      </c>
      <c r="O47">
        <v>8</v>
      </c>
      <c r="P47" s="12"/>
      <c r="Q47" s="6">
        <v>390</v>
      </c>
      <c r="R47" s="7">
        <f>IF(ISBLANK(Q47),"",IF(ISNUMBER(Q47),Q47,IFERROR(INDEX(items[Item ID],MATCH(Q47,items[Item Name],0)),Q47)))</f>
        <v>390</v>
      </c>
      <c r="S47" s="7">
        <v>100</v>
      </c>
      <c r="T47" s="7">
        <v>2</v>
      </c>
      <c r="U47" s="7">
        <v>15</v>
      </c>
      <c r="V47" s="10" t="str">
        <f>IF(LEN(R47)&gt;0,IF(V$1="output1","",",")&amp;SUBSTITUTE(SUBSTITUTE(SUBSTITUTE(SUBSTITUTE(SUBSTITUTE(Template!$C$6,
"#id",R47),
"//","// "&amp;IFERROR(IF(ISNUMBER(Q47),INDEX(items[Item Name],MATCH(Q47,items[Item ID],0)),Q47),""),1),
"#dropChance",IF(OR(S47*Options!$B$6&gt;=100,S47=100),100,ROUND(S47*Options!$B$5,2))),
"#minAmount",_xlfn.CEILING.MATH(T47*Options!$B$6)),
"#MaxAmount",_xlfn.CEILING.MATH(U47*Options!$B$6)),"")</f>
        <v xml:space="preserve">
				{
					"itemIdOrName": "390", // Stone
					"dropChance": 100,
					"minAmount": 2,
					"MaxAmount": 15
				}</v>
      </c>
      <c r="W47" s="7" t="s">
        <v>20</v>
      </c>
      <c r="X47" s="7">
        <f>IF(ISBLANK(W47),"",IF(ISNUMBER(W47),W47,IFERROR(INDEX(items[Item ID],MATCH(W47,items[Item Name],0)),W47)))</f>
        <v>382</v>
      </c>
      <c r="Y47" s="7">
        <v>100</v>
      </c>
      <c r="Z47" s="7">
        <v>5</v>
      </c>
      <c r="AA47" s="7">
        <v>15</v>
      </c>
      <c r="AB47" s="10" t="str">
        <f>IF(LEN(X47)&gt;0,IF(AB$1="output1","",",")&amp;SUBSTITUTE(SUBSTITUTE(SUBSTITUTE(SUBSTITUTE(SUBSTITUTE(Template!$C$6,
"#id",X47),
"//","// "&amp;IFERROR(IF(ISNUMBER(W47),INDEX(items[Item Name],MATCH(W47,items[Item ID],0)),W47),""),1),
"#dropChance",IF(OR(Y47*Options!$B$6&gt;=100,Y47=100),100,ROUND(Y47*Options!$B$5,2))),
"#minAmount",_xlfn.CEILING.MATH(Z47*Options!$B$6)),
"#MaxAmount",_xlfn.CEILING.MATH(AA47*Options!$B$6)),"")</f>
        <v>,
				{
					"itemIdOrName": "382", // Coal
					"dropChance": 100,
					"minAmount": 5,
					"MaxAmount": 15
				}</v>
      </c>
      <c r="AC47" s="6" t="s">
        <v>2386</v>
      </c>
      <c r="AD47" s="7">
        <f>IF(ISBLANK(AC47),"",IF(ISNUMBER(AC47),AC47,IFERROR(INDEX(items[Item ID],MATCH(AC47,items[Item Name],0)),AC47)))</f>
        <v>553</v>
      </c>
      <c r="AE47" s="7">
        <v>8</v>
      </c>
      <c r="AF47" s="7">
        <v>1</v>
      </c>
      <c r="AG47" s="7">
        <v>1</v>
      </c>
      <c r="AH47" s="10" t="str">
        <f>IF(LEN(AD47)&gt;0,IF(AH$1="output1","",",")&amp;SUBSTITUTE(SUBSTITUTE(SUBSTITUTE(SUBSTITUTE(SUBSTITUTE(Template!$C$6,
"#id",AD47),
"//","// "&amp;IFERROR(IF(ISNUMBER(AC47),INDEX(items[Item Name],MATCH(AC47,items[Item ID],0)),AC47),""),1),
"#dropChance",IF(OR(AE47*Options!$B$6&gt;=100,AE47=100),100,ROUND(AE47*Options!$B$5,2))),
"#minAmount",_xlfn.CEILING.MATH(AF47*Options!$B$6)),
"#MaxAmount",_xlfn.CEILING.MATH(AG47*Options!$B$6)),"")</f>
        <v>,
				{
					"itemIdOrName": "553", // Neptunite
					"dropChance": 8,
					"minAmount": 1,
					"MaxAmount": 1
				}</v>
      </c>
      <c r="AI47" s="11" t="str">
        <f>SUBSTITUTE(SUBSTITUTE(SUBSTITUTE(SUBSTITUTE(SUBSTITUTE(SUBSTITUTE(SUBSTITUTE(SUBSTITUTE(SUBSTITUTE(SUBSTITUTE(SUBSTITUTE(SUBSTITUTE(SUBSTITUTE(Template!$C$5,
"#name",D47),
"#description",B47+1&amp;"// "&amp;E47),
"#toolMinLevel",F47),
"#spriteX",G47),
"#spriteY",H47),
"#minLevel",I47),
"#maxLevel",J47),
"#baseSpawnChance",K47*Options!$B$3),
"#additionalChancePerLevel",L47*Options!$B$3),
"#durability",N47),
"#exp",O47),
IF(LEN(P47)&gt;0,"boulderBreak",""),P47),
"#dropItems",clump[[#This Row],[output1]]&amp;clump[[#This Row],[output2]]&amp;clump[[#This Row],[output3]])
&amp;IF(ISNUMBER(B48),",","")</f>
        <v xml:space="preserve">
		{
			"clumpDesc": "Coal Deposit", //1//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0,
			"spriteY":  0,
			"minLevel": -1,
			"maxLevel": 160,
			"baseSpawnChance": 1,
			"additionalChancePerLevel":0.009,
			"durability": 6,
			"expType": "mining",
			"exp": 8,
			"dropItems": [
				{
					"itemIdOrName": "390", // Stone
					"dropChance": 100,
					"minAmount": 2,
					"MaxAmount": 15
				},
				{
					"itemIdOrName": "382", // Coal
					"dropChance": 100,
					"minAmount": 5,
					"MaxAmount": 15
				},
				{
					"itemIdOrName": "553", // Neptunite
					"dropChance": 8,
					"minAmount": 1,
					"MaxAmount": 1
				}				
			]
		},</v>
      </c>
    </row>
    <row r="48" spans="1:35" x14ac:dyDescent="0.25">
      <c r="A48">
        <v>2</v>
      </c>
      <c r="B48">
        <v>1</v>
      </c>
      <c r="C48" t="s">
        <v>2568</v>
      </c>
      <c r="D48" t="s">
        <v>63</v>
      </c>
      <c r="F48">
        <v>0</v>
      </c>
      <c r="G48">
        <f t="shared" si="2"/>
        <v>32</v>
      </c>
      <c r="H48">
        <f t="shared" si="3"/>
        <v>0</v>
      </c>
      <c r="I48">
        <v>-1</v>
      </c>
      <c r="J48">
        <v>200</v>
      </c>
      <c r="K48">
        <v>1</v>
      </c>
      <c r="L48">
        <v>8.9999999999999993E-3</v>
      </c>
      <c r="M48" s="9">
        <f>clump[[#This Row],[base Spawn Chance]]+(clump[[#This Row],[additional Chance Per Level]]*120)</f>
        <v>2.08</v>
      </c>
      <c r="N48">
        <v>8</v>
      </c>
      <c r="O48">
        <v>10</v>
      </c>
      <c r="P48" s="12"/>
      <c r="Q48" s="6">
        <v>390</v>
      </c>
      <c r="R48" s="7">
        <f>IF(ISBLANK(Q48),"",IF(ISNUMBER(Q48),Q48,IFERROR(INDEX(items[Item ID],MATCH(Q48,items[Item Name],0)),Q48)))</f>
        <v>390</v>
      </c>
      <c r="S48" s="7">
        <v>100</v>
      </c>
      <c r="T48" s="7">
        <v>2</v>
      </c>
      <c r="U48" s="7">
        <v>15</v>
      </c>
      <c r="V48" s="10" t="str">
        <f>IF(LEN(R48)&gt;0,IF(V$1="output1","",",")&amp;SUBSTITUTE(SUBSTITUTE(SUBSTITUTE(SUBSTITUTE(SUBSTITUTE(Template!$C$6,
"#id",R48),
"//","// "&amp;IFERROR(IF(ISNUMBER(Q48),INDEX(items[Item Name],MATCH(Q48,items[Item ID],0)),Q48),""),1),
"#dropChance",IF(OR(S48*Options!$B$6&gt;=100,S48=100),100,ROUND(S48*Options!$B$5,2))),
"#minAmount",_xlfn.CEILING.MATH(T48*Options!$B$6)),
"#MaxAmount",_xlfn.CEILING.MATH(U48*Options!$B$6)),"")</f>
        <v xml:space="preserve">
				{
					"itemIdOrName": "390", // Stone
					"dropChance": 100,
					"minAmount": 2,
					"MaxAmount": 15
				}</v>
      </c>
      <c r="W48" s="7" t="s">
        <v>18</v>
      </c>
      <c r="X48" s="7">
        <f>IF(ISBLANK(W48),"",IF(ISNUMBER(W48),W48,IFERROR(INDEX(items[Item ID],MATCH(W48,items[Item Name],0)),W48)))</f>
        <v>378</v>
      </c>
      <c r="Y48" s="7">
        <v>100</v>
      </c>
      <c r="Z48" s="7">
        <v>5</v>
      </c>
      <c r="AA48" s="7">
        <v>15</v>
      </c>
      <c r="AB48" s="10" t="str">
        <f>IF(LEN(X48)&gt;0,IF(AB$1="output1","",",")&amp;SUBSTITUTE(SUBSTITUTE(SUBSTITUTE(SUBSTITUTE(SUBSTITUTE(Template!$C$6,
"#id",X48),
"//","// "&amp;IFERROR(IF(ISNUMBER(W48),INDEX(items[Item Name],MATCH(W48,items[Item ID],0)),W48),""),1),
"#dropChance",IF(OR(Y48*Options!$B$6&gt;=100,Y48=100),100,ROUND(Y48*Options!$B$5,2))),
"#minAmount",_xlfn.CEILING.MATH(Z48*Options!$B$6)),
"#MaxAmount",_xlfn.CEILING.MATH(AA48*Options!$B$6)),"")</f>
        <v>,
				{
					"itemIdOrName": "378", // Copper Ore
					"dropChance": 100,
					"minAmount": 5,
					"MaxAmount": 15
				}</v>
      </c>
      <c r="AC48" s="6" t="s">
        <v>2387</v>
      </c>
      <c r="AD48" s="7">
        <f>IF(ISBLANK(AC48),"",IF(ISNUMBER(AC48),AC48,IFERROR(INDEX(items[Item ID],MATCH(AC48,items[Item Name],0)),AC48)))</f>
        <v>556</v>
      </c>
      <c r="AE48" s="7">
        <v>8</v>
      </c>
      <c r="AF48" s="7">
        <v>1</v>
      </c>
      <c r="AG48" s="7">
        <v>1</v>
      </c>
      <c r="AH48" s="10" t="str">
        <f>IF(LEN(AD48)&gt;0,IF(AH$1="output1","",",")&amp;SUBSTITUTE(SUBSTITUTE(SUBSTITUTE(SUBSTITUTE(SUBSTITUTE(Template!$C$6,
"#id",AD48),
"//","// "&amp;IFERROR(IF(ISNUMBER(AC48),INDEX(items[Item Name],MATCH(AC48,items[Item ID],0)),AC48),""),1),
"#dropChance",IF(OR(AE48*Options!$B$6&gt;=100,AE48=100),100,ROUND(AE48*Options!$B$5,2))),
"#minAmount",_xlfn.CEILING.MATH(AF48*Options!$B$6)),
"#MaxAmount",_xlfn.CEILING.MATH(AG48*Options!$B$6)),"")</f>
        <v>,
				{
					"itemIdOrName": "556", // Orpiment
					"dropChance": 8,
					"minAmount": 1,
					"MaxAmount": 1
				}</v>
      </c>
      <c r="AI48" s="11" t="str">
        <f>SUBSTITUTE(SUBSTITUTE(SUBSTITUTE(SUBSTITUTE(SUBSTITUTE(SUBSTITUTE(SUBSTITUTE(SUBSTITUTE(SUBSTITUTE(SUBSTITUTE(SUBSTITUTE(SUBSTITUTE(SUBSTITUTE(Template!$C$5,
"#name",D48),
"#description",B48+1&amp;"// "&amp;E48),
"#toolMinLevel",F48),
"#spriteX",G48),
"#spriteY",H48),
"#minLevel",I48),
"#maxLevel",J48),
"#baseSpawnChance",K48*Options!$B$3),
"#additionalChancePerLevel",L48*Options!$B$3),
"#durability",N48),
"#exp",O48),
IF(LEN(P48)&gt;0,"boulderBreak",""),P48),
"#dropItems",clump[[#This Row],[output1]]&amp;clump[[#This Row],[output2]]&amp;clump[[#This Row],[output3]])
&amp;IF(ISNUMBER(B49),",","")</f>
        <v xml:space="preserve">
		{
			"clumpDesc": "Copper Deposit", //2//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32,
			"spriteY":  0,
			"minLevel": -1,
			"maxLevel": 200,
			"baseSpawnChance": 1,
			"additionalChancePerLevel":0.009,
			"durability": 8,
			"expType": "mining",
			"exp": 10,
			"dropItems": [
				{
					"itemIdOrName": "390", // Stone
					"dropChance": 100,
					"minAmount": 2,
					"MaxAmount": 15
				},
				{
					"itemIdOrName": "378", // Copper Ore
					"dropChance": 100,
					"minAmount": 5,
					"MaxAmount": 15
				},
				{
					"itemIdOrName": "556", // Orpiment
					"dropChance": 8,
					"minAmount": 1,
					"MaxAmount": 1
				}				
			]
		},</v>
      </c>
    </row>
    <row r="49" spans="1:35" x14ac:dyDescent="0.25">
      <c r="A49">
        <v>40</v>
      </c>
      <c r="B49">
        <v>35</v>
      </c>
      <c r="C49" t="s">
        <v>2573</v>
      </c>
      <c r="D49" t="s">
        <v>55</v>
      </c>
      <c r="F49">
        <v>0</v>
      </c>
      <c r="G49">
        <f t="shared" si="2"/>
        <v>160</v>
      </c>
      <c r="H49">
        <f t="shared" si="3"/>
        <v>160</v>
      </c>
      <c r="I49">
        <v>80</v>
      </c>
      <c r="J49">
        <v>120</v>
      </c>
      <c r="K49">
        <v>3</v>
      </c>
      <c r="L49">
        <v>6.0000000000000001E-3</v>
      </c>
      <c r="M49" s="9">
        <f>clump[[#This Row],[base Spawn Chance]]+(clump[[#This Row],[additional Chance Per Level]]*120)</f>
        <v>3.7199999999999998</v>
      </c>
      <c r="N49">
        <v>8</v>
      </c>
      <c r="O49">
        <v>10</v>
      </c>
      <c r="P49" s="12"/>
      <c r="Q49" s="6">
        <v>390</v>
      </c>
      <c r="R49" s="7">
        <f>IF(ISBLANK(Q49),"",IF(ISNUMBER(Q49),Q49,IFERROR(INDEX(items[Item ID],MATCH(Q49,items[Item Name],0)),Q49)))</f>
        <v>390</v>
      </c>
      <c r="S49" s="7">
        <v>100</v>
      </c>
      <c r="T49" s="7">
        <v>2</v>
      </c>
      <c r="U49" s="7">
        <v>15</v>
      </c>
      <c r="V49" s="10" t="str">
        <f>IF(LEN(R49)&gt;0,IF(V$1="output1","",",")&amp;SUBSTITUTE(SUBSTITUTE(SUBSTITUTE(SUBSTITUTE(SUBSTITUTE(Template!$C$6,
"#id",R49),
"//","// "&amp;IFERROR(IF(ISNUMBER(Q49),INDEX(items[Item Name],MATCH(Q49,items[Item ID],0)),Q49),""),1),
"#dropChance",IF(OR(S49*Options!$B$6&gt;=100,S49=100),100,ROUND(S49*Options!$B$5,2))),
"#minAmount",_xlfn.CEILING.MATH(T49*Options!$B$6)),
"#MaxAmount",_xlfn.CEILING.MATH(U49*Options!$B$6)),"")</f>
        <v xml:space="preserve">
				{
					"itemIdOrName": "390", // Stone
					"dropChance": 100,
					"minAmount": 2,
					"MaxAmount": 15
				}</v>
      </c>
      <c r="W49" s="6" t="s">
        <v>2340</v>
      </c>
      <c r="X49">
        <f>IF(ISBLANK(W49),"",IF(ISNUMBER(W49),W49,IFERROR(INDEX(items[Item ID],MATCH(W49,items[Item Name],0)),W49)))</f>
        <v>537</v>
      </c>
      <c r="Y49">
        <v>100</v>
      </c>
      <c r="Z49">
        <v>2</v>
      </c>
      <c r="AA49">
        <v>5</v>
      </c>
      <c r="AB49" s="10" t="str">
        <f>IF(LEN(X49)&gt;0,IF(AB$1="output1","",",")&amp;SUBSTITUTE(SUBSTITUTE(SUBSTITUTE(SUBSTITUTE(SUBSTITUTE(Template!$C$6,
"#id",X49),
"//","// "&amp;IFERROR(IF(ISNUMBER(W49),INDEX(items[Item Name],MATCH(W49,items[Item ID],0)),W49),""),1),
"#dropChance",IF(OR(Y49*Options!$B$6&gt;=100,Y49=100),100,ROUND(Y49*Options!$B$5,2))),
"#minAmount",_xlfn.CEILING.MATH(Z49*Options!$B$6)),
"#MaxAmount",_xlfn.CEILING.MATH(AA49*Options!$B$6)),"")</f>
        <v>,
				{
					"itemIdOrName": "537", // Magma Geode
					"dropChance": 100,
					"minAmount": 2,
					"MaxAmount": 5
				}</v>
      </c>
      <c r="AC49" s="6" t="s">
        <v>2363</v>
      </c>
      <c r="AD49" s="7">
        <f>IF(ISBLANK(AC49),"",IF(ISNUMBER(AC49),AC49,IFERROR(INDEX(items[Item ID],MATCH(AC49,items[Item Name],0)),AC49)))</f>
        <v>848</v>
      </c>
      <c r="AE49" s="7">
        <v>8</v>
      </c>
      <c r="AF49" s="7">
        <v>1</v>
      </c>
      <c r="AG49" s="7">
        <v>3</v>
      </c>
      <c r="AH49" s="10" t="str">
        <f>IF(LEN(AD49)&gt;0,IF(AH$1="output1","",",")&amp;SUBSTITUTE(SUBSTITUTE(SUBSTITUTE(SUBSTITUTE(SUBSTITUTE(Template!$C$6,
"#id",AD49),
"//","// "&amp;IFERROR(IF(ISNUMBER(AC49),INDEX(items[Item Name],MATCH(AC49,items[Item ID],0)),AC49),""),1),
"#dropChance",IF(OR(AE49*Options!$B$6&gt;=100,AE49=100),100,ROUND(AE49*Options!$B$5,2))),
"#minAmount",_xlfn.CEILING.MATH(AF49*Options!$B$6)),
"#MaxAmount",_xlfn.CEILING.MATH(AG49*Options!$B$6)),"")</f>
        <v>,
				{
					"itemIdOrName": "848", // Cinder Shard
					"dropChance": 8,
					"minAmount": 1,
					"MaxAmount": 3
				}</v>
      </c>
      <c r="AI49" s="11" t="str">
        <f>SUBSTITUTE(SUBSTITUTE(SUBSTITUTE(SUBSTITUTE(SUBSTITUTE(SUBSTITUTE(SUBSTITUTE(SUBSTITUTE(SUBSTITUTE(SUBSTITUTE(SUBSTITUTE(SUBSTITUTE(SUBSTITUTE(Template!$C$5,
"#name",D49),
"#description",B49+1&amp;"// "&amp;E49),
"#toolMinLevel",F49),
"#spriteX",G49),
"#spriteY",H49),
"#minLevel",I49),
"#maxLevel",J49),
"#baseSpawnChance",K49*Options!$B$3),
"#additionalChancePerLevel",L49*Options!$B$3),
"#durability",N49),
"#exp",O49),
IF(LEN(P49)&gt;0,"boulderBreak",""),P49),
"#dropItems",clump[[#This Row],[output1]]&amp;clump[[#This Row],[output2]]&amp;clump[[#This Row],[output3]])
&amp;IF(ISNUMBER(B50),",","")</f>
        <v xml:space="preserve">
		{
			"clumpDesc": "Magma Boulder", //36//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160,
			"spriteY":  160,
			"minLevel": 80,
			"maxLevel": 120,
			"baseSpawnChance": 3,
			"additionalChancePerLevel":0.006,
			"durability": 8,
			"expType": "mining",
			"exp": 10,
			"dropItems": [
				{
					"itemIdOrName": "390", // Stone
					"dropChance": 100,
					"minAmount": 2,
					"MaxAmount": 15
				},
				{
					"itemIdOrName": "537", // Magma Geode
					"dropChance": 100,
					"minAmount": 2,
					"MaxAmount": 5
				},
				{
					"itemIdOrName": "848", // Cinder Shard
					"dropChance": 8,
					"minAmount": 1,
					"MaxAmount": 3
				}				
			]
		},</v>
      </c>
    </row>
    <row r="50" spans="1:35" x14ac:dyDescent="0.25">
      <c r="A50">
        <v>48</v>
      </c>
      <c r="B50">
        <v>43</v>
      </c>
      <c r="C50" t="s">
        <v>2573</v>
      </c>
      <c r="D50" t="s">
        <v>2584</v>
      </c>
      <c r="F50">
        <v>0</v>
      </c>
      <c r="G50">
        <f t="shared" si="2"/>
        <v>32</v>
      </c>
      <c r="H50">
        <f t="shared" si="3"/>
        <v>224</v>
      </c>
      <c r="I50">
        <v>80</v>
      </c>
      <c r="J50">
        <v>120</v>
      </c>
      <c r="K50">
        <v>3</v>
      </c>
      <c r="L50">
        <v>6.0000000000000001E-3</v>
      </c>
      <c r="M50" s="9">
        <f>clump[[#This Row],[base Spawn Chance]]+(clump[[#This Row],[additional Chance Per Level]]*120)</f>
        <v>3.7199999999999998</v>
      </c>
      <c r="N50">
        <v>8</v>
      </c>
      <c r="O50">
        <v>10</v>
      </c>
      <c r="P50" s="12" t="s">
        <v>2401</v>
      </c>
      <c r="Q50" s="6" t="s">
        <v>2341</v>
      </c>
      <c r="R50" s="8">
        <f>IF(ISBLANK(Q50),"",IF(ISNUMBER(Q50),Q50,IFERROR(INDEX(items[Item ID],MATCH(Q50,items[Item Name],0)),Q50)))</f>
        <v>82</v>
      </c>
      <c r="S50" s="7">
        <v>100</v>
      </c>
      <c r="T50" s="7">
        <v>2</v>
      </c>
      <c r="U50" s="7">
        <v>5</v>
      </c>
      <c r="V50" s="10" t="str">
        <f>IF(LEN(R50)&gt;0,IF(V$1="output1","",",")&amp;SUBSTITUTE(SUBSTITUTE(SUBSTITUTE(SUBSTITUTE(SUBSTITUTE(Template!$C$6,
"#id",R50),
"//","// "&amp;IFERROR(IF(ISNUMBER(Q50),INDEX(items[Item Name],MATCH(Q50,items[Item ID],0)),Q50),""),1),
"#dropChance",IF(OR(S50*Options!$B$6&gt;=100,S50=100),100,ROUND(S50*Options!$B$5,2))),
"#minAmount",_xlfn.CEILING.MATH(T50*Options!$B$6)),
"#MaxAmount",_xlfn.CEILING.MATH(U50*Options!$B$6)),"")</f>
        <v xml:space="preserve">
				{
					"itemIdOrName": "82", // Fire Quartz
					"dropChance": 100,
					"minAmount": 2,
					"MaxAmount": 5
				}</v>
      </c>
      <c r="W50" s="6" t="s">
        <v>2587</v>
      </c>
      <c r="X50">
        <f>IF(ISBLANK(W50),"",IF(ISNUMBER(W50),W50,IFERROR(INDEX(items[Item ID],MATCH(W50,items[Item Name],0)),W50)))</f>
        <v>578</v>
      </c>
      <c r="Y50">
        <v>30</v>
      </c>
      <c r="Z50">
        <v>1</v>
      </c>
      <c r="AA50">
        <v>3</v>
      </c>
      <c r="AB50" s="10" t="str">
        <f>IF(LEN(X50)&gt;0,IF(AB$1="output1","",",")&amp;SUBSTITUTE(SUBSTITUTE(SUBSTITUTE(SUBSTITUTE(SUBSTITUTE(Template!$C$6,
"#id",X50),
"//","// "&amp;IFERROR(IF(ISNUMBER(W50),INDEX(items[Item Name],MATCH(W50,items[Item ID],0)),W50),""),1),
"#dropChance",IF(OR(Y50*Options!$B$6&gt;=100,Y50=100),100,ROUND(Y50*Options!$B$5,2))),
"#minAmount",_xlfn.CEILING.MATH(Z50*Options!$B$6)),
"#MaxAmount",_xlfn.CEILING.MATH(AA50*Options!$B$6)),"")</f>
        <v>,
				{
					"itemIdOrName": "578", // Star Shards
					"dropChance": 30,
					"minAmount": 1,
					"MaxAmount": 3
				}</v>
      </c>
      <c r="AC50" s="6" t="s">
        <v>2363</v>
      </c>
      <c r="AD50" s="7">
        <f>IF(ISBLANK(AC50),"",IF(ISNUMBER(AC50),AC50,IFERROR(INDEX(items[Item ID],MATCH(AC50,items[Item Name],0)),AC50)))</f>
        <v>848</v>
      </c>
      <c r="AE50" s="7">
        <v>8</v>
      </c>
      <c r="AF50" s="7">
        <v>1</v>
      </c>
      <c r="AG50" s="7">
        <v>3</v>
      </c>
      <c r="AH50" s="10" t="str">
        <f>IF(LEN(AD50)&gt;0,IF(AH$1="output1","",",")&amp;SUBSTITUTE(SUBSTITUTE(SUBSTITUTE(SUBSTITUTE(SUBSTITUTE(Template!$C$6,
"#id",AD50),
"//","// "&amp;IFERROR(IF(ISNUMBER(AC50),INDEX(items[Item Name],MATCH(AC50,items[Item ID],0)),AC50),""),1),
"#dropChance",IF(OR(AE50*Options!$B$6&gt;=100,AE50=100),100,ROUND(AE50*Options!$B$5,2))),
"#minAmount",_xlfn.CEILING.MATH(AF50*Options!$B$6)),
"#MaxAmount",_xlfn.CEILING.MATH(AG50*Options!$B$6)),"")</f>
        <v>,
				{
					"itemIdOrName": "848", // Cinder Shard
					"dropChance": 8,
					"minAmount": 1,
					"MaxAmount": 3
				}</v>
      </c>
      <c r="AI50" s="11" t="str">
        <f>SUBSTITUTE(SUBSTITUTE(SUBSTITUTE(SUBSTITUTE(SUBSTITUTE(SUBSTITUTE(SUBSTITUTE(SUBSTITUTE(SUBSTITUTE(SUBSTITUTE(SUBSTITUTE(SUBSTITUTE(SUBSTITUTE(Template!$C$5,
"#name",D50),
"#description",B50+1&amp;"// "&amp;E50),
"#toolMinLevel",F50),
"#spriteX",G50),
"#spriteY",H50),
"#minLevel",I50),
"#maxLevel",J50),
"#baseSpawnChance",K50*Options!$B$3),
"#additionalChancePerLevel",L50*Options!$B$3),
"#durability",N50),
"#exp",O50),
IF(LEN(P50)&gt;0,"boulderBreak",""),P50),
"#dropItems",clump[[#This Row],[output1]]&amp;clump[[#This Row],[output2]]&amp;clump[[#This Row],[output3]])
&amp;IF(ISNUMBER(B51),",","")</f>
        <v xml:space="preserve">
		{
			"clumpDesc": "Fire Quartz Formation", //44// 
			"debrisType": 14,
			"failSounds": [
				"clubhit",
				"clank"
			],
			"hitSounds": [
				"hammer"
			],
			"breakSounds": [
				"breakingGlass"
			],
			"shake": 100,
			"toolType": "pick",
			"toolMinLevel": 0,
			"tileWidth": 2,
			"tileHeight": 2,
			"spritePath": "assets\\OreClumps.png",
			"spriteType": "mod",
			"spriteX": 32,
			"spriteY":  224,
			"minLevel": 80,
			"maxLevel": 120,
			"baseSpawnChance": 3,
			"additionalChancePerLevel":0.006,
			"durability": 8,
			"expType": "mining",
			"exp": 10,
			"dropItems": [
				{
					"itemIdOrName": "82", // Fire Quartz
					"dropChance": 100,
					"minAmount": 2,
					"MaxAmount": 5
				},
				{
					"itemIdOrName": "578", // Star Shards
					"dropChance": 30,
					"minAmount": 1,
					"MaxAmount": 3
				},
				{
					"itemIdOrName": "848", // Cinder Shard
					"dropChance": 8,
					"minAmount": 1,
					"MaxAmount": 3
				}				
			]
		},</v>
      </c>
    </row>
    <row r="51" spans="1:35" x14ac:dyDescent="0.25">
      <c r="A51">
        <v>37</v>
      </c>
      <c r="B51">
        <v>34</v>
      </c>
      <c r="C51" t="s">
        <v>2573</v>
      </c>
      <c r="D51" t="s">
        <v>2339</v>
      </c>
      <c r="F51">
        <v>0</v>
      </c>
      <c r="G51">
        <f t="shared" si="2"/>
        <v>128</v>
      </c>
      <c r="H51">
        <f t="shared" si="3"/>
        <v>160</v>
      </c>
      <c r="I51">
        <v>40</v>
      </c>
      <c r="J51">
        <v>79</v>
      </c>
      <c r="K51">
        <v>3.3</v>
      </c>
      <c r="L51">
        <v>6.0000000000000001E-3</v>
      </c>
      <c r="M51" s="9">
        <f>clump[[#This Row],[base Spawn Chance]]+(clump[[#This Row],[additional Chance Per Level]]*120)</f>
        <v>4.0199999999999996</v>
      </c>
      <c r="N51">
        <v>7</v>
      </c>
      <c r="O51">
        <v>10</v>
      </c>
      <c r="P51" s="12" t="s">
        <v>2401</v>
      </c>
      <c r="Q51" s="6" t="s">
        <v>2338</v>
      </c>
      <c r="R51" s="7">
        <f>IF(ISBLANK(Q51),"",IF(ISNUMBER(Q51),Q51,IFERROR(INDEX(items[Item ID],MATCH(Q51,items[Item Name],0)),Q51)))</f>
        <v>536</v>
      </c>
      <c r="S51" s="7">
        <v>100</v>
      </c>
      <c r="T51" s="7">
        <v>2</v>
      </c>
      <c r="U51" s="7">
        <v>5</v>
      </c>
      <c r="V51" s="10" t="str">
        <f>IF(LEN(R51)&gt;0,IF(V$1="output1","",",")&amp;SUBSTITUTE(SUBSTITUTE(SUBSTITUTE(SUBSTITUTE(SUBSTITUTE(Template!$C$6,
"#id",R51),
"//","// "&amp;IFERROR(IF(ISNUMBER(Q51),INDEX(items[Item Name],MATCH(Q51,items[Item ID],0)),Q51),""),1),
"#dropChance",IF(OR(S51*Options!$B$6&gt;=100,S51=100),100,ROUND(S51*Options!$B$5,2))),
"#minAmount",_xlfn.CEILING.MATH(T51*Options!$B$6)),
"#MaxAmount",_xlfn.CEILING.MATH(U51*Options!$B$6)),"")</f>
        <v xml:space="preserve">
				{
					"itemIdOrName": "536", // Frozen Geode
					"dropChance": 100,
					"minAmount": 2,
					"MaxAmount": 5
				}</v>
      </c>
      <c r="W51" s="7" t="s">
        <v>2371</v>
      </c>
      <c r="X51">
        <f>IF(ISBLANK(W51),"",IF(ISNUMBER(W51),W51,IFERROR(INDEX(items[Item ID],MATCH(W51,items[Item Name],0)),W51)))</f>
        <v>550</v>
      </c>
      <c r="Y51">
        <v>20</v>
      </c>
      <c r="Z51">
        <v>1</v>
      </c>
      <c r="AA51">
        <v>1</v>
      </c>
      <c r="AB51" s="10" t="str">
        <f>IF(LEN(X51)&gt;0,IF(AB$1="output1","",",")&amp;SUBSTITUTE(SUBSTITUTE(SUBSTITUTE(SUBSTITUTE(SUBSTITUTE(Template!$C$6,
"#id",X51),
"//","// "&amp;IFERROR(IF(ISNUMBER(W51),INDEX(items[Item Name],MATCH(W51,items[Item ID],0)),W51),""),1),
"#dropChance",IF(OR(Y51*Options!$B$6&gt;=100,Y51=100),100,ROUND(Y51*Options!$B$5,2))),
"#minAmount",_xlfn.CEILING.MATH(Z51*Options!$B$6)),
"#MaxAmount",_xlfn.CEILING.MATH(AA51*Options!$B$6)),"")</f>
        <v>,
				{
					"itemIdOrName": "550", // Kyanite
					"dropChance": 20,
					"minAmount": 1,
					"MaxAmount": 1
				}</v>
      </c>
      <c r="AC51" s="6" t="s">
        <v>2337</v>
      </c>
      <c r="AD51" s="7">
        <f>IF(ISBLANK(AC51),"",IF(ISNUMBER(AC51),AC51,IFERROR(INDEX(items[Item ID],MATCH(AC51,items[Item Name],0)),AC51)))</f>
        <v>84</v>
      </c>
      <c r="AE51" s="7">
        <v>8</v>
      </c>
      <c r="AF51" s="7">
        <v>1</v>
      </c>
      <c r="AG51" s="7">
        <v>5</v>
      </c>
      <c r="AH51" s="10" t="str">
        <f>IF(LEN(AD51)&gt;0,IF(AH$1="output1","",",")&amp;SUBSTITUTE(SUBSTITUTE(SUBSTITUTE(SUBSTITUTE(SUBSTITUTE(Template!$C$6,
"#id",AD51),
"//","// "&amp;IFERROR(IF(ISNUMBER(AC51),INDEX(items[Item Name],MATCH(AC51,items[Item ID],0)),AC51),""),1),
"#dropChance",IF(OR(AE51*Options!$B$6&gt;=100,AE51=100),100,ROUND(AE51*Options!$B$5,2))),
"#minAmount",_xlfn.CEILING.MATH(AF51*Options!$B$6)),
"#MaxAmount",_xlfn.CEILING.MATH(AG51*Options!$B$6)),"")</f>
        <v>,
				{
					"itemIdOrName": "84", // Frozen Tear
					"dropChance": 8,
					"minAmount": 1,
					"MaxAmount": 5
				}</v>
      </c>
      <c r="AI51" s="11" t="str">
        <f>SUBSTITUTE(SUBSTITUTE(SUBSTITUTE(SUBSTITUTE(SUBSTITUTE(SUBSTITUTE(SUBSTITUTE(SUBSTITUTE(SUBSTITUTE(SUBSTITUTE(SUBSTITUTE(SUBSTITUTE(SUBSTITUTE(Template!$C$5,
"#name",D51),
"#description",B51+1&amp;"// "&amp;E51),
"#toolMinLevel",F51),
"#spriteX",G51),
"#spriteY",H51),
"#minLevel",I51),
"#maxLevel",J51),
"#baseSpawnChance",K51*Options!$B$3),
"#additionalChancePerLevel",L51*Options!$B$3),
"#durability",N51),
"#exp",O51),
IF(LEN(P51)&gt;0,"boulderBreak",""),P51),
"#dropItems",clump[[#This Row],[output1]]&amp;clump[[#This Row],[output2]]&amp;clump[[#This Row],[output3]])
&amp;IF(ISNUMBER(B52),",","")</f>
        <v xml:space="preserve">
		{
			"clumpDesc": "Geode Crystal", //35// 
			"debrisType": 14,
			"failSounds": [
				"clubhit",
				"clank"
			],
			"hitSounds": [
				"hammer"
			],
			"breakSounds": [
				"breakingGlass"
			],
			"shake": 100,
			"toolType": "pick",
			"toolMinLevel": 0,
			"tileWidth": 2,
			"tileHeight": 2,
			"spritePath": "assets\\OreClumps.png",
			"spriteType": "mod",
			"spriteX": 128,
			"spriteY":  160,
			"minLevel": 40,
			"maxLevel": 79,
			"baseSpawnChance": 3.3,
			"additionalChancePerLevel":0.006,
			"durability": 7,
			"expType": "mining",
			"exp": 10,
			"dropItems": [
				{
					"itemIdOrName": "536", // Frozen Geode
					"dropChance": 100,
					"minAmount": 2,
					"MaxAmount": 5
				},
				{
					"itemIdOrName": "550", // Kyanite
					"dropChance": 20,
					"minAmount": 1,
					"MaxAmount": 1
				},
				{
					"itemIdOrName": "84", // Frozen Tear
					"dropChance": 8,
					"minAmount": 1,
					"MaxAmount": 5
				}				
			]
		},</v>
      </c>
    </row>
    <row r="52" spans="1:35" x14ac:dyDescent="0.25">
      <c r="A52">
        <v>38</v>
      </c>
      <c r="B52">
        <v>34</v>
      </c>
      <c r="C52" t="s">
        <v>2573</v>
      </c>
      <c r="D52" t="s">
        <v>2335</v>
      </c>
      <c r="F52">
        <v>0</v>
      </c>
      <c r="G52">
        <f t="shared" si="2"/>
        <v>128</v>
      </c>
      <c r="H52">
        <f t="shared" si="3"/>
        <v>160</v>
      </c>
      <c r="I52">
        <v>40</v>
      </c>
      <c r="J52">
        <v>79</v>
      </c>
      <c r="K52">
        <v>3.3</v>
      </c>
      <c r="L52">
        <v>6.0000000000000001E-3</v>
      </c>
      <c r="M52" s="9">
        <f>clump[[#This Row],[base Spawn Chance]]+(clump[[#This Row],[additional Chance Per Level]]*120)</f>
        <v>4.0199999999999996</v>
      </c>
      <c r="N52">
        <v>7</v>
      </c>
      <c r="O52">
        <v>10</v>
      </c>
      <c r="P52" s="12" t="s">
        <v>2401</v>
      </c>
      <c r="Q52" s="6" t="s">
        <v>2337</v>
      </c>
      <c r="R52" s="8">
        <f>IF(ISBLANK(Q52),"",IF(ISNUMBER(Q52),Q52,IFERROR(INDEX(items[Item ID],MATCH(Q52,items[Item Name],0)),Q52)))</f>
        <v>84</v>
      </c>
      <c r="S52" s="7">
        <v>100</v>
      </c>
      <c r="T52">
        <v>2</v>
      </c>
      <c r="U52">
        <v>5</v>
      </c>
      <c r="V52" s="10" t="str">
        <f>IF(LEN(R52)&gt;0,IF(V$1="output1","",",")&amp;SUBSTITUTE(SUBSTITUTE(SUBSTITUTE(SUBSTITUTE(SUBSTITUTE(Template!$C$6,
"#id",R52),
"//","// "&amp;IFERROR(IF(ISNUMBER(Q52),INDEX(items[Item Name],MATCH(Q52,items[Item ID],0)),Q52),""),1),
"#dropChance",IF(OR(S52*Options!$B$6&gt;=100,S52=100),100,ROUND(S52*Options!$B$5,2))),
"#minAmount",_xlfn.CEILING.MATH(T52*Options!$B$6)),
"#MaxAmount",_xlfn.CEILING.MATH(U52*Options!$B$6)),"")</f>
        <v xml:space="preserve">
				{
					"itemIdOrName": "84", // Frozen Tear
					"dropChance": 100,
					"minAmount": 2,
					"MaxAmount": 5
				}</v>
      </c>
      <c r="W52" s="7" t="s">
        <v>2374</v>
      </c>
      <c r="X52">
        <f>IF(ISBLANK(W52),"",IF(ISNUMBER(W52),W52,IFERROR(INDEX(items[Item ID],MATCH(W52,items[Item Name],0)),W52)))</f>
        <v>561</v>
      </c>
      <c r="Y52">
        <v>20</v>
      </c>
      <c r="Z52">
        <v>1</v>
      </c>
      <c r="AA52">
        <v>1</v>
      </c>
      <c r="AB52" s="10" t="str">
        <f>IF(LEN(X52)&gt;0,IF(AB$1="output1","",",")&amp;SUBSTITUTE(SUBSTITUTE(SUBSTITUTE(SUBSTITUTE(SUBSTITUTE(Template!$C$6,
"#id",X52),
"//","// "&amp;IFERROR(IF(ISNUMBER(W52),INDEX(items[Item Name],MATCH(W52,items[Item ID],0)),W52),""),1),
"#dropChance",IF(OR(Y52*Options!$B$6&gt;=100,Y52=100),100,ROUND(Y52*Options!$B$5,2))),
"#minAmount",_xlfn.CEILING.MATH(Z52*Options!$B$6)),
"#MaxAmount",_xlfn.CEILING.MATH(AA52*Options!$B$6)),"")</f>
        <v>,
				{
					"itemIdOrName": "561", // Ghost Crystal
					"dropChance": 20,
					"minAmount": 1,
					"MaxAmount": 1
				}</v>
      </c>
      <c r="AC52" s="6" t="s">
        <v>2338</v>
      </c>
      <c r="AD52" s="7">
        <f>IF(ISBLANK(AC52),"",IF(ISNUMBER(AC52),AC52,IFERROR(INDEX(items[Item ID],MATCH(AC52,items[Item Name],0)),AC52)))</f>
        <v>536</v>
      </c>
      <c r="AE52" s="7">
        <v>8</v>
      </c>
      <c r="AF52" s="7">
        <v>1</v>
      </c>
      <c r="AG52" s="7">
        <v>5</v>
      </c>
      <c r="AH52" s="10" t="str">
        <f>IF(LEN(AD52)&gt;0,IF(AH$1="output1","",",")&amp;SUBSTITUTE(SUBSTITUTE(SUBSTITUTE(SUBSTITUTE(SUBSTITUTE(Template!$C$6,
"#id",AD52),
"//","// "&amp;IFERROR(IF(ISNUMBER(AC52),INDEX(items[Item Name],MATCH(AC52,items[Item ID],0)),AC52),""),1),
"#dropChance",IF(OR(AE52*Options!$B$6&gt;=100,AE52=100),100,ROUND(AE52*Options!$B$5,2))),
"#minAmount",_xlfn.CEILING.MATH(AF52*Options!$B$6)),
"#MaxAmount",_xlfn.CEILING.MATH(AG52*Options!$B$6)),"")</f>
        <v>,
				{
					"itemIdOrName": "536", // Frozen Geode
					"dropChance": 8,
					"minAmount": 1,
					"MaxAmount": 5
				}</v>
      </c>
      <c r="AI52" s="11" t="str">
        <f>SUBSTITUTE(SUBSTITUTE(SUBSTITUTE(SUBSTITUTE(SUBSTITUTE(SUBSTITUTE(SUBSTITUTE(SUBSTITUTE(SUBSTITUTE(SUBSTITUTE(SUBSTITUTE(SUBSTITUTE(SUBSTITUTE(Template!$C$5,
"#name",D52),
"#description",B52+1&amp;"// "&amp;E52),
"#toolMinLevel",F52),
"#spriteX",G52),
"#spriteY",H52),
"#minLevel",I52),
"#maxLevel",J52),
"#baseSpawnChance",K52*Options!$B$3),
"#additionalChancePerLevel",L52*Options!$B$3),
"#durability",N52),
"#exp",O52),
IF(LEN(P52)&gt;0,"boulderBreak",""),P52),
"#dropItems",clump[[#This Row],[output1]]&amp;clump[[#This Row],[output2]]&amp;clump[[#This Row],[output3]])
&amp;IF(ISNUMBER(B53),",","")</f>
        <v xml:space="preserve">
		{
			"clumpDesc": "Frozen Crystal", //35// 
			"debrisType": 14,
			"failSounds": [
				"clubhit",
				"clank"
			],
			"hitSounds": [
				"hammer"
			],
			"breakSounds": [
				"breakingGlass"
			],
			"shake": 100,
			"toolType": "pick",
			"toolMinLevel": 0,
			"tileWidth": 2,
			"tileHeight": 2,
			"spritePath": "assets\\OreClumps.png",
			"spriteType": "mod",
			"spriteX": 128,
			"spriteY":  160,
			"minLevel": 40,
			"maxLevel": 79,
			"baseSpawnChance": 3.3,
			"additionalChancePerLevel":0.006,
			"durability": 7,
			"expType": "mining",
			"exp": 10,
			"dropItems": [
				{
					"itemIdOrName": "84", // Frozen Tear
					"dropChance": 100,
					"minAmount": 2,
					"MaxAmount": 5
				},
				{
					"itemIdOrName": "561", // Ghost Crystal
					"dropChance": 20,
					"minAmount": 1,
					"MaxAmount": 1
				},
				{
					"itemIdOrName": "536", // Frozen Geode
					"dropChance": 8,
					"minAmount": 1,
					"MaxAmount": 5
				}				
			]
		},</v>
      </c>
    </row>
    <row r="53" spans="1:35" x14ac:dyDescent="0.25">
      <c r="A53">
        <v>30</v>
      </c>
      <c r="B53">
        <v>29</v>
      </c>
      <c r="C53" t="s">
        <v>2573</v>
      </c>
      <c r="D53" t="s">
        <v>2334</v>
      </c>
      <c r="F53">
        <v>0</v>
      </c>
      <c r="G53">
        <f t="shared" si="2"/>
        <v>160</v>
      </c>
      <c r="H53">
        <f t="shared" si="3"/>
        <v>128</v>
      </c>
      <c r="I53">
        <v>-1</v>
      </c>
      <c r="J53">
        <v>39</v>
      </c>
      <c r="K53">
        <v>3.6</v>
      </c>
      <c r="L53">
        <v>6.0000000000000001E-3</v>
      </c>
      <c r="M53" s="9">
        <f>clump[[#This Row],[base Spawn Chance]]+(clump[[#This Row],[additional Chance Per Level]]*120)</f>
        <v>4.32</v>
      </c>
      <c r="N53">
        <v>8</v>
      </c>
      <c r="O53">
        <v>10</v>
      </c>
      <c r="P53" s="12"/>
      <c r="Q53" s="6">
        <v>390</v>
      </c>
      <c r="R53" s="8">
        <f>IF(ISBLANK(Q53),"",IF(ISNUMBER(Q53),Q53,IFERROR(INDEX(items[Item ID],MATCH(Q53,items[Item Name],0)),Q53)))</f>
        <v>390</v>
      </c>
      <c r="S53" s="7">
        <v>100</v>
      </c>
      <c r="T53" s="7">
        <v>2</v>
      </c>
      <c r="U53" s="7">
        <v>15</v>
      </c>
      <c r="V53" s="10" t="str">
        <f>IF(LEN(R53)&gt;0,IF(V$1="output1","",",")&amp;SUBSTITUTE(SUBSTITUTE(SUBSTITUTE(SUBSTITUTE(SUBSTITUTE(Template!$C$6,
"#id",R53),
"//","// "&amp;IFERROR(IF(ISNUMBER(Q53),INDEX(items[Item Name],MATCH(Q53,items[Item ID],0)),Q53),""),1),
"#dropChance",IF(OR(S53*Options!$B$6&gt;=100,S53=100),100,ROUND(S53*Options!$B$5,2))),
"#minAmount",_xlfn.CEILING.MATH(T53*Options!$B$6)),
"#MaxAmount",_xlfn.CEILING.MATH(U53*Options!$B$6)),"")</f>
        <v xml:space="preserve">
				{
					"itemIdOrName": "390", // Stone
					"dropChance": 100,
					"minAmount": 2,
					"MaxAmount": 15
				}</v>
      </c>
      <c r="W53" s="6" t="s">
        <v>2336</v>
      </c>
      <c r="X53">
        <f>IF(ISBLANK(W53),"",IF(ISNUMBER(W53),W53,IFERROR(INDEX(items[Item ID],MATCH(W53,items[Item Name],0)),W53)))</f>
        <v>535</v>
      </c>
      <c r="Y53">
        <v>100</v>
      </c>
      <c r="Z53">
        <v>2</v>
      </c>
      <c r="AA53">
        <v>5</v>
      </c>
      <c r="AB53" s="10" t="str">
        <f>IF(LEN(X53)&gt;0,IF(AB$1="output1","",",")&amp;SUBSTITUTE(SUBSTITUTE(SUBSTITUTE(SUBSTITUTE(SUBSTITUTE(Template!$C$6,
"#id",X53),
"//","// "&amp;IFERROR(IF(ISNUMBER(W53),INDEX(items[Item Name],MATCH(W53,items[Item ID],0)),W53),""),1),
"#dropChance",IF(OR(Y53*Options!$B$6&gt;=100,Y53=100),100,ROUND(Y53*Options!$B$5,2))),
"#minAmount",_xlfn.CEILING.MATH(Z53*Options!$B$6)),
"#MaxAmount",_xlfn.CEILING.MATH(AA53*Options!$B$6)),"")</f>
        <v>,
				{
					"itemIdOrName": "535", // Geode
					"dropChance": 100,
					"minAmount": 2,
					"MaxAmount": 5
				}</v>
      </c>
      <c r="AC53" s="6" t="s">
        <v>2342</v>
      </c>
      <c r="AD53" s="7">
        <f>IF(ISBLANK(AC53),"",IF(ISNUMBER(AC53),AC53,IFERROR(INDEX(items[Item ID],MATCH(AC53,items[Item Name],0)),AC53)))</f>
        <v>86</v>
      </c>
      <c r="AE53" s="7">
        <v>8</v>
      </c>
      <c r="AF53" s="7">
        <v>1</v>
      </c>
      <c r="AG53" s="7">
        <v>5</v>
      </c>
      <c r="AH53" s="10" t="str">
        <f>IF(LEN(AD53)&gt;0,IF(AH$1="output1","",",")&amp;SUBSTITUTE(SUBSTITUTE(SUBSTITUTE(SUBSTITUTE(SUBSTITUTE(Template!$C$6,
"#id",AD53),
"//","// "&amp;IFERROR(IF(ISNUMBER(AC53),INDEX(items[Item Name],MATCH(AC53,items[Item ID],0)),AC53),""),1),
"#dropChance",IF(OR(AE53*Options!$B$6&gt;=100,AE53=100),100,ROUND(AE53*Options!$B$5,2))),
"#minAmount",_xlfn.CEILING.MATH(AF53*Options!$B$6)),
"#MaxAmount",_xlfn.CEILING.MATH(AG53*Options!$B$6)),"")</f>
        <v>,
				{
					"itemIdOrName": "86", // Earth Crystal
					"dropChance": 8,
					"minAmount": 1,
					"MaxAmount": 5
				}</v>
      </c>
      <c r="AI53" s="11" t="str">
        <f>SUBSTITUTE(SUBSTITUTE(SUBSTITUTE(SUBSTITUTE(SUBSTITUTE(SUBSTITUTE(SUBSTITUTE(SUBSTITUTE(SUBSTITUTE(SUBSTITUTE(SUBSTITUTE(SUBSTITUTE(SUBSTITUTE(Template!$C$5,
"#name",D53),
"#description",B53+1&amp;"// "&amp;E53),
"#toolMinLevel",F53),
"#spriteX",G53),
"#spriteY",H53),
"#minLevel",I53),
"#maxLevel",J53),
"#baseSpawnChance",K53*Options!$B$3),
"#additionalChancePerLevel",L53*Options!$B$3),
"#durability",N53),
"#exp",O53),
IF(LEN(P53)&gt;0,"boulderBreak",""),P53),
"#dropItems",clump[[#This Row],[output1]]&amp;clump[[#This Row],[output2]]&amp;clump[[#This Row],[output3]])
&amp;IF(ISNUMBER(B54),",","")</f>
        <v xml:space="preserve">
		{
			"clumpDesc": "Geode Boulder", //30//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160,
			"spriteY":  128,
			"minLevel": -1,
			"maxLevel": 39,
			"baseSpawnChance": 3.6,
			"additionalChancePerLevel":0.006,
			"durability": 8,
			"expType": "mining",
			"exp": 10,
			"dropItems": [
				{
					"itemIdOrName": "390", // Stone
					"dropChance": 100,
					"minAmount": 2,
					"MaxAmount": 15
				},
				{
					"itemIdOrName": "535", // Geode
					"dropChance": 100,
					"minAmount": 2,
					"MaxAmount": 5
				},
				{
					"itemIdOrName": "86", // Earth Crystal
					"dropChance": 8,
					"minAmount": 1,
					"MaxAmount": 5
				}				
			]
		},</v>
      </c>
    </row>
    <row r="54" spans="1:35" x14ac:dyDescent="0.25">
      <c r="A54">
        <v>31</v>
      </c>
      <c r="B54">
        <v>29</v>
      </c>
      <c r="C54" t="s">
        <v>2573</v>
      </c>
      <c r="D54" t="s">
        <v>2592</v>
      </c>
      <c r="F54">
        <v>0</v>
      </c>
      <c r="G54">
        <f t="shared" si="2"/>
        <v>160</v>
      </c>
      <c r="H54">
        <f t="shared" si="3"/>
        <v>128</v>
      </c>
      <c r="I54">
        <v>-1</v>
      </c>
      <c r="J54">
        <v>39</v>
      </c>
      <c r="K54">
        <v>3.6</v>
      </c>
      <c r="L54">
        <v>6.0000000000000001E-3</v>
      </c>
      <c r="M54" s="9">
        <f>clump[[#This Row],[base Spawn Chance]]+(clump[[#This Row],[additional Chance Per Level]]*120)</f>
        <v>4.32</v>
      </c>
      <c r="N54">
        <v>8</v>
      </c>
      <c r="O54">
        <v>10</v>
      </c>
      <c r="P54" s="12"/>
      <c r="Q54" s="6">
        <v>390</v>
      </c>
      <c r="R54" s="7">
        <f>IF(ISBLANK(Q54),"",IF(ISNUMBER(Q54),Q54,IFERROR(INDEX(items[Item ID],MATCH(Q54,items[Item Name],0)),Q54)))</f>
        <v>390</v>
      </c>
      <c r="S54" s="7">
        <v>100</v>
      </c>
      <c r="T54" s="7">
        <v>2</v>
      </c>
      <c r="U54" s="7">
        <v>15</v>
      </c>
      <c r="V54" s="10" t="str">
        <f>IF(LEN(R54)&gt;0,IF(V$1="output1","",",")&amp;SUBSTITUTE(SUBSTITUTE(SUBSTITUTE(SUBSTITUTE(SUBSTITUTE(Template!$C$6,
"#id",R54),
"//","// "&amp;IFERROR(IF(ISNUMBER(Q54),INDEX(items[Item Name],MATCH(Q54,items[Item ID],0)),Q54),""),1),
"#dropChance",IF(OR(S54*Options!$B$6&gt;=100,S54=100),100,ROUND(S54*Options!$B$5,2))),
"#minAmount",_xlfn.CEILING.MATH(T54*Options!$B$6)),
"#MaxAmount",_xlfn.CEILING.MATH(U54*Options!$B$6)),"")</f>
        <v xml:space="preserve">
				{
					"itemIdOrName": "390", // Stone
					"dropChance": 100,
					"minAmount": 2,
					"MaxAmount": 15
				}</v>
      </c>
      <c r="W54" s="7" t="s">
        <v>2342</v>
      </c>
      <c r="X54">
        <f>IF(ISBLANK(W54),"",IF(ISNUMBER(W54),W54,IFERROR(INDEX(items[Item ID],MATCH(W54,items[Item Name],0)),W54)))</f>
        <v>86</v>
      </c>
      <c r="Y54">
        <v>100</v>
      </c>
      <c r="Z54">
        <v>2</v>
      </c>
      <c r="AA54">
        <v>5</v>
      </c>
      <c r="AB54" s="10" t="str">
        <f>IF(LEN(X54)&gt;0,IF(AB$1="output1","",",")&amp;SUBSTITUTE(SUBSTITUTE(SUBSTITUTE(SUBSTITUTE(SUBSTITUTE(Template!$C$6,
"#id",X54),
"//","// "&amp;IFERROR(IF(ISNUMBER(W54),INDEX(items[Item Name],MATCH(W54,items[Item ID],0)),W54),""),1),
"#dropChance",IF(OR(Y54*Options!$B$6&gt;=100,Y54=100),100,ROUND(Y54*Options!$B$5,2))),
"#minAmount",_xlfn.CEILING.MATH(Z54*Options!$B$6)),
"#MaxAmount",_xlfn.CEILING.MATH(AA54*Options!$B$6)),"")</f>
        <v>,
				{
					"itemIdOrName": "86", // Earth Crystal
					"dropChance": 100,
					"minAmount": 2,
					"MaxAmount": 5
				}</v>
      </c>
      <c r="AC54" s="6" t="s">
        <v>2336</v>
      </c>
      <c r="AD54" s="7">
        <f>IF(ISBLANK(AC54),"",IF(ISNUMBER(AC54),AC54,IFERROR(INDEX(items[Item ID],MATCH(AC54,items[Item Name],0)),AC54)))</f>
        <v>535</v>
      </c>
      <c r="AE54" s="7">
        <v>8</v>
      </c>
      <c r="AF54" s="7">
        <v>1</v>
      </c>
      <c r="AG54" s="7">
        <v>5</v>
      </c>
      <c r="AH54" s="10" t="str">
        <f>IF(LEN(AD54)&gt;0,IF(AH$1="output1","",",")&amp;SUBSTITUTE(SUBSTITUTE(SUBSTITUTE(SUBSTITUTE(SUBSTITUTE(Template!$C$6,
"#id",AD54),
"//","// "&amp;IFERROR(IF(ISNUMBER(AC54),INDEX(items[Item Name],MATCH(AC54,items[Item ID],0)),AC54),""),1),
"#dropChance",IF(OR(AE54*Options!$B$6&gt;=100,AE54=100),100,ROUND(AE54*Options!$B$5,2))),
"#minAmount",_xlfn.CEILING.MATH(AF54*Options!$B$6)),
"#MaxAmount",_xlfn.CEILING.MATH(AG54*Options!$B$6)),"")</f>
        <v>,
				{
					"itemIdOrName": "535", // Geode
					"dropChance": 8,
					"minAmount": 1,
					"MaxAmount": 5
				}</v>
      </c>
      <c r="AI54" s="11" t="str">
        <f>SUBSTITUTE(SUBSTITUTE(SUBSTITUTE(SUBSTITUTE(SUBSTITUTE(SUBSTITUTE(SUBSTITUTE(SUBSTITUTE(SUBSTITUTE(SUBSTITUTE(SUBSTITUTE(SUBSTITUTE(SUBSTITUTE(Template!$C$5,
"#name",D54),
"#description",B54+1&amp;"// "&amp;E54),
"#toolMinLevel",F54),
"#spriteX",G54),
"#spriteY",H54),
"#minLevel",I54),
"#maxLevel",J54),
"#baseSpawnChance",K54*Options!$B$3),
"#additionalChancePerLevel",L54*Options!$B$3),
"#durability",N54),
"#exp",O54),
IF(LEN(P54)&gt;0,"boulderBreak",""),P54),
"#dropItems",clump[[#This Row],[output1]]&amp;clump[[#This Row],[output2]]&amp;clump[[#This Row],[output3]])
&amp;IF(ISNUMBER(B55),",","")</f>
        <v xml:space="preserve">
		{
			"clumpDesc": "Crystaline Boulder", //30// 
			"debrisType": 14,
			"failSounds": [
				"clubhit",
				"clank"
			],
			"hitSounds": [
				"hammer"
			],
			"breakSounds": [
				"boulderBreak"
			],
			"shake": 100,
			"toolType": "pick",
			"toolMinLevel": 0,
			"tileWidth": 2,
			"tileHeight": 2,
			"spritePath": "assets\\OreClumps.png",
			"spriteType": "mod",
			"spriteX": 160,
			"spriteY":  128,
			"minLevel": -1,
			"maxLevel": 39,
			"baseSpawnChance": 3.6,
			"additionalChancePerLevel":0.006,
			"durability": 8,
			"expType": "mining",
			"exp": 10,
			"dropItems": [
				{
					"itemIdOrName": "390", // Stone
					"dropChance": 100,
					"minAmount": 2,
					"MaxAmount": 15
				},
				{
					"itemIdOrName": "86", // Earth Crystal
					"dropChance": 100,
					"minAmount": 2,
					"MaxAmount": 5
				},
				{
					"itemIdOrName": "535", // Geode
					"dropChance": 8,
					"minAmount": 1,
					"MaxAmount": 5
				}				
			]
		}</v>
      </c>
    </row>
    <row r="55" spans="1:35" x14ac:dyDescent="0.25">
      <c r="A55" t="s">
        <v>2564</v>
      </c>
      <c r="M55" s="35">
        <f t="array" ref="M55">1-PRODUCT(1-(clump[Level 120 Chance]/100))</f>
        <v>0.4911420558469175</v>
      </c>
      <c r="P55" s="12"/>
      <c r="V55" s="10"/>
      <c r="W55" s="6"/>
      <c r="AB55" s="10"/>
      <c r="AC55" s="6"/>
      <c r="AH55" s="10"/>
      <c r="AI55" s="11">
        <f>SUBTOTAL(103,clump[json])</f>
        <v>53</v>
      </c>
    </row>
    <row r="57" spans="1:35" x14ac:dyDescent="0.25">
      <c r="C57" t="s">
        <v>2553</v>
      </c>
      <c r="D57" t="s">
        <v>2572</v>
      </c>
      <c r="E57" t="s">
        <v>2559</v>
      </c>
    </row>
    <row r="58" spans="1:35" x14ac:dyDescent="0.25">
      <c r="C58" t="s">
        <v>2582</v>
      </c>
      <c r="D58" s="2">
        <f t="array" ref="D58">1-PRODUCT(IF(C58=clump[Category],1-(clump[Level 120 Chance]/100),1))</f>
        <v>3.6261705129849719E-3</v>
      </c>
      <c r="E58">
        <v>1</v>
      </c>
    </row>
    <row r="59" spans="1:35" x14ac:dyDescent="0.25">
      <c r="C59" t="s">
        <v>2569</v>
      </c>
      <c r="D59" s="2">
        <f t="array" ref="D59">1-PRODUCT(IF(C59=clump[Category],1-(clump[Level 120 Chance]/100),1))</f>
        <v>1.210599851925287E-2</v>
      </c>
      <c r="E59">
        <v>1</v>
      </c>
    </row>
    <row r="60" spans="1:35" x14ac:dyDescent="0.25">
      <c r="C60" t="s">
        <v>2567</v>
      </c>
      <c r="D60" s="2">
        <f t="array" ref="D60">1-PRODUCT(IF(C60=clump[Category],1-(clump[Level 120 Chance]/100),1))</f>
        <v>1.5916143999999965E-2</v>
      </c>
      <c r="E60">
        <v>1</v>
      </c>
    </row>
    <row r="61" spans="1:35" x14ac:dyDescent="0.25">
      <c r="C61" t="s">
        <v>2570</v>
      </c>
      <c r="D61" s="2">
        <f t="array" ref="D61">1-PRODUCT(IF(C61=clump[Category],1-(clump[Level 120 Chance]/100),1))</f>
        <v>1.6857875838134695E-2</v>
      </c>
      <c r="E61">
        <v>1</v>
      </c>
    </row>
    <row r="62" spans="1:35" x14ac:dyDescent="0.25">
      <c r="C62" t="s">
        <v>2571</v>
      </c>
      <c r="D62" s="2">
        <f t="array" ref="D62">1-PRODUCT(IF(C62=clump[Category],1-(clump[Level 120 Chance]/100),1))</f>
        <v>5.4834937584000154E-2</v>
      </c>
      <c r="E62">
        <v>1</v>
      </c>
    </row>
    <row r="63" spans="1:35" x14ac:dyDescent="0.25">
      <c r="C63" t="s">
        <v>2566</v>
      </c>
      <c r="D63" s="2">
        <f t="array" ref="D63">1-PRODUCT(IF(C63=clump[Category],1-(clump[Level 120 Chance]/100),1))</f>
        <v>6.5119838595709578E-2</v>
      </c>
      <c r="E63">
        <v>1</v>
      </c>
    </row>
    <row r="64" spans="1:35" x14ac:dyDescent="0.25">
      <c r="C64" t="s">
        <v>2568</v>
      </c>
      <c r="D64" s="2">
        <f t="array" ref="D64">1-PRODUCT(IF(C64=clump[Category],1-(clump[Level 120 Chance]/100),1))</f>
        <v>6.7637765083718882E-2</v>
      </c>
      <c r="E64">
        <v>1</v>
      </c>
    </row>
    <row r="65" spans="3:5" x14ac:dyDescent="0.25">
      <c r="C65" t="s">
        <v>2556</v>
      </c>
      <c r="D65" s="2">
        <f t="array" ref="D65">1-PRODUCT(IF(C65=clump[Category],1-(clump[Level 120 Chance]/100),1))</f>
        <v>0.17035706093811576</v>
      </c>
      <c r="E65">
        <v>1</v>
      </c>
    </row>
    <row r="66" spans="3:5" x14ac:dyDescent="0.25">
      <c r="C66" t="s">
        <v>2573</v>
      </c>
      <c r="D66" s="2">
        <f t="array" ref="D66">1-PRODUCT(IF(C66=clump[Category],1-(clump[Level 120 Chance]/100),1))</f>
        <v>0.21823542350196357</v>
      </c>
      <c r="E66">
        <v>1</v>
      </c>
    </row>
    <row r="67" spans="3:5" x14ac:dyDescent="0.25">
      <c r="C67" t="s">
        <v>2564</v>
      </c>
      <c r="D67" s="1">
        <f t="array" ref="D67">1-PRODUCT(1-D58:D66)</f>
        <v>0.4911420558469175</v>
      </c>
    </row>
    <row r="68" spans="3:5" x14ac:dyDescent="0.25">
      <c r="D68" s="2"/>
    </row>
    <row r="69" spans="3:5" x14ac:dyDescent="0.25">
      <c r="C69" s="33" t="s">
        <v>2563</v>
      </c>
    </row>
  </sheetData>
  <phoneticPr fontId="2" type="noConversion"/>
  <conditionalFormatting sqref="Q2:U54">
    <cfRule type="expression" dxfId="2" priority="10">
      <formula>$R2=390</formula>
    </cfRule>
  </conditionalFormatting>
  <conditionalFormatting sqref="B2:D54">
    <cfRule type="expression" dxfId="1" priority="7">
      <formula>$B2=$B1</formula>
    </cfRule>
    <cfRule type="expression" dxfId="0" priority="11">
      <formula>$B2=$B3</formula>
    </cfRule>
  </conditionalFormatting>
  <dataValidations count="2">
    <dataValidation type="list" allowBlank="1" showInputMessage="1" sqref="W2:W54 Q2:Q54 AC2:AC54" xr:uid="{E5F42030-1CEF-450A-99F1-48E7162F8E0D}">
      <formula1>ItemNames</formula1>
    </dataValidation>
    <dataValidation type="list" allowBlank="1" showInputMessage="1" showErrorMessage="1" sqref="C2:C54" xr:uid="{442C37FC-02D4-4037-BCBF-342F9E48DCF7}">
      <formula1>clumpCategories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8D0-EAEF-42F0-8458-CCE13EDF8B88}">
  <sheetPr codeName="Sheet3"/>
  <dimension ref="A1:H2502"/>
  <sheetViews>
    <sheetView zoomScale="80" zoomScaleNormal="80" workbookViewId="0"/>
  </sheetViews>
  <sheetFormatPr defaultRowHeight="15" x14ac:dyDescent="0.25"/>
  <cols>
    <col min="1" max="1" width="6.28515625" customWidth="1"/>
    <col min="2" max="2" width="63.140625" bestFit="1" customWidth="1"/>
    <col min="3" max="4" width="8.42578125" bestFit="1" customWidth="1"/>
    <col min="5" max="5" width="11.85546875" bestFit="1" customWidth="1"/>
    <col min="6" max="6" width="9.140625" bestFit="1" customWidth="1"/>
    <col min="7" max="7" width="27.140625" bestFit="1" customWidth="1"/>
    <col min="8" max="8" width="9.7109375" bestFit="1" customWidth="1"/>
    <col min="12" max="12" width="30.28515625" bestFit="1" customWidth="1"/>
  </cols>
  <sheetData>
    <row r="1" spans="1:8" x14ac:dyDescent="0.25">
      <c r="A1" t="s">
        <v>2613</v>
      </c>
    </row>
    <row r="2" spans="1:8" x14ac:dyDescent="0.25">
      <c r="B2" t="s">
        <v>82</v>
      </c>
    </row>
    <row r="3" spans="1:8" x14ac:dyDescent="0.25">
      <c r="A3" t="s">
        <v>2362</v>
      </c>
      <c r="B3" t="s">
        <v>83</v>
      </c>
      <c r="C3" t="s">
        <v>2331</v>
      </c>
      <c r="D3" t="s">
        <v>2332</v>
      </c>
      <c r="E3" t="s">
        <v>2333</v>
      </c>
      <c r="F3" t="s">
        <v>2422</v>
      </c>
      <c r="G3" t="s">
        <v>13</v>
      </c>
      <c r="H3" t="s">
        <v>14</v>
      </c>
    </row>
    <row r="4" spans="1:8" x14ac:dyDescent="0.25">
      <c r="A4" s="8">
        <v>1958</v>
      </c>
      <c r="B4" t="s">
        <v>2041</v>
      </c>
      <c r="C4">
        <f t="shared" ref="C4:C67" si="0">IF(LEN(B4)&gt;0,SEARCH("|",B4),"")</f>
        <v>14</v>
      </c>
      <c r="D4">
        <f t="shared" ref="D4:D67" si="1">IF(LEN(B4)&gt;0,SEARCH("|",B4,C4+1),"")</f>
        <v>66</v>
      </c>
      <c r="E4" t="str">
        <f t="shared" ref="E4:E67" si="2">IF(LEN(B4)&gt;0,TRIM(LEFT(B4,C4-1)),"")</f>
        <v>Object</v>
      </c>
      <c r="F4" t="b">
        <f t="shared" ref="F4:F67" si="3">IFERROR(E4="Object",FALSE)</f>
        <v>1</v>
      </c>
      <c r="G4" t="str">
        <f t="shared" ref="G4:G67" si="4">IF(E4="Object",TRIM(MID(B4,C4+1,D4-C4-1)),"")</f>
        <v>Weeds</v>
      </c>
      <c r="H4">
        <f t="shared" ref="H4:H67" si="5">IF(LEN(G4)&gt;0,INT(RIGHT(B4,LEN(B4)-D4)),"")</f>
        <v>0</v>
      </c>
    </row>
    <row r="5" spans="1:8" x14ac:dyDescent="0.25">
      <c r="A5" s="8">
        <v>1825</v>
      </c>
      <c r="B5" t="s">
        <v>1908</v>
      </c>
      <c r="C5">
        <f t="shared" si="0"/>
        <v>14</v>
      </c>
      <c r="D5">
        <f t="shared" si="1"/>
        <v>66</v>
      </c>
      <c r="E5" t="str">
        <f t="shared" si="2"/>
        <v>Object</v>
      </c>
      <c r="F5" t="b">
        <f t="shared" si="3"/>
        <v>1</v>
      </c>
      <c r="G5" t="str">
        <f t="shared" si="4"/>
        <v>Stone</v>
      </c>
      <c r="H5">
        <f t="shared" si="5"/>
        <v>2</v>
      </c>
    </row>
    <row r="6" spans="1:8" x14ac:dyDescent="0.25">
      <c r="A6" s="8">
        <v>1826</v>
      </c>
      <c r="B6" t="s">
        <v>1909</v>
      </c>
      <c r="C6">
        <f t="shared" si="0"/>
        <v>14</v>
      </c>
      <c r="D6">
        <f t="shared" si="1"/>
        <v>66</v>
      </c>
      <c r="E6" t="str">
        <f t="shared" si="2"/>
        <v>Object</v>
      </c>
      <c r="F6" t="b">
        <f t="shared" si="3"/>
        <v>1</v>
      </c>
      <c r="G6" t="str">
        <f t="shared" si="4"/>
        <v>Stone</v>
      </c>
      <c r="H6">
        <f t="shared" si="5"/>
        <v>4</v>
      </c>
    </row>
    <row r="7" spans="1:8" x14ac:dyDescent="0.25">
      <c r="A7" s="8">
        <v>1991</v>
      </c>
      <c r="B7" t="s">
        <v>2074</v>
      </c>
      <c r="C7">
        <f t="shared" si="0"/>
        <v>14</v>
      </c>
      <c r="D7">
        <f t="shared" si="1"/>
        <v>66</v>
      </c>
      <c r="E7" t="str">
        <f t="shared" si="2"/>
        <v>Object</v>
      </c>
      <c r="F7" t="b">
        <f t="shared" si="3"/>
        <v>1</v>
      </c>
      <c r="G7" t="str">
        <f t="shared" si="4"/>
        <v>Wild Horseradish</v>
      </c>
      <c r="H7">
        <f t="shared" si="5"/>
        <v>16</v>
      </c>
    </row>
    <row r="8" spans="1:8" x14ac:dyDescent="0.25">
      <c r="A8" s="8">
        <v>1269</v>
      </c>
      <c r="B8" t="s">
        <v>1352</v>
      </c>
      <c r="C8">
        <f t="shared" si="0"/>
        <v>14</v>
      </c>
      <c r="D8">
        <f t="shared" si="1"/>
        <v>66</v>
      </c>
      <c r="E8" t="str">
        <f t="shared" si="2"/>
        <v>Object</v>
      </c>
      <c r="F8" t="b">
        <f t="shared" si="3"/>
        <v>1</v>
      </c>
      <c r="G8" t="str">
        <f t="shared" si="4"/>
        <v>Daffodil</v>
      </c>
      <c r="H8">
        <f t="shared" si="5"/>
        <v>18</v>
      </c>
    </row>
    <row r="9" spans="1:8" x14ac:dyDescent="0.25">
      <c r="A9" s="8">
        <v>1468</v>
      </c>
      <c r="B9" t="s">
        <v>1551</v>
      </c>
      <c r="C9">
        <f t="shared" si="0"/>
        <v>14</v>
      </c>
      <c r="D9">
        <f t="shared" si="1"/>
        <v>66</v>
      </c>
      <c r="E9" t="str">
        <f t="shared" si="2"/>
        <v>Object</v>
      </c>
      <c r="F9" t="b">
        <f t="shared" si="3"/>
        <v>1</v>
      </c>
      <c r="G9" t="str">
        <f t="shared" si="4"/>
        <v>Leek</v>
      </c>
      <c r="H9">
        <f t="shared" si="5"/>
        <v>20</v>
      </c>
    </row>
    <row r="10" spans="1:8" x14ac:dyDescent="0.25">
      <c r="A10" s="8">
        <v>1270</v>
      </c>
      <c r="B10" t="s">
        <v>1353</v>
      </c>
      <c r="C10">
        <f t="shared" si="0"/>
        <v>14</v>
      </c>
      <c r="D10">
        <f t="shared" si="1"/>
        <v>66</v>
      </c>
      <c r="E10" t="str">
        <f t="shared" si="2"/>
        <v>Object</v>
      </c>
      <c r="F10" t="b">
        <f t="shared" si="3"/>
        <v>1</v>
      </c>
      <c r="G10" t="str">
        <f t="shared" si="4"/>
        <v>Dandelion</v>
      </c>
      <c r="H10">
        <f t="shared" si="5"/>
        <v>22</v>
      </c>
    </row>
    <row r="11" spans="1:8" x14ac:dyDescent="0.25">
      <c r="A11" s="8">
        <v>1565</v>
      </c>
      <c r="B11" t="s">
        <v>1648</v>
      </c>
      <c r="C11">
        <f t="shared" si="0"/>
        <v>14</v>
      </c>
      <c r="D11">
        <f t="shared" si="1"/>
        <v>66</v>
      </c>
      <c r="E11" t="str">
        <f t="shared" si="2"/>
        <v>Object</v>
      </c>
      <c r="F11" t="b">
        <f t="shared" si="3"/>
        <v>1</v>
      </c>
      <c r="G11" t="str">
        <f t="shared" si="4"/>
        <v>Parsnip</v>
      </c>
      <c r="H11">
        <f t="shared" si="5"/>
        <v>24</v>
      </c>
    </row>
    <row r="12" spans="1:8" x14ac:dyDescent="0.25">
      <c r="A12" s="8">
        <v>1842</v>
      </c>
      <c r="B12" t="s">
        <v>1925</v>
      </c>
      <c r="C12">
        <f t="shared" si="0"/>
        <v>14</v>
      </c>
      <c r="D12">
        <f t="shared" si="1"/>
        <v>66</v>
      </c>
      <c r="E12" t="str">
        <f t="shared" si="2"/>
        <v>Object</v>
      </c>
      <c r="F12" t="b">
        <f t="shared" si="3"/>
        <v>1</v>
      </c>
      <c r="G12" t="str">
        <f t="shared" si="4"/>
        <v>Stone</v>
      </c>
      <c r="H12">
        <f t="shared" si="5"/>
        <v>25</v>
      </c>
    </row>
    <row r="13" spans="1:8" x14ac:dyDescent="0.25">
      <c r="A13" s="8">
        <v>1487</v>
      </c>
      <c r="B13" t="s">
        <v>1570</v>
      </c>
      <c r="C13">
        <f t="shared" si="0"/>
        <v>14</v>
      </c>
      <c r="D13">
        <f t="shared" si="1"/>
        <v>66</v>
      </c>
      <c r="E13" t="str">
        <f t="shared" si="2"/>
        <v>Object</v>
      </c>
      <c r="F13" t="b">
        <f t="shared" si="3"/>
        <v>1</v>
      </c>
      <c r="G13" t="str">
        <f t="shared" si="4"/>
        <v>Lumber</v>
      </c>
      <c r="H13">
        <f t="shared" si="5"/>
        <v>30</v>
      </c>
    </row>
    <row r="14" spans="1:8" x14ac:dyDescent="0.25">
      <c r="A14" s="8">
        <v>1308</v>
      </c>
      <c r="B14" t="s">
        <v>1391</v>
      </c>
      <c r="C14">
        <f t="shared" si="0"/>
        <v>14</v>
      </c>
      <c r="D14">
        <f t="shared" si="1"/>
        <v>66</v>
      </c>
      <c r="E14" t="str">
        <f t="shared" si="2"/>
        <v>Object</v>
      </c>
      <c r="F14" t="b">
        <f t="shared" si="3"/>
        <v>1</v>
      </c>
      <c r="G14" t="str">
        <f t="shared" si="4"/>
        <v>Emerald</v>
      </c>
      <c r="H14">
        <f t="shared" si="5"/>
        <v>60</v>
      </c>
    </row>
    <row r="15" spans="1:8" x14ac:dyDescent="0.25">
      <c r="A15" s="8">
        <v>1114</v>
      </c>
      <c r="B15" t="s">
        <v>1197</v>
      </c>
      <c r="C15">
        <f t="shared" si="0"/>
        <v>14</v>
      </c>
      <c r="D15">
        <f t="shared" si="1"/>
        <v>66</v>
      </c>
      <c r="E15" t="str">
        <f t="shared" si="2"/>
        <v>Object</v>
      </c>
      <c r="F15" t="b">
        <f t="shared" si="3"/>
        <v>1</v>
      </c>
      <c r="G15" t="str">
        <f t="shared" si="4"/>
        <v>Aquamarine</v>
      </c>
      <c r="H15">
        <f t="shared" si="5"/>
        <v>62</v>
      </c>
    </row>
    <row r="16" spans="1:8" x14ac:dyDescent="0.25">
      <c r="A16" s="8">
        <v>1706</v>
      </c>
      <c r="B16" t="s">
        <v>1789</v>
      </c>
      <c r="C16">
        <f t="shared" si="0"/>
        <v>14</v>
      </c>
      <c r="D16">
        <f t="shared" si="1"/>
        <v>66</v>
      </c>
      <c r="E16" t="str">
        <f t="shared" si="2"/>
        <v>Object</v>
      </c>
      <c r="F16" t="b">
        <f t="shared" si="3"/>
        <v>1</v>
      </c>
      <c r="G16" t="str">
        <f t="shared" si="4"/>
        <v>Ruby</v>
      </c>
      <c r="H16">
        <f t="shared" si="5"/>
        <v>64</v>
      </c>
    </row>
    <row r="17" spans="1:8" x14ac:dyDescent="0.25">
      <c r="A17" s="8">
        <v>1091</v>
      </c>
      <c r="B17" t="s">
        <v>1174</v>
      </c>
      <c r="C17">
        <f t="shared" si="0"/>
        <v>14</v>
      </c>
      <c r="D17">
        <f t="shared" si="1"/>
        <v>66</v>
      </c>
      <c r="E17" t="str">
        <f t="shared" si="2"/>
        <v>Object</v>
      </c>
      <c r="F17" t="b">
        <f t="shared" si="3"/>
        <v>1</v>
      </c>
      <c r="G17" t="str">
        <f t="shared" si="4"/>
        <v>Amethyst</v>
      </c>
      <c r="H17">
        <f t="shared" si="5"/>
        <v>66</v>
      </c>
    </row>
    <row r="18" spans="1:8" x14ac:dyDescent="0.25">
      <c r="A18" s="8">
        <v>1909</v>
      </c>
      <c r="B18" t="s">
        <v>1992</v>
      </c>
      <c r="C18">
        <f t="shared" si="0"/>
        <v>14</v>
      </c>
      <c r="D18">
        <f t="shared" si="1"/>
        <v>66</v>
      </c>
      <c r="E18" t="str">
        <f t="shared" si="2"/>
        <v>Object</v>
      </c>
      <c r="F18" t="b">
        <f t="shared" si="3"/>
        <v>1</v>
      </c>
      <c r="G18" t="str">
        <f t="shared" si="4"/>
        <v>Topaz</v>
      </c>
      <c r="H18">
        <f t="shared" si="5"/>
        <v>68</v>
      </c>
    </row>
    <row r="19" spans="1:8" x14ac:dyDescent="0.25">
      <c r="A19" s="8">
        <v>1130</v>
      </c>
      <c r="B19" t="s">
        <v>1213</v>
      </c>
      <c r="C19">
        <f t="shared" si="0"/>
        <v>14</v>
      </c>
      <c r="D19">
        <f t="shared" si="1"/>
        <v>66</v>
      </c>
      <c r="E19" t="str">
        <f t="shared" si="2"/>
        <v>Object</v>
      </c>
      <c r="F19" t="b">
        <f t="shared" si="3"/>
        <v>1</v>
      </c>
      <c r="G19" t="str">
        <f t="shared" si="4"/>
        <v>Banana Sapling</v>
      </c>
      <c r="H19">
        <f t="shared" si="5"/>
        <v>69</v>
      </c>
    </row>
    <row r="20" spans="1:8" x14ac:dyDescent="0.25">
      <c r="A20" s="8">
        <v>1434</v>
      </c>
      <c r="B20" t="s">
        <v>1517</v>
      </c>
      <c r="C20">
        <f t="shared" si="0"/>
        <v>14</v>
      </c>
      <c r="D20">
        <f t="shared" si="1"/>
        <v>66</v>
      </c>
      <c r="E20" t="str">
        <f t="shared" si="2"/>
        <v>Object</v>
      </c>
      <c r="F20" t="b">
        <f t="shared" si="3"/>
        <v>1</v>
      </c>
      <c r="G20" t="str">
        <f t="shared" si="4"/>
        <v>Jade</v>
      </c>
      <c r="H20">
        <f t="shared" si="5"/>
        <v>70</v>
      </c>
    </row>
    <row r="21" spans="1:8" x14ac:dyDescent="0.25">
      <c r="A21" s="8">
        <v>1918</v>
      </c>
      <c r="B21" t="s">
        <v>2001</v>
      </c>
      <c r="C21">
        <f t="shared" si="0"/>
        <v>14</v>
      </c>
      <c r="D21">
        <f t="shared" si="1"/>
        <v>66</v>
      </c>
      <c r="E21" t="str">
        <f t="shared" si="2"/>
        <v>Object</v>
      </c>
      <c r="F21" t="b">
        <f t="shared" si="3"/>
        <v>1</v>
      </c>
      <c r="G21" t="str">
        <f t="shared" si="4"/>
        <v>Trimmed Lucky Purple Shorts</v>
      </c>
      <c r="H21">
        <f t="shared" si="5"/>
        <v>71</v>
      </c>
    </row>
    <row r="22" spans="1:8" x14ac:dyDescent="0.25">
      <c r="A22" s="8">
        <v>1275</v>
      </c>
      <c r="B22" t="s">
        <v>1358</v>
      </c>
      <c r="C22">
        <f t="shared" si="0"/>
        <v>14</v>
      </c>
      <c r="D22">
        <f t="shared" si="1"/>
        <v>66</v>
      </c>
      <c r="E22" t="str">
        <f t="shared" si="2"/>
        <v>Object</v>
      </c>
      <c r="F22" t="b">
        <f t="shared" si="3"/>
        <v>1</v>
      </c>
      <c r="G22" t="str">
        <f t="shared" si="4"/>
        <v>Diamond</v>
      </c>
      <c r="H22">
        <f t="shared" si="5"/>
        <v>72</v>
      </c>
    </row>
    <row r="23" spans="1:8" x14ac:dyDescent="0.25">
      <c r="A23" s="8">
        <v>1382</v>
      </c>
      <c r="B23" t="s">
        <v>1465</v>
      </c>
      <c r="C23">
        <f t="shared" si="0"/>
        <v>14</v>
      </c>
      <c r="D23">
        <f t="shared" si="1"/>
        <v>66</v>
      </c>
      <c r="E23" t="str">
        <f t="shared" si="2"/>
        <v>Object</v>
      </c>
      <c r="F23" t="b">
        <f t="shared" si="3"/>
        <v>1</v>
      </c>
      <c r="G23" t="str">
        <f t="shared" si="4"/>
        <v>Golden Walnut</v>
      </c>
      <c r="H23">
        <f t="shared" si="5"/>
        <v>73</v>
      </c>
    </row>
    <row r="24" spans="1:8" x14ac:dyDescent="0.25">
      <c r="A24" s="8">
        <v>1641</v>
      </c>
      <c r="B24" t="s">
        <v>1724</v>
      </c>
      <c r="C24">
        <f t="shared" si="0"/>
        <v>14</v>
      </c>
      <c r="D24">
        <f t="shared" si="1"/>
        <v>66</v>
      </c>
      <c r="E24" t="str">
        <f t="shared" si="2"/>
        <v>Object</v>
      </c>
      <c r="F24" t="b">
        <f t="shared" si="3"/>
        <v>1</v>
      </c>
      <c r="G24" t="str">
        <f t="shared" si="4"/>
        <v>Prismatic Shard</v>
      </c>
      <c r="H24">
        <f t="shared" si="5"/>
        <v>74</v>
      </c>
    </row>
    <row r="25" spans="1:8" x14ac:dyDescent="0.25">
      <c r="A25" s="8">
        <v>1827</v>
      </c>
      <c r="B25" t="s">
        <v>1910</v>
      </c>
      <c r="C25">
        <f t="shared" si="0"/>
        <v>14</v>
      </c>
      <c r="D25">
        <f t="shared" si="1"/>
        <v>66</v>
      </c>
      <c r="E25" t="str">
        <f t="shared" si="2"/>
        <v>Object</v>
      </c>
      <c r="F25" t="b">
        <f t="shared" si="3"/>
        <v>1</v>
      </c>
      <c r="G25" t="str">
        <f t="shared" si="4"/>
        <v>Stone</v>
      </c>
      <c r="H25">
        <f t="shared" si="5"/>
        <v>75</v>
      </c>
    </row>
    <row r="26" spans="1:8" x14ac:dyDescent="0.25">
      <c r="A26" s="8">
        <v>1828</v>
      </c>
      <c r="B26" t="s">
        <v>1911</v>
      </c>
      <c r="C26">
        <f t="shared" si="0"/>
        <v>14</v>
      </c>
      <c r="D26">
        <f t="shared" si="1"/>
        <v>66</v>
      </c>
      <c r="E26" t="str">
        <f t="shared" si="2"/>
        <v>Object</v>
      </c>
      <c r="F26" t="b">
        <f t="shared" si="3"/>
        <v>1</v>
      </c>
      <c r="G26" t="str">
        <f t="shared" si="4"/>
        <v>Stone</v>
      </c>
      <c r="H26">
        <f t="shared" si="5"/>
        <v>76</v>
      </c>
    </row>
    <row r="27" spans="1:8" x14ac:dyDescent="0.25">
      <c r="A27" s="8">
        <v>1829</v>
      </c>
      <c r="B27" t="s">
        <v>1912</v>
      </c>
      <c r="C27">
        <f t="shared" si="0"/>
        <v>14</v>
      </c>
      <c r="D27">
        <f t="shared" si="1"/>
        <v>66</v>
      </c>
      <c r="E27" t="str">
        <f t="shared" si="2"/>
        <v>Object</v>
      </c>
      <c r="F27" t="b">
        <f t="shared" si="3"/>
        <v>1</v>
      </c>
      <c r="G27" t="str">
        <f t="shared" si="4"/>
        <v>Stone</v>
      </c>
      <c r="H27">
        <f t="shared" si="5"/>
        <v>77</v>
      </c>
    </row>
    <row r="28" spans="1:8" x14ac:dyDescent="0.25">
      <c r="A28" s="8">
        <v>1200</v>
      </c>
      <c r="B28" t="s">
        <v>1283</v>
      </c>
      <c r="C28">
        <f t="shared" si="0"/>
        <v>14</v>
      </c>
      <c r="D28">
        <f t="shared" si="1"/>
        <v>66</v>
      </c>
      <c r="E28" t="str">
        <f t="shared" si="2"/>
        <v>Object</v>
      </c>
      <c r="F28" t="b">
        <f t="shared" si="3"/>
        <v>1</v>
      </c>
      <c r="G28" t="str">
        <f t="shared" si="4"/>
        <v>Cave Carrot</v>
      </c>
      <c r="H28">
        <f t="shared" si="5"/>
        <v>78</v>
      </c>
    </row>
    <row r="29" spans="1:8" x14ac:dyDescent="0.25">
      <c r="A29" s="8">
        <v>1664</v>
      </c>
      <c r="B29" t="s">
        <v>1747</v>
      </c>
      <c r="C29">
        <f t="shared" si="0"/>
        <v>14</v>
      </c>
      <c r="D29">
        <f t="shared" si="1"/>
        <v>66</v>
      </c>
      <c r="E29" t="str">
        <f t="shared" si="2"/>
        <v>Object</v>
      </c>
      <c r="F29" t="b">
        <f t="shared" si="3"/>
        <v>1</v>
      </c>
      <c r="G29" t="str">
        <f t="shared" si="4"/>
        <v>Quartz</v>
      </c>
      <c r="H29">
        <f t="shared" si="5"/>
        <v>80</v>
      </c>
    </row>
    <row r="30" spans="1:8" x14ac:dyDescent="0.25">
      <c r="A30" s="8">
        <v>1328</v>
      </c>
      <c r="B30" t="s">
        <v>1411</v>
      </c>
      <c r="C30">
        <f t="shared" si="0"/>
        <v>14</v>
      </c>
      <c r="D30">
        <f t="shared" si="1"/>
        <v>66</v>
      </c>
      <c r="E30" t="str">
        <f t="shared" si="2"/>
        <v>Object</v>
      </c>
      <c r="F30" t="b">
        <f t="shared" si="3"/>
        <v>1</v>
      </c>
      <c r="G30" t="str">
        <f t="shared" si="4"/>
        <v>Fire Quartz</v>
      </c>
      <c r="H30">
        <f t="shared" si="5"/>
        <v>82</v>
      </c>
    </row>
    <row r="31" spans="1:8" x14ac:dyDescent="0.25">
      <c r="A31" s="8">
        <v>1351</v>
      </c>
      <c r="B31" t="s">
        <v>1434</v>
      </c>
      <c r="C31">
        <f t="shared" si="0"/>
        <v>14</v>
      </c>
      <c r="D31">
        <f t="shared" si="1"/>
        <v>66</v>
      </c>
      <c r="E31" t="str">
        <f t="shared" si="2"/>
        <v>Object</v>
      </c>
      <c r="F31" t="b">
        <f t="shared" si="3"/>
        <v>1</v>
      </c>
      <c r="G31" t="str">
        <f t="shared" si="4"/>
        <v>Frozen Tear</v>
      </c>
      <c r="H31">
        <f t="shared" si="5"/>
        <v>84</v>
      </c>
    </row>
    <row r="32" spans="1:8" x14ac:dyDescent="0.25">
      <c r="A32" s="8">
        <v>1297</v>
      </c>
      <c r="B32" t="s">
        <v>1380</v>
      </c>
      <c r="C32">
        <f t="shared" si="0"/>
        <v>14</v>
      </c>
      <c r="D32">
        <f t="shared" si="1"/>
        <v>66</v>
      </c>
      <c r="E32" t="str">
        <f t="shared" si="2"/>
        <v>Object</v>
      </c>
      <c r="F32" t="b">
        <f t="shared" si="3"/>
        <v>1</v>
      </c>
      <c r="G32" t="str">
        <f t="shared" si="4"/>
        <v>Earth Crystal</v>
      </c>
      <c r="H32">
        <f t="shared" si="5"/>
        <v>86</v>
      </c>
    </row>
    <row r="33" spans="1:8" x14ac:dyDescent="0.25">
      <c r="A33" s="8">
        <v>1229</v>
      </c>
      <c r="B33" t="s">
        <v>1312</v>
      </c>
      <c r="C33">
        <f t="shared" si="0"/>
        <v>14</v>
      </c>
      <c r="D33">
        <f t="shared" si="1"/>
        <v>66</v>
      </c>
      <c r="E33" t="str">
        <f t="shared" si="2"/>
        <v>Object</v>
      </c>
      <c r="F33" t="b">
        <f t="shared" si="3"/>
        <v>1</v>
      </c>
      <c r="G33" t="str">
        <f t="shared" si="4"/>
        <v>Coconut</v>
      </c>
      <c r="H33">
        <f t="shared" si="5"/>
        <v>88</v>
      </c>
    </row>
    <row r="34" spans="1:8" x14ac:dyDescent="0.25">
      <c r="A34" s="8">
        <v>1186</v>
      </c>
      <c r="B34" t="s">
        <v>1269</v>
      </c>
      <c r="C34">
        <f t="shared" si="0"/>
        <v>14</v>
      </c>
      <c r="D34">
        <f t="shared" si="1"/>
        <v>66</v>
      </c>
      <c r="E34" t="str">
        <f t="shared" si="2"/>
        <v>Object</v>
      </c>
      <c r="F34" t="b">
        <f t="shared" si="3"/>
        <v>1</v>
      </c>
      <c r="G34" t="str">
        <f t="shared" si="4"/>
        <v>Cactus Fruit</v>
      </c>
      <c r="H34">
        <f t="shared" si="5"/>
        <v>90</v>
      </c>
    </row>
    <row r="35" spans="1:8" x14ac:dyDescent="0.25">
      <c r="A35" s="8">
        <v>1127</v>
      </c>
      <c r="B35" t="s">
        <v>1210</v>
      </c>
      <c r="C35">
        <f t="shared" si="0"/>
        <v>14</v>
      </c>
      <c r="D35">
        <f t="shared" si="1"/>
        <v>66</v>
      </c>
      <c r="E35" t="str">
        <f t="shared" si="2"/>
        <v>Object</v>
      </c>
      <c r="F35" t="b">
        <f t="shared" si="3"/>
        <v>1</v>
      </c>
      <c r="G35" t="str">
        <f t="shared" si="4"/>
        <v>Banana</v>
      </c>
      <c r="H35">
        <f t="shared" si="5"/>
        <v>91</v>
      </c>
    </row>
    <row r="36" spans="1:8" x14ac:dyDescent="0.25">
      <c r="A36" s="8">
        <v>1722</v>
      </c>
      <c r="B36" t="s">
        <v>1805</v>
      </c>
      <c r="C36">
        <f t="shared" si="0"/>
        <v>14</v>
      </c>
      <c r="D36">
        <f t="shared" si="1"/>
        <v>66</v>
      </c>
      <c r="E36" t="str">
        <f t="shared" si="2"/>
        <v>Object</v>
      </c>
      <c r="F36" t="b">
        <f t="shared" si="3"/>
        <v>1</v>
      </c>
      <c r="G36" t="str">
        <f t="shared" si="4"/>
        <v>Sap</v>
      </c>
      <c r="H36">
        <f t="shared" si="5"/>
        <v>92</v>
      </c>
    </row>
    <row r="37" spans="1:8" x14ac:dyDescent="0.25">
      <c r="A37" s="8">
        <v>1910</v>
      </c>
      <c r="B37" t="s">
        <v>1993</v>
      </c>
      <c r="C37">
        <f t="shared" si="0"/>
        <v>14</v>
      </c>
      <c r="D37">
        <f t="shared" si="1"/>
        <v>66</v>
      </c>
      <c r="E37" t="str">
        <f t="shared" si="2"/>
        <v>Object</v>
      </c>
      <c r="F37" t="b">
        <f t="shared" si="3"/>
        <v>1</v>
      </c>
      <c r="G37" t="str">
        <f t="shared" si="4"/>
        <v>Torch</v>
      </c>
      <c r="H37">
        <f t="shared" si="5"/>
        <v>93</v>
      </c>
    </row>
    <row r="38" spans="1:8" x14ac:dyDescent="0.25">
      <c r="A38" s="8">
        <v>1802</v>
      </c>
      <c r="B38" t="s">
        <v>1885</v>
      </c>
      <c r="C38">
        <f t="shared" si="0"/>
        <v>14</v>
      </c>
      <c r="D38">
        <f t="shared" si="1"/>
        <v>66</v>
      </c>
      <c r="E38" t="str">
        <f t="shared" si="2"/>
        <v>Object</v>
      </c>
      <c r="F38" t="b">
        <f t="shared" si="3"/>
        <v>1</v>
      </c>
      <c r="G38" t="str">
        <f t="shared" si="4"/>
        <v>Spirit Torch</v>
      </c>
      <c r="H38">
        <f t="shared" si="5"/>
        <v>94</v>
      </c>
    </row>
    <row r="39" spans="1:8" x14ac:dyDescent="0.25">
      <c r="A39" s="8">
        <v>1830</v>
      </c>
      <c r="B39" t="s">
        <v>1913</v>
      </c>
      <c r="C39">
        <f t="shared" si="0"/>
        <v>14</v>
      </c>
      <c r="D39">
        <f t="shared" si="1"/>
        <v>66</v>
      </c>
      <c r="E39" t="str">
        <f t="shared" si="2"/>
        <v>Object</v>
      </c>
      <c r="F39" t="b">
        <f t="shared" si="3"/>
        <v>1</v>
      </c>
      <c r="G39" t="str">
        <f t="shared" si="4"/>
        <v>Stone</v>
      </c>
      <c r="H39">
        <f t="shared" si="5"/>
        <v>95</v>
      </c>
    </row>
    <row r="40" spans="1:8" x14ac:dyDescent="0.25">
      <c r="A40" s="8">
        <v>1291</v>
      </c>
      <c r="B40" t="s">
        <v>1374</v>
      </c>
      <c r="C40">
        <f t="shared" si="0"/>
        <v>14</v>
      </c>
      <c r="D40">
        <f t="shared" si="1"/>
        <v>66</v>
      </c>
      <c r="E40" t="str">
        <f t="shared" si="2"/>
        <v>Object</v>
      </c>
      <c r="F40" t="b">
        <f t="shared" si="3"/>
        <v>1</v>
      </c>
      <c r="G40" t="str">
        <f t="shared" si="4"/>
        <v>Dwarf Scroll I</v>
      </c>
      <c r="H40">
        <f t="shared" si="5"/>
        <v>96</v>
      </c>
    </row>
    <row r="41" spans="1:8" x14ac:dyDescent="0.25">
      <c r="A41" s="8">
        <v>1292</v>
      </c>
      <c r="B41" t="s">
        <v>1375</v>
      </c>
      <c r="C41">
        <f t="shared" si="0"/>
        <v>14</v>
      </c>
      <c r="D41">
        <f t="shared" si="1"/>
        <v>66</v>
      </c>
      <c r="E41" t="str">
        <f t="shared" si="2"/>
        <v>Object</v>
      </c>
      <c r="F41" t="b">
        <f t="shared" si="3"/>
        <v>1</v>
      </c>
      <c r="G41" t="str">
        <f t="shared" si="4"/>
        <v>Dwarf Scroll II</v>
      </c>
      <c r="H41">
        <f t="shared" si="5"/>
        <v>97</v>
      </c>
    </row>
    <row r="42" spans="1:8" x14ac:dyDescent="0.25">
      <c r="A42" s="8">
        <v>1293</v>
      </c>
      <c r="B42" t="s">
        <v>1376</v>
      </c>
      <c r="C42">
        <f t="shared" si="0"/>
        <v>14</v>
      </c>
      <c r="D42">
        <f t="shared" si="1"/>
        <v>66</v>
      </c>
      <c r="E42" t="str">
        <f t="shared" si="2"/>
        <v>Object</v>
      </c>
      <c r="F42" t="b">
        <f t="shared" si="3"/>
        <v>1</v>
      </c>
      <c r="G42" t="str">
        <f t="shared" si="4"/>
        <v>Dwarf Scroll III</v>
      </c>
      <c r="H42">
        <f t="shared" si="5"/>
        <v>98</v>
      </c>
    </row>
    <row r="43" spans="1:8" x14ac:dyDescent="0.25">
      <c r="A43" s="8">
        <v>1294</v>
      </c>
      <c r="B43" t="s">
        <v>1377</v>
      </c>
      <c r="C43">
        <f t="shared" si="0"/>
        <v>14</v>
      </c>
      <c r="D43">
        <f t="shared" si="1"/>
        <v>66</v>
      </c>
      <c r="E43" t="str">
        <f t="shared" si="2"/>
        <v>Object</v>
      </c>
      <c r="F43" t="b">
        <f t="shared" si="3"/>
        <v>1</v>
      </c>
      <c r="G43" t="str">
        <f t="shared" si="4"/>
        <v>Dwarf Scroll IV</v>
      </c>
      <c r="H43">
        <f t="shared" si="5"/>
        <v>99</v>
      </c>
    </row>
    <row r="44" spans="1:8" x14ac:dyDescent="0.25">
      <c r="A44" s="8">
        <v>1213</v>
      </c>
      <c r="B44" t="s">
        <v>1296</v>
      </c>
      <c r="C44">
        <f t="shared" si="0"/>
        <v>14</v>
      </c>
      <c r="D44">
        <f t="shared" si="1"/>
        <v>66</v>
      </c>
      <c r="E44" t="str">
        <f t="shared" si="2"/>
        <v>Object</v>
      </c>
      <c r="F44" t="b">
        <f t="shared" si="3"/>
        <v>1</v>
      </c>
      <c r="G44" t="str">
        <f t="shared" si="4"/>
        <v>Chipped Amphora</v>
      </c>
      <c r="H44">
        <f t="shared" si="5"/>
        <v>100</v>
      </c>
    </row>
    <row r="45" spans="1:8" x14ac:dyDescent="0.25">
      <c r="A45" s="8">
        <v>1117</v>
      </c>
      <c r="B45" t="s">
        <v>1200</v>
      </c>
      <c r="C45">
        <f t="shared" si="0"/>
        <v>14</v>
      </c>
      <c r="D45">
        <f t="shared" si="1"/>
        <v>66</v>
      </c>
      <c r="E45" t="str">
        <f t="shared" si="2"/>
        <v>Object</v>
      </c>
      <c r="F45" t="b">
        <f t="shared" si="3"/>
        <v>1</v>
      </c>
      <c r="G45" t="str">
        <f t="shared" si="4"/>
        <v>Arrowhead</v>
      </c>
      <c r="H45">
        <f t="shared" si="5"/>
        <v>101</v>
      </c>
    </row>
    <row r="46" spans="1:8" x14ac:dyDescent="0.25">
      <c r="A46" s="8">
        <v>1484</v>
      </c>
      <c r="B46" t="s">
        <v>1567</v>
      </c>
      <c r="C46">
        <f t="shared" si="0"/>
        <v>14</v>
      </c>
      <c r="D46">
        <f t="shared" si="1"/>
        <v>66</v>
      </c>
      <c r="E46" t="str">
        <f t="shared" si="2"/>
        <v>Object</v>
      </c>
      <c r="F46" t="b">
        <f t="shared" si="3"/>
        <v>1</v>
      </c>
      <c r="G46" t="str">
        <f t="shared" si="4"/>
        <v>Lost Book</v>
      </c>
      <c r="H46">
        <f t="shared" si="5"/>
        <v>102</v>
      </c>
    </row>
    <row r="47" spans="1:8" x14ac:dyDescent="0.25">
      <c r="A47" s="8">
        <v>1096</v>
      </c>
      <c r="B47" t="s">
        <v>1179</v>
      </c>
      <c r="C47">
        <f t="shared" si="0"/>
        <v>14</v>
      </c>
      <c r="D47">
        <f t="shared" si="1"/>
        <v>66</v>
      </c>
      <c r="E47" t="str">
        <f t="shared" si="2"/>
        <v>Object</v>
      </c>
      <c r="F47" t="b">
        <f t="shared" si="3"/>
        <v>1</v>
      </c>
      <c r="G47" t="str">
        <f t="shared" si="4"/>
        <v>Ancient Doll</v>
      </c>
      <c r="H47">
        <f t="shared" si="5"/>
        <v>103</v>
      </c>
    </row>
    <row r="48" spans="1:8" x14ac:dyDescent="0.25">
      <c r="A48" s="8">
        <v>1307</v>
      </c>
      <c r="B48" t="s">
        <v>1390</v>
      </c>
      <c r="C48">
        <f t="shared" si="0"/>
        <v>14</v>
      </c>
      <c r="D48">
        <f t="shared" si="1"/>
        <v>66</v>
      </c>
      <c r="E48" t="str">
        <f t="shared" si="2"/>
        <v>Object</v>
      </c>
      <c r="F48" t="b">
        <f t="shared" si="3"/>
        <v>1</v>
      </c>
      <c r="G48" t="str">
        <f t="shared" si="4"/>
        <v>Elvish Jewelry</v>
      </c>
      <c r="H48">
        <f t="shared" si="5"/>
        <v>104</v>
      </c>
    </row>
    <row r="49" spans="1:8" x14ac:dyDescent="0.25">
      <c r="A49" s="8">
        <v>1211</v>
      </c>
      <c r="B49" t="s">
        <v>1294</v>
      </c>
      <c r="C49">
        <f t="shared" si="0"/>
        <v>14</v>
      </c>
      <c r="D49">
        <f t="shared" si="1"/>
        <v>66</v>
      </c>
      <c r="E49" t="str">
        <f t="shared" si="2"/>
        <v>Object</v>
      </c>
      <c r="F49" t="b">
        <f t="shared" si="3"/>
        <v>1</v>
      </c>
      <c r="G49" t="str">
        <f t="shared" si="4"/>
        <v>Chewing Stick</v>
      </c>
      <c r="H49">
        <f t="shared" si="5"/>
        <v>105</v>
      </c>
    </row>
    <row r="50" spans="1:8" x14ac:dyDescent="0.25">
      <c r="A50" s="8">
        <v>1555</v>
      </c>
      <c r="B50" t="s">
        <v>1638</v>
      </c>
      <c r="C50">
        <f t="shared" si="0"/>
        <v>14</v>
      </c>
      <c r="D50">
        <f t="shared" si="1"/>
        <v>66</v>
      </c>
      <c r="E50" t="str">
        <f t="shared" si="2"/>
        <v>Object</v>
      </c>
      <c r="F50" t="b">
        <f t="shared" si="3"/>
        <v>1</v>
      </c>
      <c r="G50" t="str">
        <f t="shared" si="4"/>
        <v>Ornamental Fan</v>
      </c>
      <c r="H50">
        <f t="shared" si="5"/>
        <v>106</v>
      </c>
    </row>
    <row r="51" spans="1:8" x14ac:dyDescent="0.25">
      <c r="A51" s="8">
        <v>1276</v>
      </c>
      <c r="B51" t="s">
        <v>1359</v>
      </c>
      <c r="C51">
        <f t="shared" si="0"/>
        <v>14</v>
      </c>
      <c r="D51">
        <f t="shared" si="1"/>
        <v>66</v>
      </c>
      <c r="E51" t="str">
        <f t="shared" si="2"/>
        <v>Object</v>
      </c>
      <c r="F51" t="b">
        <f t="shared" si="3"/>
        <v>1</v>
      </c>
      <c r="G51" t="str">
        <f t="shared" si="4"/>
        <v>Dinosaur Egg</v>
      </c>
      <c r="H51">
        <f t="shared" si="5"/>
        <v>107</v>
      </c>
    </row>
    <row r="52" spans="1:8" x14ac:dyDescent="0.25">
      <c r="A52" s="8">
        <v>1678</v>
      </c>
      <c r="B52" t="s">
        <v>1761</v>
      </c>
      <c r="C52">
        <f t="shared" si="0"/>
        <v>14</v>
      </c>
      <c r="D52">
        <f t="shared" si="1"/>
        <v>66</v>
      </c>
      <c r="E52" t="str">
        <f t="shared" si="2"/>
        <v>Object</v>
      </c>
      <c r="F52" t="b">
        <f t="shared" si="3"/>
        <v>1</v>
      </c>
      <c r="G52" t="str">
        <f t="shared" si="4"/>
        <v>Rare Disc</v>
      </c>
      <c r="H52">
        <f t="shared" si="5"/>
        <v>108</v>
      </c>
    </row>
    <row r="53" spans="1:8" x14ac:dyDescent="0.25">
      <c r="A53" s="8">
        <v>1103</v>
      </c>
      <c r="B53" t="s">
        <v>1186</v>
      </c>
      <c r="C53">
        <f t="shared" si="0"/>
        <v>14</v>
      </c>
      <c r="D53">
        <f t="shared" si="1"/>
        <v>66</v>
      </c>
      <c r="E53" t="str">
        <f t="shared" si="2"/>
        <v>Object</v>
      </c>
      <c r="F53" t="b">
        <f t="shared" si="3"/>
        <v>1</v>
      </c>
      <c r="G53" t="str">
        <f t="shared" si="4"/>
        <v>Ancient Sword</v>
      </c>
      <c r="H53">
        <f t="shared" si="5"/>
        <v>109</v>
      </c>
    </row>
    <row r="54" spans="1:8" x14ac:dyDescent="0.25">
      <c r="A54" s="8">
        <v>1710</v>
      </c>
      <c r="B54" t="s">
        <v>1793</v>
      </c>
      <c r="C54">
        <f t="shared" si="0"/>
        <v>14</v>
      </c>
      <c r="D54">
        <f t="shared" si="1"/>
        <v>66</v>
      </c>
      <c r="E54" t="str">
        <f t="shared" si="2"/>
        <v>Object</v>
      </c>
      <c r="F54" t="b">
        <f t="shared" si="3"/>
        <v>1</v>
      </c>
      <c r="G54" t="str">
        <f t="shared" si="4"/>
        <v>Rusty Spoon</v>
      </c>
      <c r="H54">
        <f t="shared" si="5"/>
        <v>110</v>
      </c>
    </row>
    <row r="55" spans="1:8" x14ac:dyDescent="0.25">
      <c r="A55" s="8">
        <v>1711</v>
      </c>
      <c r="B55" t="s">
        <v>1794</v>
      </c>
      <c r="C55">
        <f t="shared" si="0"/>
        <v>14</v>
      </c>
      <c r="D55">
        <f t="shared" si="1"/>
        <v>66</v>
      </c>
      <c r="E55" t="str">
        <f t="shared" si="2"/>
        <v>Object</v>
      </c>
      <c r="F55" t="b">
        <f t="shared" si="3"/>
        <v>1</v>
      </c>
      <c r="G55" t="str">
        <f t="shared" si="4"/>
        <v>Rusty Spur</v>
      </c>
      <c r="H55">
        <f t="shared" si="5"/>
        <v>111</v>
      </c>
    </row>
    <row r="56" spans="1:8" x14ac:dyDescent="0.25">
      <c r="A56" s="8">
        <v>1709</v>
      </c>
      <c r="B56" t="s">
        <v>1792</v>
      </c>
      <c r="C56">
        <f t="shared" si="0"/>
        <v>14</v>
      </c>
      <c r="D56">
        <f t="shared" si="1"/>
        <v>66</v>
      </c>
      <c r="E56" t="str">
        <f t="shared" si="2"/>
        <v>Object</v>
      </c>
      <c r="F56" t="b">
        <f t="shared" si="3"/>
        <v>1</v>
      </c>
      <c r="G56" t="str">
        <f t="shared" si="4"/>
        <v>Rusty Cog</v>
      </c>
      <c r="H56">
        <f t="shared" si="5"/>
        <v>112</v>
      </c>
    </row>
    <row r="57" spans="1:8" x14ac:dyDescent="0.25">
      <c r="A57" s="8">
        <v>1212</v>
      </c>
      <c r="B57" t="s">
        <v>1295</v>
      </c>
      <c r="C57">
        <f t="shared" si="0"/>
        <v>14</v>
      </c>
      <c r="D57">
        <f t="shared" si="1"/>
        <v>66</v>
      </c>
      <c r="E57" t="str">
        <f t="shared" si="2"/>
        <v>Object</v>
      </c>
      <c r="F57" t="b">
        <f t="shared" si="3"/>
        <v>1</v>
      </c>
      <c r="G57" t="str">
        <f t="shared" si="4"/>
        <v>Chicken Statue</v>
      </c>
      <c r="H57">
        <f t="shared" si="5"/>
        <v>113</v>
      </c>
    </row>
    <row r="58" spans="1:8" x14ac:dyDescent="0.25">
      <c r="A58" s="8">
        <v>1101</v>
      </c>
      <c r="B58" t="s">
        <v>1184</v>
      </c>
      <c r="C58">
        <f t="shared" si="0"/>
        <v>14</v>
      </c>
      <c r="D58">
        <f t="shared" si="1"/>
        <v>66</v>
      </c>
      <c r="E58" t="str">
        <f t="shared" si="2"/>
        <v>Object</v>
      </c>
      <c r="F58" t="b">
        <f t="shared" si="3"/>
        <v>1</v>
      </c>
      <c r="G58" t="str">
        <f t="shared" si="4"/>
        <v>Ancient Seed</v>
      </c>
      <c r="H58">
        <f t="shared" si="5"/>
        <v>114</v>
      </c>
    </row>
    <row r="59" spans="1:8" x14ac:dyDescent="0.25">
      <c r="A59" s="8">
        <v>1637</v>
      </c>
      <c r="B59" t="s">
        <v>1720</v>
      </c>
      <c r="C59">
        <f t="shared" si="0"/>
        <v>14</v>
      </c>
      <c r="D59">
        <f t="shared" si="1"/>
        <v>66</v>
      </c>
      <c r="E59" t="str">
        <f t="shared" si="2"/>
        <v>Object</v>
      </c>
      <c r="F59" t="b">
        <f t="shared" si="3"/>
        <v>1</v>
      </c>
      <c r="G59" t="str">
        <f t="shared" si="4"/>
        <v>Prehistoric Tool</v>
      </c>
      <c r="H59">
        <f t="shared" si="5"/>
        <v>115</v>
      </c>
    </row>
    <row r="60" spans="1:8" x14ac:dyDescent="0.25">
      <c r="A60" s="8">
        <v>1284</v>
      </c>
      <c r="B60" t="s">
        <v>1367</v>
      </c>
      <c r="C60">
        <f t="shared" si="0"/>
        <v>14</v>
      </c>
      <c r="D60">
        <f t="shared" si="1"/>
        <v>66</v>
      </c>
      <c r="E60" t="str">
        <f t="shared" si="2"/>
        <v>Object</v>
      </c>
      <c r="F60" t="b">
        <f t="shared" si="3"/>
        <v>1</v>
      </c>
      <c r="G60" t="str">
        <f t="shared" si="4"/>
        <v>Dried Starfish</v>
      </c>
      <c r="H60">
        <f t="shared" si="5"/>
        <v>116</v>
      </c>
    </row>
    <row r="61" spans="1:8" x14ac:dyDescent="0.25">
      <c r="A61" s="8">
        <v>1093</v>
      </c>
      <c r="B61" t="s">
        <v>1176</v>
      </c>
      <c r="C61">
        <f t="shared" si="0"/>
        <v>14</v>
      </c>
      <c r="D61">
        <f t="shared" si="1"/>
        <v>66</v>
      </c>
      <c r="E61" t="str">
        <f t="shared" si="2"/>
        <v>Object</v>
      </c>
      <c r="F61" t="b">
        <f t="shared" si="3"/>
        <v>1</v>
      </c>
      <c r="G61" t="str">
        <f t="shared" si="4"/>
        <v>Anchor</v>
      </c>
      <c r="H61">
        <f t="shared" si="5"/>
        <v>117</v>
      </c>
    </row>
    <row r="62" spans="1:8" x14ac:dyDescent="0.25">
      <c r="A62" s="8">
        <v>1369</v>
      </c>
      <c r="B62" t="s">
        <v>1452</v>
      </c>
      <c r="C62">
        <f t="shared" si="0"/>
        <v>14</v>
      </c>
      <c r="D62">
        <f t="shared" si="1"/>
        <v>66</v>
      </c>
      <c r="E62" t="str">
        <f t="shared" si="2"/>
        <v>Object</v>
      </c>
      <c r="F62" t="b">
        <f t="shared" si="3"/>
        <v>1</v>
      </c>
      <c r="G62" t="str">
        <f t="shared" si="4"/>
        <v>Glass Shards</v>
      </c>
      <c r="H62">
        <f t="shared" si="5"/>
        <v>118</v>
      </c>
    </row>
    <row r="63" spans="1:8" x14ac:dyDescent="0.25">
      <c r="A63" s="8">
        <v>1170</v>
      </c>
      <c r="B63" t="s">
        <v>1253</v>
      </c>
      <c r="C63">
        <f t="shared" si="0"/>
        <v>14</v>
      </c>
      <c r="D63">
        <f t="shared" si="1"/>
        <v>66</v>
      </c>
      <c r="E63" t="str">
        <f t="shared" si="2"/>
        <v>Object</v>
      </c>
      <c r="F63" t="b">
        <f t="shared" si="3"/>
        <v>1</v>
      </c>
      <c r="G63" t="str">
        <f t="shared" si="4"/>
        <v>Bone Flute</v>
      </c>
      <c r="H63">
        <f t="shared" si="5"/>
        <v>119</v>
      </c>
    </row>
    <row r="64" spans="1:8" x14ac:dyDescent="0.25">
      <c r="A64" s="8">
        <v>1632</v>
      </c>
      <c r="B64" t="s">
        <v>1715</v>
      </c>
      <c r="C64">
        <f t="shared" si="0"/>
        <v>14</v>
      </c>
      <c r="D64">
        <f t="shared" si="1"/>
        <v>66</v>
      </c>
      <c r="E64" t="str">
        <f t="shared" si="2"/>
        <v>Object</v>
      </c>
      <c r="F64" t="b">
        <f t="shared" si="3"/>
        <v>1</v>
      </c>
      <c r="G64" t="str">
        <f t="shared" si="4"/>
        <v>Prehistoric Handaxe</v>
      </c>
      <c r="H64">
        <f t="shared" si="5"/>
        <v>120</v>
      </c>
    </row>
    <row r="65" spans="1:8" x14ac:dyDescent="0.25">
      <c r="A65" s="8">
        <v>1295</v>
      </c>
      <c r="B65" t="s">
        <v>1378</v>
      </c>
      <c r="C65">
        <f t="shared" si="0"/>
        <v>14</v>
      </c>
      <c r="D65">
        <f t="shared" si="1"/>
        <v>66</v>
      </c>
      <c r="E65" t="str">
        <f t="shared" si="2"/>
        <v>Object</v>
      </c>
      <c r="F65" t="b">
        <f t="shared" si="3"/>
        <v>1</v>
      </c>
      <c r="G65" t="str">
        <f t="shared" si="4"/>
        <v>Dwarvish Helm</v>
      </c>
      <c r="H65">
        <f t="shared" si="5"/>
        <v>121</v>
      </c>
    </row>
    <row r="66" spans="1:8" x14ac:dyDescent="0.25">
      <c r="A66" s="8">
        <v>1290</v>
      </c>
      <c r="B66" t="s">
        <v>1373</v>
      </c>
      <c r="C66">
        <f t="shared" si="0"/>
        <v>14</v>
      </c>
      <c r="D66">
        <f t="shared" si="1"/>
        <v>66</v>
      </c>
      <c r="E66" t="str">
        <f t="shared" si="2"/>
        <v>Object</v>
      </c>
      <c r="F66" t="b">
        <f t="shared" si="3"/>
        <v>1</v>
      </c>
      <c r="G66" t="str">
        <f t="shared" si="4"/>
        <v>Dwarf Gadget</v>
      </c>
      <c r="H66">
        <f t="shared" si="5"/>
        <v>122</v>
      </c>
    </row>
    <row r="67" spans="1:8" x14ac:dyDescent="0.25">
      <c r="A67" s="8">
        <v>1097</v>
      </c>
      <c r="B67" t="s">
        <v>1180</v>
      </c>
      <c r="C67">
        <f t="shared" si="0"/>
        <v>14</v>
      </c>
      <c r="D67">
        <f t="shared" si="1"/>
        <v>66</v>
      </c>
      <c r="E67" t="str">
        <f t="shared" si="2"/>
        <v>Object</v>
      </c>
      <c r="F67" t="b">
        <f t="shared" si="3"/>
        <v>1</v>
      </c>
      <c r="G67" t="str">
        <f t="shared" si="4"/>
        <v>Ancient Drum</v>
      </c>
      <c r="H67">
        <f t="shared" si="5"/>
        <v>123</v>
      </c>
    </row>
    <row r="68" spans="1:8" x14ac:dyDescent="0.25">
      <c r="A68" s="8">
        <v>1379</v>
      </c>
      <c r="B68" t="s">
        <v>1462</v>
      </c>
      <c r="C68">
        <f t="shared" ref="C68:C131" si="6">IF(LEN(B68)&gt;0,SEARCH("|",B68),"")</f>
        <v>14</v>
      </c>
      <c r="D68">
        <f t="shared" ref="D68:D131" si="7">IF(LEN(B68)&gt;0,SEARCH("|",B68,C68+1),"")</f>
        <v>66</v>
      </c>
      <c r="E68" t="str">
        <f t="shared" ref="E68:E131" si="8">IF(LEN(B68)&gt;0,TRIM(LEFT(B68,C68-1)),"")</f>
        <v>Object</v>
      </c>
      <c r="F68" t="b">
        <f t="shared" ref="F68:F131" si="9">IFERROR(E68="Object",FALSE)</f>
        <v>1</v>
      </c>
      <c r="G68" t="str">
        <f t="shared" ref="G68:G131" si="10">IF(E68="Object",TRIM(MID(B68,C68+1,D68-C68-1)),"")</f>
        <v>Golden Mask</v>
      </c>
      <c r="H68">
        <f t="shared" ref="H68:H131" si="11">IF(LEN(G68)&gt;0,INT(RIGHT(B68,LEN(B68)-D68)),"")</f>
        <v>124</v>
      </c>
    </row>
    <row r="69" spans="1:8" x14ac:dyDescent="0.25">
      <c r="A69" s="8">
        <v>1381</v>
      </c>
      <c r="B69" t="s">
        <v>1464</v>
      </c>
      <c r="C69">
        <f t="shared" si="6"/>
        <v>14</v>
      </c>
      <c r="D69">
        <f t="shared" si="7"/>
        <v>66</v>
      </c>
      <c r="E69" t="str">
        <f t="shared" si="8"/>
        <v>Object</v>
      </c>
      <c r="F69" t="b">
        <f t="shared" si="9"/>
        <v>1</v>
      </c>
      <c r="G69" t="str">
        <f t="shared" si="10"/>
        <v>Golden Relic</v>
      </c>
      <c r="H69">
        <f t="shared" si="11"/>
        <v>125</v>
      </c>
    </row>
    <row r="70" spans="1:8" x14ac:dyDescent="0.25">
      <c r="A70" s="8">
        <v>1862</v>
      </c>
      <c r="B70" t="s">
        <v>1945</v>
      </c>
      <c r="C70">
        <f t="shared" si="6"/>
        <v>14</v>
      </c>
      <c r="D70">
        <f t="shared" si="7"/>
        <v>66</v>
      </c>
      <c r="E70" t="str">
        <f t="shared" si="8"/>
        <v>Object</v>
      </c>
      <c r="F70" t="b">
        <f t="shared" si="9"/>
        <v>1</v>
      </c>
      <c r="G70" t="str">
        <f t="shared" si="10"/>
        <v>Strange Doll</v>
      </c>
      <c r="H70">
        <f t="shared" si="11"/>
        <v>126</v>
      </c>
    </row>
    <row r="71" spans="1:8" x14ac:dyDescent="0.25">
      <c r="A71" s="8">
        <v>1863</v>
      </c>
      <c r="B71" t="s">
        <v>1946</v>
      </c>
      <c r="C71">
        <f t="shared" si="6"/>
        <v>14</v>
      </c>
      <c r="D71">
        <f t="shared" si="7"/>
        <v>66</v>
      </c>
      <c r="E71" t="str">
        <f t="shared" si="8"/>
        <v>Object</v>
      </c>
      <c r="F71" t="b">
        <f t="shared" si="9"/>
        <v>1</v>
      </c>
      <c r="G71" t="str">
        <f t="shared" si="10"/>
        <v>Strange Doll</v>
      </c>
      <c r="H71">
        <f t="shared" si="11"/>
        <v>127</v>
      </c>
    </row>
    <row r="72" spans="1:8" x14ac:dyDescent="0.25">
      <c r="A72" s="8">
        <v>1642</v>
      </c>
      <c r="B72" t="s">
        <v>1725</v>
      </c>
      <c r="C72">
        <f t="shared" si="6"/>
        <v>14</v>
      </c>
      <c r="D72">
        <f t="shared" si="7"/>
        <v>66</v>
      </c>
      <c r="E72" t="str">
        <f t="shared" si="8"/>
        <v>Object</v>
      </c>
      <c r="F72" t="b">
        <f t="shared" si="9"/>
        <v>1</v>
      </c>
      <c r="G72" t="str">
        <f t="shared" si="10"/>
        <v>Pufferfish</v>
      </c>
      <c r="H72">
        <f t="shared" si="11"/>
        <v>128</v>
      </c>
    </row>
    <row r="73" spans="1:8" x14ac:dyDescent="0.25">
      <c r="A73" s="8">
        <v>1094</v>
      </c>
      <c r="B73" t="s">
        <v>1177</v>
      </c>
      <c r="C73">
        <f t="shared" si="6"/>
        <v>14</v>
      </c>
      <c r="D73">
        <f t="shared" si="7"/>
        <v>66</v>
      </c>
      <c r="E73" t="str">
        <f t="shared" si="8"/>
        <v>Object</v>
      </c>
      <c r="F73" t="b">
        <f t="shared" si="9"/>
        <v>1</v>
      </c>
      <c r="G73" t="str">
        <f t="shared" si="10"/>
        <v>Anchovy</v>
      </c>
      <c r="H73">
        <f t="shared" si="11"/>
        <v>129</v>
      </c>
    </row>
    <row r="74" spans="1:8" x14ac:dyDescent="0.25">
      <c r="A74" s="8">
        <v>1927</v>
      </c>
      <c r="B74" t="s">
        <v>2010</v>
      </c>
      <c r="C74">
        <f t="shared" si="6"/>
        <v>14</v>
      </c>
      <c r="D74">
        <f t="shared" si="7"/>
        <v>66</v>
      </c>
      <c r="E74" t="str">
        <f t="shared" si="8"/>
        <v>Object</v>
      </c>
      <c r="F74" t="b">
        <f t="shared" si="9"/>
        <v>1</v>
      </c>
      <c r="G74" t="str">
        <f t="shared" si="10"/>
        <v>Tuna</v>
      </c>
      <c r="H74">
        <f t="shared" si="11"/>
        <v>130</v>
      </c>
    </row>
    <row r="75" spans="1:8" x14ac:dyDescent="0.25">
      <c r="A75" s="8">
        <v>1723</v>
      </c>
      <c r="B75" t="s">
        <v>1806</v>
      </c>
      <c r="C75">
        <f t="shared" si="6"/>
        <v>14</v>
      </c>
      <c r="D75">
        <f t="shared" si="7"/>
        <v>66</v>
      </c>
      <c r="E75" t="str">
        <f t="shared" si="8"/>
        <v>Object</v>
      </c>
      <c r="F75" t="b">
        <f t="shared" si="9"/>
        <v>1</v>
      </c>
      <c r="G75" t="str">
        <f t="shared" si="10"/>
        <v>Sardine</v>
      </c>
      <c r="H75">
        <f t="shared" si="11"/>
        <v>131</v>
      </c>
    </row>
    <row r="76" spans="1:8" x14ac:dyDescent="0.25">
      <c r="A76" s="8">
        <v>1174</v>
      </c>
      <c r="B76" t="s">
        <v>1257</v>
      </c>
      <c r="C76">
        <f t="shared" si="6"/>
        <v>14</v>
      </c>
      <c r="D76">
        <f t="shared" si="7"/>
        <v>66</v>
      </c>
      <c r="E76" t="str">
        <f t="shared" si="8"/>
        <v>Object</v>
      </c>
      <c r="F76" t="b">
        <f t="shared" si="9"/>
        <v>1</v>
      </c>
      <c r="G76" t="str">
        <f t="shared" si="10"/>
        <v>Bream</v>
      </c>
      <c r="H76">
        <f t="shared" si="11"/>
        <v>132</v>
      </c>
    </row>
    <row r="77" spans="1:8" x14ac:dyDescent="0.25">
      <c r="A77" s="8">
        <v>1463</v>
      </c>
      <c r="B77" t="s">
        <v>1546</v>
      </c>
      <c r="C77">
        <f t="shared" si="6"/>
        <v>14</v>
      </c>
      <c r="D77">
        <f t="shared" si="7"/>
        <v>66</v>
      </c>
      <c r="E77" t="str">
        <f t="shared" si="8"/>
        <v>Object</v>
      </c>
      <c r="F77" t="b">
        <f t="shared" si="9"/>
        <v>1</v>
      </c>
      <c r="G77" t="str">
        <f t="shared" si="10"/>
        <v>Largemouth Bass</v>
      </c>
      <c r="H77">
        <f t="shared" si="11"/>
        <v>136</v>
      </c>
    </row>
    <row r="78" spans="1:8" x14ac:dyDescent="0.25">
      <c r="A78" s="8">
        <v>1782</v>
      </c>
      <c r="B78" t="s">
        <v>1865</v>
      </c>
      <c r="C78">
        <f t="shared" si="6"/>
        <v>14</v>
      </c>
      <c r="D78">
        <f t="shared" si="7"/>
        <v>66</v>
      </c>
      <c r="E78" t="str">
        <f t="shared" si="8"/>
        <v>Object</v>
      </c>
      <c r="F78" t="b">
        <f t="shared" si="9"/>
        <v>1</v>
      </c>
      <c r="G78" t="str">
        <f t="shared" si="10"/>
        <v>Smallmouth Bass</v>
      </c>
      <c r="H78">
        <f t="shared" si="11"/>
        <v>137</v>
      </c>
    </row>
    <row r="79" spans="1:8" x14ac:dyDescent="0.25">
      <c r="A79" s="8">
        <v>1676</v>
      </c>
      <c r="B79" t="s">
        <v>1759</v>
      </c>
      <c r="C79">
        <f t="shared" si="6"/>
        <v>14</v>
      </c>
      <c r="D79">
        <f t="shared" si="7"/>
        <v>66</v>
      </c>
      <c r="E79" t="str">
        <f t="shared" si="8"/>
        <v>Object</v>
      </c>
      <c r="F79" t="b">
        <f t="shared" si="9"/>
        <v>1</v>
      </c>
      <c r="G79" t="str">
        <f t="shared" si="10"/>
        <v>Rainbow Trout</v>
      </c>
      <c r="H79">
        <f t="shared" si="11"/>
        <v>138</v>
      </c>
    </row>
    <row r="80" spans="1:8" x14ac:dyDescent="0.25">
      <c r="A80" s="8">
        <v>1713</v>
      </c>
      <c r="B80" t="s">
        <v>1796</v>
      </c>
      <c r="C80">
        <f t="shared" si="6"/>
        <v>14</v>
      </c>
      <c r="D80">
        <f t="shared" si="7"/>
        <v>66</v>
      </c>
      <c r="E80" t="str">
        <f t="shared" si="8"/>
        <v>Object</v>
      </c>
      <c r="F80" t="b">
        <f t="shared" si="9"/>
        <v>1</v>
      </c>
      <c r="G80" t="str">
        <f t="shared" si="10"/>
        <v>Salmon</v>
      </c>
      <c r="H80">
        <f t="shared" si="11"/>
        <v>139</v>
      </c>
    </row>
    <row r="81" spans="1:8" x14ac:dyDescent="0.25">
      <c r="A81" s="8">
        <v>1947</v>
      </c>
      <c r="B81" t="s">
        <v>2030</v>
      </c>
      <c r="C81">
        <f t="shared" si="6"/>
        <v>14</v>
      </c>
      <c r="D81">
        <f t="shared" si="7"/>
        <v>66</v>
      </c>
      <c r="E81" t="str">
        <f t="shared" si="8"/>
        <v>Object</v>
      </c>
      <c r="F81" t="b">
        <f t="shared" si="9"/>
        <v>1</v>
      </c>
      <c r="G81" t="str">
        <f t="shared" si="10"/>
        <v>Walleye</v>
      </c>
      <c r="H81">
        <f t="shared" si="11"/>
        <v>140</v>
      </c>
    </row>
    <row r="82" spans="1:8" x14ac:dyDescent="0.25">
      <c r="A82" s="8">
        <v>1576</v>
      </c>
      <c r="B82" t="s">
        <v>1659</v>
      </c>
      <c r="C82">
        <f t="shared" si="6"/>
        <v>14</v>
      </c>
      <c r="D82">
        <f t="shared" si="7"/>
        <v>66</v>
      </c>
      <c r="E82" t="str">
        <f t="shared" si="8"/>
        <v>Object</v>
      </c>
      <c r="F82" t="b">
        <f t="shared" si="9"/>
        <v>1</v>
      </c>
      <c r="G82" t="str">
        <f t="shared" si="10"/>
        <v>Perch</v>
      </c>
      <c r="H82">
        <f t="shared" si="11"/>
        <v>141</v>
      </c>
    </row>
    <row r="83" spans="1:8" x14ac:dyDescent="0.25">
      <c r="A83" s="8">
        <v>1192</v>
      </c>
      <c r="B83" t="s">
        <v>1275</v>
      </c>
      <c r="C83">
        <f t="shared" si="6"/>
        <v>14</v>
      </c>
      <c r="D83">
        <f t="shared" si="7"/>
        <v>66</v>
      </c>
      <c r="E83" t="str">
        <f t="shared" si="8"/>
        <v>Object</v>
      </c>
      <c r="F83" t="b">
        <f t="shared" si="9"/>
        <v>1</v>
      </c>
      <c r="G83" t="str">
        <f t="shared" si="10"/>
        <v>Carp</v>
      </c>
      <c r="H83">
        <f t="shared" si="11"/>
        <v>142</v>
      </c>
    </row>
    <row r="84" spans="1:8" x14ac:dyDescent="0.25">
      <c r="A84" s="8">
        <v>1195</v>
      </c>
      <c r="B84" t="s">
        <v>1278</v>
      </c>
      <c r="C84">
        <f t="shared" si="6"/>
        <v>14</v>
      </c>
      <c r="D84">
        <f t="shared" si="7"/>
        <v>66</v>
      </c>
      <c r="E84" t="str">
        <f t="shared" si="8"/>
        <v>Object</v>
      </c>
      <c r="F84" t="b">
        <f t="shared" si="9"/>
        <v>1</v>
      </c>
      <c r="G84" t="str">
        <f t="shared" si="10"/>
        <v>Catfish</v>
      </c>
      <c r="H84">
        <f t="shared" si="11"/>
        <v>143</v>
      </c>
    </row>
    <row r="85" spans="1:8" x14ac:dyDescent="0.25">
      <c r="A85" s="8">
        <v>1607</v>
      </c>
      <c r="B85" t="s">
        <v>1690</v>
      </c>
      <c r="C85">
        <f t="shared" si="6"/>
        <v>14</v>
      </c>
      <c r="D85">
        <f t="shared" si="7"/>
        <v>66</v>
      </c>
      <c r="E85" t="str">
        <f t="shared" si="8"/>
        <v>Object</v>
      </c>
      <c r="F85" t="b">
        <f t="shared" si="9"/>
        <v>1</v>
      </c>
      <c r="G85" t="str">
        <f t="shared" si="10"/>
        <v>Pike</v>
      </c>
      <c r="H85">
        <f t="shared" si="11"/>
        <v>144</v>
      </c>
    </row>
    <row r="86" spans="1:8" x14ac:dyDescent="0.25">
      <c r="A86" s="8">
        <v>1876</v>
      </c>
      <c r="B86" t="s">
        <v>1959</v>
      </c>
      <c r="C86">
        <f t="shared" si="6"/>
        <v>14</v>
      </c>
      <c r="D86">
        <f t="shared" si="7"/>
        <v>66</v>
      </c>
      <c r="E86" t="str">
        <f t="shared" si="8"/>
        <v>Object</v>
      </c>
      <c r="F86" t="b">
        <f t="shared" si="9"/>
        <v>1</v>
      </c>
      <c r="G86" t="str">
        <f t="shared" si="10"/>
        <v>Sunfish</v>
      </c>
      <c r="H86">
        <f t="shared" si="11"/>
        <v>145</v>
      </c>
    </row>
    <row r="87" spans="1:8" x14ac:dyDescent="0.25">
      <c r="A87" s="8">
        <v>1685</v>
      </c>
      <c r="B87" t="s">
        <v>1768</v>
      </c>
      <c r="C87">
        <f t="shared" si="6"/>
        <v>14</v>
      </c>
      <c r="D87">
        <f t="shared" si="7"/>
        <v>66</v>
      </c>
      <c r="E87" t="str">
        <f t="shared" si="8"/>
        <v>Object</v>
      </c>
      <c r="F87" t="b">
        <f t="shared" si="9"/>
        <v>1</v>
      </c>
      <c r="G87" t="str">
        <f t="shared" si="10"/>
        <v>Red Mullet</v>
      </c>
      <c r="H87">
        <f t="shared" si="11"/>
        <v>146</v>
      </c>
    </row>
    <row r="88" spans="1:8" x14ac:dyDescent="0.25">
      <c r="A88" s="8">
        <v>1410</v>
      </c>
      <c r="B88" t="s">
        <v>1493</v>
      </c>
      <c r="C88">
        <f t="shared" si="6"/>
        <v>14</v>
      </c>
      <c r="D88">
        <f t="shared" si="7"/>
        <v>66</v>
      </c>
      <c r="E88" t="str">
        <f t="shared" si="8"/>
        <v>Object</v>
      </c>
      <c r="F88" t="b">
        <f t="shared" si="9"/>
        <v>1</v>
      </c>
      <c r="G88" t="str">
        <f t="shared" si="10"/>
        <v>Herring</v>
      </c>
      <c r="H88">
        <f t="shared" si="11"/>
        <v>147</v>
      </c>
    </row>
    <row r="89" spans="1:8" x14ac:dyDescent="0.25">
      <c r="A89" s="8">
        <v>1299</v>
      </c>
      <c r="B89" t="s">
        <v>1382</v>
      </c>
      <c r="C89">
        <f t="shared" si="6"/>
        <v>14</v>
      </c>
      <c r="D89">
        <f t="shared" si="7"/>
        <v>66</v>
      </c>
      <c r="E89" t="str">
        <f t="shared" si="8"/>
        <v>Object</v>
      </c>
      <c r="F89" t="b">
        <f t="shared" si="9"/>
        <v>1</v>
      </c>
      <c r="G89" t="str">
        <f t="shared" si="10"/>
        <v>Eel</v>
      </c>
      <c r="H89">
        <f t="shared" si="11"/>
        <v>148</v>
      </c>
    </row>
    <row r="90" spans="1:8" x14ac:dyDescent="0.25">
      <c r="A90" s="8">
        <v>1544</v>
      </c>
      <c r="B90" t="s">
        <v>1627</v>
      </c>
      <c r="C90">
        <f t="shared" si="6"/>
        <v>14</v>
      </c>
      <c r="D90">
        <f t="shared" si="7"/>
        <v>66</v>
      </c>
      <c r="E90" t="str">
        <f t="shared" si="8"/>
        <v>Object</v>
      </c>
      <c r="F90" t="b">
        <f t="shared" si="9"/>
        <v>1</v>
      </c>
      <c r="G90" t="str">
        <f t="shared" si="10"/>
        <v>Octopus</v>
      </c>
      <c r="H90">
        <f t="shared" si="11"/>
        <v>149</v>
      </c>
    </row>
    <row r="91" spans="1:8" x14ac:dyDescent="0.25">
      <c r="A91" s="8">
        <v>1690</v>
      </c>
      <c r="B91" t="s">
        <v>1773</v>
      </c>
      <c r="C91">
        <f t="shared" si="6"/>
        <v>14</v>
      </c>
      <c r="D91">
        <f t="shared" si="7"/>
        <v>66</v>
      </c>
      <c r="E91" t="str">
        <f t="shared" si="8"/>
        <v>Object</v>
      </c>
      <c r="F91" t="b">
        <f t="shared" si="9"/>
        <v>1</v>
      </c>
      <c r="G91" t="str">
        <f t="shared" si="10"/>
        <v>Red Snapper</v>
      </c>
      <c r="H91">
        <f t="shared" si="11"/>
        <v>150</v>
      </c>
    </row>
    <row r="92" spans="1:8" x14ac:dyDescent="0.25">
      <c r="A92" s="8">
        <v>1808</v>
      </c>
      <c r="B92" t="s">
        <v>1891</v>
      </c>
      <c r="C92">
        <f t="shared" si="6"/>
        <v>14</v>
      </c>
      <c r="D92">
        <f t="shared" si="7"/>
        <v>66</v>
      </c>
      <c r="E92" t="str">
        <f t="shared" si="8"/>
        <v>Object</v>
      </c>
      <c r="F92" t="b">
        <f t="shared" si="9"/>
        <v>1</v>
      </c>
      <c r="G92" t="str">
        <f t="shared" si="10"/>
        <v>Squid</v>
      </c>
      <c r="H92">
        <f t="shared" si="11"/>
        <v>151</v>
      </c>
    </row>
    <row r="93" spans="1:8" x14ac:dyDescent="0.25">
      <c r="A93" s="8">
        <v>1733</v>
      </c>
      <c r="B93" t="s">
        <v>1816</v>
      </c>
      <c r="C93">
        <f t="shared" si="6"/>
        <v>14</v>
      </c>
      <c r="D93">
        <f t="shared" si="7"/>
        <v>66</v>
      </c>
      <c r="E93" t="str">
        <f t="shared" si="8"/>
        <v>Object</v>
      </c>
      <c r="F93" t="b">
        <f t="shared" si="9"/>
        <v>1</v>
      </c>
      <c r="G93" t="str">
        <f t="shared" si="10"/>
        <v>Seaweed</v>
      </c>
      <c r="H93">
        <f t="shared" si="11"/>
        <v>152</v>
      </c>
    </row>
    <row r="94" spans="1:8" x14ac:dyDescent="0.25">
      <c r="A94" s="8">
        <v>1392</v>
      </c>
      <c r="B94" t="s">
        <v>1475</v>
      </c>
      <c r="C94">
        <f t="shared" si="6"/>
        <v>14</v>
      </c>
      <c r="D94">
        <f t="shared" si="7"/>
        <v>66</v>
      </c>
      <c r="E94" t="str">
        <f t="shared" si="8"/>
        <v>Object</v>
      </c>
      <c r="F94" t="b">
        <f t="shared" si="9"/>
        <v>1</v>
      </c>
      <c r="G94" t="str">
        <f t="shared" si="10"/>
        <v>Green Algae</v>
      </c>
      <c r="H94">
        <f t="shared" si="11"/>
        <v>153</v>
      </c>
    </row>
    <row r="95" spans="1:8" x14ac:dyDescent="0.25">
      <c r="A95" s="8">
        <v>1728</v>
      </c>
      <c r="B95" t="s">
        <v>1811</v>
      </c>
      <c r="C95">
        <f t="shared" si="6"/>
        <v>14</v>
      </c>
      <c r="D95">
        <f t="shared" si="7"/>
        <v>66</v>
      </c>
      <c r="E95" t="str">
        <f t="shared" si="8"/>
        <v>Object</v>
      </c>
      <c r="F95" t="b">
        <f t="shared" si="9"/>
        <v>1</v>
      </c>
      <c r="G95" t="str">
        <f t="shared" si="10"/>
        <v>Sea Cucumber</v>
      </c>
      <c r="H95">
        <f t="shared" si="11"/>
        <v>154</v>
      </c>
    </row>
    <row r="96" spans="1:8" x14ac:dyDescent="0.25">
      <c r="A96" s="8">
        <v>1881</v>
      </c>
      <c r="B96" t="s">
        <v>1964</v>
      </c>
      <c r="C96">
        <f t="shared" si="6"/>
        <v>14</v>
      </c>
      <c r="D96">
        <f t="shared" si="7"/>
        <v>66</v>
      </c>
      <c r="E96" t="str">
        <f t="shared" si="8"/>
        <v>Object</v>
      </c>
      <c r="F96" t="b">
        <f t="shared" si="9"/>
        <v>1</v>
      </c>
      <c r="G96" t="str">
        <f t="shared" si="10"/>
        <v>Super Cucumber</v>
      </c>
      <c r="H96">
        <f t="shared" si="11"/>
        <v>155</v>
      </c>
    </row>
    <row r="97" spans="1:8" x14ac:dyDescent="0.25">
      <c r="A97" s="8">
        <v>1361</v>
      </c>
      <c r="B97" t="s">
        <v>1444</v>
      </c>
      <c r="C97">
        <f t="shared" si="6"/>
        <v>14</v>
      </c>
      <c r="D97">
        <f t="shared" si="7"/>
        <v>66</v>
      </c>
      <c r="E97" t="str">
        <f t="shared" si="8"/>
        <v>Object</v>
      </c>
      <c r="F97" t="b">
        <f t="shared" si="9"/>
        <v>1</v>
      </c>
      <c r="G97" t="str">
        <f t="shared" si="10"/>
        <v>Ghostfish</v>
      </c>
      <c r="H97">
        <f t="shared" si="11"/>
        <v>156</v>
      </c>
    </row>
    <row r="98" spans="1:8" x14ac:dyDescent="0.25">
      <c r="A98" s="8">
        <v>1989</v>
      </c>
      <c r="B98" t="s">
        <v>2072</v>
      </c>
      <c r="C98">
        <f t="shared" si="6"/>
        <v>14</v>
      </c>
      <c r="D98">
        <f t="shared" si="7"/>
        <v>66</v>
      </c>
      <c r="E98" t="str">
        <f t="shared" si="8"/>
        <v>Object</v>
      </c>
      <c r="F98" t="b">
        <f t="shared" si="9"/>
        <v>1</v>
      </c>
      <c r="G98" t="str">
        <f t="shared" si="10"/>
        <v>White Algae</v>
      </c>
      <c r="H98">
        <f t="shared" si="11"/>
        <v>157</v>
      </c>
    </row>
    <row r="99" spans="1:8" x14ac:dyDescent="0.25">
      <c r="A99" s="8">
        <v>1859</v>
      </c>
      <c r="B99" t="s">
        <v>1942</v>
      </c>
      <c r="C99">
        <f t="shared" si="6"/>
        <v>14</v>
      </c>
      <c r="D99">
        <f t="shared" si="7"/>
        <v>66</v>
      </c>
      <c r="E99" t="str">
        <f t="shared" si="8"/>
        <v>Object</v>
      </c>
      <c r="F99" t="b">
        <f t="shared" si="9"/>
        <v>1</v>
      </c>
      <c r="G99" t="str">
        <f t="shared" si="10"/>
        <v>Stonefish</v>
      </c>
      <c r="H99">
        <f t="shared" si="11"/>
        <v>158</v>
      </c>
    </row>
    <row r="100" spans="1:8" x14ac:dyDescent="0.25">
      <c r="A100" s="8">
        <v>1258</v>
      </c>
      <c r="B100" t="s">
        <v>1341</v>
      </c>
      <c r="C100">
        <f t="shared" si="6"/>
        <v>14</v>
      </c>
      <c r="D100">
        <f t="shared" si="7"/>
        <v>66</v>
      </c>
      <c r="E100" t="str">
        <f t="shared" si="8"/>
        <v>Object</v>
      </c>
      <c r="F100" t="b">
        <f t="shared" si="9"/>
        <v>1</v>
      </c>
      <c r="G100" t="str">
        <f t="shared" si="10"/>
        <v>Crimsonfish</v>
      </c>
      <c r="H100">
        <f t="shared" si="11"/>
        <v>159</v>
      </c>
    </row>
    <row r="101" spans="1:8" x14ac:dyDescent="0.25">
      <c r="A101" s="8">
        <v>1104</v>
      </c>
      <c r="B101" t="s">
        <v>1187</v>
      </c>
      <c r="C101">
        <f t="shared" si="6"/>
        <v>14</v>
      </c>
      <c r="D101">
        <f t="shared" si="7"/>
        <v>66</v>
      </c>
      <c r="E101" t="str">
        <f t="shared" si="8"/>
        <v>Object</v>
      </c>
      <c r="F101" t="b">
        <f t="shared" si="9"/>
        <v>1</v>
      </c>
      <c r="G101" t="str">
        <f t="shared" si="10"/>
        <v>Angler</v>
      </c>
      <c r="H101">
        <f t="shared" si="11"/>
        <v>160</v>
      </c>
    </row>
    <row r="102" spans="1:8" x14ac:dyDescent="0.25">
      <c r="A102" s="8">
        <v>1423</v>
      </c>
      <c r="B102" t="s">
        <v>1506</v>
      </c>
      <c r="C102">
        <f t="shared" si="6"/>
        <v>14</v>
      </c>
      <c r="D102">
        <f t="shared" si="7"/>
        <v>66</v>
      </c>
      <c r="E102" t="str">
        <f t="shared" si="8"/>
        <v>Object</v>
      </c>
      <c r="F102" t="b">
        <f t="shared" si="9"/>
        <v>1</v>
      </c>
      <c r="G102" t="str">
        <f t="shared" si="10"/>
        <v>Ice Pip</v>
      </c>
      <c r="H102">
        <f t="shared" si="11"/>
        <v>161</v>
      </c>
    </row>
    <row r="103" spans="1:8" x14ac:dyDescent="0.25">
      <c r="A103" s="8">
        <v>1465</v>
      </c>
      <c r="B103" t="s">
        <v>1548</v>
      </c>
      <c r="C103">
        <f t="shared" si="6"/>
        <v>14</v>
      </c>
      <c r="D103">
        <f t="shared" si="7"/>
        <v>66</v>
      </c>
      <c r="E103" t="str">
        <f t="shared" si="8"/>
        <v>Object</v>
      </c>
      <c r="F103" t="b">
        <f t="shared" si="9"/>
        <v>1</v>
      </c>
      <c r="G103" t="str">
        <f t="shared" si="10"/>
        <v>Lava Eel</v>
      </c>
      <c r="H103">
        <f t="shared" si="11"/>
        <v>162</v>
      </c>
    </row>
    <row r="104" spans="1:8" x14ac:dyDescent="0.25">
      <c r="A104" s="8">
        <v>1469</v>
      </c>
      <c r="B104" t="s">
        <v>1552</v>
      </c>
      <c r="C104">
        <f t="shared" si="6"/>
        <v>14</v>
      </c>
      <c r="D104">
        <f t="shared" si="7"/>
        <v>66</v>
      </c>
      <c r="E104" t="str">
        <f t="shared" si="8"/>
        <v>Object</v>
      </c>
      <c r="F104" t="b">
        <f t="shared" si="9"/>
        <v>1</v>
      </c>
      <c r="G104" t="str">
        <f t="shared" si="10"/>
        <v>Legend</v>
      </c>
      <c r="H104">
        <f t="shared" si="11"/>
        <v>163</v>
      </c>
    </row>
    <row r="105" spans="1:8" x14ac:dyDescent="0.25">
      <c r="A105" s="8">
        <v>1719</v>
      </c>
      <c r="B105" t="s">
        <v>1802</v>
      </c>
      <c r="C105">
        <f t="shared" si="6"/>
        <v>14</v>
      </c>
      <c r="D105">
        <f t="shared" si="7"/>
        <v>66</v>
      </c>
      <c r="E105" t="str">
        <f t="shared" si="8"/>
        <v>Object</v>
      </c>
      <c r="F105" t="b">
        <f t="shared" si="9"/>
        <v>1</v>
      </c>
      <c r="G105" t="str">
        <f t="shared" si="10"/>
        <v>Sandfish</v>
      </c>
      <c r="H105">
        <f t="shared" si="11"/>
        <v>164</v>
      </c>
    </row>
    <row r="106" spans="1:8" x14ac:dyDescent="0.25">
      <c r="A106" s="8">
        <v>1726</v>
      </c>
      <c r="B106" t="s">
        <v>1809</v>
      </c>
      <c r="C106">
        <f t="shared" si="6"/>
        <v>14</v>
      </c>
      <c r="D106">
        <f t="shared" si="7"/>
        <v>66</v>
      </c>
      <c r="E106" t="str">
        <f t="shared" si="8"/>
        <v>Object</v>
      </c>
      <c r="F106" t="b">
        <f t="shared" si="9"/>
        <v>1</v>
      </c>
      <c r="G106" t="str">
        <f t="shared" si="10"/>
        <v>Scorpion Carp</v>
      </c>
      <c r="H106">
        <f t="shared" si="11"/>
        <v>165</v>
      </c>
    </row>
    <row r="107" spans="1:8" x14ac:dyDescent="0.25">
      <c r="A107" s="8">
        <v>1914</v>
      </c>
      <c r="B107" t="s">
        <v>1997</v>
      </c>
      <c r="C107">
        <f t="shared" si="6"/>
        <v>14</v>
      </c>
      <c r="D107">
        <f t="shared" si="7"/>
        <v>66</v>
      </c>
      <c r="E107" t="str">
        <f t="shared" si="8"/>
        <v>Object</v>
      </c>
      <c r="F107" t="b">
        <f t="shared" si="9"/>
        <v>1</v>
      </c>
      <c r="G107" t="str">
        <f t="shared" si="10"/>
        <v>Treasure Chest</v>
      </c>
      <c r="H107">
        <f t="shared" si="11"/>
        <v>166</v>
      </c>
    </row>
    <row r="108" spans="1:8" x14ac:dyDescent="0.25">
      <c r="A108" s="8">
        <v>1444</v>
      </c>
      <c r="B108" t="s">
        <v>1527</v>
      </c>
      <c r="C108">
        <f t="shared" si="6"/>
        <v>14</v>
      </c>
      <c r="D108">
        <f t="shared" si="7"/>
        <v>66</v>
      </c>
      <c r="E108" t="str">
        <f t="shared" si="8"/>
        <v>Object</v>
      </c>
      <c r="F108" t="b">
        <f t="shared" si="9"/>
        <v>1</v>
      </c>
      <c r="G108" t="str">
        <f t="shared" si="10"/>
        <v>Joja Cola</v>
      </c>
      <c r="H108">
        <f t="shared" si="11"/>
        <v>167</v>
      </c>
    </row>
    <row r="109" spans="1:8" x14ac:dyDescent="0.25">
      <c r="A109" s="8">
        <v>1913</v>
      </c>
      <c r="B109" t="s">
        <v>1996</v>
      </c>
      <c r="C109">
        <f t="shared" si="6"/>
        <v>14</v>
      </c>
      <c r="D109">
        <f t="shared" si="7"/>
        <v>66</v>
      </c>
      <c r="E109" t="str">
        <f t="shared" si="8"/>
        <v>Object</v>
      </c>
      <c r="F109" t="b">
        <f t="shared" si="9"/>
        <v>1</v>
      </c>
      <c r="G109" t="str">
        <f t="shared" si="10"/>
        <v>Trash</v>
      </c>
      <c r="H109">
        <f t="shared" si="11"/>
        <v>168</v>
      </c>
    </row>
    <row r="110" spans="1:8" x14ac:dyDescent="0.25">
      <c r="A110" s="8">
        <v>1285</v>
      </c>
      <c r="B110" t="s">
        <v>1368</v>
      </c>
      <c r="C110">
        <f t="shared" si="6"/>
        <v>14</v>
      </c>
      <c r="D110">
        <f t="shared" si="7"/>
        <v>66</v>
      </c>
      <c r="E110" t="str">
        <f t="shared" si="8"/>
        <v>Object</v>
      </c>
      <c r="F110" t="b">
        <f t="shared" si="9"/>
        <v>1</v>
      </c>
      <c r="G110" t="str">
        <f t="shared" si="10"/>
        <v>Driftwood</v>
      </c>
      <c r="H110">
        <f t="shared" si="11"/>
        <v>169</v>
      </c>
    </row>
    <row r="111" spans="1:8" x14ac:dyDescent="0.25">
      <c r="A111" s="8">
        <v>1178</v>
      </c>
      <c r="B111" t="s">
        <v>1261</v>
      </c>
      <c r="C111">
        <f t="shared" si="6"/>
        <v>14</v>
      </c>
      <c r="D111">
        <f t="shared" si="7"/>
        <v>66</v>
      </c>
      <c r="E111" t="str">
        <f t="shared" si="8"/>
        <v>Object</v>
      </c>
      <c r="F111" t="b">
        <f t="shared" si="9"/>
        <v>1</v>
      </c>
      <c r="G111" t="str">
        <f t="shared" si="10"/>
        <v>Broken Glasses</v>
      </c>
      <c r="H111">
        <f t="shared" si="11"/>
        <v>170</v>
      </c>
    </row>
    <row r="112" spans="1:8" x14ac:dyDescent="0.25">
      <c r="A112" s="8">
        <v>1177</v>
      </c>
      <c r="B112" t="s">
        <v>1260</v>
      </c>
      <c r="C112">
        <f t="shared" si="6"/>
        <v>14</v>
      </c>
      <c r="D112">
        <f t="shared" si="7"/>
        <v>66</v>
      </c>
      <c r="E112" t="str">
        <f t="shared" si="8"/>
        <v>Object</v>
      </c>
      <c r="F112" t="b">
        <f t="shared" si="9"/>
        <v>1</v>
      </c>
      <c r="G112" t="str">
        <f t="shared" si="10"/>
        <v>Broken CD</v>
      </c>
      <c r="H112">
        <f t="shared" si="11"/>
        <v>171</v>
      </c>
    </row>
    <row r="113" spans="1:8" x14ac:dyDescent="0.25">
      <c r="A113" s="8">
        <v>1790</v>
      </c>
      <c r="B113" t="s">
        <v>1873</v>
      </c>
      <c r="C113">
        <f t="shared" si="6"/>
        <v>14</v>
      </c>
      <c r="D113">
        <f t="shared" si="7"/>
        <v>66</v>
      </c>
      <c r="E113" t="str">
        <f t="shared" si="8"/>
        <v>Object</v>
      </c>
      <c r="F113" t="b">
        <f t="shared" si="9"/>
        <v>1</v>
      </c>
      <c r="G113" t="str">
        <f t="shared" si="10"/>
        <v>Soggy Newspaper</v>
      </c>
      <c r="H113">
        <f t="shared" si="11"/>
        <v>172</v>
      </c>
    </row>
    <row r="114" spans="1:8" x14ac:dyDescent="0.25">
      <c r="A114" s="8">
        <v>1460</v>
      </c>
      <c r="B114" t="s">
        <v>1543</v>
      </c>
      <c r="C114">
        <f t="shared" si="6"/>
        <v>14</v>
      </c>
      <c r="D114">
        <f t="shared" si="7"/>
        <v>66</v>
      </c>
      <c r="E114" t="str">
        <f t="shared" si="8"/>
        <v>Object</v>
      </c>
      <c r="F114" t="b">
        <f t="shared" si="9"/>
        <v>1</v>
      </c>
      <c r="G114" t="str">
        <f t="shared" si="10"/>
        <v>Large Egg</v>
      </c>
      <c r="H114">
        <f t="shared" si="11"/>
        <v>174</v>
      </c>
    </row>
    <row r="115" spans="1:8" x14ac:dyDescent="0.25">
      <c r="A115" s="8">
        <v>1301</v>
      </c>
      <c r="B115" t="s">
        <v>1384</v>
      </c>
      <c r="C115">
        <f t="shared" si="6"/>
        <v>14</v>
      </c>
      <c r="D115">
        <f t="shared" si="7"/>
        <v>66</v>
      </c>
      <c r="E115" t="str">
        <f t="shared" si="8"/>
        <v>Object</v>
      </c>
      <c r="F115" t="b">
        <f t="shared" si="9"/>
        <v>1</v>
      </c>
      <c r="G115" t="str">
        <f t="shared" si="10"/>
        <v>Egg</v>
      </c>
      <c r="H115">
        <f t="shared" si="11"/>
        <v>176</v>
      </c>
    </row>
    <row r="116" spans="1:8" x14ac:dyDescent="0.25">
      <c r="A116" s="8">
        <v>1404</v>
      </c>
      <c r="B116" t="s">
        <v>1487</v>
      </c>
      <c r="C116">
        <f t="shared" si="6"/>
        <v>14</v>
      </c>
      <c r="D116">
        <f t="shared" si="7"/>
        <v>66</v>
      </c>
      <c r="E116" t="str">
        <f t="shared" si="8"/>
        <v>Object</v>
      </c>
      <c r="F116" t="b">
        <f t="shared" si="9"/>
        <v>1</v>
      </c>
      <c r="G116" t="str">
        <f t="shared" si="10"/>
        <v>Hay</v>
      </c>
      <c r="H116">
        <f t="shared" si="11"/>
        <v>178</v>
      </c>
    </row>
    <row r="117" spans="1:8" x14ac:dyDescent="0.25">
      <c r="A117" s="8">
        <v>1302</v>
      </c>
      <c r="B117" t="s">
        <v>1385</v>
      </c>
      <c r="C117">
        <f t="shared" si="6"/>
        <v>14</v>
      </c>
      <c r="D117">
        <f t="shared" si="7"/>
        <v>66</v>
      </c>
      <c r="E117" t="str">
        <f t="shared" si="8"/>
        <v>Object</v>
      </c>
      <c r="F117" t="b">
        <f t="shared" si="9"/>
        <v>1</v>
      </c>
      <c r="G117" t="str">
        <f t="shared" si="10"/>
        <v>Egg</v>
      </c>
      <c r="H117">
        <f t="shared" si="11"/>
        <v>180</v>
      </c>
    </row>
    <row r="118" spans="1:8" x14ac:dyDescent="0.25">
      <c r="A118" s="8">
        <v>1461</v>
      </c>
      <c r="B118" t="s">
        <v>1544</v>
      </c>
      <c r="C118">
        <f t="shared" si="6"/>
        <v>14</v>
      </c>
      <c r="D118">
        <f t="shared" si="7"/>
        <v>66</v>
      </c>
      <c r="E118" t="str">
        <f t="shared" si="8"/>
        <v>Object</v>
      </c>
      <c r="F118" t="b">
        <f t="shared" si="9"/>
        <v>1</v>
      </c>
      <c r="G118" t="str">
        <f t="shared" si="10"/>
        <v>Large Egg</v>
      </c>
      <c r="H118">
        <f t="shared" si="11"/>
        <v>182</v>
      </c>
    </row>
    <row r="119" spans="1:8" x14ac:dyDescent="0.25">
      <c r="A119" s="8">
        <v>1518</v>
      </c>
      <c r="B119" t="s">
        <v>1601</v>
      </c>
      <c r="C119">
        <f t="shared" si="6"/>
        <v>14</v>
      </c>
      <c r="D119">
        <f t="shared" si="7"/>
        <v>66</v>
      </c>
      <c r="E119" t="str">
        <f t="shared" si="8"/>
        <v>Object</v>
      </c>
      <c r="F119" t="b">
        <f t="shared" si="9"/>
        <v>1</v>
      </c>
      <c r="G119" t="str">
        <f t="shared" si="10"/>
        <v>Milk</v>
      </c>
      <c r="H119">
        <f t="shared" si="11"/>
        <v>184</v>
      </c>
    </row>
    <row r="120" spans="1:8" x14ac:dyDescent="0.25">
      <c r="A120" s="8">
        <v>1462</v>
      </c>
      <c r="B120" t="s">
        <v>1545</v>
      </c>
      <c r="C120">
        <f t="shared" si="6"/>
        <v>14</v>
      </c>
      <c r="D120">
        <f t="shared" si="7"/>
        <v>66</v>
      </c>
      <c r="E120" t="str">
        <f t="shared" si="8"/>
        <v>Object</v>
      </c>
      <c r="F120" t="b">
        <f t="shared" si="9"/>
        <v>1</v>
      </c>
      <c r="G120" t="str">
        <f t="shared" si="10"/>
        <v>Large Milk</v>
      </c>
      <c r="H120">
        <f t="shared" si="11"/>
        <v>186</v>
      </c>
    </row>
    <row r="121" spans="1:8" x14ac:dyDescent="0.25">
      <c r="A121" s="8">
        <v>1393</v>
      </c>
      <c r="B121" t="s">
        <v>1476</v>
      </c>
      <c r="C121">
        <f t="shared" si="6"/>
        <v>14</v>
      </c>
      <c r="D121">
        <f t="shared" si="7"/>
        <v>66</v>
      </c>
      <c r="E121" t="str">
        <f t="shared" si="8"/>
        <v>Object</v>
      </c>
      <c r="F121" t="b">
        <f t="shared" si="9"/>
        <v>1</v>
      </c>
      <c r="G121" t="str">
        <f t="shared" si="10"/>
        <v>Green Bean</v>
      </c>
      <c r="H121">
        <f t="shared" si="11"/>
        <v>188</v>
      </c>
    </row>
    <row r="122" spans="1:8" x14ac:dyDescent="0.25">
      <c r="A122" s="8">
        <v>1197</v>
      </c>
      <c r="B122" t="s">
        <v>1280</v>
      </c>
      <c r="C122">
        <f t="shared" si="6"/>
        <v>14</v>
      </c>
      <c r="D122">
        <f t="shared" si="7"/>
        <v>66</v>
      </c>
      <c r="E122" t="str">
        <f t="shared" si="8"/>
        <v>Object</v>
      </c>
      <c r="F122" t="b">
        <f t="shared" si="9"/>
        <v>1</v>
      </c>
      <c r="G122" t="str">
        <f t="shared" si="10"/>
        <v>Cauliflower</v>
      </c>
      <c r="H122">
        <f t="shared" si="11"/>
        <v>190</v>
      </c>
    </row>
    <row r="123" spans="1:8" x14ac:dyDescent="0.25">
      <c r="A123" s="8">
        <v>1556</v>
      </c>
      <c r="B123" t="s">
        <v>1639</v>
      </c>
      <c r="C123">
        <f t="shared" si="6"/>
        <v>14</v>
      </c>
      <c r="D123">
        <f t="shared" si="7"/>
        <v>66</v>
      </c>
      <c r="E123" t="str">
        <f t="shared" si="8"/>
        <v>Object</v>
      </c>
      <c r="F123" t="b">
        <f t="shared" si="9"/>
        <v>1</v>
      </c>
      <c r="G123" t="str">
        <f t="shared" si="10"/>
        <v>Ornate Necklace</v>
      </c>
      <c r="H123">
        <f t="shared" si="11"/>
        <v>191</v>
      </c>
    </row>
    <row r="124" spans="1:8" x14ac:dyDescent="0.25">
      <c r="A124" s="8">
        <v>1629</v>
      </c>
      <c r="B124" t="s">
        <v>1712</v>
      </c>
      <c r="C124">
        <f t="shared" si="6"/>
        <v>14</v>
      </c>
      <c r="D124">
        <f t="shared" si="7"/>
        <v>66</v>
      </c>
      <c r="E124" t="str">
        <f t="shared" si="8"/>
        <v>Object</v>
      </c>
      <c r="F124" t="b">
        <f t="shared" si="9"/>
        <v>1</v>
      </c>
      <c r="G124" t="str">
        <f t="shared" si="10"/>
        <v>Potato</v>
      </c>
      <c r="H124">
        <f t="shared" si="11"/>
        <v>192</v>
      </c>
    </row>
    <row r="125" spans="1:8" x14ac:dyDescent="0.25">
      <c r="A125" s="8">
        <v>1345</v>
      </c>
      <c r="B125" t="s">
        <v>1428</v>
      </c>
      <c r="C125">
        <f t="shared" si="6"/>
        <v>14</v>
      </c>
      <c r="D125">
        <f t="shared" si="7"/>
        <v>66</v>
      </c>
      <c r="E125" t="str">
        <f t="shared" si="8"/>
        <v>Object</v>
      </c>
      <c r="F125" t="b">
        <f t="shared" si="9"/>
        <v>1</v>
      </c>
      <c r="G125" t="str">
        <f t="shared" si="10"/>
        <v>Fried Egg</v>
      </c>
      <c r="H125">
        <f t="shared" si="11"/>
        <v>194</v>
      </c>
    </row>
    <row r="126" spans="1:8" x14ac:dyDescent="0.25">
      <c r="A126" s="8">
        <v>1548</v>
      </c>
      <c r="B126" t="s">
        <v>1631</v>
      </c>
      <c r="C126">
        <f t="shared" si="6"/>
        <v>14</v>
      </c>
      <c r="D126">
        <f t="shared" si="7"/>
        <v>66</v>
      </c>
      <c r="E126" t="str">
        <f t="shared" si="8"/>
        <v>Object</v>
      </c>
      <c r="F126" t="b">
        <f t="shared" si="9"/>
        <v>1</v>
      </c>
      <c r="G126" t="str">
        <f t="shared" si="10"/>
        <v>Omelet</v>
      </c>
      <c r="H126">
        <f t="shared" si="11"/>
        <v>195</v>
      </c>
    </row>
    <row r="127" spans="1:8" x14ac:dyDescent="0.25">
      <c r="A127" s="8">
        <v>1712</v>
      </c>
      <c r="B127" t="s">
        <v>1795</v>
      </c>
      <c r="C127">
        <f t="shared" si="6"/>
        <v>14</v>
      </c>
      <c r="D127">
        <f t="shared" si="7"/>
        <v>66</v>
      </c>
      <c r="E127" t="str">
        <f t="shared" si="8"/>
        <v>Object</v>
      </c>
      <c r="F127" t="b">
        <f t="shared" si="9"/>
        <v>1</v>
      </c>
      <c r="G127" t="str">
        <f t="shared" si="10"/>
        <v>Salad</v>
      </c>
      <c r="H127">
        <f t="shared" si="11"/>
        <v>196</v>
      </c>
    </row>
    <row r="128" spans="1:8" x14ac:dyDescent="0.25">
      <c r="A128" s="8">
        <v>1205</v>
      </c>
      <c r="B128" t="s">
        <v>1288</v>
      </c>
      <c r="C128">
        <f t="shared" si="6"/>
        <v>14</v>
      </c>
      <c r="D128">
        <f t="shared" si="7"/>
        <v>66</v>
      </c>
      <c r="E128" t="str">
        <f t="shared" si="8"/>
        <v>Object</v>
      </c>
      <c r="F128" t="b">
        <f t="shared" si="9"/>
        <v>1</v>
      </c>
      <c r="G128" t="str">
        <f t="shared" si="10"/>
        <v>Cheese Cauliflower</v>
      </c>
      <c r="H128">
        <f t="shared" si="11"/>
        <v>197</v>
      </c>
    </row>
    <row r="129" spans="1:8" x14ac:dyDescent="0.25">
      <c r="A129" s="8">
        <v>1126</v>
      </c>
      <c r="B129" t="s">
        <v>1209</v>
      </c>
      <c r="C129">
        <f t="shared" si="6"/>
        <v>14</v>
      </c>
      <c r="D129">
        <f t="shared" si="7"/>
        <v>66</v>
      </c>
      <c r="E129" t="str">
        <f t="shared" si="8"/>
        <v>Object</v>
      </c>
      <c r="F129" t="b">
        <f t="shared" si="9"/>
        <v>1</v>
      </c>
      <c r="G129" t="str">
        <f t="shared" si="10"/>
        <v>Baked Fish</v>
      </c>
      <c r="H129">
        <f t="shared" si="11"/>
        <v>198</v>
      </c>
    </row>
    <row r="130" spans="1:8" x14ac:dyDescent="0.25">
      <c r="A130" s="8">
        <v>1568</v>
      </c>
      <c r="B130" t="s">
        <v>1651</v>
      </c>
      <c r="C130">
        <f t="shared" si="6"/>
        <v>14</v>
      </c>
      <c r="D130">
        <f t="shared" si="7"/>
        <v>66</v>
      </c>
      <c r="E130" t="str">
        <f t="shared" si="8"/>
        <v>Object</v>
      </c>
      <c r="F130" t="b">
        <f t="shared" si="9"/>
        <v>1</v>
      </c>
      <c r="G130" t="str">
        <f t="shared" si="10"/>
        <v>Parsnip Soup</v>
      </c>
      <c r="H130">
        <f t="shared" si="11"/>
        <v>199</v>
      </c>
    </row>
    <row r="131" spans="1:8" x14ac:dyDescent="0.25">
      <c r="A131" s="8">
        <v>1933</v>
      </c>
      <c r="B131" t="s">
        <v>2016</v>
      </c>
      <c r="C131">
        <f t="shared" si="6"/>
        <v>14</v>
      </c>
      <c r="D131">
        <f t="shared" si="7"/>
        <v>66</v>
      </c>
      <c r="E131" t="str">
        <f t="shared" si="8"/>
        <v>Object</v>
      </c>
      <c r="F131" t="b">
        <f t="shared" si="9"/>
        <v>1</v>
      </c>
      <c r="G131" t="str">
        <f t="shared" si="10"/>
        <v>Vegetable Medley</v>
      </c>
      <c r="H131">
        <f t="shared" si="11"/>
        <v>200</v>
      </c>
    </row>
    <row r="132" spans="1:8" x14ac:dyDescent="0.25">
      <c r="A132" s="8">
        <v>1236</v>
      </c>
      <c r="B132" t="s">
        <v>1319</v>
      </c>
      <c r="C132">
        <f t="shared" ref="C132:C195" si="12">IF(LEN(B132)&gt;0,SEARCH("|",B132),"")</f>
        <v>14</v>
      </c>
      <c r="D132">
        <f t="shared" ref="D132:D195" si="13">IF(LEN(B132)&gt;0,SEARCH("|",B132,C132+1),"")</f>
        <v>66</v>
      </c>
      <c r="E132" t="str">
        <f t="shared" ref="E132:E195" si="14">IF(LEN(B132)&gt;0,TRIM(LEFT(B132,C132-1)),"")</f>
        <v>Object</v>
      </c>
      <c r="F132" t="b">
        <f t="shared" ref="F132:F195" si="15">IFERROR(E132="Object",FALSE)</f>
        <v>1</v>
      </c>
      <c r="G132" t="str">
        <f t="shared" ref="G132:G195" si="16">IF(E132="Object",TRIM(MID(B132,C132+1,D132-C132-1)),"")</f>
        <v>Complete Breakfast</v>
      </c>
      <c r="H132">
        <f t="shared" ref="H132:H195" si="17">IF(LEN(G132)&gt;0,INT(RIGHT(B132,LEN(B132)-D132)),"")</f>
        <v>201</v>
      </c>
    </row>
    <row r="133" spans="1:8" x14ac:dyDescent="0.25">
      <c r="A133" s="8">
        <v>1343</v>
      </c>
      <c r="B133" t="s">
        <v>1426</v>
      </c>
      <c r="C133">
        <f t="shared" si="12"/>
        <v>14</v>
      </c>
      <c r="D133">
        <f t="shared" si="13"/>
        <v>66</v>
      </c>
      <c r="E133" t="str">
        <f t="shared" si="14"/>
        <v>Object</v>
      </c>
      <c r="F133" t="b">
        <f t="shared" si="15"/>
        <v>1</v>
      </c>
      <c r="G133" t="str">
        <f t="shared" si="16"/>
        <v>Fried Calamari</v>
      </c>
      <c r="H133">
        <f t="shared" si="17"/>
        <v>202</v>
      </c>
    </row>
    <row r="134" spans="1:8" x14ac:dyDescent="0.25">
      <c r="A134" s="8">
        <v>1861</v>
      </c>
      <c r="B134" t="s">
        <v>1944</v>
      </c>
      <c r="C134">
        <f t="shared" si="12"/>
        <v>14</v>
      </c>
      <c r="D134">
        <f t="shared" si="13"/>
        <v>66</v>
      </c>
      <c r="E134" t="str">
        <f t="shared" si="14"/>
        <v>Object</v>
      </c>
      <c r="F134" t="b">
        <f t="shared" si="15"/>
        <v>1</v>
      </c>
      <c r="G134" t="str">
        <f t="shared" si="16"/>
        <v>Strange Bun</v>
      </c>
      <c r="H134">
        <f t="shared" si="17"/>
        <v>203</v>
      </c>
    </row>
    <row r="135" spans="1:8" x14ac:dyDescent="0.25">
      <c r="A135" s="8">
        <v>1485</v>
      </c>
      <c r="B135" t="s">
        <v>1568</v>
      </c>
      <c r="C135">
        <f t="shared" si="12"/>
        <v>14</v>
      </c>
      <c r="D135">
        <f t="shared" si="13"/>
        <v>66</v>
      </c>
      <c r="E135" t="str">
        <f t="shared" si="14"/>
        <v>Object</v>
      </c>
      <c r="F135" t="b">
        <f t="shared" si="15"/>
        <v>1</v>
      </c>
      <c r="G135" t="str">
        <f t="shared" si="16"/>
        <v>Lucky Lunch</v>
      </c>
      <c r="H135">
        <f t="shared" si="17"/>
        <v>204</v>
      </c>
    </row>
    <row r="136" spans="1:8" x14ac:dyDescent="0.25">
      <c r="A136" s="8">
        <v>1346</v>
      </c>
      <c r="B136" t="s">
        <v>1429</v>
      </c>
      <c r="C136">
        <f t="shared" si="12"/>
        <v>14</v>
      </c>
      <c r="D136">
        <f t="shared" si="13"/>
        <v>66</v>
      </c>
      <c r="E136" t="str">
        <f t="shared" si="14"/>
        <v>Object</v>
      </c>
      <c r="F136" t="b">
        <f t="shared" si="15"/>
        <v>1</v>
      </c>
      <c r="G136" t="str">
        <f t="shared" si="16"/>
        <v>Fried Mushroom</v>
      </c>
      <c r="H136">
        <f t="shared" si="17"/>
        <v>205</v>
      </c>
    </row>
    <row r="137" spans="1:8" x14ac:dyDescent="0.25">
      <c r="A137" s="8">
        <v>1618</v>
      </c>
      <c r="B137" t="s">
        <v>1701</v>
      </c>
      <c r="C137">
        <f t="shared" si="12"/>
        <v>14</v>
      </c>
      <c r="D137">
        <f t="shared" si="13"/>
        <v>66</v>
      </c>
      <c r="E137" t="str">
        <f t="shared" si="14"/>
        <v>Object</v>
      </c>
      <c r="F137" t="b">
        <f t="shared" si="15"/>
        <v>1</v>
      </c>
      <c r="G137" t="str">
        <f t="shared" si="16"/>
        <v>Pizza</v>
      </c>
      <c r="H137">
        <f t="shared" si="17"/>
        <v>206</v>
      </c>
    </row>
    <row r="138" spans="1:8" x14ac:dyDescent="0.25">
      <c r="A138" s="8">
        <v>1140</v>
      </c>
      <c r="B138" t="s">
        <v>1223</v>
      </c>
      <c r="C138">
        <f t="shared" si="12"/>
        <v>14</v>
      </c>
      <c r="D138">
        <f t="shared" si="13"/>
        <v>66</v>
      </c>
      <c r="E138" t="str">
        <f t="shared" si="14"/>
        <v>Object</v>
      </c>
      <c r="F138" t="b">
        <f t="shared" si="15"/>
        <v>1</v>
      </c>
      <c r="G138" t="str">
        <f t="shared" si="16"/>
        <v>Bean Hotpot</v>
      </c>
      <c r="H138">
        <f t="shared" si="17"/>
        <v>207</v>
      </c>
    </row>
    <row r="139" spans="1:8" x14ac:dyDescent="0.25">
      <c r="A139" s="8">
        <v>1371</v>
      </c>
      <c r="B139" t="s">
        <v>1454</v>
      </c>
      <c r="C139">
        <f t="shared" si="12"/>
        <v>14</v>
      </c>
      <c r="D139">
        <f t="shared" si="13"/>
        <v>66</v>
      </c>
      <c r="E139" t="str">
        <f t="shared" si="14"/>
        <v>Object</v>
      </c>
      <c r="F139" t="b">
        <f t="shared" si="15"/>
        <v>1</v>
      </c>
      <c r="G139" t="str">
        <f t="shared" si="16"/>
        <v>Glazed Yams</v>
      </c>
      <c r="H139">
        <f t="shared" si="17"/>
        <v>208</v>
      </c>
    </row>
    <row r="140" spans="1:8" x14ac:dyDescent="0.25">
      <c r="A140" s="8">
        <v>1194</v>
      </c>
      <c r="B140" t="s">
        <v>1277</v>
      </c>
      <c r="C140">
        <f t="shared" si="12"/>
        <v>14</v>
      </c>
      <c r="D140">
        <f t="shared" si="13"/>
        <v>66</v>
      </c>
      <c r="E140" t="str">
        <f t="shared" si="14"/>
        <v>Object</v>
      </c>
      <c r="F140" t="b">
        <f t="shared" si="15"/>
        <v>1</v>
      </c>
      <c r="G140" t="str">
        <f t="shared" si="16"/>
        <v>Carp Surprise</v>
      </c>
      <c r="H140">
        <f t="shared" si="17"/>
        <v>209</v>
      </c>
    </row>
    <row r="141" spans="1:8" x14ac:dyDescent="0.25">
      <c r="A141" s="8">
        <v>1402</v>
      </c>
      <c r="B141" t="s">
        <v>1485</v>
      </c>
      <c r="C141">
        <f t="shared" si="12"/>
        <v>14</v>
      </c>
      <c r="D141">
        <f t="shared" si="13"/>
        <v>66</v>
      </c>
      <c r="E141" t="str">
        <f t="shared" si="14"/>
        <v>Object</v>
      </c>
      <c r="F141" t="b">
        <f t="shared" si="15"/>
        <v>1</v>
      </c>
      <c r="G141" t="str">
        <f t="shared" si="16"/>
        <v>Hashbrowns</v>
      </c>
      <c r="H141">
        <f t="shared" si="17"/>
        <v>210</v>
      </c>
    </row>
    <row r="142" spans="1:8" x14ac:dyDescent="0.25">
      <c r="A142" s="8">
        <v>1564</v>
      </c>
      <c r="B142" t="s">
        <v>1647</v>
      </c>
      <c r="C142">
        <f t="shared" si="12"/>
        <v>14</v>
      </c>
      <c r="D142">
        <f t="shared" si="13"/>
        <v>66</v>
      </c>
      <c r="E142" t="str">
        <f t="shared" si="14"/>
        <v>Object</v>
      </c>
      <c r="F142" t="b">
        <f t="shared" si="15"/>
        <v>1</v>
      </c>
      <c r="G142" t="str">
        <f t="shared" si="16"/>
        <v>Pancakes</v>
      </c>
      <c r="H142">
        <f t="shared" si="17"/>
        <v>211</v>
      </c>
    </row>
    <row r="143" spans="1:8" x14ac:dyDescent="0.25">
      <c r="A143" s="8">
        <v>1714</v>
      </c>
      <c r="B143" t="s">
        <v>1797</v>
      </c>
      <c r="C143">
        <f t="shared" si="12"/>
        <v>14</v>
      </c>
      <c r="D143">
        <f t="shared" si="13"/>
        <v>66</v>
      </c>
      <c r="E143" t="str">
        <f t="shared" si="14"/>
        <v>Object</v>
      </c>
      <c r="F143" t="b">
        <f t="shared" si="15"/>
        <v>1</v>
      </c>
      <c r="G143" t="str">
        <f t="shared" si="16"/>
        <v>Salmon Dinner</v>
      </c>
      <c r="H143">
        <f t="shared" si="17"/>
        <v>212</v>
      </c>
    </row>
    <row r="144" spans="1:8" x14ac:dyDescent="0.25">
      <c r="A144" s="8">
        <v>1333</v>
      </c>
      <c r="B144" t="s">
        <v>1416</v>
      </c>
      <c r="C144">
        <f t="shared" si="12"/>
        <v>14</v>
      </c>
      <c r="D144">
        <f t="shared" si="13"/>
        <v>66</v>
      </c>
      <c r="E144" t="str">
        <f t="shared" si="14"/>
        <v>Object</v>
      </c>
      <c r="F144" t="b">
        <f t="shared" si="15"/>
        <v>1</v>
      </c>
      <c r="G144" t="str">
        <f t="shared" si="16"/>
        <v>Fish Taco</v>
      </c>
      <c r="H144">
        <f t="shared" si="17"/>
        <v>213</v>
      </c>
    </row>
    <row r="145" spans="1:8" x14ac:dyDescent="0.25">
      <c r="A145" s="8">
        <v>1260</v>
      </c>
      <c r="B145" t="s">
        <v>1343</v>
      </c>
      <c r="C145">
        <f t="shared" si="12"/>
        <v>14</v>
      </c>
      <c r="D145">
        <f t="shared" si="13"/>
        <v>66</v>
      </c>
      <c r="E145" t="str">
        <f t="shared" si="14"/>
        <v>Object</v>
      </c>
      <c r="F145" t="b">
        <f t="shared" si="15"/>
        <v>1</v>
      </c>
      <c r="G145" t="str">
        <f t="shared" si="16"/>
        <v>Crispy Bass</v>
      </c>
      <c r="H145">
        <f t="shared" si="17"/>
        <v>214</v>
      </c>
    </row>
    <row r="146" spans="1:8" x14ac:dyDescent="0.25">
      <c r="A146" s="8">
        <v>1574</v>
      </c>
      <c r="B146" t="s">
        <v>1657</v>
      </c>
      <c r="C146">
        <f t="shared" si="12"/>
        <v>14</v>
      </c>
      <c r="D146">
        <f t="shared" si="13"/>
        <v>66</v>
      </c>
      <c r="E146" t="str">
        <f t="shared" si="14"/>
        <v>Object</v>
      </c>
      <c r="F146" t="b">
        <f t="shared" si="15"/>
        <v>1</v>
      </c>
      <c r="G146" t="str">
        <f t="shared" si="16"/>
        <v>Pepper Poppers</v>
      </c>
      <c r="H146">
        <f t="shared" si="17"/>
        <v>215</v>
      </c>
    </row>
    <row r="147" spans="1:8" x14ac:dyDescent="0.25">
      <c r="A147" s="8">
        <v>1173</v>
      </c>
      <c r="B147" t="s">
        <v>1256</v>
      </c>
      <c r="C147">
        <f t="shared" si="12"/>
        <v>14</v>
      </c>
      <c r="D147">
        <f t="shared" si="13"/>
        <v>66</v>
      </c>
      <c r="E147" t="str">
        <f t="shared" si="14"/>
        <v>Object</v>
      </c>
      <c r="F147" t="b">
        <f t="shared" si="15"/>
        <v>1</v>
      </c>
      <c r="G147" t="str">
        <f t="shared" si="16"/>
        <v>Bread</v>
      </c>
      <c r="H147">
        <f t="shared" si="17"/>
        <v>216</v>
      </c>
    </row>
    <row r="148" spans="1:8" x14ac:dyDescent="0.25">
      <c r="A148" s="8">
        <v>1905</v>
      </c>
      <c r="B148" t="s">
        <v>1988</v>
      </c>
      <c r="C148">
        <f t="shared" si="12"/>
        <v>14</v>
      </c>
      <c r="D148">
        <f t="shared" si="13"/>
        <v>66</v>
      </c>
      <c r="E148" t="str">
        <f t="shared" si="14"/>
        <v>Object</v>
      </c>
      <c r="F148" t="b">
        <f t="shared" si="15"/>
        <v>1</v>
      </c>
      <c r="G148" t="str">
        <f t="shared" si="16"/>
        <v>Tom Kha Soup</v>
      </c>
      <c r="H148">
        <f t="shared" si="17"/>
        <v>218</v>
      </c>
    </row>
    <row r="149" spans="1:8" x14ac:dyDescent="0.25">
      <c r="A149" s="8">
        <v>1921</v>
      </c>
      <c r="B149" t="s">
        <v>2004</v>
      </c>
      <c r="C149">
        <f t="shared" si="12"/>
        <v>14</v>
      </c>
      <c r="D149">
        <f t="shared" si="13"/>
        <v>66</v>
      </c>
      <c r="E149" t="str">
        <f t="shared" si="14"/>
        <v>Object</v>
      </c>
      <c r="F149" t="b">
        <f t="shared" si="15"/>
        <v>1</v>
      </c>
      <c r="G149" t="str">
        <f t="shared" si="16"/>
        <v>Trout Soup</v>
      </c>
      <c r="H149">
        <f t="shared" si="17"/>
        <v>219</v>
      </c>
    </row>
    <row r="150" spans="1:8" x14ac:dyDescent="0.25">
      <c r="A150" s="8">
        <v>1214</v>
      </c>
      <c r="B150" t="s">
        <v>1297</v>
      </c>
      <c r="C150">
        <f t="shared" si="12"/>
        <v>14</v>
      </c>
      <c r="D150">
        <f t="shared" si="13"/>
        <v>66</v>
      </c>
      <c r="E150" t="str">
        <f t="shared" si="14"/>
        <v>Object</v>
      </c>
      <c r="F150" t="b">
        <f t="shared" si="15"/>
        <v>1</v>
      </c>
      <c r="G150" t="str">
        <f t="shared" si="16"/>
        <v>Chocolate Cake</v>
      </c>
      <c r="H150">
        <f t="shared" si="17"/>
        <v>220</v>
      </c>
    </row>
    <row r="151" spans="1:8" x14ac:dyDescent="0.25">
      <c r="A151" s="8">
        <v>1616</v>
      </c>
      <c r="B151" t="s">
        <v>1699</v>
      </c>
      <c r="C151">
        <f t="shared" si="12"/>
        <v>14</v>
      </c>
      <c r="D151">
        <f t="shared" si="13"/>
        <v>66</v>
      </c>
      <c r="E151" t="str">
        <f t="shared" si="14"/>
        <v>Object</v>
      </c>
      <c r="F151" t="b">
        <f t="shared" si="15"/>
        <v>1</v>
      </c>
      <c r="G151" t="str">
        <f t="shared" si="16"/>
        <v>Pink Cake</v>
      </c>
      <c r="H151">
        <f t="shared" si="17"/>
        <v>221</v>
      </c>
    </row>
    <row r="152" spans="1:8" x14ac:dyDescent="0.25">
      <c r="A152" s="8">
        <v>1695</v>
      </c>
      <c r="B152" t="s">
        <v>1778</v>
      </c>
      <c r="C152">
        <f t="shared" si="12"/>
        <v>14</v>
      </c>
      <c r="D152">
        <f t="shared" si="13"/>
        <v>66</v>
      </c>
      <c r="E152" t="str">
        <f t="shared" si="14"/>
        <v>Object</v>
      </c>
      <c r="F152" t="b">
        <f t="shared" si="15"/>
        <v>1</v>
      </c>
      <c r="G152" t="str">
        <f t="shared" si="16"/>
        <v>Rhubarb Pie</v>
      </c>
      <c r="H152">
        <f t="shared" si="17"/>
        <v>222</v>
      </c>
    </row>
    <row r="153" spans="1:8" x14ac:dyDescent="0.25">
      <c r="A153" s="8">
        <v>1237</v>
      </c>
      <c r="B153" t="s">
        <v>1320</v>
      </c>
      <c r="C153">
        <f t="shared" si="12"/>
        <v>14</v>
      </c>
      <c r="D153">
        <f t="shared" si="13"/>
        <v>66</v>
      </c>
      <c r="E153" t="str">
        <f t="shared" si="14"/>
        <v>Object</v>
      </c>
      <c r="F153" t="b">
        <f t="shared" si="15"/>
        <v>1</v>
      </c>
      <c r="G153" t="str">
        <f t="shared" si="16"/>
        <v>Cookie</v>
      </c>
      <c r="H153">
        <f t="shared" si="17"/>
        <v>223</v>
      </c>
    </row>
    <row r="154" spans="1:8" x14ac:dyDescent="0.25">
      <c r="A154" s="8">
        <v>1794</v>
      </c>
      <c r="B154" t="s">
        <v>1877</v>
      </c>
      <c r="C154">
        <f t="shared" si="12"/>
        <v>14</v>
      </c>
      <c r="D154">
        <f t="shared" si="13"/>
        <v>66</v>
      </c>
      <c r="E154" t="str">
        <f t="shared" si="14"/>
        <v>Object</v>
      </c>
      <c r="F154" t="b">
        <f t="shared" si="15"/>
        <v>1</v>
      </c>
      <c r="G154" t="str">
        <f t="shared" si="16"/>
        <v>Spaghetti</v>
      </c>
      <c r="H154">
        <f t="shared" si="17"/>
        <v>224</v>
      </c>
    </row>
    <row r="155" spans="1:8" x14ac:dyDescent="0.25">
      <c r="A155" s="8">
        <v>1344</v>
      </c>
      <c r="B155" t="s">
        <v>1427</v>
      </c>
      <c r="C155">
        <f t="shared" si="12"/>
        <v>14</v>
      </c>
      <c r="D155">
        <f t="shared" si="13"/>
        <v>66</v>
      </c>
      <c r="E155" t="str">
        <f t="shared" si="14"/>
        <v>Object</v>
      </c>
      <c r="F155" t="b">
        <f t="shared" si="15"/>
        <v>1</v>
      </c>
      <c r="G155" t="str">
        <f t="shared" si="16"/>
        <v>Fried Eel</v>
      </c>
      <c r="H155">
        <f t="shared" si="17"/>
        <v>225</v>
      </c>
    </row>
    <row r="156" spans="1:8" x14ac:dyDescent="0.25">
      <c r="A156" s="8">
        <v>1800</v>
      </c>
      <c r="B156" t="s">
        <v>1883</v>
      </c>
      <c r="C156">
        <f t="shared" si="12"/>
        <v>14</v>
      </c>
      <c r="D156">
        <f t="shared" si="13"/>
        <v>66</v>
      </c>
      <c r="E156" t="str">
        <f t="shared" si="14"/>
        <v>Object</v>
      </c>
      <c r="F156" t="b">
        <f t="shared" si="15"/>
        <v>1</v>
      </c>
      <c r="G156" t="str">
        <f t="shared" si="16"/>
        <v>Spicy Eel</v>
      </c>
      <c r="H156">
        <f t="shared" si="17"/>
        <v>226</v>
      </c>
    </row>
    <row r="157" spans="1:8" x14ac:dyDescent="0.25">
      <c r="A157" s="8">
        <v>1725</v>
      </c>
      <c r="B157" t="s">
        <v>1808</v>
      </c>
      <c r="C157">
        <f t="shared" si="12"/>
        <v>14</v>
      </c>
      <c r="D157">
        <f t="shared" si="13"/>
        <v>66</v>
      </c>
      <c r="E157" t="str">
        <f t="shared" si="14"/>
        <v>Object</v>
      </c>
      <c r="F157" t="b">
        <f t="shared" si="15"/>
        <v>1</v>
      </c>
      <c r="G157" t="str">
        <f t="shared" si="16"/>
        <v>Sashimi</v>
      </c>
      <c r="H157">
        <f t="shared" si="17"/>
        <v>227</v>
      </c>
    </row>
    <row r="158" spans="1:8" x14ac:dyDescent="0.25">
      <c r="A158" s="8">
        <v>1495</v>
      </c>
      <c r="B158" t="s">
        <v>1578</v>
      </c>
      <c r="C158">
        <f t="shared" si="12"/>
        <v>14</v>
      </c>
      <c r="D158">
        <f t="shared" si="13"/>
        <v>66</v>
      </c>
      <c r="E158" t="str">
        <f t="shared" si="14"/>
        <v>Object</v>
      </c>
      <c r="F158" t="b">
        <f t="shared" si="15"/>
        <v>1</v>
      </c>
      <c r="G158" t="str">
        <f t="shared" si="16"/>
        <v>Maki Roll</v>
      </c>
      <c r="H158">
        <f t="shared" si="17"/>
        <v>228</v>
      </c>
    </row>
    <row r="159" spans="1:8" x14ac:dyDescent="0.25">
      <c r="A159" s="8">
        <v>1911</v>
      </c>
      <c r="B159" t="s">
        <v>1994</v>
      </c>
      <c r="C159">
        <f t="shared" si="12"/>
        <v>14</v>
      </c>
      <c r="D159">
        <f t="shared" si="13"/>
        <v>66</v>
      </c>
      <c r="E159" t="str">
        <f t="shared" si="14"/>
        <v>Object</v>
      </c>
      <c r="F159" t="b">
        <f t="shared" si="15"/>
        <v>1</v>
      </c>
      <c r="G159" t="str">
        <f t="shared" si="16"/>
        <v>Tortilla</v>
      </c>
      <c r="H159">
        <f t="shared" si="17"/>
        <v>229</v>
      </c>
    </row>
    <row r="160" spans="1:8" x14ac:dyDescent="0.25">
      <c r="A160" s="8">
        <v>1688</v>
      </c>
      <c r="B160" t="s">
        <v>1771</v>
      </c>
      <c r="C160">
        <f t="shared" si="12"/>
        <v>14</v>
      </c>
      <c r="D160">
        <f t="shared" si="13"/>
        <v>66</v>
      </c>
      <c r="E160" t="str">
        <f t="shared" si="14"/>
        <v>Object</v>
      </c>
      <c r="F160" t="b">
        <f t="shared" si="15"/>
        <v>1</v>
      </c>
      <c r="G160" t="str">
        <f t="shared" si="16"/>
        <v>Red Plate</v>
      </c>
      <c r="H160">
        <f t="shared" si="17"/>
        <v>230</v>
      </c>
    </row>
    <row r="161" spans="1:8" x14ac:dyDescent="0.25">
      <c r="A161" s="8">
        <v>1305</v>
      </c>
      <c r="B161" t="s">
        <v>1388</v>
      </c>
      <c r="C161">
        <f t="shared" si="12"/>
        <v>14</v>
      </c>
      <c r="D161">
        <f t="shared" si="13"/>
        <v>66</v>
      </c>
      <c r="E161" t="str">
        <f t="shared" si="14"/>
        <v>Object</v>
      </c>
      <c r="F161" t="b">
        <f t="shared" si="15"/>
        <v>1</v>
      </c>
      <c r="G161" t="str">
        <f t="shared" si="16"/>
        <v>Eggplant Parmesan</v>
      </c>
      <c r="H161">
        <f t="shared" si="17"/>
        <v>231</v>
      </c>
    </row>
    <row r="162" spans="1:8" x14ac:dyDescent="0.25">
      <c r="A162" s="8">
        <v>1699</v>
      </c>
      <c r="B162" t="s">
        <v>1782</v>
      </c>
      <c r="C162">
        <f t="shared" si="12"/>
        <v>14</v>
      </c>
      <c r="D162">
        <f t="shared" si="13"/>
        <v>66</v>
      </c>
      <c r="E162" t="str">
        <f t="shared" si="14"/>
        <v>Object</v>
      </c>
      <c r="F162" t="b">
        <f t="shared" si="15"/>
        <v>1</v>
      </c>
      <c r="G162" t="str">
        <f t="shared" si="16"/>
        <v>Rice Pudding</v>
      </c>
      <c r="H162">
        <f t="shared" si="17"/>
        <v>232</v>
      </c>
    </row>
    <row r="163" spans="1:8" x14ac:dyDescent="0.25">
      <c r="A163" s="8">
        <v>1422</v>
      </c>
      <c r="B163" t="s">
        <v>1505</v>
      </c>
      <c r="C163">
        <f t="shared" si="12"/>
        <v>14</v>
      </c>
      <c r="D163">
        <f t="shared" si="13"/>
        <v>66</v>
      </c>
      <c r="E163" t="str">
        <f t="shared" si="14"/>
        <v>Object</v>
      </c>
      <c r="F163" t="b">
        <f t="shared" si="15"/>
        <v>1</v>
      </c>
      <c r="G163" t="str">
        <f t="shared" si="16"/>
        <v>Ice Cream</v>
      </c>
      <c r="H163">
        <f t="shared" si="17"/>
        <v>233</v>
      </c>
    </row>
    <row r="164" spans="1:8" x14ac:dyDescent="0.25">
      <c r="A164" s="8">
        <v>1164</v>
      </c>
      <c r="B164" t="s">
        <v>1247</v>
      </c>
      <c r="C164">
        <f t="shared" si="12"/>
        <v>14</v>
      </c>
      <c r="D164">
        <f t="shared" si="13"/>
        <v>66</v>
      </c>
      <c r="E164" t="str">
        <f t="shared" si="14"/>
        <v>Object</v>
      </c>
      <c r="F164" t="b">
        <f t="shared" si="15"/>
        <v>1</v>
      </c>
      <c r="G164" t="str">
        <f t="shared" si="16"/>
        <v>Blueberry Tart</v>
      </c>
      <c r="H164">
        <f t="shared" si="17"/>
        <v>234</v>
      </c>
    </row>
    <row r="165" spans="1:8" x14ac:dyDescent="0.25">
      <c r="A165" s="8">
        <v>1124</v>
      </c>
      <c r="B165" t="s">
        <v>1207</v>
      </c>
      <c r="C165">
        <f t="shared" si="12"/>
        <v>14</v>
      </c>
      <c r="D165">
        <f t="shared" si="13"/>
        <v>66</v>
      </c>
      <c r="E165" t="str">
        <f t="shared" si="14"/>
        <v>Object</v>
      </c>
      <c r="F165" t="b">
        <f t="shared" si="15"/>
        <v>1</v>
      </c>
      <c r="G165" t="str">
        <f t="shared" si="16"/>
        <v>Autumn's Bounty</v>
      </c>
      <c r="H165">
        <f t="shared" si="17"/>
        <v>235</v>
      </c>
    </row>
    <row r="166" spans="1:8" x14ac:dyDescent="0.25">
      <c r="A166" s="8">
        <v>1648</v>
      </c>
      <c r="B166" t="s">
        <v>1731</v>
      </c>
      <c r="C166">
        <f t="shared" si="12"/>
        <v>14</v>
      </c>
      <c r="D166">
        <f t="shared" si="13"/>
        <v>66</v>
      </c>
      <c r="E166" t="str">
        <f t="shared" si="14"/>
        <v>Object</v>
      </c>
      <c r="F166" t="b">
        <f t="shared" si="15"/>
        <v>1</v>
      </c>
      <c r="G166" t="str">
        <f t="shared" si="16"/>
        <v>Pumpkin Soup</v>
      </c>
      <c r="H166">
        <f t="shared" si="17"/>
        <v>236</v>
      </c>
    </row>
    <row r="167" spans="1:8" x14ac:dyDescent="0.25">
      <c r="A167" s="8">
        <v>1883</v>
      </c>
      <c r="B167" t="s">
        <v>1966</v>
      </c>
      <c r="C167">
        <f t="shared" si="12"/>
        <v>14</v>
      </c>
      <c r="D167">
        <f t="shared" si="13"/>
        <v>66</v>
      </c>
      <c r="E167" t="str">
        <f t="shared" si="14"/>
        <v>Object</v>
      </c>
      <c r="F167" t="b">
        <f t="shared" si="15"/>
        <v>1</v>
      </c>
      <c r="G167" t="str">
        <f t="shared" si="16"/>
        <v>Super Meal</v>
      </c>
      <c r="H167">
        <f t="shared" si="17"/>
        <v>237</v>
      </c>
    </row>
    <row r="168" spans="1:8" x14ac:dyDescent="0.25">
      <c r="A168" s="8">
        <v>1254</v>
      </c>
      <c r="B168" t="s">
        <v>1337</v>
      </c>
      <c r="C168">
        <f t="shared" si="12"/>
        <v>14</v>
      </c>
      <c r="D168">
        <f t="shared" si="13"/>
        <v>66</v>
      </c>
      <c r="E168" t="str">
        <f t="shared" si="14"/>
        <v>Object</v>
      </c>
      <c r="F168" t="b">
        <f t="shared" si="15"/>
        <v>1</v>
      </c>
      <c r="G168" t="str">
        <f t="shared" si="16"/>
        <v>Cranberry Sauce</v>
      </c>
      <c r="H168">
        <f t="shared" si="17"/>
        <v>238</v>
      </c>
    </row>
    <row r="169" spans="1:8" x14ac:dyDescent="0.25">
      <c r="A169" s="8">
        <v>1869</v>
      </c>
      <c r="B169" t="s">
        <v>1952</v>
      </c>
      <c r="C169">
        <f t="shared" si="12"/>
        <v>14</v>
      </c>
      <c r="D169">
        <f t="shared" si="13"/>
        <v>66</v>
      </c>
      <c r="E169" t="str">
        <f t="shared" si="14"/>
        <v>Object</v>
      </c>
      <c r="F169" t="b">
        <f t="shared" si="15"/>
        <v>1</v>
      </c>
      <c r="G169" t="str">
        <f t="shared" si="16"/>
        <v>Stuffing</v>
      </c>
      <c r="H169">
        <f t="shared" si="17"/>
        <v>239</v>
      </c>
    </row>
    <row r="170" spans="1:8" x14ac:dyDescent="0.25">
      <c r="A170" s="8">
        <v>1320</v>
      </c>
      <c r="B170" t="s">
        <v>1403</v>
      </c>
      <c r="C170">
        <f t="shared" si="12"/>
        <v>14</v>
      </c>
      <c r="D170">
        <f t="shared" si="13"/>
        <v>66</v>
      </c>
      <c r="E170" t="str">
        <f t="shared" si="14"/>
        <v>Object</v>
      </c>
      <c r="F170" t="b">
        <f t="shared" si="15"/>
        <v>1</v>
      </c>
      <c r="G170" t="str">
        <f t="shared" si="16"/>
        <v>Farmer's Lunch</v>
      </c>
      <c r="H170">
        <f t="shared" si="17"/>
        <v>240</v>
      </c>
    </row>
    <row r="171" spans="1:8" x14ac:dyDescent="0.25">
      <c r="A171" s="8">
        <v>1887</v>
      </c>
      <c r="B171" t="s">
        <v>1970</v>
      </c>
      <c r="C171">
        <f t="shared" si="12"/>
        <v>14</v>
      </c>
      <c r="D171">
        <f t="shared" si="13"/>
        <v>66</v>
      </c>
      <c r="E171" t="str">
        <f t="shared" si="14"/>
        <v>Object</v>
      </c>
      <c r="F171" t="b">
        <f t="shared" si="15"/>
        <v>1</v>
      </c>
      <c r="G171" t="str">
        <f t="shared" si="16"/>
        <v>Survival Burger</v>
      </c>
      <c r="H171">
        <f t="shared" si="17"/>
        <v>241</v>
      </c>
    </row>
    <row r="172" spans="1:8" x14ac:dyDescent="0.25">
      <c r="A172" s="8">
        <v>1278</v>
      </c>
      <c r="B172" t="s">
        <v>1361</v>
      </c>
      <c r="C172">
        <f t="shared" si="12"/>
        <v>14</v>
      </c>
      <c r="D172">
        <f t="shared" si="13"/>
        <v>66</v>
      </c>
      <c r="E172" t="str">
        <f t="shared" si="14"/>
        <v>Object</v>
      </c>
      <c r="F172" t="b">
        <f t="shared" si="15"/>
        <v>1</v>
      </c>
      <c r="G172" t="str">
        <f t="shared" si="16"/>
        <v>Dish O' The Sea</v>
      </c>
      <c r="H172">
        <f t="shared" si="17"/>
        <v>242</v>
      </c>
    </row>
    <row r="173" spans="1:8" x14ac:dyDescent="0.25">
      <c r="A173" s="8">
        <v>1519</v>
      </c>
      <c r="B173" t="s">
        <v>1602</v>
      </c>
      <c r="C173">
        <f t="shared" si="12"/>
        <v>14</v>
      </c>
      <c r="D173">
        <f t="shared" si="13"/>
        <v>66</v>
      </c>
      <c r="E173" t="str">
        <f t="shared" si="14"/>
        <v>Object</v>
      </c>
      <c r="F173" t="b">
        <f t="shared" si="15"/>
        <v>1</v>
      </c>
      <c r="G173" t="str">
        <f t="shared" si="16"/>
        <v>Miner's Treat</v>
      </c>
      <c r="H173">
        <f t="shared" si="17"/>
        <v>243</v>
      </c>
    </row>
    <row r="174" spans="1:8" x14ac:dyDescent="0.25">
      <c r="A174" s="8">
        <v>1703</v>
      </c>
      <c r="B174" t="s">
        <v>1786</v>
      </c>
      <c r="C174">
        <f t="shared" si="12"/>
        <v>14</v>
      </c>
      <c r="D174">
        <f t="shared" si="13"/>
        <v>66</v>
      </c>
      <c r="E174" t="str">
        <f t="shared" si="14"/>
        <v>Object</v>
      </c>
      <c r="F174" t="b">
        <f t="shared" si="15"/>
        <v>1</v>
      </c>
      <c r="G174" t="str">
        <f t="shared" si="16"/>
        <v>Roots Platter</v>
      </c>
      <c r="H174">
        <f t="shared" si="17"/>
        <v>244</v>
      </c>
    </row>
    <row r="175" spans="1:8" x14ac:dyDescent="0.25">
      <c r="A175" s="8">
        <v>1872</v>
      </c>
      <c r="B175" t="s">
        <v>1955</v>
      </c>
      <c r="C175">
        <f t="shared" si="12"/>
        <v>14</v>
      </c>
      <c r="D175">
        <f t="shared" si="13"/>
        <v>66</v>
      </c>
      <c r="E175" t="str">
        <f t="shared" si="14"/>
        <v>Object</v>
      </c>
      <c r="F175" t="b">
        <f t="shared" si="15"/>
        <v>1</v>
      </c>
      <c r="G175" t="str">
        <f t="shared" si="16"/>
        <v>Sugar</v>
      </c>
      <c r="H175">
        <f t="shared" si="17"/>
        <v>245</v>
      </c>
    </row>
    <row r="176" spans="1:8" x14ac:dyDescent="0.25">
      <c r="A176" s="8">
        <v>1986</v>
      </c>
      <c r="B176" t="s">
        <v>2069</v>
      </c>
      <c r="C176">
        <f t="shared" si="12"/>
        <v>14</v>
      </c>
      <c r="D176">
        <f t="shared" si="13"/>
        <v>66</v>
      </c>
      <c r="E176" t="str">
        <f t="shared" si="14"/>
        <v>Object</v>
      </c>
      <c r="F176" t="b">
        <f t="shared" si="15"/>
        <v>1</v>
      </c>
      <c r="G176" t="str">
        <f t="shared" si="16"/>
        <v>Wheat Flour</v>
      </c>
      <c r="H176">
        <f t="shared" si="17"/>
        <v>246</v>
      </c>
    </row>
    <row r="177" spans="1:8" x14ac:dyDescent="0.25">
      <c r="A177" s="8">
        <v>1546</v>
      </c>
      <c r="B177" t="s">
        <v>1629</v>
      </c>
      <c r="C177">
        <f t="shared" si="12"/>
        <v>14</v>
      </c>
      <c r="D177">
        <f t="shared" si="13"/>
        <v>66</v>
      </c>
      <c r="E177" t="str">
        <f t="shared" si="14"/>
        <v>Object</v>
      </c>
      <c r="F177" t="b">
        <f t="shared" si="15"/>
        <v>1</v>
      </c>
      <c r="G177" t="str">
        <f t="shared" si="16"/>
        <v>Oil</v>
      </c>
      <c r="H177">
        <f t="shared" si="17"/>
        <v>247</v>
      </c>
    </row>
    <row r="178" spans="1:8" x14ac:dyDescent="0.25">
      <c r="A178" s="8">
        <v>1354</v>
      </c>
      <c r="B178" t="s">
        <v>1437</v>
      </c>
      <c r="C178">
        <f t="shared" si="12"/>
        <v>14</v>
      </c>
      <c r="D178">
        <f t="shared" si="13"/>
        <v>66</v>
      </c>
      <c r="E178" t="str">
        <f t="shared" si="14"/>
        <v>Object</v>
      </c>
      <c r="F178" t="b">
        <f t="shared" si="15"/>
        <v>1</v>
      </c>
      <c r="G178" t="str">
        <f t="shared" si="16"/>
        <v>Garlic</v>
      </c>
      <c r="H178">
        <f t="shared" si="17"/>
        <v>248</v>
      </c>
    </row>
    <row r="179" spans="1:8" x14ac:dyDescent="0.25">
      <c r="A179" s="8">
        <v>1451</v>
      </c>
      <c r="B179" t="s">
        <v>1534</v>
      </c>
      <c r="C179">
        <f t="shared" si="12"/>
        <v>14</v>
      </c>
      <c r="D179">
        <f t="shared" si="13"/>
        <v>66</v>
      </c>
      <c r="E179" t="str">
        <f t="shared" si="14"/>
        <v>Object</v>
      </c>
      <c r="F179" t="b">
        <f t="shared" si="15"/>
        <v>1</v>
      </c>
      <c r="G179" t="str">
        <f t="shared" si="16"/>
        <v>Kale</v>
      </c>
      <c r="H179">
        <f t="shared" si="17"/>
        <v>250</v>
      </c>
    </row>
    <row r="180" spans="1:8" x14ac:dyDescent="0.25">
      <c r="A180" s="8">
        <v>1896</v>
      </c>
      <c r="B180" t="s">
        <v>1979</v>
      </c>
      <c r="C180">
        <f t="shared" si="12"/>
        <v>14</v>
      </c>
      <c r="D180">
        <f t="shared" si="13"/>
        <v>66</v>
      </c>
      <c r="E180" t="str">
        <f t="shared" si="14"/>
        <v>Object</v>
      </c>
      <c r="F180" t="b">
        <f t="shared" si="15"/>
        <v>1</v>
      </c>
      <c r="G180" t="str">
        <f t="shared" si="16"/>
        <v>Tea Sapling</v>
      </c>
      <c r="H180">
        <f t="shared" si="17"/>
        <v>251</v>
      </c>
    </row>
    <row r="181" spans="1:8" x14ac:dyDescent="0.25">
      <c r="A181" s="8">
        <v>1693</v>
      </c>
      <c r="B181" t="s">
        <v>1776</v>
      </c>
      <c r="C181">
        <f t="shared" si="12"/>
        <v>14</v>
      </c>
      <c r="D181">
        <f t="shared" si="13"/>
        <v>66</v>
      </c>
      <c r="E181" t="str">
        <f t="shared" si="14"/>
        <v>Object</v>
      </c>
      <c r="F181" t="b">
        <f t="shared" si="15"/>
        <v>1</v>
      </c>
      <c r="G181" t="str">
        <f t="shared" si="16"/>
        <v>Rhubarb</v>
      </c>
      <c r="H181">
        <f t="shared" si="17"/>
        <v>252</v>
      </c>
    </row>
    <row r="182" spans="1:8" x14ac:dyDescent="0.25">
      <c r="A182" s="8">
        <v>1919</v>
      </c>
      <c r="B182" t="s">
        <v>2002</v>
      </c>
      <c r="C182">
        <f t="shared" si="12"/>
        <v>14</v>
      </c>
      <c r="D182">
        <f t="shared" si="13"/>
        <v>66</v>
      </c>
      <c r="E182" t="str">
        <f t="shared" si="14"/>
        <v>Object</v>
      </c>
      <c r="F182" t="b">
        <f t="shared" si="15"/>
        <v>1</v>
      </c>
      <c r="G182" t="str">
        <f t="shared" si="16"/>
        <v>Triple Shot Espresso</v>
      </c>
      <c r="H182">
        <f t="shared" si="17"/>
        <v>253</v>
      </c>
    </row>
    <row r="183" spans="1:8" x14ac:dyDescent="0.25">
      <c r="A183" s="8">
        <v>1509</v>
      </c>
      <c r="B183" t="s">
        <v>1592</v>
      </c>
      <c r="C183">
        <f t="shared" si="12"/>
        <v>14</v>
      </c>
      <c r="D183">
        <f t="shared" si="13"/>
        <v>66</v>
      </c>
      <c r="E183" t="str">
        <f t="shared" si="14"/>
        <v>Object</v>
      </c>
      <c r="F183" t="b">
        <f t="shared" si="15"/>
        <v>1</v>
      </c>
      <c r="G183" t="str">
        <f t="shared" si="16"/>
        <v>Melon</v>
      </c>
      <c r="H183">
        <f t="shared" si="17"/>
        <v>254</v>
      </c>
    </row>
    <row r="184" spans="1:8" x14ac:dyDescent="0.25">
      <c r="A184" s="8">
        <v>1906</v>
      </c>
      <c r="B184" t="s">
        <v>1989</v>
      </c>
      <c r="C184">
        <f t="shared" si="12"/>
        <v>14</v>
      </c>
      <c r="D184">
        <f t="shared" si="13"/>
        <v>66</v>
      </c>
      <c r="E184" t="str">
        <f t="shared" si="14"/>
        <v>Object</v>
      </c>
      <c r="F184" t="b">
        <f t="shared" si="15"/>
        <v>1</v>
      </c>
      <c r="G184" t="str">
        <f t="shared" si="16"/>
        <v>Tomato</v>
      </c>
      <c r="H184">
        <f t="shared" si="17"/>
        <v>256</v>
      </c>
    </row>
    <row r="185" spans="1:8" x14ac:dyDescent="0.25">
      <c r="A185" s="8">
        <v>1524</v>
      </c>
      <c r="B185" t="s">
        <v>1607</v>
      </c>
      <c r="C185">
        <f t="shared" si="12"/>
        <v>14</v>
      </c>
      <c r="D185">
        <f t="shared" si="13"/>
        <v>66</v>
      </c>
      <c r="E185" t="str">
        <f t="shared" si="14"/>
        <v>Object</v>
      </c>
      <c r="F185" t="b">
        <f t="shared" si="15"/>
        <v>1</v>
      </c>
      <c r="G185" t="str">
        <f t="shared" si="16"/>
        <v>Morel</v>
      </c>
      <c r="H185">
        <f t="shared" si="17"/>
        <v>257</v>
      </c>
    </row>
    <row r="186" spans="1:8" x14ac:dyDescent="0.25">
      <c r="A186" s="8">
        <v>1161</v>
      </c>
      <c r="B186" t="s">
        <v>1244</v>
      </c>
      <c r="C186">
        <f t="shared" si="12"/>
        <v>14</v>
      </c>
      <c r="D186">
        <f t="shared" si="13"/>
        <v>66</v>
      </c>
      <c r="E186" t="str">
        <f t="shared" si="14"/>
        <v>Object</v>
      </c>
      <c r="F186" t="b">
        <f t="shared" si="15"/>
        <v>1</v>
      </c>
      <c r="G186" t="str">
        <f t="shared" si="16"/>
        <v>Blueberry</v>
      </c>
      <c r="H186">
        <f t="shared" si="17"/>
        <v>258</v>
      </c>
    </row>
    <row r="187" spans="1:8" x14ac:dyDescent="0.25">
      <c r="A187" s="8">
        <v>1323</v>
      </c>
      <c r="B187" t="s">
        <v>1406</v>
      </c>
      <c r="C187">
        <f t="shared" si="12"/>
        <v>14</v>
      </c>
      <c r="D187">
        <f t="shared" si="13"/>
        <v>66</v>
      </c>
      <c r="E187" t="str">
        <f t="shared" si="14"/>
        <v>Object</v>
      </c>
      <c r="F187" t="b">
        <f t="shared" si="15"/>
        <v>1</v>
      </c>
      <c r="G187" t="str">
        <f t="shared" si="16"/>
        <v>Fiddlehead Fern</v>
      </c>
      <c r="H187">
        <f t="shared" si="17"/>
        <v>259</v>
      </c>
    </row>
    <row r="188" spans="1:8" x14ac:dyDescent="0.25">
      <c r="A188" s="8">
        <v>1418</v>
      </c>
      <c r="B188" t="s">
        <v>1501</v>
      </c>
      <c r="C188">
        <f t="shared" si="12"/>
        <v>14</v>
      </c>
      <c r="D188">
        <f t="shared" si="13"/>
        <v>66</v>
      </c>
      <c r="E188" t="str">
        <f t="shared" si="14"/>
        <v>Object</v>
      </c>
      <c r="F188" t="b">
        <f t="shared" si="15"/>
        <v>1</v>
      </c>
      <c r="G188" t="str">
        <f t="shared" si="16"/>
        <v>Hot Pepper</v>
      </c>
      <c r="H188">
        <f t="shared" si="17"/>
        <v>260</v>
      </c>
    </row>
    <row r="189" spans="1:8" x14ac:dyDescent="0.25">
      <c r="A189" s="8">
        <v>1951</v>
      </c>
      <c r="B189" t="s">
        <v>2034</v>
      </c>
      <c r="C189">
        <f t="shared" si="12"/>
        <v>14</v>
      </c>
      <c r="D189">
        <f t="shared" si="13"/>
        <v>66</v>
      </c>
      <c r="E189" t="str">
        <f t="shared" si="14"/>
        <v>Object</v>
      </c>
      <c r="F189" t="b">
        <f t="shared" si="15"/>
        <v>1</v>
      </c>
      <c r="G189" t="str">
        <f t="shared" si="16"/>
        <v>Warp Totem: Desert</v>
      </c>
      <c r="H189">
        <f t="shared" si="17"/>
        <v>261</v>
      </c>
    </row>
    <row r="190" spans="1:8" x14ac:dyDescent="0.25">
      <c r="A190" s="8">
        <v>1985</v>
      </c>
      <c r="B190" t="s">
        <v>2068</v>
      </c>
      <c r="C190">
        <f t="shared" si="12"/>
        <v>14</v>
      </c>
      <c r="D190">
        <f t="shared" si="13"/>
        <v>66</v>
      </c>
      <c r="E190" t="str">
        <f t="shared" si="14"/>
        <v>Object</v>
      </c>
      <c r="F190" t="b">
        <f t="shared" si="15"/>
        <v>1</v>
      </c>
      <c r="G190" t="str">
        <f t="shared" si="16"/>
        <v>Wheat</v>
      </c>
      <c r="H190">
        <f t="shared" si="17"/>
        <v>262</v>
      </c>
    </row>
    <row r="191" spans="1:8" x14ac:dyDescent="0.25">
      <c r="A191" s="8">
        <v>1670</v>
      </c>
      <c r="B191" t="s">
        <v>1753</v>
      </c>
      <c r="C191">
        <f t="shared" si="12"/>
        <v>14</v>
      </c>
      <c r="D191">
        <f t="shared" si="13"/>
        <v>66</v>
      </c>
      <c r="E191" t="str">
        <f t="shared" si="14"/>
        <v>Object</v>
      </c>
      <c r="F191" t="b">
        <f t="shared" si="15"/>
        <v>1</v>
      </c>
      <c r="G191" t="str">
        <f t="shared" si="16"/>
        <v>Radish</v>
      </c>
      <c r="H191">
        <f t="shared" si="17"/>
        <v>264</v>
      </c>
    </row>
    <row r="192" spans="1:8" x14ac:dyDescent="0.25">
      <c r="A192" s="8">
        <v>1732</v>
      </c>
      <c r="B192" t="s">
        <v>1815</v>
      </c>
      <c r="C192">
        <f t="shared" si="12"/>
        <v>14</v>
      </c>
      <c r="D192">
        <f t="shared" si="13"/>
        <v>66</v>
      </c>
      <c r="E192" t="str">
        <f t="shared" si="14"/>
        <v>Object</v>
      </c>
      <c r="F192" t="b">
        <f t="shared" si="15"/>
        <v>1</v>
      </c>
      <c r="G192" t="str">
        <f t="shared" si="16"/>
        <v>Seafoam Pudding</v>
      </c>
      <c r="H192">
        <f t="shared" si="17"/>
        <v>265</v>
      </c>
    </row>
    <row r="193" spans="1:8" x14ac:dyDescent="0.25">
      <c r="A193" s="8">
        <v>1682</v>
      </c>
      <c r="B193" t="s">
        <v>1765</v>
      </c>
      <c r="C193">
        <f t="shared" si="12"/>
        <v>14</v>
      </c>
      <c r="D193">
        <f t="shared" si="13"/>
        <v>66</v>
      </c>
      <c r="E193" t="str">
        <f t="shared" si="14"/>
        <v>Object</v>
      </c>
      <c r="F193" t="b">
        <f t="shared" si="15"/>
        <v>1</v>
      </c>
      <c r="G193" t="str">
        <f t="shared" si="16"/>
        <v>Red Cabbage</v>
      </c>
      <c r="H193">
        <f t="shared" si="17"/>
        <v>266</v>
      </c>
    </row>
    <row r="194" spans="1:8" x14ac:dyDescent="0.25">
      <c r="A194" s="8">
        <v>1334</v>
      </c>
      <c r="B194" t="s">
        <v>1417</v>
      </c>
      <c r="C194">
        <f t="shared" si="12"/>
        <v>14</v>
      </c>
      <c r="D194">
        <f t="shared" si="13"/>
        <v>66</v>
      </c>
      <c r="E194" t="str">
        <f t="shared" si="14"/>
        <v>Object</v>
      </c>
      <c r="F194" t="b">
        <f t="shared" si="15"/>
        <v>1</v>
      </c>
      <c r="G194" t="str">
        <f t="shared" si="16"/>
        <v>Flounder</v>
      </c>
      <c r="H194">
        <f t="shared" si="17"/>
        <v>267</v>
      </c>
    </row>
    <row r="195" spans="1:8" x14ac:dyDescent="0.25">
      <c r="A195" s="8">
        <v>1817</v>
      </c>
      <c r="B195" t="s">
        <v>1900</v>
      </c>
      <c r="C195">
        <f t="shared" si="12"/>
        <v>14</v>
      </c>
      <c r="D195">
        <f t="shared" si="13"/>
        <v>66</v>
      </c>
      <c r="E195" t="str">
        <f t="shared" si="14"/>
        <v>Object</v>
      </c>
      <c r="F195" t="b">
        <f t="shared" si="15"/>
        <v>1</v>
      </c>
      <c r="G195" t="str">
        <f t="shared" si="16"/>
        <v>Starfruit</v>
      </c>
      <c r="H195">
        <f t="shared" si="17"/>
        <v>268</v>
      </c>
    </row>
    <row r="196" spans="1:8" x14ac:dyDescent="0.25">
      <c r="A196" s="8">
        <v>1514</v>
      </c>
      <c r="B196" t="s">
        <v>1597</v>
      </c>
      <c r="C196">
        <f t="shared" ref="C196:C259" si="18">IF(LEN(B196)&gt;0,SEARCH("|",B196),"")</f>
        <v>14</v>
      </c>
      <c r="D196">
        <f t="shared" ref="D196:D259" si="19">IF(LEN(B196)&gt;0,SEARCH("|",B196,C196+1),"")</f>
        <v>66</v>
      </c>
      <c r="E196" t="str">
        <f t="shared" ref="E196:E259" si="20">IF(LEN(B196)&gt;0,TRIM(LEFT(B196,C196-1)),"")</f>
        <v>Object</v>
      </c>
      <c r="F196" t="b">
        <f t="shared" ref="F196:F259" si="21">IFERROR(E196="Object",FALSE)</f>
        <v>1</v>
      </c>
      <c r="G196" t="str">
        <f t="shared" ref="G196:G259" si="22">IF(E196="Object",TRIM(MID(B196,C196+1,D196-C196-1)),"")</f>
        <v>Midnight Carp</v>
      </c>
      <c r="H196">
        <f t="shared" ref="H196:H259" si="23">IF(LEN(G196)&gt;0,INT(RIGHT(B196,LEN(B196)-D196)),"")</f>
        <v>269</v>
      </c>
    </row>
    <row r="197" spans="1:8" x14ac:dyDescent="0.25">
      <c r="A197" s="8">
        <v>1243</v>
      </c>
      <c r="B197" t="s">
        <v>1326</v>
      </c>
      <c r="C197">
        <f t="shared" si="18"/>
        <v>14</v>
      </c>
      <c r="D197">
        <f t="shared" si="19"/>
        <v>66</v>
      </c>
      <c r="E197" t="str">
        <f t="shared" si="20"/>
        <v>Object</v>
      </c>
      <c r="F197" t="b">
        <f t="shared" si="21"/>
        <v>1</v>
      </c>
      <c r="G197" t="str">
        <f t="shared" si="22"/>
        <v>Corn</v>
      </c>
      <c r="H197">
        <f t="shared" si="23"/>
        <v>270</v>
      </c>
    </row>
    <row r="198" spans="1:8" x14ac:dyDescent="0.25">
      <c r="A198" s="8">
        <v>1931</v>
      </c>
      <c r="B198" t="s">
        <v>2014</v>
      </c>
      <c r="C198">
        <f t="shared" si="18"/>
        <v>14</v>
      </c>
      <c r="D198">
        <f t="shared" si="19"/>
        <v>66</v>
      </c>
      <c r="E198" t="str">
        <f t="shared" si="20"/>
        <v>Object</v>
      </c>
      <c r="F198" t="b">
        <f t="shared" si="21"/>
        <v>1</v>
      </c>
      <c r="G198" t="str">
        <f t="shared" si="22"/>
        <v>Unmilled Rice</v>
      </c>
      <c r="H198">
        <f t="shared" si="23"/>
        <v>271</v>
      </c>
    </row>
    <row r="199" spans="1:8" x14ac:dyDescent="0.25">
      <c r="A199" s="8">
        <v>1303</v>
      </c>
      <c r="B199" t="s">
        <v>1386</v>
      </c>
      <c r="C199">
        <f t="shared" si="18"/>
        <v>14</v>
      </c>
      <c r="D199">
        <f t="shared" si="19"/>
        <v>66</v>
      </c>
      <c r="E199" t="str">
        <f t="shared" si="20"/>
        <v>Object</v>
      </c>
      <c r="F199" t="b">
        <f t="shared" si="21"/>
        <v>1</v>
      </c>
      <c r="G199" t="str">
        <f t="shared" si="22"/>
        <v>Eggplant</v>
      </c>
      <c r="H199">
        <f t="shared" si="23"/>
        <v>272</v>
      </c>
    </row>
    <row r="200" spans="1:8" x14ac:dyDescent="0.25">
      <c r="A200" s="8">
        <v>1700</v>
      </c>
      <c r="B200" t="s">
        <v>1783</v>
      </c>
      <c r="C200">
        <f t="shared" si="18"/>
        <v>14</v>
      </c>
      <c r="D200">
        <f t="shared" si="19"/>
        <v>66</v>
      </c>
      <c r="E200" t="str">
        <f t="shared" si="20"/>
        <v>Object</v>
      </c>
      <c r="F200" t="b">
        <f t="shared" si="21"/>
        <v>1</v>
      </c>
      <c r="G200" t="str">
        <f t="shared" si="22"/>
        <v>Rice Shoot</v>
      </c>
      <c r="H200">
        <f t="shared" si="23"/>
        <v>273</v>
      </c>
    </row>
    <row r="201" spans="1:8" x14ac:dyDescent="0.25">
      <c r="A201" s="8">
        <v>1118</v>
      </c>
      <c r="B201" t="s">
        <v>1201</v>
      </c>
      <c r="C201">
        <f t="shared" si="18"/>
        <v>14</v>
      </c>
      <c r="D201">
        <f t="shared" si="19"/>
        <v>66</v>
      </c>
      <c r="E201" t="str">
        <f t="shared" si="20"/>
        <v>Object</v>
      </c>
      <c r="F201" t="b">
        <f t="shared" si="21"/>
        <v>1</v>
      </c>
      <c r="G201" t="str">
        <f t="shared" si="22"/>
        <v>Artichoke</v>
      </c>
      <c r="H201">
        <f t="shared" si="23"/>
        <v>274</v>
      </c>
    </row>
    <row r="202" spans="1:8" x14ac:dyDescent="0.25">
      <c r="A202" s="8">
        <v>1123</v>
      </c>
      <c r="B202" t="s">
        <v>1206</v>
      </c>
      <c r="C202">
        <f t="shared" si="18"/>
        <v>14</v>
      </c>
      <c r="D202">
        <f t="shared" si="19"/>
        <v>66</v>
      </c>
      <c r="E202" t="str">
        <f t="shared" si="20"/>
        <v>Object</v>
      </c>
      <c r="F202" t="b">
        <f t="shared" si="21"/>
        <v>1</v>
      </c>
      <c r="G202" t="str">
        <f t="shared" si="22"/>
        <v>Artifact Trove</v>
      </c>
      <c r="H202">
        <f t="shared" si="23"/>
        <v>275</v>
      </c>
    </row>
    <row r="203" spans="1:8" x14ac:dyDescent="0.25">
      <c r="A203" s="8">
        <v>1644</v>
      </c>
      <c r="B203" t="s">
        <v>1727</v>
      </c>
      <c r="C203">
        <f t="shared" si="18"/>
        <v>14</v>
      </c>
      <c r="D203">
        <f t="shared" si="19"/>
        <v>66</v>
      </c>
      <c r="E203" t="str">
        <f t="shared" si="20"/>
        <v>Object</v>
      </c>
      <c r="F203" t="b">
        <f t="shared" si="21"/>
        <v>1</v>
      </c>
      <c r="G203" t="str">
        <f t="shared" si="22"/>
        <v>Pumpkin</v>
      </c>
      <c r="H203">
        <f t="shared" si="23"/>
        <v>276</v>
      </c>
    </row>
    <row r="204" spans="1:8" x14ac:dyDescent="0.25">
      <c r="A204" s="8">
        <v>1995</v>
      </c>
      <c r="B204" t="s">
        <v>2078</v>
      </c>
      <c r="C204">
        <f t="shared" si="18"/>
        <v>14</v>
      </c>
      <c r="D204">
        <f t="shared" si="19"/>
        <v>66</v>
      </c>
      <c r="E204" t="str">
        <f t="shared" si="20"/>
        <v>Object</v>
      </c>
      <c r="F204" t="b">
        <f t="shared" si="21"/>
        <v>1</v>
      </c>
      <c r="G204" t="str">
        <f t="shared" si="22"/>
        <v>Wilted Bouquet</v>
      </c>
      <c r="H204">
        <f t="shared" si="23"/>
        <v>277</v>
      </c>
    </row>
    <row r="205" spans="1:8" x14ac:dyDescent="0.25">
      <c r="A205" s="8">
        <v>1166</v>
      </c>
      <c r="B205" t="s">
        <v>1249</v>
      </c>
      <c r="C205">
        <f t="shared" si="18"/>
        <v>14</v>
      </c>
      <c r="D205">
        <f t="shared" si="19"/>
        <v>66</v>
      </c>
      <c r="E205" t="str">
        <f t="shared" si="20"/>
        <v>Object</v>
      </c>
      <c r="F205" t="b">
        <f t="shared" si="21"/>
        <v>1</v>
      </c>
      <c r="G205" t="str">
        <f t="shared" si="22"/>
        <v>Bok Choy</v>
      </c>
      <c r="H205">
        <f t="shared" si="23"/>
        <v>278</v>
      </c>
    </row>
    <row r="206" spans="1:8" x14ac:dyDescent="0.25">
      <c r="A206" s="8">
        <v>1490</v>
      </c>
      <c r="B206" t="s">
        <v>1573</v>
      </c>
      <c r="C206">
        <f t="shared" si="18"/>
        <v>14</v>
      </c>
      <c r="D206">
        <f t="shared" si="19"/>
        <v>66</v>
      </c>
      <c r="E206" t="str">
        <f t="shared" si="20"/>
        <v>Object</v>
      </c>
      <c r="F206" t="b">
        <f t="shared" si="21"/>
        <v>1</v>
      </c>
      <c r="G206" t="str">
        <f t="shared" si="22"/>
        <v>Magic Rock Candy</v>
      </c>
      <c r="H206">
        <f t="shared" si="23"/>
        <v>279</v>
      </c>
    </row>
    <row r="207" spans="1:8" x14ac:dyDescent="0.25">
      <c r="A207" s="8">
        <v>2007</v>
      </c>
      <c r="B207" t="s">
        <v>2090</v>
      </c>
      <c r="C207">
        <f t="shared" si="18"/>
        <v>14</v>
      </c>
      <c r="D207">
        <f t="shared" si="19"/>
        <v>66</v>
      </c>
      <c r="E207" t="str">
        <f t="shared" si="20"/>
        <v>Object</v>
      </c>
      <c r="F207" t="b">
        <f t="shared" si="21"/>
        <v>1</v>
      </c>
      <c r="G207" t="str">
        <f t="shared" si="22"/>
        <v>Yam</v>
      </c>
      <c r="H207">
        <f t="shared" si="23"/>
        <v>280</v>
      </c>
    </row>
    <row r="208" spans="1:8" x14ac:dyDescent="0.25">
      <c r="A208" s="8">
        <v>1203</v>
      </c>
      <c r="B208" t="s">
        <v>1286</v>
      </c>
      <c r="C208">
        <f t="shared" si="18"/>
        <v>14</v>
      </c>
      <c r="D208">
        <f t="shared" si="19"/>
        <v>66</v>
      </c>
      <c r="E208" t="str">
        <f t="shared" si="20"/>
        <v>Object</v>
      </c>
      <c r="F208" t="b">
        <f t="shared" si="21"/>
        <v>1</v>
      </c>
      <c r="G208" t="str">
        <f t="shared" si="22"/>
        <v>Chanterelle</v>
      </c>
      <c r="H208">
        <f t="shared" si="23"/>
        <v>281</v>
      </c>
    </row>
    <row r="209" spans="1:8" x14ac:dyDescent="0.25">
      <c r="A209" s="8">
        <v>1250</v>
      </c>
      <c r="B209" t="s">
        <v>1333</v>
      </c>
      <c r="C209">
        <f t="shared" si="18"/>
        <v>14</v>
      </c>
      <c r="D209">
        <f t="shared" si="19"/>
        <v>66</v>
      </c>
      <c r="E209" t="str">
        <f t="shared" si="20"/>
        <v>Object</v>
      </c>
      <c r="F209" t="b">
        <f t="shared" si="21"/>
        <v>1</v>
      </c>
      <c r="G209" t="str">
        <f t="shared" si="22"/>
        <v>Cranberries</v>
      </c>
      <c r="H209">
        <f t="shared" si="23"/>
        <v>282</v>
      </c>
    </row>
    <row r="210" spans="1:8" x14ac:dyDescent="0.25">
      <c r="A210" s="8">
        <v>1412</v>
      </c>
      <c r="B210" t="s">
        <v>1495</v>
      </c>
      <c r="C210">
        <f t="shared" si="18"/>
        <v>14</v>
      </c>
      <c r="D210">
        <f t="shared" si="19"/>
        <v>66</v>
      </c>
      <c r="E210" t="str">
        <f t="shared" si="20"/>
        <v>Object</v>
      </c>
      <c r="F210" t="b">
        <f t="shared" si="21"/>
        <v>1</v>
      </c>
      <c r="G210" t="str">
        <f t="shared" si="22"/>
        <v>Holly</v>
      </c>
      <c r="H210">
        <f t="shared" si="23"/>
        <v>283</v>
      </c>
    </row>
    <row r="211" spans="1:8" x14ac:dyDescent="0.25">
      <c r="A211" s="8">
        <v>1143</v>
      </c>
      <c r="B211" t="s">
        <v>1226</v>
      </c>
      <c r="C211">
        <f t="shared" si="18"/>
        <v>14</v>
      </c>
      <c r="D211">
        <f t="shared" si="19"/>
        <v>66</v>
      </c>
      <c r="E211" t="str">
        <f t="shared" si="20"/>
        <v>Object</v>
      </c>
      <c r="F211" t="b">
        <f t="shared" si="21"/>
        <v>1</v>
      </c>
      <c r="G211" t="str">
        <f t="shared" si="22"/>
        <v>Beet</v>
      </c>
      <c r="H211">
        <f t="shared" si="23"/>
        <v>284</v>
      </c>
    </row>
    <row r="212" spans="1:8" x14ac:dyDescent="0.25">
      <c r="A212" s="8">
        <v>1207</v>
      </c>
      <c r="B212" t="s">
        <v>1290</v>
      </c>
      <c r="C212">
        <f t="shared" si="18"/>
        <v>14</v>
      </c>
      <c r="D212">
        <f t="shared" si="19"/>
        <v>66</v>
      </c>
      <c r="E212" t="str">
        <f t="shared" si="20"/>
        <v>Object</v>
      </c>
      <c r="F212" t="b">
        <f t="shared" si="21"/>
        <v>1</v>
      </c>
      <c r="G212" t="str">
        <f t="shared" si="22"/>
        <v>Cherry Bomb</v>
      </c>
      <c r="H212">
        <f t="shared" si="23"/>
        <v>286</v>
      </c>
    </row>
    <row r="213" spans="1:8" x14ac:dyDescent="0.25">
      <c r="A213" s="8">
        <v>1169</v>
      </c>
      <c r="B213" t="s">
        <v>1252</v>
      </c>
      <c r="C213">
        <f t="shared" si="18"/>
        <v>14</v>
      </c>
      <c r="D213">
        <f t="shared" si="19"/>
        <v>66</v>
      </c>
      <c r="E213" t="str">
        <f t="shared" si="20"/>
        <v>Object</v>
      </c>
      <c r="F213" t="b">
        <f t="shared" si="21"/>
        <v>1</v>
      </c>
      <c r="G213" t="str">
        <f t="shared" si="22"/>
        <v>Bomb</v>
      </c>
      <c r="H213">
        <f t="shared" si="23"/>
        <v>287</v>
      </c>
    </row>
    <row r="214" spans="1:8" x14ac:dyDescent="0.25">
      <c r="A214" s="8">
        <v>1508</v>
      </c>
      <c r="B214" t="s">
        <v>1591</v>
      </c>
      <c r="C214">
        <f t="shared" si="18"/>
        <v>14</v>
      </c>
      <c r="D214">
        <f t="shared" si="19"/>
        <v>66</v>
      </c>
      <c r="E214" t="str">
        <f t="shared" si="20"/>
        <v>Object</v>
      </c>
      <c r="F214" t="b">
        <f t="shared" si="21"/>
        <v>1</v>
      </c>
      <c r="G214" t="str">
        <f t="shared" si="22"/>
        <v>Mega Bomb</v>
      </c>
      <c r="H214">
        <f t="shared" si="23"/>
        <v>288</v>
      </c>
    </row>
    <row r="215" spans="1:8" x14ac:dyDescent="0.25">
      <c r="A215" s="8">
        <v>1558</v>
      </c>
      <c r="B215" t="s">
        <v>1641</v>
      </c>
      <c r="C215">
        <f t="shared" si="18"/>
        <v>14</v>
      </c>
      <c r="D215">
        <f t="shared" si="19"/>
        <v>66</v>
      </c>
      <c r="E215" t="str">
        <f t="shared" si="20"/>
        <v>Object</v>
      </c>
      <c r="F215" t="b">
        <f t="shared" si="21"/>
        <v>1</v>
      </c>
      <c r="G215" t="str">
        <f t="shared" si="22"/>
        <v>Ostrich Egg</v>
      </c>
      <c r="H215">
        <f t="shared" si="23"/>
        <v>289</v>
      </c>
    </row>
    <row r="216" spans="1:8" x14ac:dyDescent="0.25">
      <c r="A216" s="8">
        <v>1831</v>
      </c>
      <c r="B216" t="s">
        <v>1914</v>
      </c>
      <c r="C216">
        <f t="shared" si="18"/>
        <v>14</v>
      </c>
      <c r="D216">
        <f t="shared" si="19"/>
        <v>66</v>
      </c>
      <c r="E216" t="str">
        <f t="shared" si="20"/>
        <v>Object</v>
      </c>
      <c r="F216" t="b">
        <f t="shared" si="21"/>
        <v>1</v>
      </c>
      <c r="G216" t="str">
        <f t="shared" si="22"/>
        <v>Stone</v>
      </c>
      <c r="H216">
        <f t="shared" si="23"/>
        <v>290</v>
      </c>
    </row>
    <row r="217" spans="1:8" x14ac:dyDescent="0.25">
      <c r="A217" s="8">
        <v>1494</v>
      </c>
      <c r="B217" t="s">
        <v>1577</v>
      </c>
      <c r="C217">
        <f t="shared" si="18"/>
        <v>14</v>
      </c>
      <c r="D217">
        <f t="shared" si="19"/>
        <v>66</v>
      </c>
      <c r="E217" t="str">
        <f t="shared" si="20"/>
        <v>Object</v>
      </c>
      <c r="F217" t="b">
        <f t="shared" si="21"/>
        <v>1</v>
      </c>
      <c r="G217" t="str">
        <f t="shared" si="22"/>
        <v>Mahogany Seed</v>
      </c>
      <c r="H217">
        <f t="shared" si="23"/>
        <v>292</v>
      </c>
    </row>
    <row r="218" spans="1:8" x14ac:dyDescent="0.25">
      <c r="A218" s="8">
        <v>1176</v>
      </c>
      <c r="B218" t="s">
        <v>1259</v>
      </c>
      <c r="C218">
        <f t="shared" si="18"/>
        <v>14</v>
      </c>
      <c r="D218">
        <f t="shared" si="19"/>
        <v>66</v>
      </c>
      <c r="E218" t="str">
        <f t="shared" si="20"/>
        <v>Object</v>
      </c>
      <c r="F218" t="b">
        <f t="shared" si="21"/>
        <v>1</v>
      </c>
      <c r="G218" t="str">
        <f t="shared" si="22"/>
        <v>Brick Floor</v>
      </c>
      <c r="H218">
        <f t="shared" si="23"/>
        <v>293</v>
      </c>
    </row>
    <row r="219" spans="1:8" x14ac:dyDescent="0.25">
      <c r="A219" s="8">
        <v>1929</v>
      </c>
      <c r="B219" t="s">
        <v>2012</v>
      </c>
      <c r="C219">
        <f t="shared" si="18"/>
        <v>14</v>
      </c>
      <c r="D219">
        <f t="shared" si="19"/>
        <v>66</v>
      </c>
      <c r="E219" t="str">
        <f t="shared" si="20"/>
        <v>Object</v>
      </c>
      <c r="F219" t="b">
        <f t="shared" si="21"/>
        <v>1</v>
      </c>
      <c r="G219" t="str">
        <f t="shared" si="22"/>
        <v>Twig</v>
      </c>
      <c r="H219">
        <f t="shared" si="23"/>
        <v>294</v>
      </c>
    </row>
    <row r="220" spans="1:8" x14ac:dyDescent="0.25">
      <c r="A220" s="8">
        <v>1930</v>
      </c>
      <c r="B220" t="s">
        <v>2013</v>
      </c>
      <c r="C220">
        <f t="shared" si="18"/>
        <v>14</v>
      </c>
      <c r="D220">
        <f t="shared" si="19"/>
        <v>66</v>
      </c>
      <c r="E220" t="str">
        <f t="shared" si="20"/>
        <v>Object</v>
      </c>
      <c r="F220" t="b">
        <f t="shared" si="21"/>
        <v>1</v>
      </c>
      <c r="G220" t="str">
        <f t="shared" si="22"/>
        <v>Twig</v>
      </c>
      <c r="H220">
        <f t="shared" si="23"/>
        <v>295</v>
      </c>
    </row>
    <row r="221" spans="1:8" x14ac:dyDescent="0.25">
      <c r="A221" s="8">
        <v>1716</v>
      </c>
      <c r="B221" t="s">
        <v>1799</v>
      </c>
      <c r="C221">
        <f t="shared" si="18"/>
        <v>14</v>
      </c>
      <c r="D221">
        <f t="shared" si="19"/>
        <v>66</v>
      </c>
      <c r="E221" t="str">
        <f t="shared" si="20"/>
        <v>Object</v>
      </c>
      <c r="F221" t="b">
        <f t="shared" si="21"/>
        <v>1</v>
      </c>
      <c r="G221" t="str">
        <f t="shared" si="22"/>
        <v>Salmonberry</v>
      </c>
      <c r="H221">
        <f t="shared" si="23"/>
        <v>296</v>
      </c>
    </row>
    <row r="222" spans="1:8" x14ac:dyDescent="0.25">
      <c r="A222" s="8">
        <v>1390</v>
      </c>
      <c r="B222" t="s">
        <v>1473</v>
      </c>
      <c r="C222">
        <f t="shared" si="18"/>
        <v>14</v>
      </c>
      <c r="D222">
        <f t="shared" si="19"/>
        <v>66</v>
      </c>
      <c r="E222" t="str">
        <f t="shared" si="20"/>
        <v>Object</v>
      </c>
      <c r="F222" t="b">
        <f t="shared" si="21"/>
        <v>1</v>
      </c>
      <c r="G222" t="str">
        <f t="shared" si="22"/>
        <v>Grass Starter</v>
      </c>
      <c r="H222">
        <f t="shared" si="23"/>
        <v>297</v>
      </c>
    </row>
    <row r="223" spans="1:8" x14ac:dyDescent="0.25">
      <c r="A223" s="8">
        <v>1400</v>
      </c>
      <c r="B223" t="s">
        <v>1483</v>
      </c>
      <c r="C223">
        <f t="shared" si="18"/>
        <v>14</v>
      </c>
      <c r="D223">
        <f t="shared" si="19"/>
        <v>66</v>
      </c>
      <c r="E223" t="str">
        <f t="shared" si="20"/>
        <v>Object</v>
      </c>
      <c r="F223" t="b">
        <f t="shared" si="21"/>
        <v>1</v>
      </c>
      <c r="G223" t="str">
        <f t="shared" si="22"/>
        <v>Hardwood Fence</v>
      </c>
      <c r="H223">
        <f t="shared" si="23"/>
        <v>298</v>
      </c>
    </row>
    <row r="224" spans="1:8" x14ac:dyDescent="0.25">
      <c r="A224" s="8">
        <v>1090</v>
      </c>
      <c r="B224" t="s">
        <v>1173</v>
      </c>
      <c r="C224">
        <f t="shared" si="18"/>
        <v>14</v>
      </c>
      <c r="D224">
        <f t="shared" si="19"/>
        <v>66</v>
      </c>
      <c r="E224" t="str">
        <f t="shared" si="20"/>
        <v>Object</v>
      </c>
      <c r="F224" t="b">
        <f t="shared" si="21"/>
        <v>1</v>
      </c>
      <c r="G224" t="str">
        <f t="shared" si="22"/>
        <v>Amaranth Seeds</v>
      </c>
      <c r="H224">
        <f t="shared" si="23"/>
        <v>299</v>
      </c>
    </row>
    <row r="225" spans="1:8" x14ac:dyDescent="0.25">
      <c r="A225" s="8">
        <v>1088</v>
      </c>
      <c r="B225" t="s">
        <v>1171</v>
      </c>
      <c r="C225">
        <f t="shared" si="18"/>
        <v>14</v>
      </c>
      <c r="D225">
        <f t="shared" si="19"/>
        <v>66</v>
      </c>
      <c r="E225" t="str">
        <f t="shared" si="20"/>
        <v>Object</v>
      </c>
      <c r="F225" t="b">
        <f t="shared" si="21"/>
        <v>1</v>
      </c>
      <c r="G225" t="str">
        <f t="shared" si="22"/>
        <v>Amaranth</v>
      </c>
      <c r="H225">
        <f t="shared" si="23"/>
        <v>300</v>
      </c>
    </row>
    <row r="226" spans="1:8" x14ac:dyDescent="0.25">
      <c r="A226" s="8">
        <v>1388</v>
      </c>
      <c r="B226" t="s">
        <v>1471</v>
      </c>
      <c r="C226">
        <f t="shared" si="18"/>
        <v>14</v>
      </c>
      <c r="D226">
        <f t="shared" si="19"/>
        <v>66</v>
      </c>
      <c r="E226" t="str">
        <f t="shared" si="20"/>
        <v>Object</v>
      </c>
      <c r="F226" t="b">
        <f t="shared" si="21"/>
        <v>1</v>
      </c>
      <c r="G226" t="str">
        <f t="shared" si="22"/>
        <v>Grape Starter</v>
      </c>
      <c r="H226">
        <f t="shared" si="23"/>
        <v>301</v>
      </c>
    </row>
    <row r="227" spans="1:8" x14ac:dyDescent="0.25">
      <c r="A227" s="8">
        <v>1416</v>
      </c>
      <c r="B227" t="s">
        <v>1499</v>
      </c>
      <c r="C227">
        <f t="shared" si="18"/>
        <v>14</v>
      </c>
      <c r="D227">
        <f t="shared" si="19"/>
        <v>66</v>
      </c>
      <c r="E227" t="str">
        <f t="shared" si="20"/>
        <v>Object</v>
      </c>
      <c r="F227" t="b">
        <f t="shared" si="21"/>
        <v>1</v>
      </c>
      <c r="G227" t="str">
        <f t="shared" si="22"/>
        <v>Hops Starter</v>
      </c>
      <c r="H227">
        <f t="shared" si="23"/>
        <v>302</v>
      </c>
    </row>
    <row r="228" spans="1:8" x14ac:dyDescent="0.25">
      <c r="A228" s="8">
        <v>1561</v>
      </c>
      <c r="B228" t="s">
        <v>1644</v>
      </c>
      <c r="C228">
        <f t="shared" si="18"/>
        <v>14</v>
      </c>
      <c r="D228">
        <f t="shared" si="19"/>
        <v>66</v>
      </c>
      <c r="E228" t="str">
        <f t="shared" si="20"/>
        <v>Object</v>
      </c>
      <c r="F228" t="b">
        <f t="shared" si="21"/>
        <v>1</v>
      </c>
      <c r="G228" t="str">
        <f t="shared" si="22"/>
        <v>Pale Ale</v>
      </c>
      <c r="H228">
        <f t="shared" si="23"/>
        <v>303</v>
      </c>
    </row>
    <row r="229" spans="1:8" x14ac:dyDescent="0.25">
      <c r="A229" s="8">
        <v>1414</v>
      </c>
      <c r="B229" t="s">
        <v>1497</v>
      </c>
      <c r="C229">
        <f t="shared" si="18"/>
        <v>14</v>
      </c>
      <c r="D229">
        <f t="shared" si="19"/>
        <v>66</v>
      </c>
      <c r="E229" t="str">
        <f t="shared" si="20"/>
        <v>Object</v>
      </c>
      <c r="F229" t="b">
        <f t="shared" si="21"/>
        <v>1</v>
      </c>
      <c r="G229" t="str">
        <f t="shared" si="22"/>
        <v>Hops</v>
      </c>
      <c r="H229">
        <f t="shared" si="23"/>
        <v>304</v>
      </c>
    </row>
    <row r="230" spans="1:8" x14ac:dyDescent="0.25">
      <c r="A230" s="8">
        <v>1938</v>
      </c>
      <c r="B230" t="s">
        <v>2021</v>
      </c>
      <c r="C230">
        <f t="shared" si="18"/>
        <v>14</v>
      </c>
      <c r="D230">
        <f t="shared" si="19"/>
        <v>66</v>
      </c>
      <c r="E230" t="str">
        <f t="shared" si="20"/>
        <v>Object</v>
      </c>
      <c r="F230" t="b">
        <f t="shared" si="21"/>
        <v>1</v>
      </c>
      <c r="G230" t="str">
        <f t="shared" si="22"/>
        <v>Void Egg</v>
      </c>
      <c r="H230">
        <f t="shared" si="23"/>
        <v>305</v>
      </c>
    </row>
    <row r="231" spans="1:8" x14ac:dyDescent="0.25">
      <c r="A231" s="8">
        <v>1506</v>
      </c>
      <c r="B231" t="s">
        <v>1589</v>
      </c>
      <c r="C231">
        <f t="shared" si="18"/>
        <v>14</v>
      </c>
      <c r="D231">
        <f t="shared" si="19"/>
        <v>66</v>
      </c>
      <c r="E231" t="str">
        <f t="shared" si="20"/>
        <v>Object</v>
      </c>
      <c r="F231" t="b">
        <f t="shared" si="21"/>
        <v>1</v>
      </c>
      <c r="G231" t="str">
        <f t="shared" si="22"/>
        <v>Mayonnaise</v>
      </c>
      <c r="H231">
        <f t="shared" si="23"/>
        <v>306</v>
      </c>
    </row>
    <row r="232" spans="1:8" x14ac:dyDescent="0.25">
      <c r="A232" s="8">
        <v>1289</v>
      </c>
      <c r="B232" t="s">
        <v>1372</v>
      </c>
      <c r="C232">
        <f t="shared" si="18"/>
        <v>14</v>
      </c>
      <c r="D232">
        <f t="shared" si="19"/>
        <v>66</v>
      </c>
      <c r="E232" t="str">
        <f t="shared" si="20"/>
        <v>Object</v>
      </c>
      <c r="F232" t="b">
        <f t="shared" si="21"/>
        <v>1</v>
      </c>
      <c r="G232" t="str">
        <f t="shared" si="22"/>
        <v>Duck Mayonnaise</v>
      </c>
      <c r="H232">
        <f t="shared" si="23"/>
        <v>307</v>
      </c>
    </row>
    <row r="233" spans="1:8" x14ac:dyDescent="0.25">
      <c r="A233" s="8">
        <v>1941</v>
      </c>
      <c r="B233" t="s">
        <v>2024</v>
      </c>
      <c r="C233">
        <f t="shared" si="18"/>
        <v>14</v>
      </c>
      <c r="D233">
        <f t="shared" si="19"/>
        <v>66</v>
      </c>
      <c r="E233" t="str">
        <f t="shared" si="20"/>
        <v>Object</v>
      </c>
      <c r="F233" t="b">
        <f t="shared" si="21"/>
        <v>1</v>
      </c>
      <c r="G233" t="str">
        <f t="shared" si="22"/>
        <v>Void Mayonnaise</v>
      </c>
      <c r="H233">
        <f t="shared" si="23"/>
        <v>308</v>
      </c>
    </row>
    <row r="234" spans="1:8" x14ac:dyDescent="0.25">
      <c r="A234" s="8">
        <v>999</v>
      </c>
      <c r="B234" t="s">
        <v>1082</v>
      </c>
      <c r="C234">
        <f t="shared" si="18"/>
        <v>14</v>
      </c>
      <c r="D234">
        <f t="shared" si="19"/>
        <v>66</v>
      </c>
      <c r="E234" t="str">
        <f t="shared" si="20"/>
        <v>Object</v>
      </c>
      <c r="F234" t="b">
        <f t="shared" si="21"/>
        <v>1</v>
      </c>
      <c r="G234" t="str">
        <f t="shared" si="22"/>
        <v>Acorn</v>
      </c>
      <c r="H234">
        <f t="shared" si="23"/>
        <v>309</v>
      </c>
    </row>
    <row r="235" spans="1:8" x14ac:dyDescent="0.25">
      <c r="A235" s="8">
        <v>1503</v>
      </c>
      <c r="B235" t="s">
        <v>1586</v>
      </c>
      <c r="C235">
        <f t="shared" si="18"/>
        <v>14</v>
      </c>
      <c r="D235">
        <f t="shared" si="19"/>
        <v>66</v>
      </c>
      <c r="E235" t="str">
        <f t="shared" si="20"/>
        <v>Object</v>
      </c>
      <c r="F235" t="b">
        <f t="shared" si="21"/>
        <v>1</v>
      </c>
      <c r="G235" t="str">
        <f t="shared" si="22"/>
        <v>Maple Seed</v>
      </c>
      <c r="H235">
        <f t="shared" si="23"/>
        <v>310</v>
      </c>
    </row>
    <row r="236" spans="1:8" x14ac:dyDescent="0.25">
      <c r="A236" s="8">
        <v>1610</v>
      </c>
      <c r="B236" t="s">
        <v>1693</v>
      </c>
      <c r="C236">
        <f t="shared" si="18"/>
        <v>14</v>
      </c>
      <c r="D236">
        <f t="shared" si="19"/>
        <v>66</v>
      </c>
      <c r="E236" t="str">
        <f t="shared" si="20"/>
        <v>Object</v>
      </c>
      <c r="F236" t="b">
        <f t="shared" si="21"/>
        <v>1</v>
      </c>
      <c r="G236" t="str">
        <f t="shared" si="22"/>
        <v>Pine Cone</v>
      </c>
      <c r="H236">
        <f t="shared" si="23"/>
        <v>311</v>
      </c>
    </row>
    <row r="237" spans="1:8" x14ac:dyDescent="0.25">
      <c r="A237" s="8">
        <v>1959</v>
      </c>
      <c r="B237" t="s">
        <v>2042</v>
      </c>
      <c r="C237">
        <f t="shared" si="18"/>
        <v>14</v>
      </c>
      <c r="D237">
        <f t="shared" si="19"/>
        <v>66</v>
      </c>
      <c r="E237" t="str">
        <f t="shared" si="20"/>
        <v>Object</v>
      </c>
      <c r="F237" t="b">
        <f t="shared" si="21"/>
        <v>1</v>
      </c>
      <c r="G237" t="str">
        <f t="shared" si="22"/>
        <v>Weeds</v>
      </c>
      <c r="H237">
        <f t="shared" si="23"/>
        <v>313</v>
      </c>
    </row>
    <row r="238" spans="1:8" x14ac:dyDescent="0.25">
      <c r="A238" s="8">
        <v>1960</v>
      </c>
      <c r="B238" t="s">
        <v>2043</v>
      </c>
      <c r="C238">
        <f t="shared" si="18"/>
        <v>14</v>
      </c>
      <c r="D238">
        <f t="shared" si="19"/>
        <v>66</v>
      </c>
      <c r="E238" t="str">
        <f t="shared" si="20"/>
        <v>Object</v>
      </c>
      <c r="F238" t="b">
        <f t="shared" si="21"/>
        <v>1</v>
      </c>
      <c r="G238" t="str">
        <f t="shared" si="22"/>
        <v>Weeds</v>
      </c>
      <c r="H238">
        <f t="shared" si="23"/>
        <v>314</v>
      </c>
    </row>
    <row r="239" spans="1:8" x14ac:dyDescent="0.25">
      <c r="A239" s="8">
        <v>1961</v>
      </c>
      <c r="B239" t="s">
        <v>2044</v>
      </c>
      <c r="C239">
        <f t="shared" si="18"/>
        <v>14</v>
      </c>
      <c r="D239">
        <f t="shared" si="19"/>
        <v>66</v>
      </c>
      <c r="E239" t="str">
        <f t="shared" si="20"/>
        <v>Object</v>
      </c>
      <c r="F239" t="b">
        <f t="shared" si="21"/>
        <v>1</v>
      </c>
      <c r="G239" t="str">
        <f t="shared" si="22"/>
        <v>Weeds</v>
      </c>
      <c r="H239">
        <f t="shared" si="23"/>
        <v>315</v>
      </c>
    </row>
    <row r="240" spans="1:8" x14ac:dyDescent="0.25">
      <c r="A240" s="8">
        <v>1962</v>
      </c>
      <c r="B240" t="s">
        <v>2045</v>
      </c>
      <c r="C240">
        <f t="shared" si="18"/>
        <v>14</v>
      </c>
      <c r="D240">
        <f t="shared" si="19"/>
        <v>66</v>
      </c>
      <c r="E240" t="str">
        <f t="shared" si="20"/>
        <v>Object</v>
      </c>
      <c r="F240" t="b">
        <f t="shared" si="21"/>
        <v>1</v>
      </c>
      <c r="G240" t="str">
        <f t="shared" si="22"/>
        <v>Weeds</v>
      </c>
      <c r="H240">
        <f t="shared" si="23"/>
        <v>316</v>
      </c>
    </row>
    <row r="241" spans="1:8" x14ac:dyDescent="0.25">
      <c r="A241" s="8">
        <v>1963</v>
      </c>
      <c r="B241" t="s">
        <v>2046</v>
      </c>
      <c r="C241">
        <f t="shared" si="18"/>
        <v>14</v>
      </c>
      <c r="D241">
        <f t="shared" si="19"/>
        <v>66</v>
      </c>
      <c r="E241" t="str">
        <f t="shared" si="20"/>
        <v>Object</v>
      </c>
      <c r="F241" t="b">
        <f t="shared" si="21"/>
        <v>1</v>
      </c>
      <c r="G241" t="str">
        <f t="shared" si="22"/>
        <v>Weeds</v>
      </c>
      <c r="H241">
        <f t="shared" si="23"/>
        <v>317</v>
      </c>
    </row>
    <row r="242" spans="1:8" x14ac:dyDescent="0.25">
      <c r="A242" s="8">
        <v>1964</v>
      </c>
      <c r="B242" t="s">
        <v>2047</v>
      </c>
      <c r="C242">
        <f t="shared" si="18"/>
        <v>14</v>
      </c>
      <c r="D242">
        <f t="shared" si="19"/>
        <v>66</v>
      </c>
      <c r="E242" t="str">
        <f t="shared" si="20"/>
        <v>Object</v>
      </c>
      <c r="F242" t="b">
        <f t="shared" si="21"/>
        <v>1</v>
      </c>
      <c r="G242" t="str">
        <f t="shared" si="22"/>
        <v>Weeds</v>
      </c>
      <c r="H242">
        <f t="shared" si="23"/>
        <v>318</v>
      </c>
    </row>
    <row r="243" spans="1:8" x14ac:dyDescent="0.25">
      <c r="A243" s="8">
        <v>1965</v>
      </c>
      <c r="B243" t="s">
        <v>2048</v>
      </c>
      <c r="C243">
        <f t="shared" si="18"/>
        <v>14</v>
      </c>
      <c r="D243">
        <f t="shared" si="19"/>
        <v>66</v>
      </c>
      <c r="E243" t="str">
        <f t="shared" si="20"/>
        <v>Object</v>
      </c>
      <c r="F243" t="b">
        <f t="shared" si="21"/>
        <v>1</v>
      </c>
      <c r="G243" t="str">
        <f t="shared" si="22"/>
        <v>Weeds</v>
      </c>
      <c r="H243">
        <f t="shared" si="23"/>
        <v>319</v>
      </c>
    </row>
    <row r="244" spans="1:8" x14ac:dyDescent="0.25">
      <c r="A244" s="8">
        <v>1966</v>
      </c>
      <c r="B244" t="s">
        <v>2049</v>
      </c>
      <c r="C244">
        <f t="shared" si="18"/>
        <v>14</v>
      </c>
      <c r="D244">
        <f t="shared" si="19"/>
        <v>66</v>
      </c>
      <c r="E244" t="str">
        <f t="shared" si="20"/>
        <v>Object</v>
      </c>
      <c r="F244" t="b">
        <f t="shared" si="21"/>
        <v>1</v>
      </c>
      <c r="G244" t="str">
        <f t="shared" si="22"/>
        <v>Weeds</v>
      </c>
      <c r="H244">
        <f t="shared" si="23"/>
        <v>320</v>
      </c>
    </row>
    <row r="245" spans="1:8" x14ac:dyDescent="0.25">
      <c r="A245" s="8">
        <v>1967</v>
      </c>
      <c r="B245" t="s">
        <v>2050</v>
      </c>
      <c r="C245">
        <f t="shared" si="18"/>
        <v>14</v>
      </c>
      <c r="D245">
        <f t="shared" si="19"/>
        <v>66</v>
      </c>
      <c r="E245" t="str">
        <f t="shared" si="20"/>
        <v>Object</v>
      </c>
      <c r="F245" t="b">
        <f t="shared" si="21"/>
        <v>1</v>
      </c>
      <c r="G245" t="str">
        <f t="shared" si="22"/>
        <v>Weeds</v>
      </c>
      <c r="H245">
        <f t="shared" si="23"/>
        <v>321</v>
      </c>
    </row>
    <row r="246" spans="1:8" x14ac:dyDescent="0.25">
      <c r="A246" s="8">
        <v>2000</v>
      </c>
      <c r="B246" t="s">
        <v>2083</v>
      </c>
      <c r="C246">
        <f t="shared" si="18"/>
        <v>14</v>
      </c>
      <c r="D246">
        <f t="shared" si="19"/>
        <v>66</v>
      </c>
      <c r="E246" t="str">
        <f t="shared" si="20"/>
        <v>Object</v>
      </c>
      <c r="F246" t="b">
        <f t="shared" si="21"/>
        <v>1</v>
      </c>
      <c r="G246" t="str">
        <f t="shared" si="22"/>
        <v>Wood Fence</v>
      </c>
      <c r="H246">
        <f t="shared" si="23"/>
        <v>322</v>
      </c>
    </row>
    <row r="247" spans="1:8" x14ac:dyDescent="0.25">
      <c r="A247" s="8">
        <v>1855</v>
      </c>
      <c r="B247" t="s">
        <v>1938</v>
      </c>
      <c r="C247">
        <f t="shared" si="18"/>
        <v>14</v>
      </c>
      <c r="D247">
        <f t="shared" si="19"/>
        <v>66</v>
      </c>
      <c r="E247" t="str">
        <f t="shared" si="20"/>
        <v>Object</v>
      </c>
      <c r="F247" t="b">
        <f t="shared" si="21"/>
        <v>1</v>
      </c>
      <c r="G247" t="str">
        <f t="shared" si="22"/>
        <v>Stone Fence</v>
      </c>
      <c r="H247">
        <f t="shared" si="23"/>
        <v>323</v>
      </c>
    </row>
    <row r="248" spans="1:8" x14ac:dyDescent="0.25">
      <c r="A248" s="8">
        <v>1430</v>
      </c>
      <c r="B248" t="s">
        <v>1513</v>
      </c>
      <c r="C248">
        <f t="shared" si="18"/>
        <v>14</v>
      </c>
      <c r="D248">
        <f t="shared" si="19"/>
        <v>66</v>
      </c>
      <c r="E248" t="str">
        <f t="shared" si="20"/>
        <v>Object</v>
      </c>
      <c r="F248" t="b">
        <f t="shared" si="21"/>
        <v>1</v>
      </c>
      <c r="G248" t="str">
        <f t="shared" si="22"/>
        <v>Iron Fence</v>
      </c>
      <c r="H248">
        <f t="shared" si="23"/>
        <v>324</v>
      </c>
    </row>
    <row r="249" spans="1:8" x14ac:dyDescent="0.25">
      <c r="A249" s="8">
        <v>1357</v>
      </c>
      <c r="B249" t="s">
        <v>1440</v>
      </c>
      <c r="C249">
        <f t="shared" si="18"/>
        <v>14</v>
      </c>
      <c r="D249">
        <f t="shared" si="19"/>
        <v>66</v>
      </c>
      <c r="E249" t="str">
        <f t="shared" si="20"/>
        <v>Object</v>
      </c>
      <c r="F249" t="b">
        <f t="shared" si="21"/>
        <v>1</v>
      </c>
      <c r="G249" t="str">
        <f t="shared" si="22"/>
        <v>Gate</v>
      </c>
      <c r="H249">
        <f t="shared" si="23"/>
        <v>325</v>
      </c>
    </row>
    <row r="250" spans="1:8" x14ac:dyDescent="0.25">
      <c r="A250" s="8">
        <v>1296</v>
      </c>
      <c r="B250" t="s">
        <v>1379</v>
      </c>
      <c r="C250">
        <f t="shared" si="18"/>
        <v>14</v>
      </c>
      <c r="D250">
        <f t="shared" si="19"/>
        <v>66</v>
      </c>
      <c r="E250" t="str">
        <f t="shared" si="20"/>
        <v>Object</v>
      </c>
      <c r="F250" t="b">
        <f t="shared" si="21"/>
        <v>1</v>
      </c>
      <c r="G250" t="str">
        <f t="shared" si="22"/>
        <v>Dwarvish Translation Guide</v>
      </c>
      <c r="H250">
        <f t="shared" si="23"/>
        <v>326</v>
      </c>
    </row>
    <row r="251" spans="1:8" x14ac:dyDescent="0.25">
      <c r="A251" s="8">
        <v>2001</v>
      </c>
      <c r="B251" t="s">
        <v>2084</v>
      </c>
      <c r="C251">
        <f t="shared" si="18"/>
        <v>14</v>
      </c>
      <c r="D251">
        <f t="shared" si="19"/>
        <v>66</v>
      </c>
      <c r="E251" t="str">
        <f t="shared" si="20"/>
        <v>Object</v>
      </c>
      <c r="F251" t="b">
        <f t="shared" si="21"/>
        <v>1</v>
      </c>
      <c r="G251" t="str">
        <f t="shared" si="22"/>
        <v>Wood Floor</v>
      </c>
      <c r="H251">
        <f t="shared" si="23"/>
        <v>328</v>
      </c>
    </row>
    <row r="252" spans="1:8" x14ac:dyDescent="0.25">
      <c r="A252" s="8">
        <v>1856</v>
      </c>
      <c r="B252" t="s">
        <v>1939</v>
      </c>
      <c r="C252">
        <f t="shared" si="18"/>
        <v>14</v>
      </c>
      <c r="D252">
        <f t="shared" si="19"/>
        <v>66</v>
      </c>
      <c r="E252" t="str">
        <f t="shared" si="20"/>
        <v>Object</v>
      </c>
      <c r="F252" t="b">
        <f t="shared" si="21"/>
        <v>1</v>
      </c>
      <c r="G252" t="str">
        <f t="shared" si="22"/>
        <v>Stone Floor</v>
      </c>
      <c r="H252">
        <f t="shared" si="23"/>
        <v>329</v>
      </c>
    </row>
    <row r="253" spans="1:8" x14ac:dyDescent="0.25">
      <c r="A253" s="8">
        <v>1221</v>
      </c>
      <c r="B253" t="s">
        <v>1304</v>
      </c>
      <c r="C253">
        <f t="shared" si="18"/>
        <v>14</v>
      </c>
      <c r="D253">
        <f t="shared" si="19"/>
        <v>66</v>
      </c>
      <c r="E253" t="str">
        <f t="shared" si="20"/>
        <v>Object</v>
      </c>
      <c r="F253" t="b">
        <f t="shared" si="21"/>
        <v>1</v>
      </c>
      <c r="G253" t="str">
        <f t="shared" si="22"/>
        <v>Clay</v>
      </c>
      <c r="H253">
        <f t="shared" si="23"/>
        <v>330</v>
      </c>
    </row>
    <row r="254" spans="1:8" x14ac:dyDescent="0.25">
      <c r="A254" s="8">
        <v>1956</v>
      </c>
      <c r="B254" t="s">
        <v>2039</v>
      </c>
      <c r="C254">
        <f t="shared" si="18"/>
        <v>14</v>
      </c>
      <c r="D254">
        <f t="shared" si="19"/>
        <v>66</v>
      </c>
      <c r="E254" t="str">
        <f t="shared" si="20"/>
        <v>Object</v>
      </c>
      <c r="F254" t="b">
        <f t="shared" si="21"/>
        <v>1</v>
      </c>
      <c r="G254" t="str">
        <f t="shared" si="22"/>
        <v>Weathered Floor</v>
      </c>
      <c r="H254">
        <f t="shared" si="23"/>
        <v>331</v>
      </c>
    </row>
    <row r="255" spans="1:8" x14ac:dyDescent="0.25">
      <c r="A255" s="8">
        <v>1263</v>
      </c>
      <c r="B255" t="s">
        <v>1346</v>
      </c>
      <c r="C255">
        <f t="shared" si="18"/>
        <v>14</v>
      </c>
      <c r="D255">
        <f t="shared" si="19"/>
        <v>66</v>
      </c>
      <c r="E255" t="str">
        <f t="shared" si="20"/>
        <v>Object</v>
      </c>
      <c r="F255" t="b">
        <f t="shared" si="21"/>
        <v>1</v>
      </c>
      <c r="G255" t="str">
        <f t="shared" si="22"/>
        <v>Crystal Floor</v>
      </c>
      <c r="H255">
        <f t="shared" si="23"/>
        <v>333</v>
      </c>
    </row>
    <row r="256" spans="1:8" x14ac:dyDescent="0.25">
      <c r="A256" s="8">
        <v>1239</v>
      </c>
      <c r="B256" t="s">
        <v>1322</v>
      </c>
      <c r="C256">
        <f t="shared" si="18"/>
        <v>14</v>
      </c>
      <c r="D256">
        <f t="shared" si="19"/>
        <v>66</v>
      </c>
      <c r="E256" t="str">
        <f t="shared" si="20"/>
        <v>Object</v>
      </c>
      <c r="F256" t="b">
        <f t="shared" si="21"/>
        <v>1</v>
      </c>
      <c r="G256" t="str">
        <f t="shared" si="22"/>
        <v>Copper Bar</v>
      </c>
      <c r="H256">
        <f t="shared" si="23"/>
        <v>334</v>
      </c>
    </row>
    <row r="257" spans="1:8" x14ac:dyDescent="0.25">
      <c r="A257" s="8">
        <v>1429</v>
      </c>
      <c r="B257" t="s">
        <v>1512</v>
      </c>
      <c r="C257">
        <f t="shared" si="18"/>
        <v>14</v>
      </c>
      <c r="D257">
        <f t="shared" si="19"/>
        <v>66</v>
      </c>
      <c r="E257" t="str">
        <f t="shared" si="20"/>
        <v>Object</v>
      </c>
      <c r="F257" t="b">
        <f t="shared" si="21"/>
        <v>1</v>
      </c>
      <c r="G257" t="str">
        <f t="shared" si="22"/>
        <v>Iron Bar</v>
      </c>
      <c r="H257">
        <f t="shared" si="23"/>
        <v>335</v>
      </c>
    </row>
    <row r="258" spans="1:8" x14ac:dyDescent="0.25">
      <c r="A258" s="8">
        <v>1374</v>
      </c>
      <c r="B258" t="s">
        <v>1457</v>
      </c>
      <c r="C258">
        <f t="shared" si="18"/>
        <v>14</v>
      </c>
      <c r="D258">
        <f t="shared" si="19"/>
        <v>66</v>
      </c>
      <c r="E258" t="str">
        <f t="shared" si="20"/>
        <v>Object</v>
      </c>
      <c r="F258" t="b">
        <f t="shared" si="21"/>
        <v>1</v>
      </c>
      <c r="G258" t="str">
        <f t="shared" si="22"/>
        <v>Gold Bar</v>
      </c>
      <c r="H258">
        <f t="shared" si="23"/>
        <v>336</v>
      </c>
    </row>
    <row r="259" spans="1:8" x14ac:dyDescent="0.25">
      <c r="A259" s="8">
        <v>1425</v>
      </c>
      <c r="B259" t="s">
        <v>1508</v>
      </c>
      <c r="C259">
        <f t="shared" si="18"/>
        <v>14</v>
      </c>
      <c r="D259">
        <f t="shared" si="19"/>
        <v>66</v>
      </c>
      <c r="E259" t="str">
        <f t="shared" si="20"/>
        <v>Object</v>
      </c>
      <c r="F259" t="b">
        <f t="shared" si="21"/>
        <v>1</v>
      </c>
      <c r="G259" t="str">
        <f t="shared" si="22"/>
        <v>Iridium Bar</v>
      </c>
      <c r="H259">
        <f t="shared" si="23"/>
        <v>337</v>
      </c>
    </row>
    <row r="260" spans="1:8" x14ac:dyDescent="0.25">
      <c r="A260" s="8">
        <v>1692</v>
      </c>
      <c r="B260" t="s">
        <v>1775</v>
      </c>
      <c r="C260">
        <f t="shared" ref="C260:C323" si="24">IF(LEN(B260)&gt;0,SEARCH("|",B260),"")</f>
        <v>14</v>
      </c>
      <c r="D260">
        <f t="shared" ref="D260:D323" si="25">IF(LEN(B260)&gt;0,SEARCH("|",B260,C260+1),"")</f>
        <v>66</v>
      </c>
      <c r="E260" t="str">
        <f t="shared" ref="E260:E323" si="26">IF(LEN(B260)&gt;0,TRIM(LEFT(B260,C260-1)),"")</f>
        <v>Object</v>
      </c>
      <c r="F260" t="b">
        <f t="shared" ref="F260:F323" si="27">IFERROR(E260="Object",FALSE)</f>
        <v>1</v>
      </c>
      <c r="G260" t="str">
        <f t="shared" ref="G260:G323" si="28">IF(E260="Object",TRIM(MID(B260,C260+1,D260-C260-1)),"")</f>
        <v>Refined Quartz</v>
      </c>
      <c r="H260">
        <f t="shared" ref="H260:H323" si="29">IF(LEN(G260)&gt;0,INT(RIGHT(B260,LEN(B260)-D260)),"")</f>
        <v>338</v>
      </c>
    </row>
    <row r="261" spans="1:8" x14ac:dyDescent="0.25">
      <c r="A261" s="8">
        <v>1413</v>
      </c>
      <c r="B261" t="s">
        <v>1496</v>
      </c>
      <c r="C261">
        <f t="shared" si="24"/>
        <v>14</v>
      </c>
      <c r="D261">
        <f t="shared" si="25"/>
        <v>66</v>
      </c>
      <c r="E261" t="str">
        <f t="shared" si="26"/>
        <v>Object</v>
      </c>
      <c r="F261" t="b">
        <f t="shared" si="27"/>
        <v>1</v>
      </c>
      <c r="G261" t="str">
        <f t="shared" si="28"/>
        <v>Honey</v>
      </c>
      <c r="H261">
        <f t="shared" si="29"/>
        <v>340</v>
      </c>
    </row>
    <row r="262" spans="1:8" x14ac:dyDescent="0.25">
      <c r="A262" s="8">
        <v>1897</v>
      </c>
      <c r="B262" t="s">
        <v>1980</v>
      </c>
      <c r="C262">
        <f t="shared" si="24"/>
        <v>14</v>
      </c>
      <c r="D262">
        <f t="shared" si="25"/>
        <v>66</v>
      </c>
      <c r="E262" t="str">
        <f t="shared" si="26"/>
        <v>Object</v>
      </c>
      <c r="F262" t="b">
        <f t="shared" si="27"/>
        <v>1</v>
      </c>
      <c r="G262" t="str">
        <f t="shared" si="28"/>
        <v>Tea Set</v>
      </c>
      <c r="H262">
        <f t="shared" si="29"/>
        <v>341</v>
      </c>
    </row>
    <row r="263" spans="1:8" x14ac:dyDescent="0.25">
      <c r="A263" s="8">
        <v>1605</v>
      </c>
      <c r="B263" t="s">
        <v>1688</v>
      </c>
      <c r="C263">
        <f t="shared" si="24"/>
        <v>14</v>
      </c>
      <c r="D263">
        <f t="shared" si="25"/>
        <v>66</v>
      </c>
      <c r="E263" t="str">
        <f t="shared" si="26"/>
        <v>Object</v>
      </c>
      <c r="F263" t="b">
        <f t="shared" si="27"/>
        <v>1</v>
      </c>
      <c r="G263" t="str">
        <f t="shared" si="28"/>
        <v>Pickles</v>
      </c>
      <c r="H263">
        <f t="shared" si="29"/>
        <v>342</v>
      </c>
    </row>
    <row r="264" spans="1:8" x14ac:dyDescent="0.25">
      <c r="A264" s="8">
        <v>1832</v>
      </c>
      <c r="B264" t="s">
        <v>1915</v>
      </c>
      <c r="C264">
        <f t="shared" si="24"/>
        <v>14</v>
      </c>
      <c r="D264">
        <f t="shared" si="25"/>
        <v>66</v>
      </c>
      <c r="E264" t="str">
        <f t="shared" si="26"/>
        <v>Object</v>
      </c>
      <c r="F264" t="b">
        <f t="shared" si="27"/>
        <v>1</v>
      </c>
      <c r="G264" t="str">
        <f t="shared" si="28"/>
        <v>Stone</v>
      </c>
      <c r="H264">
        <f t="shared" si="29"/>
        <v>343</v>
      </c>
    </row>
    <row r="265" spans="1:8" x14ac:dyDescent="0.25">
      <c r="A265" s="8">
        <v>1439</v>
      </c>
      <c r="B265" t="s">
        <v>1522</v>
      </c>
      <c r="C265">
        <f t="shared" si="24"/>
        <v>14</v>
      </c>
      <c r="D265">
        <f t="shared" si="25"/>
        <v>66</v>
      </c>
      <c r="E265" t="str">
        <f t="shared" si="26"/>
        <v>Object</v>
      </c>
      <c r="F265" t="b">
        <f t="shared" si="27"/>
        <v>1</v>
      </c>
      <c r="G265" t="str">
        <f t="shared" si="28"/>
        <v>Jelly</v>
      </c>
      <c r="H265">
        <f t="shared" si="29"/>
        <v>344</v>
      </c>
    </row>
    <row r="266" spans="1:8" x14ac:dyDescent="0.25">
      <c r="A266" s="8">
        <v>1142</v>
      </c>
      <c r="B266" t="s">
        <v>1225</v>
      </c>
      <c r="C266">
        <f t="shared" si="24"/>
        <v>14</v>
      </c>
      <c r="D266">
        <f t="shared" si="25"/>
        <v>66</v>
      </c>
      <c r="E266" t="str">
        <f t="shared" si="26"/>
        <v>Object</v>
      </c>
      <c r="F266" t="b">
        <f t="shared" si="27"/>
        <v>1</v>
      </c>
      <c r="G266" t="str">
        <f t="shared" si="28"/>
        <v>Beer</v>
      </c>
      <c r="H266">
        <f t="shared" si="29"/>
        <v>346</v>
      </c>
    </row>
    <row r="267" spans="1:8" x14ac:dyDescent="0.25">
      <c r="A267" s="8">
        <v>1679</v>
      </c>
      <c r="B267" t="s">
        <v>1762</v>
      </c>
      <c r="C267">
        <f t="shared" si="24"/>
        <v>14</v>
      </c>
      <c r="D267">
        <f t="shared" si="25"/>
        <v>66</v>
      </c>
      <c r="E267" t="str">
        <f t="shared" si="26"/>
        <v>Object</v>
      </c>
      <c r="F267" t="b">
        <f t="shared" si="27"/>
        <v>1</v>
      </c>
      <c r="G267" t="str">
        <f t="shared" si="28"/>
        <v>Rare Seed</v>
      </c>
      <c r="H267">
        <f t="shared" si="29"/>
        <v>347</v>
      </c>
    </row>
    <row r="268" spans="1:8" x14ac:dyDescent="0.25">
      <c r="A268" s="8">
        <v>1996</v>
      </c>
      <c r="B268" t="s">
        <v>2079</v>
      </c>
      <c r="C268">
        <f t="shared" si="24"/>
        <v>14</v>
      </c>
      <c r="D268">
        <f t="shared" si="25"/>
        <v>66</v>
      </c>
      <c r="E268" t="str">
        <f t="shared" si="26"/>
        <v>Object</v>
      </c>
      <c r="F268" t="b">
        <f t="shared" si="27"/>
        <v>1</v>
      </c>
      <c r="G268" t="str">
        <f t="shared" si="28"/>
        <v>Wine</v>
      </c>
      <c r="H268">
        <f t="shared" si="29"/>
        <v>348</v>
      </c>
    </row>
    <row r="269" spans="1:8" x14ac:dyDescent="0.25">
      <c r="A269" s="8">
        <v>1309</v>
      </c>
      <c r="B269" t="s">
        <v>1392</v>
      </c>
      <c r="C269">
        <f t="shared" si="24"/>
        <v>14</v>
      </c>
      <c r="D269">
        <f t="shared" si="25"/>
        <v>66</v>
      </c>
      <c r="E269" t="str">
        <f t="shared" si="26"/>
        <v>Object</v>
      </c>
      <c r="F269" t="b">
        <f t="shared" si="27"/>
        <v>1</v>
      </c>
      <c r="G269" t="str">
        <f t="shared" si="28"/>
        <v>Energy Tonic</v>
      </c>
      <c r="H269">
        <f t="shared" si="29"/>
        <v>349</v>
      </c>
    </row>
    <row r="270" spans="1:8" x14ac:dyDescent="0.25">
      <c r="A270" s="8">
        <v>1449</v>
      </c>
      <c r="B270" t="s">
        <v>1532</v>
      </c>
      <c r="C270">
        <f t="shared" si="24"/>
        <v>14</v>
      </c>
      <c r="D270">
        <f t="shared" si="25"/>
        <v>66</v>
      </c>
      <c r="E270" t="str">
        <f t="shared" si="26"/>
        <v>Object</v>
      </c>
      <c r="F270" t="b">
        <f t="shared" si="27"/>
        <v>1</v>
      </c>
      <c r="G270" t="str">
        <f t="shared" si="28"/>
        <v>Juice</v>
      </c>
      <c r="H270">
        <f t="shared" si="29"/>
        <v>350</v>
      </c>
    </row>
    <row r="271" spans="1:8" x14ac:dyDescent="0.25">
      <c r="A271" s="8">
        <v>1531</v>
      </c>
      <c r="B271" t="s">
        <v>1614</v>
      </c>
      <c r="C271">
        <f t="shared" si="24"/>
        <v>14</v>
      </c>
      <c r="D271">
        <f t="shared" si="25"/>
        <v>66</v>
      </c>
      <c r="E271" t="str">
        <f t="shared" si="26"/>
        <v>Object</v>
      </c>
      <c r="F271" t="b">
        <f t="shared" si="27"/>
        <v>1</v>
      </c>
      <c r="G271" t="str">
        <f t="shared" si="28"/>
        <v>Muscle Remedy</v>
      </c>
      <c r="H271">
        <f t="shared" si="29"/>
        <v>351</v>
      </c>
    </row>
    <row r="272" spans="1:8" x14ac:dyDescent="0.25">
      <c r="A272" s="8">
        <v>1135</v>
      </c>
      <c r="B272" t="s">
        <v>1218</v>
      </c>
      <c r="C272">
        <f t="shared" si="24"/>
        <v>14</v>
      </c>
      <c r="D272">
        <f t="shared" si="25"/>
        <v>66</v>
      </c>
      <c r="E272" t="str">
        <f t="shared" si="26"/>
        <v>Object</v>
      </c>
      <c r="F272" t="b">
        <f t="shared" si="27"/>
        <v>1</v>
      </c>
      <c r="G272" t="str">
        <f t="shared" si="28"/>
        <v>Basic Fertilizer</v>
      </c>
      <c r="H272">
        <f t="shared" si="29"/>
        <v>368</v>
      </c>
    </row>
    <row r="273" spans="1:8" x14ac:dyDescent="0.25">
      <c r="A273" s="8">
        <v>1661</v>
      </c>
      <c r="B273" t="s">
        <v>1744</v>
      </c>
      <c r="C273">
        <f t="shared" si="24"/>
        <v>14</v>
      </c>
      <c r="D273">
        <f t="shared" si="25"/>
        <v>66</v>
      </c>
      <c r="E273" t="str">
        <f t="shared" si="26"/>
        <v>Object</v>
      </c>
      <c r="F273" t="b">
        <f t="shared" si="27"/>
        <v>1</v>
      </c>
      <c r="G273" t="str">
        <f t="shared" si="28"/>
        <v>Quality Fertilizer</v>
      </c>
      <c r="H273">
        <f t="shared" si="29"/>
        <v>369</v>
      </c>
    </row>
    <row r="274" spans="1:8" x14ac:dyDescent="0.25">
      <c r="A274" s="8">
        <v>1136</v>
      </c>
      <c r="B274" t="s">
        <v>1219</v>
      </c>
      <c r="C274">
        <f t="shared" si="24"/>
        <v>14</v>
      </c>
      <c r="D274">
        <f t="shared" si="25"/>
        <v>66</v>
      </c>
      <c r="E274" t="str">
        <f t="shared" si="26"/>
        <v>Object</v>
      </c>
      <c r="F274" t="b">
        <f t="shared" si="27"/>
        <v>1</v>
      </c>
      <c r="G274" t="str">
        <f t="shared" si="28"/>
        <v>Basic Retaining Soil</v>
      </c>
      <c r="H274">
        <f t="shared" si="29"/>
        <v>370</v>
      </c>
    </row>
    <row r="275" spans="1:8" x14ac:dyDescent="0.25">
      <c r="A275" s="8">
        <v>1662</v>
      </c>
      <c r="B275" t="s">
        <v>1745</v>
      </c>
      <c r="C275">
        <f t="shared" si="24"/>
        <v>14</v>
      </c>
      <c r="D275">
        <f t="shared" si="25"/>
        <v>66</v>
      </c>
      <c r="E275" t="str">
        <f t="shared" si="26"/>
        <v>Object</v>
      </c>
      <c r="F275" t="b">
        <f t="shared" si="27"/>
        <v>1</v>
      </c>
      <c r="G275" t="str">
        <f t="shared" si="28"/>
        <v>Quality Retaining Soil</v>
      </c>
      <c r="H275">
        <f t="shared" si="29"/>
        <v>371</v>
      </c>
    </row>
    <row r="276" spans="1:8" x14ac:dyDescent="0.25">
      <c r="A276" s="8">
        <v>1219</v>
      </c>
      <c r="B276" t="s">
        <v>1302</v>
      </c>
      <c r="C276">
        <f t="shared" si="24"/>
        <v>14</v>
      </c>
      <c r="D276">
        <f t="shared" si="25"/>
        <v>66</v>
      </c>
      <c r="E276" t="str">
        <f t="shared" si="26"/>
        <v>Object</v>
      </c>
      <c r="F276" t="b">
        <f t="shared" si="27"/>
        <v>1</v>
      </c>
      <c r="G276" t="str">
        <f t="shared" si="28"/>
        <v>Clam</v>
      </c>
      <c r="H276">
        <f t="shared" si="29"/>
        <v>372</v>
      </c>
    </row>
    <row r="277" spans="1:8" x14ac:dyDescent="0.25">
      <c r="A277" s="8">
        <v>1380</v>
      </c>
      <c r="B277" t="s">
        <v>1463</v>
      </c>
      <c r="C277">
        <f t="shared" si="24"/>
        <v>14</v>
      </c>
      <c r="D277">
        <f t="shared" si="25"/>
        <v>66</v>
      </c>
      <c r="E277" t="str">
        <f t="shared" si="26"/>
        <v>Object</v>
      </c>
      <c r="F277" t="b">
        <f t="shared" si="27"/>
        <v>1</v>
      </c>
      <c r="G277" t="str">
        <f t="shared" si="28"/>
        <v>Golden Pumpkin</v>
      </c>
      <c r="H277">
        <f t="shared" si="29"/>
        <v>373</v>
      </c>
    </row>
    <row r="278" spans="1:8" x14ac:dyDescent="0.25">
      <c r="A278" s="8">
        <v>1625</v>
      </c>
      <c r="B278" t="s">
        <v>1708</v>
      </c>
      <c r="C278">
        <f t="shared" si="24"/>
        <v>14</v>
      </c>
      <c r="D278">
        <f t="shared" si="25"/>
        <v>66</v>
      </c>
      <c r="E278" t="str">
        <f t="shared" si="26"/>
        <v>Object</v>
      </c>
      <c r="F278" t="b">
        <f t="shared" si="27"/>
        <v>1</v>
      </c>
      <c r="G278" t="str">
        <f t="shared" si="28"/>
        <v>Poppy</v>
      </c>
      <c r="H278">
        <f t="shared" si="29"/>
        <v>376</v>
      </c>
    </row>
    <row r="279" spans="1:8" x14ac:dyDescent="0.25">
      <c r="A279" s="8">
        <v>1240</v>
      </c>
      <c r="B279" t="s">
        <v>1323</v>
      </c>
      <c r="C279">
        <f t="shared" si="24"/>
        <v>14</v>
      </c>
      <c r="D279">
        <f t="shared" si="25"/>
        <v>66</v>
      </c>
      <c r="E279" t="str">
        <f t="shared" si="26"/>
        <v>Object</v>
      </c>
      <c r="F279" t="b">
        <f t="shared" si="27"/>
        <v>1</v>
      </c>
      <c r="G279" t="str">
        <f t="shared" si="28"/>
        <v>Copper Ore</v>
      </c>
      <c r="H279">
        <f t="shared" si="29"/>
        <v>378</v>
      </c>
    </row>
    <row r="280" spans="1:8" x14ac:dyDescent="0.25">
      <c r="A280" s="8">
        <v>1432</v>
      </c>
      <c r="B280" t="s">
        <v>1515</v>
      </c>
      <c r="C280">
        <f t="shared" si="24"/>
        <v>14</v>
      </c>
      <c r="D280">
        <f t="shared" si="25"/>
        <v>66</v>
      </c>
      <c r="E280" t="str">
        <f t="shared" si="26"/>
        <v>Object</v>
      </c>
      <c r="F280" t="b">
        <f t="shared" si="27"/>
        <v>1</v>
      </c>
      <c r="G280" t="str">
        <f t="shared" si="28"/>
        <v>Iron Ore</v>
      </c>
      <c r="H280">
        <f t="shared" si="29"/>
        <v>380</v>
      </c>
    </row>
    <row r="281" spans="1:8" x14ac:dyDescent="0.25">
      <c r="A281" s="8">
        <v>1225</v>
      </c>
      <c r="B281" t="s">
        <v>1308</v>
      </c>
      <c r="C281">
        <f t="shared" si="24"/>
        <v>14</v>
      </c>
      <c r="D281">
        <f t="shared" si="25"/>
        <v>66</v>
      </c>
      <c r="E281" t="str">
        <f t="shared" si="26"/>
        <v>Object</v>
      </c>
      <c r="F281" t="b">
        <f t="shared" si="27"/>
        <v>1</v>
      </c>
      <c r="G281" t="str">
        <f t="shared" si="28"/>
        <v>Coal</v>
      </c>
      <c r="H281">
        <f t="shared" si="29"/>
        <v>382</v>
      </c>
    </row>
    <row r="282" spans="1:8" x14ac:dyDescent="0.25">
      <c r="A282" s="8">
        <v>1376</v>
      </c>
      <c r="B282" t="s">
        <v>1459</v>
      </c>
      <c r="C282">
        <f t="shared" si="24"/>
        <v>14</v>
      </c>
      <c r="D282">
        <f t="shared" si="25"/>
        <v>66</v>
      </c>
      <c r="E282" t="str">
        <f t="shared" si="26"/>
        <v>Object</v>
      </c>
      <c r="F282" t="b">
        <f t="shared" si="27"/>
        <v>1</v>
      </c>
      <c r="G282" t="str">
        <f t="shared" si="28"/>
        <v>Gold Ore</v>
      </c>
      <c r="H282">
        <f t="shared" si="29"/>
        <v>384</v>
      </c>
    </row>
    <row r="283" spans="1:8" x14ac:dyDescent="0.25">
      <c r="A283" s="8">
        <v>1427</v>
      </c>
      <c r="B283" t="s">
        <v>1510</v>
      </c>
      <c r="C283">
        <f t="shared" si="24"/>
        <v>14</v>
      </c>
      <c r="D283">
        <f t="shared" si="25"/>
        <v>66</v>
      </c>
      <c r="E283" t="str">
        <f t="shared" si="26"/>
        <v>Object</v>
      </c>
      <c r="F283" t="b">
        <f t="shared" si="27"/>
        <v>1</v>
      </c>
      <c r="G283" t="str">
        <f t="shared" si="28"/>
        <v>Iridium Ore</v>
      </c>
      <c r="H283">
        <f t="shared" si="29"/>
        <v>386</v>
      </c>
    </row>
    <row r="284" spans="1:8" x14ac:dyDescent="0.25">
      <c r="A284" s="8">
        <v>1999</v>
      </c>
      <c r="B284" t="s">
        <v>2082</v>
      </c>
      <c r="C284">
        <f t="shared" si="24"/>
        <v>14</v>
      </c>
      <c r="D284">
        <f t="shared" si="25"/>
        <v>66</v>
      </c>
      <c r="E284" t="str">
        <f t="shared" si="26"/>
        <v>Object</v>
      </c>
      <c r="F284" t="b">
        <f t="shared" si="27"/>
        <v>1</v>
      </c>
      <c r="G284" t="str">
        <f t="shared" si="28"/>
        <v>Wood</v>
      </c>
      <c r="H284">
        <f t="shared" si="29"/>
        <v>388</v>
      </c>
    </row>
    <row r="285" spans="1:8" x14ac:dyDescent="0.25">
      <c r="A285" s="8">
        <v>1833</v>
      </c>
      <c r="B285" t="s">
        <v>1916</v>
      </c>
      <c r="C285">
        <f t="shared" si="24"/>
        <v>14</v>
      </c>
      <c r="D285">
        <f t="shared" si="25"/>
        <v>66</v>
      </c>
      <c r="E285" t="str">
        <f t="shared" si="26"/>
        <v>Object</v>
      </c>
      <c r="F285" t="b">
        <f t="shared" si="27"/>
        <v>1</v>
      </c>
      <c r="G285" t="str">
        <f t="shared" si="28"/>
        <v>Stone</v>
      </c>
      <c r="H285">
        <f t="shared" si="29"/>
        <v>390</v>
      </c>
    </row>
    <row r="286" spans="1:8" x14ac:dyDescent="0.25">
      <c r="A286" s="8">
        <v>1538</v>
      </c>
      <c r="B286" t="s">
        <v>1621</v>
      </c>
      <c r="C286">
        <f t="shared" si="24"/>
        <v>14</v>
      </c>
      <c r="D286">
        <f t="shared" si="25"/>
        <v>66</v>
      </c>
      <c r="E286" t="str">
        <f t="shared" si="26"/>
        <v>Object</v>
      </c>
      <c r="F286" t="b">
        <f t="shared" si="27"/>
        <v>1</v>
      </c>
      <c r="G286" t="str">
        <f t="shared" si="28"/>
        <v>Nautilus Shell</v>
      </c>
      <c r="H286">
        <f t="shared" si="29"/>
        <v>392</v>
      </c>
    </row>
    <row r="287" spans="1:8" x14ac:dyDescent="0.25">
      <c r="A287" s="8">
        <v>1241</v>
      </c>
      <c r="B287" t="s">
        <v>1324</v>
      </c>
      <c r="C287">
        <f t="shared" si="24"/>
        <v>14</v>
      </c>
      <c r="D287">
        <f t="shared" si="25"/>
        <v>66</v>
      </c>
      <c r="E287" t="str">
        <f t="shared" si="26"/>
        <v>Object</v>
      </c>
      <c r="F287" t="b">
        <f t="shared" si="27"/>
        <v>1</v>
      </c>
      <c r="G287" t="str">
        <f t="shared" si="28"/>
        <v>Coral</v>
      </c>
      <c r="H287">
        <f t="shared" si="29"/>
        <v>393</v>
      </c>
    </row>
    <row r="288" spans="1:8" x14ac:dyDescent="0.25">
      <c r="A288" s="8">
        <v>1675</v>
      </c>
      <c r="B288" t="s">
        <v>1758</v>
      </c>
      <c r="C288">
        <f t="shared" si="24"/>
        <v>14</v>
      </c>
      <c r="D288">
        <f t="shared" si="25"/>
        <v>66</v>
      </c>
      <c r="E288" t="str">
        <f t="shared" si="26"/>
        <v>Object</v>
      </c>
      <c r="F288" t="b">
        <f t="shared" si="27"/>
        <v>1</v>
      </c>
      <c r="G288" t="str">
        <f t="shared" si="28"/>
        <v>Rainbow Shell</v>
      </c>
      <c r="H288">
        <f t="shared" si="29"/>
        <v>394</v>
      </c>
    </row>
    <row r="289" spans="1:8" x14ac:dyDescent="0.25">
      <c r="A289" s="8">
        <v>1232</v>
      </c>
      <c r="B289" t="s">
        <v>1315</v>
      </c>
      <c r="C289">
        <f t="shared" si="24"/>
        <v>14</v>
      </c>
      <c r="D289">
        <f t="shared" si="25"/>
        <v>66</v>
      </c>
      <c r="E289" t="str">
        <f t="shared" si="26"/>
        <v>Object</v>
      </c>
      <c r="F289" t="b">
        <f t="shared" si="27"/>
        <v>1</v>
      </c>
      <c r="G289" t="str">
        <f t="shared" si="28"/>
        <v>Coffee</v>
      </c>
      <c r="H289">
        <f t="shared" si="29"/>
        <v>395</v>
      </c>
    </row>
    <row r="290" spans="1:8" x14ac:dyDescent="0.25">
      <c r="A290" s="8">
        <v>1797</v>
      </c>
      <c r="B290" t="s">
        <v>1880</v>
      </c>
      <c r="C290">
        <f t="shared" si="24"/>
        <v>14</v>
      </c>
      <c r="D290">
        <f t="shared" si="25"/>
        <v>66</v>
      </c>
      <c r="E290" t="str">
        <f t="shared" si="26"/>
        <v>Object</v>
      </c>
      <c r="F290" t="b">
        <f t="shared" si="27"/>
        <v>1</v>
      </c>
      <c r="G290" t="str">
        <f t="shared" si="28"/>
        <v>Spice Berry</v>
      </c>
      <c r="H290">
        <f t="shared" si="29"/>
        <v>396</v>
      </c>
    </row>
    <row r="291" spans="1:8" x14ac:dyDescent="0.25">
      <c r="A291" s="8">
        <v>1730</v>
      </c>
      <c r="B291" t="s">
        <v>1813</v>
      </c>
      <c r="C291">
        <f t="shared" si="24"/>
        <v>14</v>
      </c>
      <c r="D291">
        <f t="shared" si="25"/>
        <v>66</v>
      </c>
      <c r="E291" t="str">
        <f t="shared" si="26"/>
        <v>Object</v>
      </c>
      <c r="F291" t="b">
        <f t="shared" si="27"/>
        <v>1</v>
      </c>
      <c r="G291" t="str">
        <f t="shared" si="28"/>
        <v>Sea Urchin</v>
      </c>
      <c r="H291">
        <f t="shared" si="29"/>
        <v>397</v>
      </c>
    </row>
    <row r="292" spans="1:8" x14ac:dyDescent="0.25">
      <c r="A292" s="8">
        <v>1386</v>
      </c>
      <c r="B292" t="s">
        <v>1469</v>
      </c>
      <c r="C292">
        <f t="shared" si="24"/>
        <v>14</v>
      </c>
      <c r="D292">
        <f t="shared" si="25"/>
        <v>66</v>
      </c>
      <c r="E292" t="str">
        <f t="shared" si="26"/>
        <v>Object</v>
      </c>
      <c r="F292" t="b">
        <f t="shared" si="27"/>
        <v>1</v>
      </c>
      <c r="G292" t="str">
        <f t="shared" si="28"/>
        <v>Grape</v>
      </c>
      <c r="H292">
        <f t="shared" si="29"/>
        <v>398</v>
      </c>
    </row>
    <row r="293" spans="1:8" x14ac:dyDescent="0.25">
      <c r="A293" s="8">
        <v>1805</v>
      </c>
      <c r="B293" t="s">
        <v>1888</v>
      </c>
      <c r="C293">
        <f t="shared" si="24"/>
        <v>14</v>
      </c>
      <c r="D293">
        <f t="shared" si="25"/>
        <v>66</v>
      </c>
      <c r="E293" t="str">
        <f t="shared" si="26"/>
        <v>Object</v>
      </c>
      <c r="F293" t="b">
        <f t="shared" si="27"/>
        <v>1</v>
      </c>
      <c r="G293" t="str">
        <f t="shared" si="28"/>
        <v>Spring Onion</v>
      </c>
      <c r="H293">
        <f t="shared" si="29"/>
        <v>399</v>
      </c>
    </row>
    <row r="294" spans="1:8" x14ac:dyDescent="0.25">
      <c r="A294" s="8">
        <v>1865</v>
      </c>
      <c r="B294" t="s">
        <v>1948</v>
      </c>
      <c r="C294">
        <f t="shared" si="24"/>
        <v>14</v>
      </c>
      <c r="D294">
        <f t="shared" si="25"/>
        <v>66</v>
      </c>
      <c r="E294" t="str">
        <f t="shared" si="26"/>
        <v>Object</v>
      </c>
      <c r="F294" t="b">
        <f t="shared" si="27"/>
        <v>1</v>
      </c>
      <c r="G294" t="str">
        <f t="shared" si="28"/>
        <v>Strawberry</v>
      </c>
      <c r="H294">
        <f t="shared" si="29"/>
        <v>400</v>
      </c>
    </row>
    <row r="295" spans="1:8" x14ac:dyDescent="0.25">
      <c r="A295" s="8">
        <v>1864</v>
      </c>
      <c r="B295" t="s">
        <v>1947</v>
      </c>
      <c r="C295">
        <f t="shared" si="24"/>
        <v>14</v>
      </c>
      <c r="D295">
        <f t="shared" si="25"/>
        <v>66</v>
      </c>
      <c r="E295" t="str">
        <f t="shared" si="26"/>
        <v>Object</v>
      </c>
      <c r="F295" t="b">
        <f t="shared" si="27"/>
        <v>1</v>
      </c>
      <c r="G295" t="str">
        <f t="shared" si="28"/>
        <v>Straw Floor</v>
      </c>
      <c r="H295">
        <f t="shared" si="29"/>
        <v>401</v>
      </c>
    </row>
    <row r="296" spans="1:8" x14ac:dyDescent="0.25">
      <c r="A296" s="8">
        <v>1889</v>
      </c>
      <c r="B296" t="s">
        <v>1972</v>
      </c>
      <c r="C296">
        <f t="shared" si="24"/>
        <v>14</v>
      </c>
      <c r="D296">
        <f t="shared" si="25"/>
        <v>66</v>
      </c>
      <c r="E296" t="str">
        <f t="shared" si="26"/>
        <v>Object</v>
      </c>
      <c r="F296" t="b">
        <f t="shared" si="27"/>
        <v>1</v>
      </c>
      <c r="G296" t="str">
        <f t="shared" si="28"/>
        <v>Sweet Pea</v>
      </c>
      <c r="H296">
        <f t="shared" si="29"/>
        <v>402</v>
      </c>
    </row>
    <row r="297" spans="1:8" x14ac:dyDescent="0.25">
      <c r="A297" s="8">
        <v>1326</v>
      </c>
      <c r="B297" t="s">
        <v>1409</v>
      </c>
      <c r="C297">
        <f t="shared" si="24"/>
        <v>14</v>
      </c>
      <c r="D297">
        <f t="shared" si="25"/>
        <v>66</v>
      </c>
      <c r="E297" t="str">
        <f t="shared" si="26"/>
        <v>Object</v>
      </c>
      <c r="F297" t="b">
        <f t="shared" si="27"/>
        <v>1</v>
      </c>
      <c r="G297" t="str">
        <f t="shared" si="28"/>
        <v>Field Snack</v>
      </c>
      <c r="H297">
        <f t="shared" si="29"/>
        <v>403</v>
      </c>
    </row>
    <row r="298" spans="1:8" x14ac:dyDescent="0.25">
      <c r="A298" s="8">
        <v>1235</v>
      </c>
      <c r="B298" t="s">
        <v>1318</v>
      </c>
      <c r="C298">
        <f t="shared" si="24"/>
        <v>14</v>
      </c>
      <c r="D298">
        <f t="shared" si="25"/>
        <v>66</v>
      </c>
      <c r="E298" t="str">
        <f t="shared" si="26"/>
        <v>Object</v>
      </c>
      <c r="F298" t="b">
        <f t="shared" si="27"/>
        <v>1</v>
      </c>
      <c r="G298" t="str">
        <f t="shared" si="28"/>
        <v>Common Mushroom</v>
      </c>
      <c r="H298">
        <f t="shared" si="29"/>
        <v>404</v>
      </c>
    </row>
    <row r="299" spans="1:8" x14ac:dyDescent="0.25">
      <c r="A299" s="8">
        <v>2002</v>
      </c>
      <c r="B299" t="s">
        <v>2085</v>
      </c>
      <c r="C299">
        <f t="shared" si="24"/>
        <v>14</v>
      </c>
      <c r="D299">
        <f t="shared" si="25"/>
        <v>66</v>
      </c>
      <c r="E299" t="str">
        <f t="shared" si="26"/>
        <v>Object</v>
      </c>
      <c r="F299" t="b">
        <f t="shared" si="27"/>
        <v>1</v>
      </c>
      <c r="G299" t="str">
        <f t="shared" si="28"/>
        <v>Wood Path</v>
      </c>
      <c r="H299">
        <f t="shared" si="29"/>
        <v>405</v>
      </c>
    </row>
    <row r="300" spans="1:8" x14ac:dyDescent="0.25">
      <c r="A300" s="8">
        <v>1992</v>
      </c>
      <c r="B300" t="s">
        <v>2075</v>
      </c>
      <c r="C300">
        <f t="shared" si="24"/>
        <v>14</v>
      </c>
      <c r="D300">
        <f t="shared" si="25"/>
        <v>66</v>
      </c>
      <c r="E300" t="str">
        <f t="shared" si="26"/>
        <v>Object</v>
      </c>
      <c r="F300" t="b">
        <f t="shared" si="27"/>
        <v>1</v>
      </c>
      <c r="G300" t="str">
        <f t="shared" si="28"/>
        <v>Wild Plum</v>
      </c>
      <c r="H300">
        <f t="shared" si="29"/>
        <v>406</v>
      </c>
    </row>
    <row r="301" spans="1:8" x14ac:dyDescent="0.25">
      <c r="A301" s="8">
        <v>1391</v>
      </c>
      <c r="B301" t="s">
        <v>1474</v>
      </c>
      <c r="C301">
        <f t="shared" si="24"/>
        <v>14</v>
      </c>
      <c r="D301">
        <f t="shared" si="25"/>
        <v>66</v>
      </c>
      <c r="E301" t="str">
        <f t="shared" si="26"/>
        <v>Object</v>
      </c>
      <c r="F301" t="b">
        <f t="shared" si="27"/>
        <v>1</v>
      </c>
      <c r="G301" t="str">
        <f t="shared" si="28"/>
        <v>Gravel Path</v>
      </c>
      <c r="H301">
        <f t="shared" si="29"/>
        <v>407</v>
      </c>
    </row>
    <row r="302" spans="1:8" x14ac:dyDescent="0.25">
      <c r="A302" s="8">
        <v>1405</v>
      </c>
      <c r="B302" t="s">
        <v>1488</v>
      </c>
      <c r="C302">
        <f t="shared" si="24"/>
        <v>14</v>
      </c>
      <c r="D302">
        <f t="shared" si="25"/>
        <v>66</v>
      </c>
      <c r="E302" t="str">
        <f t="shared" si="26"/>
        <v>Object</v>
      </c>
      <c r="F302" t="b">
        <f t="shared" si="27"/>
        <v>1</v>
      </c>
      <c r="G302" t="str">
        <f t="shared" si="28"/>
        <v>Hazelnut</v>
      </c>
      <c r="H302">
        <f t="shared" si="29"/>
        <v>408</v>
      </c>
    </row>
    <row r="303" spans="1:8" x14ac:dyDescent="0.25">
      <c r="A303" s="8">
        <v>1267</v>
      </c>
      <c r="B303" t="s">
        <v>1350</v>
      </c>
      <c r="C303">
        <f t="shared" si="24"/>
        <v>14</v>
      </c>
      <c r="D303">
        <f t="shared" si="25"/>
        <v>66</v>
      </c>
      <c r="E303" t="str">
        <f t="shared" si="26"/>
        <v>Object</v>
      </c>
      <c r="F303" t="b">
        <f t="shared" si="27"/>
        <v>1</v>
      </c>
      <c r="G303" t="str">
        <f t="shared" si="28"/>
        <v>Crystal Path</v>
      </c>
      <c r="H303">
        <f t="shared" si="29"/>
        <v>409</v>
      </c>
    </row>
    <row r="304" spans="1:8" x14ac:dyDescent="0.25">
      <c r="A304" s="8">
        <v>1149</v>
      </c>
      <c r="B304" t="s">
        <v>1232</v>
      </c>
      <c r="C304">
        <f t="shared" si="24"/>
        <v>14</v>
      </c>
      <c r="D304">
        <f t="shared" si="25"/>
        <v>66</v>
      </c>
      <c r="E304" t="str">
        <f t="shared" si="26"/>
        <v>Object</v>
      </c>
      <c r="F304" t="b">
        <f t="shared" si="27"/>
        <v>1</v>
      </c>
      <c r="G304" t="str">
        <f t="shared" si="28"/>
        <v>Blackberry</v>
      </c>
      <c r="H304">
        <f t="shared" si="29"/>
        <v>410</v>
      </c>
    </row>
    <row r="305" spans="1:8" x14ac:dyDescent="0.25">
      <c r="A305" s="8">
        <v>1226</v>
      </c>
      <c r="B305" t="s">
        <v>1309</v>
      </c>
      <c r="C305">
        <f t="shared" si="24"/>
        <v>14</v>
      </c>
      <c r="D305">
        <f t="shared" si="25"/>
        <v>66</v>
      </c>
      <c r="E305" t="str">
        <f t="shared" si="26"/>
        <v>Object</v>
      </c>
      <c r="F305" t="b">
        <f t="shared" si="27"/>
        <v>1</v>
      </c>
      <c r="G305" t="str">
        <f t="shared" si="28"/>
        <v>Cobblestone Path</v>
      </c>
      <c r="H305">
        <f t="shared" si="29"/>
        <v>411</v>
      </c>
    </row>
    <row r="306" spans="1:8" x14ac:dyDescent="0.25">
      <c r="A306" s="8">
        <v>1997</v>
      </c>
      <c r="B306" t="s">
        <v>2080</v>
      </c>
      <c r="C306">
        <f t="shared" si="24"/>
        <v>14</v>
      </c>
      <c r="D306">
        <f t="shared" si="25"/>
        <v>66</v>
      </c>
      <c r="E306" t="str">
        <f t="shared" si="26"/>
        <v>Object</v>
      </c>
      <c r="F306" t="b">
        <f t="shared" si="27"/>
        <v>1</v>
      </c>
      <c r="G306" t="str">
        <f t="shared" si="28"/>
        <v>Winter Root</v>
      </c>
      <c r="H306">
        <f t="shared" si="29"/>
        <v>412</v>
      </c>
    </row>
    <row r="307" spans="1:8" x14ac:dyDescent="0.25">
      <c r="A307" s="8">
        <v>1160</v>
      </c>
      <c r="B307" t="s">
        <v>1243</v>
      </c>
      <c r="C307">
        <f t="shared" si="24"/>
        <v>14</v>
      </c>
      <c r="D307">
        <f t="shared" si="25"/>
        <v>66</v>
      </c>
      <c r="E307" t="str">
        <f t="shared" si="26"/>
        <v>Object</v>
      </c>
      <c r="F307" t="b">
        <f t="shared" si="27"/>
        <v>1</v>
      </c>
      <c r="G307" t="str">
        <f t="shared" si="28"/>
        <v>Blue Slime Egg</v>
      </c>
      <c r="H307">
        <f t="shared" si="29"/>
        <v>413</v>
      </c>
    </row>
    <row r="308" spans="1:8" x14ac:dyDescent="0.25">
      <c r="A308" s="8">
        <v>1264</v>
      </c>
      <c r="B308" t="s">
        <v>1347</v>
      </c>
      <c r="C308">
        <f t="shared" si="24"/>
        <v>14</v>
      </c>
      <c r="D308">
        <f t="shared" si="25"/>
        <v>66</v>
      </c>
      <c r="E308" t="str">
        <f t="shared" si="26"/>
        <v>Object</v>
      </c>
      <c r="F308" t="b">
        <f t="shared" si="27"/>
        <v>1</v>
      </c>
      <c r="G308" t="str">
        <f t="shared" si="28"/>
        <v>Crystal Fruit</v>
      </c>
      <c r="H308">
        <f t="shared" si="29"/>
        <v>414</v>
      </c>
    </row>
    <row r="309" spans="1:8" x14ac:dyDescent="0.25">
      <c r="A309" s="8">
        <v>1821</v>
      </c>
      <c r="B309" t="s">
        <v>1904</v>
      </c>
      <c r="C309">
        <f t="shared" si="24"/>
        <v>14</v>
      </c>
      <c r="D309">
        <f t="shared" si="25"/>
        <v>66</v>
      </c>
      <c r="E309" t="str">
        <f t="shared" si="26"/>
        <v>Object</v>
      </c>
      <c r="F309" t="b">
        <f t="shared" si="27"/>
        <v>1</v>
      </c>
      <c r="G309" t="str">
        <f t="shared" si="28"/>
        <v>Stepping Stone Path</v>
      </c>
      <c r="H309">
        <f t="shared" si="29"/>
        <v>415</v>
      </c>
    </row>
    <row r="310" spans="1:8" x14ac:dyDescent="0.25">
      <c r="A310" s="8">
        <v>1788</v>
      </c>
      <c r="B310" t="s">
        <v>1871</v>
      </c>
      <c r="C310">
        <f t="shared" si="24"/>
        <v>14</v>
      </c>
      <c r="D310">
        <f t="shared" si="25"/>
        <v>66</v>
      </c>
      <c r="E310" t="str">
        <f t="shared" si="26"/>
        <v>Object</v>
      </c>
      <c r="F310" t="b">
        <f t="shared" si="27"/>
        <v>1</v>
      </c>
      <c r="G310" t="str">
        <f t="shared" si="28"/>
        <v>Snow Yam</v>
      </c>
      <c r="H310">
        <f t="shared" si="29"/>
        <v>416</v>
      </c>
    </row>
    <row r="311" spans="1:8" x14ac:dyDescent="0.25">
      <c r="A311" s="8">
        <v>1888</v>
      </c>
      <c r="B311" t="s">
        <v>1971</v>
      </c>
      <c r="C311">
        <f t="shared" si="24"/>
        <v>14</v>
      </c>
      <c r="D311">
        <f t="shared" si="25"/>
        <v>66</v>
      </c>
      <c r="E311" t="str">
        <f t="shared" si="26"/>
        <v>Object</v>
      </c>
      <c r="F311" t="b">
        <f t="shared" si="27"/>
        <v>1</v>
      </c>
      <c r="G311" t="str">
        <f t="shared" si="28"/>
        <v>Sweet Gem Berry</v>
      </c>
      <c r="H311">
        <f t="shared" si="29"/>
        <v>417</v>
      </c>
    </row>
    <row r="312" spans="1:8" x14ac:dyDescent="0.25">
      <c r="A312" s="8">
        <v>1261</v>
      </c>
      <c r="B312" t="s">
        <v>1344</v>
      </c>
      <c r="C312">
        <f t="shared" si="24"/>
        <v>14</v>
      </c>
      <c r="D312">
        <f t="shared" si="25"/>
        <v>66</v>
      </c>
      <c r="E312" t="str">
        <f t="shared" si="26"/>
        <v>Object</v>
      </c>
      <c r="F312" t="b">
        <f t="shared" si="27"/>
        <v>1</v>
      </c>
      <c r="G312" t="str">
        <f t="shared" si="28"/>
        <v>Crocus</v>
      </c>
      <c r="H312">
        <f t="shared" si="29"/>
        <v>418</v>
      </c>
    </row>
    <row r="313" spans="1:8" x14ac:dyDescent="0.25">
      <c r="A313" s="8">
        <v>1934</v>
      </c>
      <c r="B313" t="s">
        <v>2017</v>
      </c>
      <c r="C313">
        <f t="shared" si="24"/>
        <v>14</v>
      </c>
      <c r="D313">
        <f t="shared" si="25"/>
        <v>66</v>
      </c>
      <c r="E313" t="str">
        <f t="shared" si="26"/>
        <v>Object</v>
      </c>
      <c r="F313" t="b">
        <f t="shared" si="27"/>
        <v>1</v>
      </c>
      <c r="G313" t="str">
        <f t="shared" si="28"/>
        <v>Vinegar</v>
      </c>
      <c r="H313">
        <f t="shared" si="29"/>
        <v>419</v>
      </c>
    </row>
    <row r="314" spans="1:8" x14ac:dyDescent="0.25">
      <c r="A314" s="8">
        <v>1687</v>
      </c>
      <c r="B314" t="s">
        <v>1770</v>
      </c>
      <c r="C314">
        <f t="shared" si="24"/>
        <v>14</v>
      </c>
      <c r="D314">
        <f t="shared" si="25"/>
        <v>66</v>
      </c>
      <c r="E314" t="str">
        <f t="shared" si="26"/>
        <v>Object</v>
      </c>
      <c r="F314" t="b">
        <f t="shared" si="27"/>
        <v>1</v>
      </c>
      <c r="G314" t="str">
        <f t="shared" si="28"/>
        <v>Red Mushroom</v>
      </c>
      <c r="H314">
        <f t="shared" si="29"/>
        <v>420</v>
      </c>
    </row>
    <row r="315" spans="1:8" x14ac:dyDescent="0.25">
      <c r="A315" s="8">
        <v>1878</v>
      </c>
      <c r="B315" t="s">
        <v>1961</v>
      </c>
      <c r="C315">
        <f t="shared" si="24"/>
        <v>14</v>
      </c>
      <c r="D315">
        <f t="shared" si="25"/>
        <v>66</v>
      </c>
      <c r="E315" t="str">
        <f t="shared" si="26"/>
        <v>Object</v>
      </c>
      <c r="F315" t="b">
        <f t="shared" si="27"/>
        <v>1</v>
      </c>
      <c r="G315" t="str">
        <f t="shared" si="28"/>
        <v>Sunflower</v>
      </c>
      <c r="H315">
        <f t="shared" si="29"/>
        <v>421</v>
      </c>
    </row>
    <row r="316" spans="1:8" x14ac:dyDescent="0.25">
      <c r="A316" s="8">
        <v>1651</v>
      </c>
      <c r="B316" t="s">
        <v>1734</v>
      </c>
      <c r="C316">
        <f t="shared" si="24"/>
        <v>14</v>
      </c>
      <c r="D316">
        <f t="shared" si="25"/>
        <v>66</v>
      </c>
      <c r="E316" t="str">
        <f t="shared" si="26"/>
        <v>Object</v>
      </c>
      <c r="F316" t="b">
        <f t="shared" si="27"/>
        <v>1</v>
      </c>
      <c r="G316" t="str">
        <f t="shared" si="28"/>
        <v>Purple Mushroom</v>
      </c>
      <c r="H316">
        <f t="shared" si="29"/>
        <v>422</v>
      </c>
    </row>
    <row r="317" spans="1:8" x14ac:dyDescent="0.25">
      <c r="A317" s="8">
        <v>1698</v>
      </c>
      <c r="B317" t="s">
        <v>1781</v>
      </c>
      <c r="C317">
        <f t="shared" si="24"/>
        <v>14</v>
      </c>
      <c r="D317">
        <f t="shared" si="25"/>
        <v>66</v>
      </c>
      <c r="E317" t="str">
        <f t="shared" si="26"/>
        <v>Object</v>
      </c>
      <c r="F317" t="b">
        <f t="shared" si="27"/>
        <v>1</v>
      </c>
      <c r="G317" t="str">
        <f t="shared" si="28"/>
        <v>Rice</v>
      </c>
      <c r="H317">
        <f t="shared" si="29"/>
        <v>423</v>
      </c>
    </row>
    <row r="318" spans="1:8" x14ac:dyDescent="0.25">
      <c r="A318" s="8">
        <v>1204</v>
      </c>
      <c r="B318" t="s">
        <v>1287</v>
      </c>
      <c r="C318">
        <f t="shared" si="24"/>
        <v>14</v>
      </c>
      <c r="D318">
        <f t="shared" si="25"/>
        <v>66</v>
      </c>
      <c r="E318" t="str">
        <f t="shared" si="26"/>
        <v>Object</v>
      </c>
      <c r="F318" t="b">
        <f t="shared" si="27"/>
        <v>1</v>
      </c>
      <c r="G318" t="str">
        <f t="shared" si="28"/>
        <v>Cheese</v>
      </c>
      <c r="H318">
        <f t="shared" si="29"/>
        <v>424</v>
      </c>
    </row>
    <row r="319" spans="1:8" x14ac:dyDescent="0.25">
      <c r="A319" s="8">
        <v>1317</v>
      </c>
      <c r="B319" t="s">
        <v>1400</v>
      </c>
      <c r="C319">
        <f t="shared" si="24"/>
        <v>14</v>
      </c>
      <c r="D319">
        <f t="shared" si="25"/>
        <v>66</v>
      </c>
      <c r="E319" t="str">
        <f t="shared" si="26"/>
        <v>Object</v>
      </c>
      <c r="F319" t="b">
        <f t="shared" si="27"/>
        <v>1</v>
      </c>
      <c r="G319" t="str">
        <f t="shared" si="28"/>
        <v>Fairy Seeds</v>
      </c>
      <c r="H319">
        <f t="shared" si="29"/>
        <v>425</v>
      </c>
    </row>
    <row r="320" spans="1:8" x14ac:dyDescent="0.25">
      <c r="A320" s="8">
        <v>1372</v>
      </c>
      <c r="B320" t="s">
        <v>1455</v>
      </c>
      <c r="C320">
        <f t="shared" si="24"/>
        <v>14</v>
      </c>
      <c r="D320">
        <f t="shared" si="25"/>
        <v>66</v>
      </c>
      <c r="E320" t="str">
        <f t="shared" si="26"/>
        <v>Object</v>
      </c>
      <c r="F320" t="b">
        <f t="shared" si="27"/>
        <v>1</v>
      </c>
      <c r="G320" t="str">
        <f t="shared" si="28"/>
        <v>Goat Cheese</v>
      </c>
      <c r="H320">
        <f t="shared" si="29"/>
        <v>426</v>
      </c>
    </row>
    <row r="321" spans="1:8" x14ac:dyDescent="0.25">
      <c r="A321" s="8">
        <v>1925</v>
      </c>
      <c r="B321" t="s">
        <v>2008</v>
      </c>
      <c r="C321">
        <f t="shared" si="24"/>
        <v>14</v>
      </c>
      <c r="D321">
        <f t="shared" si="25"/>
        <v>66</v>
      </c>
      <c r="E321" t="str">
        <f t="shared" si="26"/>
        <v>Object</v>
      </c>
      <c r="F321" t="b">
        <f t="shared" si="27"/>
        <v>1</v>
      </c>
      <c r="G321" t="str">
        <f t="shared" si="28"/>
        <v>Tulip Bulb</v>
      </c>
      <c r="H321">
        <f t="shared" si="29"/>
        <v>427</v>
      </c>
    </row>
    <row r="322" spans="1:8" x14ac:dyDescent="0.25">
      <c r="A322" s="8">
        <v>1222</v>
      </c>
      <c r="B322" t="s">
        <v>1305</v>
      </c>
      <c r="C322">
        <f t="shared" si="24"/>
        <v>14</v>
      </c>
      <c r="D322">
        <f t="shared" si="25"/>
        <v>66</v>
      </c>
      <c r="E322" t="str">
        <f t="shared" si="26"/>
        <v>Object</v>
      </c>
      <c r="F322" t="b">
        <f t="shared" si="27"/>
        <v>1</v>
      </c>
      <c r="G322" t="str">
        <f t="shared" si="28"/>
        <v>Cloth</v>
      </c>
      <c r="H322">
        <f t="shared" si="29"/>
        <v>428</v>
      </c>
    </row>
    <row r="323" spans="1:8" x14ac:dyDescent="0.25">
      <c r="A323" s="8">
        <v>1438</v>
      </c>
      <c r="B323" t="s">
        <v>1521</v>
      </c>
      <c r="C323">
        <f t="shared" si="24"/>
        <v>14</v>
      </c>
      <c r="D323">
        <f t="shared" si="25"/>
        <v>66</v>
      </c>
      <c r="E323" t="str">
        <f t="shared" si="26"/>
        <v>Object</v>
      </c>
      <c r="F323" t="b">
        <f t="shared" si="27"/>
        <v>1</v>
      </c>
      <c r="G323" t="str">
        <f t="shared" si="28"/>
        <v>Jazz Seeds</v>
      </c>
      <c r="H323">
        <f t="shared" si="29"/>
        <v>429</v>
      </c>
    </row>
    <row r="324" spans="1:8" x14ac:dyDescent="0.25">
      <c r="A324" s="8">
        <v>1922</v>
      </c>
      <c r="B324" t="s">
        <v>2005</v>
      </c>
      <c r="C324">
        <f t="shared" ref="C324:C387" si="30">IF(LEN(B324)&gt;0,SEARCH("|",B324),"")</f>
        <v>14</v>
      </c>
      <c r="D324">
        <f t="shared" ref="D324:D387" si="31">IF(LEN(B324)&gt;0,SEARCH("|",B324,C324+1),"")</f>
        <v>66</v>
      </c>
      <c r="E324" t="str">
        <f t="shared" ref="E324:E387" si="32">IF(LEN(B324)&gt;0,TRIM(LEFT(B324,C324-1)),"")</f>
        <v>Object</v>
      </c>
      <c r="F324" t="b">
        <f t="shared" ref="F324:F387" si="33">IFERROR(E324="Object",FALSE)</f>
        <v>1</v>
      </c>
      <c r="G324" t="str">
        <f t="shared" ref="G324:G387" si="34">IF(E324="Object",TRIM(MID(B324,C324+1,D324-C324-1)),"")</f>
        <v>Truffle</v>
      </c>
      <c r="H324">
        <f t="shared" ref="H324:H387" si="35">IF(LEN(G324)&gt;0,INT(RIGHT(B324,LEN(B324)-D324)),"")</f>
        <v>430</v>
      </c>
    </row>
    <row r="325" spans="1:8" x14ac:dyDescent="0.25">
      <c r="A325" s="8">
        <v>1880</v>
      </c>
      <c r="B325" t="s">
        <v>1963</v>
      </c>
      <c r="C325">
        <f t="shared" si="30"/>
        <v>14</v>
      </c>
      <c r="D325">
        <f t="shared" si="31"/>
        <v>66</v>
      </c>
      <c r="E325" t="str">
        <f t="shared" si="32"/>
        <v>Object</v>
      </c>
      <c r="F325" t="b">
        <f t="shared" si="33"/>
        <v>1</v>
      </c>
      <c r="G325" t="str">
        <f t="shared" si="34"/>
        <v>Sunflower Seeds</v>
      </c>
      <c r="H325">
        <f t="shared" si="35"/>
        <v>431</v>
      </c>
    </row>
    <row r="326" spans="1:8" x14ac:dyDescent="0.25">
      <c r="A326" s="8">
        <v>1923</v>
      </c>
      <c r="B326" t="s">
        <v>2006</v>
      </c>
      <c r="C326">
        <f t="shared" si="30"/>
        <v>14</v>
      </c>
      <c r="D326">
        <f t="shared" si="31"/>
        <v>66</v>
      </c>
      <c r="E326" t="str">
        <f t="shared" si="32"/>
        <v>Object</v>
      </c>
      <c r="F326" t="b">
        <f t="shared" si="33"/>
        <v>1</v>
      </c>
      <c r="G326" t="str">
        <f t="shared" si="34"/>
        <v>Truffle Oil</v>
      </c>
      <c r="H326">
        <f t="shared" si="35"/>
        <v>432</v>
      </c>
    </row>
    <row r="327" spans="1:8" x14ac:dyDescent="0.25">
      <c r="A327" s="8">
        <v>1233</v>
      </c>
      <c r="B327" t="s">
        <v>1316</v>
      </c>
      <c r="C327">
        <f t="shared" si="30"/>
        <v>14</v>
      </c>
      <c r="D327">
        <f t="shared" si="31"/>
        <v>66</v>
      </c>
      <c r="E327" t="str">
        <f t="shared" si="32"/>
        <v>Object</v>
      </c>
      <c r="F327" t="b">
        <f t="shared" si="33"/>
        <v>1</v>
      </c>
      <c r="G327" t="str">
        <f t="shared" si="34"/>
        <v>Coffee Bean</v>
      </c>
      <c r="H327">
        <f t="shared" si="35"/>
        <v>433</v>
      </c>
    </row>
    <row r="328" spans="1:8" x14ac:dyDescent="0.25">
      <c r="A328" s="8">
        <v>1814</v>
      </c>
      <c r="B328" t="s">
        <v>1897</v>
      </c>
      <c r="C328">
        <f t="shared" si="30"/>
        <v>14</v>
      </c>
      <c r="D328">
        <f t="shared" si="31"/>
        <v>66</v>
      </c>
      <c r="E328" t="str">
        <f t="shared" si="32"/>
        <v>Object</v>
      </c>
      <c r="F328" t="b">
        <f t="shared" si="33"/>
        <v>1</v>
      </c>
      <c r="G328" t="str">
        <f t="shared" si="34"/>
        <v>Stardrop</v>
      </c>
      <c r="H328">
        <f t="shared" si="35"/>
        <v>434</v>
      </c>
    </row>
    <row r="329" spans="1:8" x14ac:dyDescent="0.25">
      <c r="A329" s="8">
        <v>1373</v>
      </c>
      <c r="B329" t="s">
        <v>1456</v>
      </c>
      <c r="C329">
        <f t="shared" si="30"/>
        <v>14</v>
      </c>
      <c r="D329">
        <f t="shared" si="31"/>
        <v>66</v>
      </c>
      <c r="E329" t="str">
        <f t="shared" si="32"/>
        <v>Object</v>
      </c>
      <c r="F329" t="b">
        <f t="shared" si="33"/>
        <v>1</v>
      </c>
      <c r="G329" t="str">
        <f t="shared" si="34"/>
        <v>Goat Milk</v>
      </c>
      <c r="H329">
        <f t="shared" si="35"/>
        <v>436</v>
      </c>
    </row>
    <row r="330" spans="1:8" x14ac:dyDescent="0.25">
      <c r="A330" s="8">
        <v>1689</v>
      </c>
      <c r="B330" t="s">
        <v>1772</v>
      </c>
      <c r="C330">
        <f t="shared" si="30"/>
        <v>14</v>
      </c>
      <c r="D330">
        <f t="shared" si="31"/>
        <v>66</v>
      </c>
      <c r="E330" t="str">
        <f t="shared" si="32"/>
        <v>Object</v>
      </c>
      <c r="F330" t="b">
        <f t="shared" si="33"/>
        <v>1</v>
      </c>
      <c r="G330" t="str">
        <f t="shared" si="34"/>
        <v>Red Slime Egg</v>
      </c>
      <c r="H330">
        <f t="shared" si="35"/>
        <v>437</v>
      </c>
    </row>
    <row r="331" spans="1:8" x14ac:dyDescent="0.25">
      <c r="A331" s="8">
        <v>1459</v>
      </c>
      <c r="B331" t="s">
        <v>1542</v>
      </c>
      <c r="C331">
        <f t="shared" si="30"/>
        <v>14</v>
      </c>
      <c r="D331">
        <f t="shared" si="31"/>
        <v>66</v>
      </c>
      <c r="E331" t="str">
        <f t="shared" si="32"/>
        <v>Object</v>
      </c>
      <c r="F331" t="b">
        <f t="shared" si="33"/>
        <v>1</v>
      </c>
      <c r="G331" t="str">
        <f t="shared" si="34"/>
        <v>L. Goat Milk</v>
      </c>
      <c r="H331">
        <f t="shared" si="35"/>
        <v>438</v>
      </c>
    </row>
    <row r="332" spans="1:8" x14ac:dyDescent="0.25">
      <c r="A332" s="8">
        <v>1652</v>
      </c>
      <c r="B332" t="s">
        <v>1735</v>
      </c>
      <c r="C332">
        <f t="shared" si="30"/>
        <v>14</v>
      </c>
      <c r="D332">
        <f t="shared" si="31"/>
        <v>66</v>
      </c>
      <c r="E332" t="str">
        <f t="shared" si="32"/>
        <v>Object</v>
      </c>
      <c r="F332" t="b">
        <f t="shared" si="33"/>
        <v>1</v>
      </c>
      <c r="G332" t="str">
        <f t="shared" si="34"/>
        <v>Purple Slime Egg</v>
      </c>
      <c r="H332">
        <f t="shared" si="35"/>
        <v>439</v>
      </c>
    </row>
    <row r="333" spans="1:8" x14ac:dyDescent="0.25">
      <c r="A333" s="8">
        <v>2005</v>
      </c>
      <c r="B333" t="s">
        <v>2088</v>
      </c>
      <c r="C333">
        <f t="shared" si="30"/>
        <v>14</v>
      </c>
      <c r="D333">
        <f t="shared" si="31"/>
        <v>66</v>
      </c>
      <c r="E333" t="str">
        <f t="shared" si="32"/>
        <v>Object</v>
      </c>
      <c r="F333" t="b">
        <f t="shared" si="33"/>
        <v>1</v>
      </c>
      <c r="G333" t="str">
        <f t="shared" si="34"/>
        <v>Wool</v>
      </c>
      <c r="H333">
        <f t="shared" si="35"/>
        <v>440</v>
      </c>
    </row>
    <row r="334" spans="1:8" x14ac:dyDescent="0.25">
      <c r="A334" s="8">
        <v>1313</v>
      </c>
      <c r="B334" t="s">
        <v>1396</v>
      </c>
      <c r="C334">
        <f t="shared" si="30"/>
        <v>14</v>
      </c>
      <c r="D334">
        <f t="shared" si="31"/>
        <v>66</v>
      </c>
      <c r="E334" t="str">
        <f t="shared" si="32"/>
        <v>Object</v>
      </c>
      <c r="F334" t="b">
        <f t="shared" si="33"/>
        <v>1</v>
      </c>
      <c r="G334" t="str">
        <f t="shared" si="34"/>
        <v>Explosive Ammo</v>
      </c>
      <c r="H334">
        <f t="shared" si="35"/>
        <v>441</v>
      </c>
    </row>
    <row r="335" spans="1:8" x14ac:dyDescent="0.25">
      <c r="A335" s="8">
        <v>1287</v>
      </c>
      <c r="B335" t="s">
        <v>1370</v>
      </c>
      <c r="C335">
        <f t="shared" si="30"/>
        <v>14</v>
      </c>
      <c r="D335">
        <f t="shared" si="31"/>
        <v>66</v>
      </c>
      <c r="E335" t="str">
        <f t="shared" si="32"/>
        <v>Object</v>
      </c>
      <c r="F335" t="b">
        <f t="shared" si="33"/>
        <v>1</v>
      </c>
      <c r="G335" t="str">
        <f t="shared" si="34"/>
        <v>Duck Egg</v>
      </c>
      <c r="H335">
        <f t="shared" si="35"/>
        <v>442</v>
      </c>
    </row>
    <row r="336" spans="1:8" x14ac:dyDescent="0.25">
      <c r="A336" s="8">
        <v>1288</v>
      </c>
      <c r="B336" t="s">
        <v>1371</v>
      </c>
      <c r="C336">
        <f t="shared" si="30"/>
        <v>14</v>
      </c>
      <c r="D336">
        <f t="shared" si="31"/>
        <v>66</v>
      </c>
      <c r="E336" t="str">
        <f t="shared" si="32"/>
        <v>Object</v>
      </c>
      <c r="F336" t="b">
        <f t="shared" si="33"/>
        <v>1</v>
      </c>
      <c r="G336" t="str">
        <f t="shared" si="34"/>
        <v>Duck Feather</v>
      </c>
      <c r="H336">
        <f t="shared" si="35"/>
        <v>444</v>
      </c>
    </row>
    <row r="337" spans="1:8" x14ac:dyDescent="0.25">
      <c r="A337" s="8">
        <v>1201</v>
      </c>
      <c r="B337" t="s">
        <v>1284</v>
      </c>
      <c r="C337">
        <f t="shared" si="30"/>
        <v>14</v>
      </c>
      <c r="D337">
        <f t="shared" si="31"/>
        <v>66</v>
      </c>
      <c r="E337" t="str">
        <f t="shared" si="32"/>
        <v>Object</v>
      </c>
      <c r="F337" t="b">
        <f t="shared" si="33"/>
        <v>1</v>
      </c>
      <c r="G337" t="str">
        <f t="shared" si="34"/>
        <v>Caviar</v>
      </c>
      <c r="H337">
        <f t="shared" si="35"/>
        <v>445</v>
      </c>
    </row>
    <row r="338" spans="1:8" x14ac:dyDescent="0.25">
      <c r="A338" s="8">
        <v>1665</v>
      </c>
      <c r="B338" t="s">
        <v>1748</v>
      </c>
      <c r="C338">
        <f t="shared" si="30"/>
        <v>14</v>
      </c>
      <c r="D338">
        <f t="shared" si="31"/>
        <v>66</v>
      </c>
      <c r="E338" t="str">
        <f t="shared" si="32"/>
        <v>Object</v>
      </c>
      <c r="F338" t="b">
        <f t="shared" si="33"/>
        <v>1</v>
      </c>
      <c r="G338" t="str">
        <f t="shared" si="34"/>
        <v>Rabbit's Foot</v>
      </c>
      <c r="H338">
        <f t="shared" si="35"/>
        <v>446</v>
      </c>
    </row>
    <row r="339" spans="1:8" x14ac:dyDescent="0.25">
      <c r="A339" s="8">
        <v>1057</v>
      </c>
      <c r="B339" t="s">
        <v>1140</v>
      </c>
      <c r="C339">
        <f t="shared" si="30"/>
        <v>14</v>
      </c>
      <c r="D339">
        <f t="shared" si="31"/>
        <v>66</v>
      </c>
      <c r="E339" t="str">
        <f t="shared" si="32"/>
        <v>Object</v>
      </c>
      <c r="F339" t="b">
        <f t="shared" si="33"/>
        <v>1</v>
      </c>
      <c r="G339" t="str">
        <f t="shared" si="34"/>
        <v>Aged Roe</v>
      </c>
      <c r="H339">
        <f t="shared" si="35"/>
        <v>447</v>
      </c>
    </row>
    <row r="340" spans="1:8" x14ac:dyDescent="0.25">
      <c r="A340" s="8">
        <v>1854</v>
      </c>
      <c r="B340" t="s">
        <v>1937</v>
      </c>
      <c r="C340">
        <f t="shared" si="30"/>
        <v>14</v>
      </c>
      <c r="D340">
        <f t="shared" si="31"/>
        <v>66</v>
      </c>
      <c r="E340" t="str">
        <f t="shared" si="32"/>
        <v>Object</v>
      </c>
      <c r="F340" t="b">
        <f t="shared" si="33"/>
        <v>1</v>
      </c>
      <c r="G340" t="str">
        <f t="shared" si="34"/>
        <v>Stone Base</v>
      </c>
      <c r="H340">
        <f t="shared" si="35"/>
        <v>449</v>
      </c>
    </row>
    <row r="341" spans="1:8" x14ac:dyDescent="0.25">
      <c r="A341" s="8">
        <v>1834</v>
      </c>
      <c r="B341" t="s">
        <v>1917</v>
      </c>
      <c r="C341">
        <f t="shared" si="30"/>
        <v>14</v>
      </c>
      <c r="D341">
        <f t="shared" si="31"/>
        <v>66</v>
      </c>
      <c r="E341" t="str">
        <f t="shared" si="32"/>
        <v>Object</v>
      </c>
      <c r="F341" t="b">
        <f t="shared" si="33"/>
        <v>1</v>
      </c>
      <c r="G341" t="str">
        <f t="shared" si="34"/>
        <v>Stone</v>
      </c>
      <c r="H341">
        <f t="shared" si="35"/>
        <v>450</v>
      </c>
    </row>
    <row r="342" spans="1:8" x14ac:dyDescent="0.25">
      <c r="A342" s="8">
        <v>1968</v>
      </c>
      <c r="B342" t="s">
        <v>2051</v>
      </c>
      <c r="C342">
        <f t="shared" si="30"/>
        <v>14</v>
      </c>
      <c r="D342">
        <f t="shared" si="31"/>
        <v>66</v>
      </c>
      <c r="E342" t="str">
        <f t="shared" si="32"/>
        <v>Object</v>
      </c>
      <c r="F342" t="b">
        <f t="shared" si="33"/>
        <v>1</v>
      </c>
      <c r="G342" t="str">
        <f t="shared" si="34"/>
        <v>Weeds</v>
      </c>
      <c r="H342">
        <f t="shared" si="35"/>
        <v>452</v>
      </c>
    </row>
    <row r="343" spans="1:8" x14ac:dyDescent="0.25">
      <c r="A343" s="8">
        <v>1627</v>
      </c>
      <c r="B343" t="s">
        <v>1710</v>
      </c>
      <c r="C343">
        <f t="shared" si="30"/>
        <v>14</v>
      </c>
      <c r="D343">
        <f t="shared" si="31"/>
        <v>66</v>
      </c>
      <c r="E343" t="str">
        <f t="shared" si="32"/>
        <v>Object</v>
      </c>
      <c r="F343" t="b">
        <f t="shared" si="33"/>
        <v>1</v>
      </c>
      <c r="G343" t="str">
        <f t="shared" si="34"/>
        <v>Poppy Seeds</v>
      </c>
      <c r="H343">
        <f t="shared" si="35"/>
        <v>453</v>
      </c>
    </row>
    <row r="344" spans="1:8" x14ac:dyDescent="0.25">
      <c r="A344" s="8">
        <v>1098</v>
      </c>
      <c r="B344" t="s">
        <v>1181</v>
      </c>
      <c r="C344">
        <f t="shared" si="30"/>
        <v>14</v>
      </c>
      <c r="D344">
        <f t="shared" si="31"/>
        <v>66</v>
      </c>
      <c r="E344" t="str">
        <f t="shared" si="32"/>
        <v>Object</v>
      </c>
      <c r="F344" t="b">
        <f t="shared" si="33"/>
        <v>1</v>
      </c>
      <c r="G344" t="str">
        <f t="shared" si="34"/>
        <v>Ancient Fruit</v>
      </c>
      <c r="H344">
        <f t="shared" si="35"/>
        <v>454</v>
      </c>
    </row>
    <row r="345" spans="1:8" x14ac:dyDescent="0.25">
      <c r="A345" s="8">
        <v>1795</v>
      </c>
      <c r="B345" t="s">
        <v>1878</v>
      </c>
      <c r="C345">
        <f t="shared" si="30"/>
        <v>14</v>
      </c>
      <c r="D345">
        <f t="shared" si="31"/>
        <v>66</v>
      </c>
      <c r="E345" t="str">
        <f t="shared" si="32"/>
        <v>Object</v>
      </c>
      <c r="F345" t="b">
        <f t="shared" si="33"/>
        <v>1</v>
      </c>
      <c r="G345" t="str">
        <f t="shared" si="34"/>
        <v>Spangle Seeds</v>
      </c>
      <c r="H345">
        <f t="shared" si="35"/>
        <v>455</v>
      </c>
    </row>
    <row r="346" spans="1:8" x14ac:dyDescent="0.25">
      <c r="A346" s="8">
        <v>1087</v>
      </c>
      <c r="B346" t="s">
        <v>1170</v>
      </c>
      <c r="C346">
        <f t="shared" si="30"/>
        <v>14</v>
      </c>
      <c r="D346">
        <f t="shared" si="31"/>
        <v>66</v>
      </c>
      <c r="E346" t="str">
        <f t="shared" si="32"/>
        <v>Object</v>
      </c>
      <c r="F346" t="b">
        <f t="shared" si="33"/>
        <v>1</v>
      </c>
      <c r="G346" t="str">
        <f t="shared" si="34"/>
        <v>Algae Soup</v>
      </c>
      <c r="H346">
        <f t="shared" si="35"/>
        <v>456</v>
      </c>
    </row>
    <row r="347" spans="1:8" x14ac:dyDescent="0.25">
      <c r="A347" s="8">
        <v>1562</v>
      </c>
      <c r="B347" t="s">
        <v>1645</v>
      </c>
      <c r="C347">
        <f t="shared" si="30"/>
        <v>14</v>
      </c>
      <c r="D347">
        <f t="shared" si="31"/>
        <v>66</v>
      </c>
      <c r="E347" t="str">
        <f t="shared" si="32"/>
        <v>Object</v>
      </c>
      <c r="F347" t="b">
        <f t="shared" si="33"/>
        <v>1</v>
      </c>
      <c r="G347" t="str">
        <f t="shared" si="34"/>
        <v>Pale Broth</v>
      </c>
      <c r="H347">
        <f t="shared" si="35"/>
        <v>457</v>
      </c>
    </row>
    <row r="348" spans="1:8" x14ac:dyDescent="0.25">
      <c r="A348" s="8">
        <v>1172</v>
      </c>
      <c r="B348" t="s">
        <v>1255</v>
      </c>
      <c r="C348">
        <f t="shared" si="30"/>
        <v>14</v>
      </c>
      <c r="D348">
        <f t="shared" si="31"/>
        <v>66</v>
      </c>
      <c r="E348" t="str">
        <f t="shared" si="32"/>
        <v>Object</v>
      </c>
      <c r="F348" t="b">
        <f t="shared" si="33"/>
        <v>1</v>
      </c>
      <c r="G348" t="str">
        <f t="shared" si="34"/>
        <v>Bouquet</v>
      </c>
      <c r="H348">
        <f t="shared" si="35"/>
        <v>458</v>
      </c>
    </row>
    <row r="349" spans="1:8" x14ac:dyDescent="0.25">
      <c r="A349" s="8">
        <v>1507</v>
      </c>
      <c r="B349" t="s">
        <v>1590</v>
      </c>
      <c r="C349">
        <f t="shared" si="30"/>
        <v>14</v>
      </c>
      <c r="D349">
        <f t="shared" si="31"/>
        <v>66</v>
      </c>
      <c r="E349" t="str">
        <f t="shared" si="32"/>
        <v>Object</v>
      </c>
      <c r="F349" t="b">
        <f t="shared" si="33"/>
        <v>1</v>
      </c>
      <c r="G349" t="str">
        <f t="shared" si="34"/>
        <v>Mead</v>
      </c>
      <c r="H349">
        <f t="shared" si="35"/>
        <v>459</v>
      </c>
    </row>
    <row r="350" spans="1:8" x14ac:dyDescent="0.25">
      <c r="A350" s="8">
        <v>1513</v>
      </c>
      <c r="B350" t="s">
        <v>1596</v>
      </c>
      <c r="C350">
        <f t="shared" si="30"/>
        <v>14</v>
      </c>
      <c r="D350">
        <f t="shared" si="31"/>
        <v>66</v>
      </c>
      <c r="E350" t="str">
        <f t="shared" si="32"/>
        <v>Object</v>
      </c>
      <c r="F350" t="b">
        <f t="shared" si="33"/>
        <v>1</v>
      </c>
      <c r="G350" t="str">
        <f t="shared" si="34"/>
        <v>Mermaid's Pendant</v>
      </c>
      <c r="H350">
        <f t="shared" si="35"/>
        <v>460</v>
      </c>
    </row>
    <row r="351" spans="1:8" x14ac:dyDescent="0.25">
      <c r="A351" s="8">
        <v>1271</v>
      </c>
      <c r="B351" t="s">
        <v>1354</v>
      </c>
      <c r="C351">
        <f t="shared" si="30"/>
        <v>14</v>
      </c>
      <c r="D351">
        <f t="shared" si="31"/>
        <v>66</v>
      </c>
      <c r="E351" t="str">
        <f t="shared" si="32"/>
        <v>Object</v>
      </c>
      <c r="F351" t="b">
        <f t="shared" si="33"/>
        <v>1</v>
      </c>
      <c r="G351" t="str">
        <f t="shared" si="34"/>
        <v>Decorative Pot</v>
      </c>
      <c r="H351">
        <f t="shared" si="35"/>
        <v>461</v>
      </c>
    </row>
    <row r="352" spans="1:8" x14ac:dyDescent="0.25">
      <c r="A352" s="8">
        <v>1286</v>
      </c>
      <c r="B352" t="s">
        <v>1369</v>
      </c>
      <c r="C352">
        <f t="shared" si="30"/>
        <v>14</v>
      </c>
      <c r="D352">
        <f t="shared" si="31"/>
        <v>66</v>
      </c>
      <c r="E352" t="str">
        <f t="shared" si="32"/>
        <v>Object</v>
      </c>
      <c r="F352" t="b">
        <f t="shared" si="33"/>
        <v>1</v>
      </c>
      <c r="G352" t="str">
        <f t="shared" si="34"/>
        <v>Drum Block</v>
      </c>
      <c r="H352">
        <f t="shared" si="35"/>
        <v>463</v>
      </c>
    </row>
    <row r="353" spans="1:8" x14ac:dyDescent="0.25">
      <c r="A353" s="8">
        <v>1337</v>
      </c>
      <c r="B353" t="s">
        <v>1420</v>
      </c>
      <c r="C353">
        <f t="shared" si="30"/>
        <v>14</v>
      </c>
      <c r="D353">
        <f t="shared" si="31"/>
        <v>66</v>
      </c>
      <c r="E353" t="str">
        <f t="shared" si="32"/>
        <v>Object</v>
      </c>
      <c r="F353" t="b">
        <f t="shared" si="33"/>
        <v>1</v>
      </c>
      <c r="G353" t="str">
        <f t="shared" si="34"/>
        <v>Flute Block</v>
      </c>
      <c r="H353">
        <f t="shared" si="35"/>
        <v>464</v>
      </c>
    </row>
    <row r="354" spans="1:8" x14ac:dyDescent="0.25">
      <c r="A354" s="8">
        <v>1796</v>
      </c>
      <c r="B354" t="s">
        <v>1879</v>
      </c>
      <c r="C354">
        <f t="shared" si="30"/>
        <v>14</v>
      </c>
      <c r="D354">
        <f t="shared" si="31"/>
        <v>66</v>
      </c>
      <c r="E354" t="str">
        <f t="shared" si="32"/>
        <v>Object</v>
      </c>
      <c r="F354" t="b">
        <f t="shared" si="33"/>
        <v>1</v>
      </c>
      <c r="G354" t="str">
        <f t="shared" si="34"/>
        <v>Speed-Gro</v>
      </c>
      <c r="H354">
        <f t="shared" si="35"/>
        <v>465</v>
      </c>
    </row>
    <row r="355" spans="1:8" x14ac:dyDescent="0.25">
      <c r="A355" s="8">
        <v>1274</v>
      </c>
      <c r="B355" t="s">
        <v>1357</v>
      </c>
      <c r="C355">
        <f t="shared" si="30"/>
        <v>14</v>
      </c>
      <c r="D355">
        <f t="shared" si="31"/>
        <v>66</v>
      </c>
      <c r="E355" t="str">
        <f t="shared" si="32"/>
        <v>Object</v>
      </c>
      <c r="F355" t="b">
        <f t="shared" si="33"/>
        <v>1</v>
      </c>
      <c r="G355" t="str">
        <f t="shared" si="34"/>
        <v>Deluxe Speed-Gro</v>
      </c>
      <c r="H355">
        <f t="shared" si="35"/>
        <v>466</v>
      </c>
    </row>
    <row r="356" spans="1:8" x14ac:dyDescent="0.25">
      <c r="A356" s="8">
        <v>1567</v>
      </c>
      <c r="B356" t="s">
        <v>1650</v>
      </c>
      <c r="C356">
        <f t="shared" si="30"/>
        <v>14</v>
      </c>
      <c r="D356">
        <f t="shared" si="31"/>
        <v>66</v>
      </c>
      <c r="E356" t="str">
        <f t="shared" si="32"/>
        <v>Object</v>
      </c>
      <c r="F356" t="b">
        <f t="shared" si="33"/>
        <v>1</v>
      </c>
      <c r="G356" t="str">
        <f t="shared" si="34"/>
        <v>Parsnip Seeds</v>
      </c>
      <c r="H356">
        <f t="shared" si="35"/>
        <v>472</v>
      </c>
    </row>
    <row r="357" spans="1:8" x14ac:dyDescent="0.25">
      <c r="A357" s="8">
        <v>1141</v>
      </c>
      <c r="B357" t="s">
        <v>1224</v>
      </c>
      <c r="C357">
        <f t="shared" si="30"/>
        <v>14</v>
      </c>
      <c r="D357">
        <f t="shared" si="31"/>
        <v>66</v>
      </c>
      <c r="E357" t="str">
        <f t="shared" si="32"/>
        <v>Object</v>
      </c>
      <c r="F357" t="b">
        <f t="shared" si="33"/>
        <v>1</v>
      </c>
      <c r="G357" t="str">
        <f t="shared" si="34"/>
        <v>Bean Starter</v>
      </c>
      <c r="H357">
        <f t="shared" si="35"/>
        <v>473</v>
      </c>
    </row>
    <row r="358" spans="1:8" x14ac:dyDescent="0.25">
      <c r="A358" s="8">
        <v>1199</v>
      </c>
      <c r="B358" t="s">
        <v>1282</v>
      </c>
      <c r="C358">
        <f t="shared" si="30"/>
        <v>14</v>
      </c>
      <c r="D358">
        <f t="shared" si="31"/>
        <v>66</v>
      </c>
      <c r="E358" t="str">
        <f t="shared" si="32"/>
        <v>Object</v>
      </c>
      <c r="F358" t="b">
        <f t="shared" si="33"/>
        <v>1</v>
      </c>
      <c r="G358" t="str">
        <f t="shared" si="34"/>
        <v>Cauliflower Seeds</v>
      </c>
      <c r="H358">
        <f t="shared" si="35"/>
        <v>474</v>
      </c>
    </row>
    <row r="359" spans="1:8" x14ac:dyDescent="0.25">
      <c r="A359" s="8">
        <v>1631</v>
      </c>
      <c r="B359" t="s">
        <v>1714</v>
      </c>
      <c r="C359">
        <f t="shared" si="30"/>
        <v>14</v>
      </c>
      <c r="D359">
        <f t="shared" si="31"/>
        <v>66</v>
      </c>
      <c r="E359" t="str">
        <f t="shared" si="32"/>
        <v>Object</v>
      </c>
      <c r="F359" t="b">
        <f t="shared" si="33"/>
        <v>1</v>
      </c>
      <c r="G359" t="str">
        <f t="shared" si="34"/>
        <v>Potato Seeds</v>
      </c>
      <c r="H359">
        <f t="shared" si="35"/>
        <v>475</v>
      </c>
    </row>
    <row r="360" spans="1:8" x14ac:dyDescent="0.25">
      <c r="A360" s="8">
        <v>1356</v>
      </c>
      <c r="B360" t="s">
        <v>1439</v>
      </c>
      <c r="C360">
        <f t="shared" si="30"/>
        <v>14</v>
      </c>
      <c r="D360">
        <f t="shared" si="31"/>
        <v>66</v>
      </c>
      <c r="E360" t="str">
        <f t="shared" si="32"/>
        <v>Object</v>
      </c>
      <c r="F360" t="b">
        <f t="shared" si="33"/>
        <v>1</v>
      </c>
      <c r="G360" t="str">
        <f t="shared" si="34"/>
        <v>Garlic Seeds</v>
      </c>
      <c r="H360">
        <f t="shared" si="35"/>
        <v>476</v>
      </c>
    </row>
    <row r="361" spans="1:8" x14ac:dyDescent="0.25">
      <c r="A361" s="8">
        <v>1453</v>
      </c>
      <c r="B361" t="s">
        <v>1536</v>
      </c>
      <c r="C361">
        <f t="shared" si="30"/>
        <v>14</v>
      </c>
      <c r="D361">
        <f t="shared" si="31"/>
        <v>66</v>
      </c>
      <c r="E361" t="str">
        <f t="shared" si="32"/>
        <v>Object</v>
      </c>
      <c r="F361" t="b">
        <f t="shared" si="33"/>
        <v>1</v>
      </c>
      <c r="G361" t="str">
        <f t="shared" si="34"/>
        <v>Kale Seeds</v>
      </c>
      <c r="H361">
        <f t="shared" si="35"/>
        <v>477</v>
      </c>
    </row>
    <row r="362" spans="1:8" x14ac:dyDescent="0.25">
      <c r="A362" s="8">
        <v>1696</v>
      </c>
      <c r="B362" t="s">
        <v>1779</v>
      </c>
      <c r="C362">
        <f t="shared" si="30"/>
        <v>14</v>
      </c>
      <c r="D362">
        <f t="shared" si="31"/>
        <v>66</v>
      </c>
      <c r="E362" t="str">
        <f t="shared" si="32"/>
        <v>Object</v>
      </c>
      <c r="F362" t="b">
        <f t="shared" si="33"/>
        <v>1</v>
      </c>
      <c r="G362" t="str">
        <f t="shared" si="34"/>
        <v>Rhubarb Seeds</v>
      </c>
      <c r="H362">
        <f t="shared" si="35"/>
        <v>478</v>
      </c>
    </row>
    <row r="363" spans="1:8" x14ac:dyDescent="0.25">
      <c r="A363" s="8">
        <v>1511</v>
      </c>
      <c r="B363" t="s">
        <v>1594</v>
      </c>
      <c r="C363">
        <f t="shared" si="30"/>
        <v>14</v>
      </c>
      <c r="D363">
        <f t="shared" si="31"/>
        <v>66</v>
      </c>
      <c r="E363" t="str">
        <f t="shared" si="32"/>
        <v>Object</v>
      </c>
      <c r="F363" t="b">
        <f t="shared" si="33"/>
        <v>1</v>
      </c>
      <c r="G363" t="str">
        <f t="shared" si="34"/>
        <v>Melon Seeds</v>
      </c>
      <c r="H363">
        <f t="shared" si="35"/>
        <v>479</v>
      </c>
    </row>
    <row r="364" spans="1:8" x14ac:dyDescent="0.25">
      <c r="A364" s="8">
        <v>1908</v>
      </c>
      <c r="B364" t="s">
        <v>1991</v>
      </c>
      <c r="C364">
        <f t="shared" si="30"/>
        <v>14</v>
      </c>
      <c r="D364">
        <f t="shared" si="31"/>
        <v>66</v>
      </c>
      <c r="E364" t="str">
        <f t="shared" si="32"/>
        <v>Object</v>
      </c>
      <c r="F364" t="b">
        <f t="shared" si="33"/>
        <v>1</v>
      </c>
      <c r="G364" t="str">
        <f t="shared" si="34"/>
        <v>Tomato Seeds</v>
      </c>
      <c r="H364">
        <f t="shared" si="35"/>
        <v>480</v>
      </c>
    </row>
    <row r="365" spans="1:8" x14ac:dyDescent="0.25">
      <c r="A365" s="8">
        <v>1163</v>
      </c>
      <c r="B365" t="s">
        <v>1246</v>
      </c>
      <c r="C365">
        <f t="shared" si="30"/>
        <v>14</v>
      </c>
      <c r="D365">
        <f t="shared" si="31"/>
        <v>66</v>
      </c>
      <c r="E365" t="str">
        <f t="shared" si="32"/>
        <v>Object</v>
      </c>
      <c r="F365" t="b">
        <f t="shared" si="33"/>
        <v>1</v>
      </c>
      <c r="G365" t="str">
        <f t="shared" si="34"/>
        <v>Blueberry Seeds</v>
      </c>
      <c r="H365">
        <f t="shared" si="35"/>
        <v>481</v>
      </c>
    </row>
    <row r="366" spans="1:8" x14ac:dyDescent="0.25">
      <c r="A366" s="8">
        <v>1575</v>
      </c>
      <c r="B366" t="s">
        <v>1658</v>
      </c>
      <c r="C366">
        <f t="shared" si="30"/>
        <v>14</v>
      </c>
      <c r="D366">
        <f t="shared" si="31"/>
        <v>66</v>
      </c>
      <c r="E366" t="str">
        <f t="shared" si="32"/>
        <v>Object</v>
      </c>
      <c r="F366" t="b">
        <f t="shared" si="33"/>
        <v>1</v>
      </c>
      <c r="G366" t="str">
        <f t="shared" si="34"/>
        <v>Pepper Seeds</v>
      </c>
      <c r="H366">
        <f t="shared" si="35"/>
        <v>482</v>
      </c>
    </row>
    <row r="367" spans="1:8" x14ac:dyDescent="0.25">
      <c r="A367" s="8">
        <v>1988</v>
      </c>
      <c r="B367" t="s">
        <v>2071</v>
      </c>
      <c r="C367">
        <f t="shared" si="30"/>
        <v>14</v>
      </c>
      <c r="D367">
        <f t="shared" si="31"/>
        <v>66</v>
      </c>
      <c r="E367" t="str">
        <f t="shared" si="32"/>
        <v>Object</v>
      </c>
      <c r="F367" t="b">
        <f t="shared" si="33"/>
        <v>1</v>
      </c>
      <c r="G367" t="str">
        <f t="shared" si="34"/>
        <v>Wheat Seeds</v>
      </c>
      <c r="H367">
        <f t="shared" si="35"/>
        <v>483</v>
      </c>
    </row>
    <row r="368" spans="1:8" x14ac:dyDescent="0.25">
      <c r="A368" s="8">
        <v>1673</v>
      </c>
      <c r="B368" t="s">
        <v>1756</v>
      </c>
      <c r="C368">
        <f t="shared" si="30"/>
        <v>14</v>
      </c>
      <c r="D368">
        <f t="shared" si="31"/>
        <v>66</v>
      </c>
      <c r="E368" t="str">
        <f t="shared" si="32"/>
        <v>Object</v>
      </c>
      <c r="F368" t="b">
        <f t="shared" si="33"/>
        <v>1</v>
      </c>
      <c r="G368" t="str">
        <f t="shared" si="34"/>
        <v>Radish Seeds</v>
      </c>
      <c r="H368">
        <f t="shared" si="35"/>
        <v>484</v>
      </c>
    </row>
    <row r="369" spans="1:8" x14ac:dyDescent="0.25">
      <c r="A369" s="8">
        <v>1684</v>
      </c>
      <c r="B369" t="s">
        <v>1767</v>
      </c>
      <c r="C369">
        <f t="shared" si="30"/>
        <v>14</v>
      </c>
      <c r="D369">
        <f t="shared" si="31"/>
        <v>66</v>
      </c>
      <c r="E369" t="str">
        <f t="shared" si="32"/>
        <v>Object</v>
      </c>
      <c r="F369" t="b">
        <f t="shared" si="33"/>
        <v>1</v>
      </c>
      <c r="G369" t="str">
        <f t="shared" si="34"/>
        <v>Red Cabbage Seeds</v>
      </c>
      <c r="H369">
        <f t="shared" si="35"/>
        <v>485</v>
      </c>
    </row>
    <row r="370" spans="1:8" x14ac:dyDescent="0.25">
      <c r="A370" s="8">
        <v>1819</v>
      </c>
      <c r="B370" t="s">
        <v>1902</v>
      </c>
      <c r="C370">
        <f t="shared" si="30"/>
        <v>14</v>
      </c>
      <c r="D370">
        <f t="shared" si="31"/>
        <v>66</v>
      </c>
      <c r="E370" t="str">
        <f t="shared" si="32"/>
        <v>Object</v>
      </c>
      <c r="F370" t="b">
        <f t="shared" si="33"/>
        <v>1</v>
      </c>
      <c r="G370" t="str">
        <f t="shared" si="34"/>
        <v>Starfruit Seeds</v>
      </c>
      <c r="H370">
        <f t="shared" si="35"/>
        <v>486</v>
      </c>
    </row>
    <row r="371" spans="1:8" x14ac:dyDescent="0.25">
      <c r="A371" s="8">
        <v>1245</v>
      </c>
      <c r="B371" t="s">
        <v>1328</v>
      </c>
      <c r="C371">
        <f t="shared" si="30"/>
        <v>14</v>
      </c>
      <c r="D371">
        <f t="shared" si="31"/>
        <v>66</v>
      </c>
      <c r="E371" t="str">
        <f t="shared" si="32"/>
        <v>Object</v>
      </c>
      <c r="F371" t="b">
        <f t="shared" si="33"/>
        <v>1</v>
      </c>
      <c r="G371" t="str">
        <f t="shared" si="34"/>
        <v>Corn Seeds</v>
      </c>
      <c r="H371">
        <f t="shared" si="35"/>
        <v>487</v>
      </c>
    </row>
    <row r="372" spans="1:8" x14ac:dyDescent="0.25">
      <c r="A372" s="8">
        <v>1306</v>
      </c>
      <c r="B372" t="s">
        <v>1389</v>
      </c>
      <c r="C372">
        <f t="shared" si="30"/>
        <v>14</v>
      </c>
      <c r="D372">
        <f t="shared" si="31"/>
        <v>66</v>
      </c>
      <c r="E372" t="str">
        <f t="shared" si="32"/>
        <v>Object</v>
      </c>
      <c r="F372" t="b">
        <f t="shared" si="33"/>
        <v>1</v>
      </c>
      <c r="G372" t="str">
        <f t="shared" si="34"/>
        <v>Eggplant Seeds</v>
      </c>
      <c r="H372">
        <f t="shared" si="35"/>
        <v>488</v>
      </c>
    </row>
    <row r="373" spans="1:8" x14ac:dyDescent="0.25">
      <c r="A373" s="8">
        <v>1121</v>
      </c>
      <c r="B373" t="s">
        <v>1204</v>
      </c>
      <c r="C373">
        <f t="shared" si="30"/>
        <v>14</v>
      </c>
      <c r="D373">
        <f t="shared" si="31"/>
        <v>66</v>
      </c>
      <c r="E373" t="str">
        <f t="shared" si="32"/>
        <v>Object</v>
      </c>
      <c r="F373" t="b">
        <f t="shared" si="33"/>
        <v>1</v>
      </c>
      <c r="G373" t="str">
        <f t="shared" si="34"/>
        <v>Artichoke Seeds</v>
      </c>
      <c r="H373">
        <f t="shared" si="35"/>
        <v>489</v>
      </c>
    </row>
    <row r="374" spans="1:8" x14ac:dyDescent="0.25">
      <c r="A374" s="8">
        <v>1647</v>
      </c>
      <c r="B374" t="s">
        <v>1730</v>
      </c>
      <c r="C374">
        <f t="shared" si="30"/>
        <v>14</v>
      </c>
      <c r="D374">
        <f t="shared" si="31"/>
        <v>66</v>
      </c>
      <c r="E374" t="str">
        <f t="shared" si="32"/>
        <v>Object</v>
      </c>
      <c r="F374" t="b">
        <f t="shared" si="33"/>
        <v>1</v>
      </c>
      <c r="G374" t="str">
        <f t="shared" si="34"/>
        <v>Pumpkin Seeds</v>
      </c>
      <c r="H374">
        <f t="shared" si="35"/>
        <v>490</v>
      </c>
    </row>
    <row r="375" spans="1:8" x14ac:dyDescent="0.25">
      <c r="A375" s="8">
        <v>1168</v>
      </c>
      <c r="B375" t="s">
        <v>1251</v>
      </c>
      <c r="C375">
        <f t="shared" si="30"/>
        <v>14</v>
      </c>
      <c r="D375">
        <f t="shared" si="31"/>
        <v>66</v>
      </c>
      <c r="E375" t="str">
        <f t="shared" si="32"/>
        <v>Object</v>
      </c>
      <c r="F375" t="b">
        <f t="shared" si="33"/>
        <v>1</v>
      </c>
      <c r="G375" t="str">
        <f t="shared" si="34"/>
        <v>Bok Choy Seeds</v>
      </c>
      <c r="H375">
        <f t="shared" si="35"/>
        <v>491</v>
      </c>
    </row>
    <row r="376" spans="1:8" x14ac:dyDescent="0.25">
      <c r="A376" s="8">
        <v>2009</v>
      </c>
      <c r="B376" t="s">
        <v>2092</v>
      </c>
      <c r="C376">
        <f t="shared" si="30"/>
        <v>14</v>
      </c>
      <c r="D376">
        <f t="shared" si="31"/>
        <v>66</v>
      </c>
      <c r="E376" t="str">
        <f t="shared" si="32"/>
        <v>Object</v>
      </c>
      <c r="F376" t="b">
        <f t="shared" si="33"/>
        <v>1</v>
      </c>
      <c r="G376" t="str">
        <f t="shared" si="34"/>
        <v>Yam Seeds</v>
      </c>
      <c r="H376">
        <f t="shared" si="35"/>
        <v>492</v>
      </c>
    </row>
    <row r="377" spans="1:8" x14ac:dyDescent="0.25">
      <c r="A377" s="8">
        <v>1255</v>
      </c>
      <c r="B377" t="s">
        <v>1338</v>
      </c>
      <c r="C377">
        <f t="shared" si="30"/>
        <v>14</v>
      </c>
      <c r="D377">
        <f t="shared" si="31"/>
        <v>66</v>
      </c>
      <c r="E377" t="str">
        <f t="shared" si="32"/>
        <v>Object</v>
      </c>
      <c r="F377" t="b">
        <f t="shared" si="33"/>
        <v>1</v>
      </c>
      <c r="G377" t="str">
        <f t="shared" si="34"/>
        <v>Cranberry Seeds</v>
      </c>
      <c r="H377">
        <f t="shared" si="35"/>
        <v>493</v>
      </c>
    </row>
    <row r="378" spans="1:8" x14ac:dyDescent="0.25">
      <c r="A378" s="8">
        <v>1145</v>
      </c>
      <c r="B378" t="s">
        <v>1228</v>
      </c>
      <c r="C378">
        <f t="shared" si="30"/>
        <v>14</v>
      </c>
      <c r="D378">
        <f t="shared" si="31"/>
        <v>66</v>
      </c>
      <c r="E378" t="str">
        <f t="shared" si="32"/>
        <v>Object</v>
      </c>
      <c r="F378" t="b">
        <f t="shared" si="33"/>
        <v>1</v>
      </c>
      <c r="G378" t="str">
        <f t="shared" si="34"/>
        <v>Beet Seeds</v>
      </c>
      <c r="H378">
        <f t="shared" si="35"/>
        <v>494</v>
      </c>
    </row>
    <row r="379" spans="1:8" x14ac:dyDescent="0.25">
      <c r="A379" s="8">
        <v>1806</v>
      </c>
      <c r="B379" t="s">
        <v>1889</v>
      </c>
      <c r="C379">
        <f t="shared" si="30"/>
        <v>14</v>
      </c>
      <c r="D379">
        <f t="shared" si="31"/>
        <v>66</v>
      </c>
      <c r="E379" t="str">
        <f t="shared" si="32"/>
        <v>Object</v>
      </c>
      <c r="F379" t="b">
        <f t="shared" si="33"/>
        <v>1</v>
      </c>
      <c r="G379" t="str">
        <f t="shared" si="34"/>
        <v>Spring Seeds</v>
      </c>
      <c r="H379">
        <f t="shared" si="35"/>
        <v>495</v>
      </c>
    </row>
    <row r="380" spans="1:8" x14ac:dyDescent="0.25">
      <c r="A380" s="8">
        <v>1873</v>
      </c>
      <c r="B380" t="s">
        <v>1956</v>
      </c>
      <c r="C380">
        <f t="shared" si="30"/>
        <v>14</v>
      </c>
      <c r="D380">
        <f t="shared" si="31"/>
        <v>66</v>
      </c>
      <c r="E380" t="str">
        <f t="shared" si="32"/>
        <v>Object</v>
      </c>
      <c r="F380" t="b">
        <f t="shared" si="33"/>
        <v>1</v>
      </c>
      <c r="G380" t="str">
        <f t="shared" si="34"/>
        <v>Summer Seeds</v>
      </c>
      <c r="H380">
        <f t="shared" si="35"/>
        <v>496</v>
      </c>
    </row>
    <row r="381" spans="1:8" x14ac:dyDescent="0.25">
      <c r="A381" s="8">
        <v>1319</v>
      </c>
      <c r="B381" t="s">
        <v>1402</v>
      </c>
      <c r="C381">
        <f t="shared" si="30"/>
        <v>14</v>
      </c>
      <c r="D381">
        <f t="shared" si="31"/>
        <v>66</v>
      </c>
      <c r="E381" t="str">
        <f t="shared" si="32"/>
        <v>Object</v>
      </c>
      <c r="F381" t="b">
        <f t="shared" si="33"/>
        <v>1</v>
      </c>
      <c r="G381" t="str">
        <f t="shared" si="34"/>
        <v>Fall Seeds</v>
      </c>
      <c r="H381">
        <f t="shared" si="35"/>
        <v>497</v>
      </c>
    </row>
    <row r="382" spans="1:8" x14ac:dyDescent="0.25">
      <c r="A382" s="8">
        <v>1998</v>
      </c>
      <c r="B382" t="s">
        <v>2081</v>
      </c>
      <c r="C382">
        <f t="shared" si="30"/>
        <v>14</v>
      </c>
      <c r="D382">
        <f t="shared" si="31"/>
        <v>66</v>
      </c>
      <c r="E382" t="str">
        <f t="shared" si="32"/>
        <v>Object</v>
      </c>
      <c r="F382" t="b">
        <f t="shared" si="33"/>
        <v>1</v>
      </c>
      <c r="G382" t="str">
        <f t="shared" si="34"/>
        <v>Winter Seeds</v>
      </c>
      <c r="H382">
        <f t="shared" si="35"/>
        <v>498</v>
      </c>
    </row>
    <row r="383" spans="1:8" x14ac:dyDescent="0.25">
      <c r="A383" s="8">
        <v>1102</v>
      </c>
      <c r="B383" t="s">
        <v>1185</v>
      </c>
      <c r="C383">
        <f t="shared" si="30"/>
        <v>14</v>
      </c>
      <c r="D383">
        <f t="shared" si="31"/>
        <v>66</v>
      </c>
      <c r="E383" t="str">
        <f t="shared" si="32"/>
        <v>Object</v>
      </c>
      <c r="F383" t="b">
        <f t="shared" si="33"/>
        <v>1</v>
      </c>
      <c r="G383" t="str">
        <f t="shared" si="34"/>
        <v>Ancient Seeds</v>
      </c>
      <c r="H383">
        <f t="shared" si="35"/>
        <v>499</v>
      </c>
    </row>
    <row r="384" spans="1:8" x14ac:dyDescent="0.25">
      <c r="A384" s="8">
        <v>1359</v>
      </c>
      <c r="B384" t="s">
        <v>1442</v>
      </c>
      <c r="C384">
        <f t="shared" si="30"/>
        <v>14</v>
      </c>
      <c r="D384">
        <f t="shared" si="31"/>
        <v>66</v>
      </c>
      <c r="E384" t="str">
        <f t="shared" si="32"/>
        <v>Object</v>
      </c>
      <c r="F384" t="b">
        <f t="shared" si="33"/>
        <v>1</v>
      </c>
      <c r="G384" t="str">
        <f t="shared" si="34"/>
        <v>Geode</v>
      </c>
      <c r="H384">
        <f t="shared" si="35"/>
        <v>535</v>
      </c>
    </row>
    <row r="385" spans="1:8" x14ac:dyDescent="0.25">
      <c r="A385" s="8">
        <v>1350</v>
      </c>
      <c r="B385" t="s">
        <v>1433</v>
      </c>
      <c r="C385">
        <f t="shared" si="30"/>
        <v>14</v>
      </c>
      <c r="D385">
        <f t="shared" si="31"/>
        <v>66</v>
      </c>
      <c r="E385" t="str">
        <f t="shared" si="32"/>
        <v>Object</v>
      </c>
      <c r="F385" t="b">
        <f t="shared" si="33"/>
        <v>1</v>
      </c>
      <c r="G385" t="str">
        <f t="shared" si="34"/>
        <v>Frozen Geode</v>
      </c>
      <c r="H385">
        <f t="shared" si="35"/>
        <v>536</v>
      </c>
    </row>
    <row r="386" spans="1:8" x14ac:dyDescent="0.25">
      <c r="A386" s="8">
        <v>1492</v>
      </c>
      <c r="B386" t="s">
        <v>1575</v>
      </c>
      <c r="C386">
        <f t="shared" si="30"/>
        <v>14</v>
      </c>
      <c r="D386">
        <f t="shared" si="31"/>
        <v>66</v>
      </c>
      <c r="E386" t="str">
        <f t="shared" si="32"/>
        <v>Object</v>
      </c>
      <c r="F386" t="b">
        <f t="shared" si="33"/>
        <v>1</v>
      </c>
      <c r="G386" t="str">
        <f t="shared" si="34"/>
        <v>Magma Geode</v>
      </c>
      <c r="H386">
        <f t="shared" si="35"/>
        <v>537</v>
      </c>
    </row>
    <row r="387" spans="1:8" x14ac:dyDescent="0.25">
      <c r="A387" s="8">
        <v>1084</v>
      </c>
      <c r="B387" t="s">
        <v>1167</v>
      </c>
      <c r="C387">
        <f t="shared" si="30"/>
        <v>14</v>
      </c>
      <c r="D387">
        <f t="shared" si="31"/>
        <v>66</v>
      </c>
      <c r="E387" t="str">
        <f t="shared" si="32"/>
        <v>Object</v>
      </c>
      <c r="F387" t="b">
        <f t="shared" si="33"/>
        <v>1</v>
      </c>
      <c r="G387" t="str">
        <f t="shared" si="34"/>
        <v>Alamite</v>
      </c>
      <c r="H387">
        <f t="shared" si="35"/>
        <v>538</v>
      </c>
    </row>
    <row r="388" spans="1:8" x14ac:dyDescent="0.25">
      <c r="A388" s="8">
        <v>1148</v>
      </c>
      <c r="B388" t="s">
        <v>1231</v>
      </c>
      <c r="C388">
        <f t="shared" ref="C388:C451" si="36">IF(LEN(B388)&gt;0,SEARCH("|",B388),"")</f>
        <v>14</v>
      </c>
      <c r="D388">
        <f t="shared" ref="D388:D451" si="37">IF(LEN(B388)&gt;0,SEARCH("|",B388,C388+1),"")</f>
        <v>66</v>
      </c>
      <c r="E388" t="str">
        <f t="shared" ref="E388:E451" si="38">IF(LEN(B388)&gt;0,TRIM(LEFT(B388,C388-1)),"")</f>
        <v>Object</v>
      </c>
      <c r="F388" t="b">
        <f t="shared" ref="F388:F451" si="39">IFERROR(E388="Object",FALSE)</f>
        <v>1</v>
      </c>
      <c r="G388" t="str">
        <f t="shared" ref="G388:G451" si="40">IF(E388="Object",TRIM(MID(B388,C388+1,D388-C388-1)),"")</f>
        <v>Bixite</v>
      </c>
      <c r="H388">
        <f t="shared" ref="H388:H451" si="41">IF(LEN(G388)&gt;0,INT(RIGHT(B388,LEN(B388)-D388)),"")</f>
        <v>539</v>
      </c>
    </row>
    <row r="389" spans="1:8" x14ac:dyDescent="0.25">
      <c r="A389" s="8">
        <v>1133</v>
      </c>
      <c r="B389" t="s">
        <v>1216</v>
      </c>
      <c r="C389">
        <f t="shared" si="36"/>
        <v>14</v>
      </c>
      <c r="D389">
        <f t="shared" si="37"/>
        <v>66</v>
      </c>
      <c r="E389" t="str">
        <f t="shared" si="38"/>
        <v>Object</v>
      </c>
      <c r="F389" t="b">
        <f t="shared" si="39"/>
        <v>1</v>
      </c>
      <c r="G389" t="str">
        <f t="shared" si="40"/>
        <v>Baryte</v>
      </c>
      <c r="H389">
        <f t="shared" si="41"/>
        <v>540</v>
      </c>
    </row>
    <row r="390" spans="1:8" x14ac:dyDescent="0.25">
      <c r="A390" s="8">
        <v>1001</v>
      </c>
      <c r="B390" t="s">
        <v>1084</v>
      </c>
      <c r="C390">
        <f t="shared" si="36"/>
        <v>14</v>
      </c>
      <c r="D390">
        <f t="shared" si="37"/>
        <v>66</v>
      </c>
      <c r="E390" t="str">
        <f t="shared" si="38"/>
        <v>Object</v>
      </c>
      <c r="F390" t="b">
        <f t="shared" si="39"/>
        <v>1</v>
      </c>
      <c r="G390" t="str">
        <f t="shared" si="40"/>
        <v>Aerinite</v>
      </c>
      <c r="H390">
        <f t="shared" si="41"/>
        <v>541</v>
      </c>
    </row>
    <row r="391" spans="1:8" x14ac:dyDescent="0.25">
      <c r="A391" s="8">
        <v>1190</v>
      </c>
      <c r="B391" t="s">
        <v>1273</v>
      </c>
      <c r="C391">
        <f t="shared" si="36"/>
        <v>14</v>
      </c>
      <c r="D391">
        <f t="shared" si="37"/>
        <v>66</v>
      </c>
      <c r="E391" t="str">
        <f t="shared" si="38"/>
        <v>Object</v>
      </c>
      <c r="F391" t="b">
        <f t="shared" si="39"/>
        <v>1</v>
      </c>
      <c r="G391" t="str">
        <f t="shared" si="40"/>
        <v>Calcite</v>
      </c>
      <c r="H391">
        <f t="shared" si="41"/>
        <v>542</v>
      </c>
    </row>
    <row r="392" spans="1:8" x14ac:dyDescent="0.25">
      <c r="A392" s="8">
        <v>1279</v>
      </c>
      <c r="B392" t="s">
        <v>1362</v>
      </c>
      <c r="C392">
        <f t="shared" si="36"/>
        <v>14</v>
      </c>
      <c r="D392">
        <f t="shared" si="37"/>
        <v>66</v>
      </c>
      <c r="E392" t="str">
        <f t="shared" si="38"/>
        <v>Object</v>
      </c>
      <c r="F392" t="b">
        <f t="shared" si="39"/>
        <v>1</v>
      </c>
      <c r="G392" t="str">
        <f t="shared" si="40"/>
        <v>Dolomite</v>
      </c>
      <c r="H392">
        <f t="shared" si="41"/>
        <v>543</v>
      </c>
    </row>
    <row r="393" spans="1:8" x14ac:dyDescent="0.25">
      <c r="A393" s="8">
        <v>1312</v>
      </c>
      <c r="B393" t="s">
        <v>1395</v>
      </c>
      <c r="C393">
        <f t="shared" si="36"/>
        <v>14</v>
      </c>
      <c r="D393">
        <f t="shared" si="37"/>
        <v>66</v>
      </c>
      <c r="E393" t="str">
        <f t="shared" si="38"/>
        <v>Object</v>
      </c>
      <c r="F393" t="b">
        <f t="shared" si="39"/>
        <v>1</v>
      </c>
      <c r="G393" t="str">
        <f t="shared" si="40"/>
        <v>Esperite</v>
      </c>
      <c r="H393">
        <f t="shared" si="41"/>
        <v>544</v>
      </c>
    </row>
    <row r="394" spans="1:8" x14ac:dyDescent="0.25">
      <c r="A394" s="8">
        <v>1336</v>
      </c>
      <c r="B394" t="s">
        <v>1419</v>
      </c>
      <c r="C394">
        <f t="shared" si="36"/>
        <v>14</v>
      </c>
      <c r="D394">
        <f t="shared" si="37"/>
        <v>66</v>
      </c>
      <c r="E394" t="str">
        <f t="shared" si="38"/>
        <v>Object</v>
      </c>
      <c r="F394" t="b">
        <f t="shared" si="39"/>
        <v>1</v>
      </c>
      <c r="G394" t="str">
        <f t="shared" si="40"/>
        <v>Fluorapatite</v>
      </c>
      <c r="H394">
        <f t="shared" si="41"/>
        <v>545</v>
      </c>
    </row>
    <row r="395" spans="1:8" x14ac:dyDescent="0.25">
      <c r="A395" s="8">
        <v>1358</v>
      </c>
      <c r="B395" t="s">
        <v>1441</v>
      </c>
      <c r="C395">
        <f t="shared" si="36"/>
        <v>14</v>
      </c>
      <c r="D395">
        <f t="shared" si="37"/>
        <v>66</v>
      </c>
      <c r="E395" t="str">
        <f t="shared" si="38"/>
        <v>Object</v>
      </c>
      <c r="F395" t="b">
        <f t="shared" si="39"/>
        <v>1</v>
      </c>
      <c r="G395" t="str">
        <f t="shared" si="40"/>
        <v>Geminite</v>
      </c>
      <c r="H395">
        <f t="shared" si="41"/>
        <v>546</v>
      </c>
    </row>
    <row r="396" spans="1:8" x14ac:dyDescent="0.25">
      <c r="A396" s="8">
        <v>1407</v>
      </c>
      <c r="B396" t="s">
        <v>1490</v>
      </c>
      <c r="C396">
        <f t="shared" si="36"/>
        <v>14</v>
      </c>
      <c r="D396">
        <f t="shared" si="37"/>
        <v>66</v>
      </c>
      <c r="E396" t="str">
        <f t="shared" si="38"/>
        <v>Object</v>
      </c>
      <c r="F396" t="b">
        <f t="shared" si="39"/>
        <v>1</v>
      </c>
      <c r="G396" t="str">
        <f t="shared" si="40"/>
        <v>Helvite</v>
      </c>
      <c r="H396">
        <f t="shared" si="41"/>
        <v>547</v>
      </c>
    </row>
    <row r="397" spans="1:8" x14ac:dyDescent="0.25">
      <c r="A397" s="8">
        <v>1436</v>
      </c>
      <c r="B397" t="s">
        <v>1519</v>
      </c>
      <c r="C397">
        <f t="shared" si="36"/>
        <v>14</v>
      </c>
      <c r="D397">
        <f t="shared" si="37"/>
        <v>66</v>
      </c>
      <c r="E397" t="str">
        <f t="shared" si="38"/>
        <v>Object</v>
      </c>
      <c r="F397" t="b">
        <f t="shared" si="39"/>
        <v>1</v>
      </c>
      <c r="G397" t="str">
        <f t="shared" si="40"/>
        <v>Jamborite</v>
      </c>
      <c r="H397">
        <f t="shared" si="41"/>
        <v>548</v>
      </c>
    </row>
    <row r="398" spans="1:8" x14ac:dyDescent="0.25">
      <c r="A398" s="8">
        <v>1435</v>
      </c>
      <c r="B398" t="s">
        <v>1518</v>
      </c>
      <c r="C398">
        <f t="shared" si="36"/>
        <v>14</v>
      </c>
      <c r="D398">
        <f t="shared" si="37"/>
        <v>66</v>
      </c>
      <c r="E398" t="str">
        <f t="shared" si="38"/>
        <v>Object</v>
      </c>
      <c r="F398" t="b">
        <f t="shared" si="39"/>
        <v>1</v>
      </c>
      <c r="G398" t="str">
        <f t="shared" si="40"/>
        <v>Jagoite</v>
      </c>
      <c r="H398">
        <f t="shared" si="41"/>
        <v>549</v>
      </c>
    </row>
    <row r="399" spans="1:8" x14ac:dyDescent="0.25">
      <c r="A399" s="8">
        <v>1458</v>
      </c>
      <c r="B399" t="s">
        <v>1541</v>
      </c>
      <c r="C399">
        <f t="shared" si="36"/>
        <v>14</v>
      </c>
      <c r="D399">
        <f t="shared" si="37"/>
        <v>66</v>
      </c>
      <c r="E399" t="str">
        <f t="shared" si="38"/>
        <v>Object</v>
      </c>
      <c r="F399" t="b">
        <f t="shared" si="39"/>
        <v>1</v>
      </c>
      <c r="G399" t="str">
        <f t="shared" si="40"/>
        <v>Kyanite</v>
      </c>
      <c r="H399">
        <f t="shared" si="41"/>
        <v>550</v>
      </c>
    </row>
    <row r="400" spans="1:8" x14ac:dyDescent="0.25">
      <c r="A400" s="8">
        <v>1488</v>
      </c>
      <c r="B400" t="s">
        <v>1571</v>
      </c>
      <c r="C400">
        <f t="shared" si="36"/>
        <v>14</v>
      </c>
      <c r="D400">
        <f t="shared" si="37"/>
        <v>66</v>
      </c>
      <c r="E400" t="str">
        <f t="shared" si="38"/>
        <v>Object</v>
      </c>
      <c r="F400" t="b">
        <f t="shared" si="39"/>
        <v>1</v>
      </c>
      <c r="G400" t="str">
        <f t="shared" si="40"/>
        <v>Lunarite</v>
      </c>
      <c r="H400">
        <f t="shared" si="41"/>
        <v>551</v>
      </c>
    </row>
    <row r="401" spans="1:8" x14ac:dyDescent="0.25">
      <c r="A401" s="8">
        <v>1496</v>
      </c>
      <c r="B401" t="s">
        <v>1579</v>
      </c>
      <c r="C401">
        <f t="shared" si="36"/>
        <v>14</v>
      </c>
      <c r="D401">
        <f t="shared" si="37"/>
        <v>66</v>
      </c>
      <c r="E401" t="str">
        <f t="shared" si="38"/>
        <v>Object</v>
      </c>
      <c r="F401" t="b">
        <f t="shared" si="39"/>
        <v>1</v>
      </c>
      <c r="G401" t="str">
        <f t="shared" si="40"/>
        <v>Malachite</v>
      </c>
      <c r="H401">
        <f t="shared" si="41"/>
        <v>552</v>
      </c>
    </row>
    <row r="402" spans="1:8" x14ac:dyDescent="0.25">
      <c r="A402" s="8">
        <v>1540</v>
      </c>
      <c r="B402" t="s">
        <v>1623</v>
      </c>
      <c r="C402">
        <f t="shared" si="36"/>
        <v>14</v>
      </c>
      <c r="D402">
        <f t="shared" si="37"/>
        <v>66</v>
      </c>
      <c r="E402" t="str">
        <f t="shared" si="38"/>
        <v>Object</v>
      </c>
      <c r="F402" t="b">
        <f t="shared" si="39"/>
        <v>1</v>
      </c>
      <c r="G402" t="str">
        <f t="shared" si="40"/>
        <v>Neptunite</v>
      </c>
      <c r="H402">
        <f t="shared" si="41"/>
        <v>553</v>
      </c>
    </row>
    <row r="403" spans="1:8" x14ac:dyDescent="0.25">
      <c r="A403" s="8">
        <v>1473</v>
      </c>
      <c r="B403" t="s">
        <v>1556</v>
      </c>
      <c r="C403">
        <f t="shared" si="36"/>
        <v>14</v>
      </c>
      <c r="D403">
        <f t="shared" si="37"/>
        <v>66</v>
      </c>
      <c r="E403" t="str">
        <f t="shared" si="38"/>
        <v>Object</v>
      </c>
      <c r="F403" t="b">
        <f t="shared" si="39"/>
        <v>1</v>
      </c>
      <c r="G403" t="str">
        <f t="shared" si="40"/>
        <v>Lemon Stone</v>
      </c>
      <c r="H403">
        <f t="shared" si="41"/>
        <v>554</v>
      </c>
    </row>
    <row r="404" spans="1:8" x14ac:dyDescent="0.25">
      <c r="A404" s="8">
        <v>1539</v>
      </c>
      <c r="B404" t="s">
        <v>1622</v>
      </c>
      <c r="C404">
        <f t="shared" si="36"/>
        <v>14</v>
      </c>
      <c r="D404">
        <f t="shared" si="37"/>
        <v>66</v>
      </c>
      <c r="E404" t="str">
        <f t="shared" si="38"/>
        <v>Object</v>
      </c>
      <c r="F404" t="b">
        <f t="shared" si="39"/>
        <v>1</v>
      </c>
      <c r="G404" t="str">
        <f t="shared" si="40"/>
        <v>Nekoite</v>
      </c>
      <c r="H404">
        <f t="shared" si="41"/>
        <v>555</v>
      </c>
    </row>
    <row r="405" spans="1:8" x14ac:dyDescent="0.25">
      <c r="A405" s="8">
        <v>1557</v>
      </c>
      <c r="B405" t="s">
        <v>1640</v>
      </c>
      <c r="C405">
        <f t="shared" si="36"/>
        <v>14</v>
      </c>
      <c r="D405">
        <f t="shared" si="37"/>
        <v>66</v>
      </c>
      <c r="E405" t="str">
        <f t="shared" si="38"/>
        <v>Object</v>
      </c>
      <c r="F405" t="b">
        <f t="shared" si="39"/>
        <v>1</v>
      </c>
      <c r="G405" t="str">
        <f t="shared" si="40"/>
        <v>Orpiment</v>
      </c>
      <c r="H405">
        <f t="shared" si="41"/>
        <v>556</v>
      </c>
    </row>
    <row r="406" spans="1:8" x14ac:dyDescent="0.25">
      <c r="A406" s="8">
        <v>1580</v>
      </c>
      <c r="B406" t="s">
        <v>1663</v>
      </c>
      <c r="C406">
        <f t="shared" si="36"/>
        <v>14</v>
      </c>
      <c r="D406">
        <f t="shared" si="37"/>
        <v>66</v>
      </c>
      <c r="E406" t="str">
        <f t="shared" si="38"/>
        <v>Object</v>
      </c>
      <c r="F406" t="b">
        <f t="shared" si="39"/>
        <v>1</v>
      </c>
      <c r="G406" t="str">
        <f t="shared" si="40"/>
        <v>Petrified Slime</v>
      </c>
      <c r="H406">
        <f t="shared" si="41"/>
        <v>557</v>
      </c>
    </row>
    <row r="407" spans="1:8" x14ac:dyDescent="0.25">
      <c r="A407" s="8">
        <v>1898</v>
      </c>
      <c r="B407" t="s">
        <v>1981</v>
      </c>
      <c r="C407">
        <f t="shared" si="36"/>
        <v>14</v>
      </c>
      <c r="D407">
        <f t="shared" si="37"/>
        <v>66</v>
      </c>
      <c r="E407" t="str">
        <f t="shared" si="38"/>
        <v>Object</v>
      </c>
      <c r="F407" t="b">
        <f t="shared" si="39"/>
        <v>1</v>
      </c>
      <c r="G407" t="str">
        <f t="shared" si="40"/>
        <v>Thunder Egg</v>
      </c>
      <c r="H407">
        <f t="shared" si="41"/>
        <v>558</v>
      </c>
    </row>
    <row r="408" spans="1:8" x14ac:dyDescent="0.25">
      <c r="A408" s="8">
        <v>1653</v>
      </c>
      <c r="B408" t="s">
        <v>1736</v>
      </c>
      <c r="C408">
        <f t="shared" si="36"/>
        <v>14</v>
      </c>
      <c r="D408">
        <f t="shared" si="37"/>
        <v>66</v>
      </c>
      <c r="E408" t="str">
        <f t="shared" si="38"/>
        <v>Object</v>
      </c>
      <c r="F408" t="b">
        <f t="shared" si="39"/>
        <v>1</v>
      </c>
      <c r="G408" t="str">
        <f t="shared" si="40"/>
        <v>Pyrite</v>
      </c>
      <c r="H408">
        <f t="shared" si="41"/>
        <v>559</v>
      </c>
    </row>
    <row r="409" spans="1:8" x14ac:dyDescent="0.25">
      <c r="A409" s="8">
        <v>1543</v>
      </c>
      <c r="B409" t="s">
        <v>1626</v>
      </c>
      <c r="C409">
        <f t="shared" si="36"/>
        <v>14</v>
      </c>
      <c r="D409">
        <f t="shared" si="37"/>
        <v>66</v>
      </c>
      <c r="E409" t="str">
        <f t="shared" si="38"/>
        <v>Object</v>
      </c>
      <c r="F409" t="b">
        <f t="shared" si="39"/>
        <v>1</v>
      </c>
      <c r="G409" t="str">
        <f t="shared" si="40"/>
        <v>Ocean Stone</v>
      </c>
      <c r="H409">
        <f t="shared" si="41"/>
        <v>560</v>
      </c>
    </row>
    <row r="410" spans="1:8" x14ac:dyDescent="0.25">
      <c r="A410" s="8">
        <v>1360</v>
      </c>
      <c r="B410" t="s">
        <v>1443</v>
      </c>
      <c r="C410">
        <f t="shared" si="36"/>
        <v>14</v>
      </c>
      <c r="D410">
        <f t="shared" si="37"/>
        <v>66</v>
      </c>
      <c r="E410" t="str">
        <f t="shared" si="38"/>
        <v>Object</v>
      </c>
      <c r="F410" t="b">
        <f t="shared" si="39"/>
        <v>1</v>
      </c>
      <c r="G410" t="str">
        <f t="shared" si="40"/>
        <v>Ghost Crystal</v>
      </c>
      <c r="H410">
        <f t="shared" si="41"/>
        <v>561</v>
      </c>
    </row>
    <row r="411" spans="1:8" x14ac:dyDescent="0.25">
      <c r="A411" s="8">
        <v>1902</v>
      </c>
      <c r="B411" t="s">
        <v>1985</v>
      </c>
      <c r="C411">
        <f t="shared" si="36"/>
        <v>14</v>
      </c>
      <c r="D411">
        <f t="shared" si="37"/>
        <v>66</v>
      </c>
      <c r="E411" t="str">
        <f t="shared" si="38"/>
        <v>Object</v>
      </c>
      <c r="F411" t="b">
        <f t="shared" si="39"/>
        <v>1</v>
      </c>
      <c r="G411" t="str">
        <f t="shared" si="40"/>
        <v>Tigerseye</v>
      </c>
      <c r="H411">
        <f t="shared" si="41"/>
        <v>562</v>
      </c>
    </row>
    <row r="412" spans="1:8" x14ac:dyDescent="0.25">
      <c r="A412" s="8">
        <v>1437</v>
      </c>
      <c r="B412" t="s">
        <v>1520</v>
      </c>
      <c r="C412">
        <f t="shared" si="36"/>
        <v>14</v>
      </c>
      <c r="D412">
        <f t="shared" si="37"/>
        <v>66</v>
      </c>
      <c r="E412" t="str">
        <f t="shared" si="38"/>
        <v>Object</v>
      </c>
      <c r="F412" t="b">
        <f t="shared" si="39"/>
        <v>1</v>
      </c>
      <c r="G412" t="str">
        <f t="shared" si="40"/>
        <v>Jasper</v>
      </c>
      <c r="H412">
        <f t="shared" si="41"/>
        <v>563</v>
      </c>
    </row>
    <row r="413" spans="1:8" x14ac:dyDescent="0.25">
      <c r="A413" s="8">
        <v>1550</v>
      </c>
      <c r="B413" t="s">
        <v>1633</v>
      </c>
      <c r="C413">
        <f t="shared" si="36"/>
        <v>14</v>
      </c>
      <c r="D413">
        <f t="shared" si="37"/>
        <v>66</v>
      </c>
      <c r="E413" t="str">
        <f t="shared" si="38"/>
        <v>Object</v>
      </c>
      <c r="F413" t="b">
        <f t="shared" si="39"/>
        <v>1</v>
      </c>
      <c r="G413" t="str">
        <f t="shared" si="40"/>
        <v>Opal</v>
      </c>
      <c r="H413">
        <f t="shared" si="41"/>
        <v>564</v>
      </c>
    </row>
    <row r="414" spans="1:8" x14ac:dyDescent="0.25">
      <c r="A414" s="8">
        <v>1327</v>
      </c>
      <c r="B414" t="s">
        <v>1410</v>
      </c>
      <c r="C414">
        <f t="shared" si="36"/>
        <v>14</v>
      </c>
      <c r="D414">
        <f t="shared" si="37"/>
        <v>66</v>
      </c>
      <c r="E414" t="str">
        <f t="shared" si="38"/>
        <v>Object</v>
      </c>
      <c r="F414" t="b">
        <f t="shared" si="39"/>
        <v>1</v>
      </c>
      <c r="G414" t="str">
        <f t="shared" si="40"/>
        <v>Fire Opal</v>
      </c>
      <c r="H414">
        <f t="shared" si="41"/>
        <v>565</v>
      </c>
    </row>
    <row r="415" spans="1:8" x14ac:dyDescent="0.25">
      <c r="A415" s="8">
        <v>1202</v>
      </c>
      <c r="B415" t="s">
        <v>1285</v>
      </c>
      <c r="C415">
        <f t="shared" si="36"/>
        <v>14</v>
      </c>
      <c r="D415">
        <f t="shared" si="37"/>
        <v>66</v>
      </c>
      <c r="E415" t="str">
        <f t="shared" si="38"/>
        <v>Object</v>
      </c>
      <c r="F415" t="b">
        <f t="shared" si="39"/>
        <v>1</v>
      </c>
      <c r="G415" t="str">
        <f t="shared" si="40"/>
        <v>Celestine</v>
      </c>
      <c r="H415">
        <f t="shared" si="41"/>
        <v>566</v>
      </c>
    </row>
    <row r="416" spans="1:8" x14ac:dyDescent="0.25">
      <c r="A416" s="8">
        <v>1505</v>
      </c>
      <c r="B416" t="s">
        <v>1588</v>
      </c>
      <c r="C416">
        <f t="shared" si="36"/>
        <v>14</v>
      </c>
      <c r="D416">
        <f t="shared" si="37"/>
        <v>66</v>
      </c>
      <c r="E416" t="str">
        <f t="shared" si="38"/>
        <v>Object</v>
      </c>
      <c r="F416" t="b">
        <f t="shared" si="39"/>
        <v>1</v>
      </c>
      <c r="G416" t="str">
        <f t="shared" si="40"/>
        <v>Marble</v>
      </c>
      <c r="H416">
        <f t="shared" si="41"/>
        <v>567</v>
      </c>
    </row>
    <row r="417" spans="1:8" x14ac:dyDescent="0.25">
      <c r="A417" s="8">
        <v>1721</v>
      </c>
      <c r="B417" t="s">
        <v>1804</v>
      </c>
      <c r="C417">
        <f t="shared" si="36"/>
        <v>14</v>
      </c>
      <c r="D417">
        <f t="shared" si="37"/>
        <v>66</v>
      </c>
      <c r="E417" t="str">
        <f t="shared" si="38"/>
        <v>Object</v>
      </c>
      <c r="F417" t="b">
        <f t="shared" si="39"/>
        <v>1</v>
      </c>
      <c r="G417" t="str">
        <f t="shared" si="40"/>
        <v>Sandstone</v>
      </c>
      <c r="H417">
        <f t="shared" si="41"/>
        <v>568</v>
      </c>
    </row>
    <row r="418" spans="1:8" x14ac:dyDescent="0.25">
      <c r="A418" s="8">
        <v>1385</v>
      </c>
      <c r="B418" t="s">
        <v>1468</v>
      </c>
      <c r="C418">
        <f t="shared" si="36"/>
        <v>14</v>
      </c>
      <c r="D418">
        <f t="shared" si="37"/>
        <v>66</v>
      </c>
      <c r="E418" t="str">
        <f t="shared" si="38"/>
        <v>Object</v>
      </c>
      <c r="F418" t="b">
        <f t="shared" si="39"/>
        <v>1</v>
      </c>
      <c r="G418" t="str">
        <f t="shared" si="40"/>
        <v>Granite</v>
      </c>
      <c r="H418">
        <f t="shared" si="41"/>
        <v>569</v>
      </c>
    </row>
    <row r="419" spans="1:8" x14ac:dyDescent="0.25">
      <c r="A419" s="8">
        <v>1134</v>
      </c>
      <c r="B419" t="s">
        <v>1217</v>
      </c>
      <c r="C419">
        <f t="shared" si="36"/>
        <v>14</v>
      </c>
      <c r="D419">
        <f t="shared" si="37"/>
        <v>66</v>
      </c>
      <c r="E419" t="str">
        <f t="shared" si="38"/>
        <v>Object</v>
      </c>
      <c r="F419" t="b">
        <f t="shared" si="39"/>
        <v>1</v>
      </c>
      <c r="G419" t="str">
        <f t="shared" si="40"/>
        <v>Basalt</v>
      </c>
      <c r="H419">
        <f t="shared" si="41"/>
        <v>570</v>
      </c>
    </row>
    <row r="420" spans="1:8" x14ac:dyDescent="0.25">
      <c r="A420" s="8">
        <v>1475</v>
      </c>
      <c r="B420" t="s">
        <v>1558</v>
      </c>
      <c r="C420">
        <f t="shared" si="36"/>
        <v>14</v>
      </c>
      <c r="D420">
        <f t="shared" si="37"/>
        <v>66</v>
      </c>
      <c r="E420" t="str">
        <f t="shared" si="38"/>
        <v>Object</v>
      </c>
      <c r="F420" t="b">
        <f t="shared" si="39"/>
        <v>1</v>
      </c>
      <c r="G420" t="str">
        <f t="shared" si="40"/>
        <v>Limestone</v>
      </c>
      <c r="H420">
        <f t="shared" si="41"/>
        <v>571</v>
      </c>
    </row>
    <row r="421" spans="1:8" x14ac:dyDescent="0.25">
      <c r="A421" s="8">
        <v>1789</v>
      </c>
      <c r="B421" t="s">
        <v>1872</v>
      </c>
      <c r="C421">
        <f t="shared" si="36"/>
        <v>14</v>
      </c>
      <c r="D421">
        <f t="shared" si="37"/>
        <v>66</v>
      </c>
      <c r="E421" t="str">
        <f t="shared" si="38"/>
        <v>Object</v>
      </c>
      <c r="F421" t="b">
        <f t="shared" si="39"/>
        <v>1</v>
      </c>
      <c r="G421" t="str">
        <f t="shared" si="40"/>
        <v>Soapstone</v>
      </c>
      <c r="H421">
        <f t="shared" si="41"/>
        <v>572</v>
      </c>
    </row>
    <row r="422" spans="1:8" x14ac:dyDescent="0.25">
      <c r="A422" s="8">
        <v>1408</v>
      </c>
      <c r="B422" t="s">
        <v>1491</v>
      </c>
      <c r="C422">
        <f t="shared" si="36"/>
        <v>14</v>
      </c>
      <c r="D422">
        <f t="shared" si="37"/>
        <v>66</v>
      </c>
      <c r="E422" t="str">
        <f t="shared" si="38"/>
        <v>Object</v>
      </c>
      <c r="F422" t="b">
        <f t="shared" si="39"/>
        <v>1</v>
      </c>
      <c r="G422" t="str">
        <f t="shared" si="40"/>
        <v>Hematite</v>
      </c>
      <c r="H422">
        <f t="shared" si="41"/>
        <v>573</v>
      </c>
    </row>
    <row r="423" spans="1:8" x14ac:dyDescent="0.25">
      <c r="A423" s="8">
        <v>1528</v>
      </c>
      <c r="B423" t="s">
        <v>1611</v>
      </c>
      <c r="C423">
        <f t="shared" si="36"/>
        <v>14</v>
      </c>
      <c r="D423">
        <f t="shared" si="37"/>
        <v>66</v>
      </c>
      <c r="E423" t="str">
        <f t="shared" si="38"/>
        <v>Object</v>
      </c>
      <c r="F423" t="b">
        <f t="shared" si="39"/>
        <v>1</v>
      </c>
      <c r="G423" t="str">
        <f t="shared" si="40"/>
        <v>Mudstone</v>
      </c>
      <c r="H423">
        <f t="shared" si="41"/>
        <v>574</v>
      </c>
    </row>
    <row r="424" spans="1:8" x14ac:dyDescent="0.25">
      <c r="A424" s="8">
        <v>1542</v>
      </c>
      <c r="B424" t="s">
        <v>1625</v>
      </c>
      <c r="C424">
        <f t="shared" si="36"/>
        <v>14</v>
      </c>
      <c r="D424">
        <f t="shared" si="37"/>
        <v>66</v>
      </c>
      <c r="E424" t="str">
        <f t="shared" si="38"/>
        <v>Object</v>
      </c>
      <c r="F424" t="b">
        <f t="shared" si="39"/>
        <v>1</v>
      </c>
      <c r="G424" t="str">
        <f t="shared" si="40"/>
        <v>Obsidian</v>
      </c>
      <c r="H424">
        <f t="shared" si="41"/>
        <v>575</v>
      </c>
    </row>
    <row r="425" spans="1:8" x14ac:dyDescent="0.25">
      <c r="A425" s="8">
        <v>1777</v>
      </c>
      <c r="B425" t="s">
        <v>1860</v>
      </c>
      <c r="C425">
        <f t="shared" si="36"/>
        <v>14</v>
      </c>
      <c r="D425">
        <f t="shared" si="37"/>
        <v>66</v>
      </c>
      <c r="E425" t="str">
        <f t="shared" si="38"/>
        <v>Object</v>
      </c>
      <c r="F425" t="b">
        <f t="shared" si="39"/>
        <v>1</v>
      </c>
      <c r="G425" t="str">
        <f t="shared" si="40"/>
        <v>Slate</v>
      </c>
      <c r="H425">
        <f t="shared" si="41"/>
        <v>576</v>
      </c>
    </row>
    <row r="426" spans="1:8" x14ac:dyDescent="0.25">
      <c r="A426" s="8">
        <v>1318</v>
      </c>
      <c r="B426" t="s">
        <v>1401</v>
      </c>
      <c r="C426">
        <f t="shared" si="36"/>
        <v>14</v>
      </c>
      <c r="D426">
        <f t="shared" si="37"/>
        <v>66</v>
      </c>
      <c r="E426" t="str">
        <f t="shared" si="38"/>
        <v>Object</v>
      </c>
      <c r="F426" t="b">
        <f t="shared" si="39"/>
        <v>1</v>
      </c>
      <c r="G426" t="str">
        <f t="shared" si="40"/>
        <v>Fairy Stone</v>
      </c>
      <c r="H426">
        <f t="shared" si="41"/>
        <v>577</v>
      </c>
    </row>
    <row r="427" spans="1:8" x14ac:dyDescent="0.25">
      <c r="A427" s="8">
        <v>1812</v>
      </c>
      <c r="B427" t="s">
        <v>1895</v>
      </c>
      <c r="C427">
        <f t="shared" si="36"/>
        <v>14</v>
      </c>
      <c r="D427">
        <f t="shared" si="37"/>
        <v>66</v>
      </c>
      <c r="E427" t="str">
        <f t="shared" si="38"/>
        <v>Object</v>
      </c>
      <c r="F427" t="b">
        <f t="shared" si="39"/>
        <v>1</v>
      </c>
      <c r="G427" t="str">
        <f t="shared" si="40"/>
        <v>Star Shards</v>
      </c>
      <c r="H427">
        <f t="shared" si="41"/>
        <v>578</v>
      </c>
    </row>
    <row r="428" spans="1:8" x14ac:dyDescent="0.25">
      <c r="A428" s="8">
        <v>1634</v>
      </c>
      <c r="B428" t="s">
        <v>1717</v>
      </c>
      <c r="C428">
        <f t="shared" si="36"/>
        <v>14</v>
      </c>
      <c r="D428">
        <f t="shared" si="37"/>
        <v>66</v>
      </c>
      <c r="E428" t="str">
        <f t="shared" si="38"/>
        <v>Object</v>
      </c>
      <c r="F428" t="b">
        <f t="shared" si="39"/>
        <v>1</v>
      </c>
      <c r="G428" t="str">
        <f t="shared" si="40"/>
        <v>Prehistoric Scapula</v>
      </c>
      <c r="H428">
        <f t="shared" si="41"/>
        <v>579</v>
      </c>
    </row>
    <row r="429" spans="1:8" x14ac:dyDescent="0.25">
      <c r="A429" s="8">
        <v>1636</v>
      </c>
      <c r="B429" t="s">
        <v>1719</v>
      </c>
      <c r="C429">
        <f t="shared" si="36"/>
        <v>14</v>
      </c>
      <c r="D429">
        <f t="shared" si="37"/>
        <v>66</v>
      </c>
      <c r="E429" t="str">
        <f t="shared" si="38"/>
        <v>Object</v>
      </c>
      <c r="F429" t="b">
        <f t="shared" si="39"/>
        <v>1</v>
      </c>
      <c r="G429" t="str">
        <f t="shared" si="40"/>
        <v>Prehistoric Tibia</v>
      </c>
      <c r="H429">
        <f t="shared" si="41"/>
        <v>580</v>
      </c>
    </row>
    <row r="430" spans="1:8" x14ac:dyDescent="0.25">
      <c r="A430" s="8">
        <v>1635</v>
      </c>
      <c r="B430" t="s">
        <v>1718</v>
      </c>
      <c r="C430">
        <f t="shared" si="36"/>
        <v>14</v>
      </c>
      <c r="D430">
        <f t="shared" si="37"/>
        <v>66</v>
      </c>
      <c r="E430" t="str">
        <f t="shared" si="38"/>
        <v>Object</v>
      </c>
      <c r="F430" t="b">
        <f t="shared" si="39"/>
        <v>1</v>
      </c>
      <c r="G430" t="str">
        <f t="shared" si="40"/>
        <v>Prehistoric Skull</v>
      </c>
      <c r="H430">
        <f t="shared" si="41"/>
        <v>581</v>
      </c>
    </row>
    <row r="431" spans="1:8" x14ac:dyDescent="0.25">
      <c r="A431" s="8">
        <v>1775</v>
      </c>
      <c r="B431" t="s">
        <v>1858</v>
      </c>
      <c r="C431">
        <f t="shared" si="36"/>
        <v>14</v>
      </c>
      <c r="D431">
        <f t="shared" si="37"/>
        <v>66</v>
      </c>
      <c r="E431" t="str">
        <f t="shared" si="38"/>
        <v>Object</v>
      </c>
      <c r="F431" t="b">
        <f t="shared" si="39"/>
        <v>1</v>
      </c>
      <c r="G431" t="str">
        <f t="shared" si="40"/>
        <v>Skeletal Hand</v>
      </c>
      <c r="H431">
        <f t="shared" si="41"/>
        <v>582</v>
      </c>
    </row>
    <row r="432" spans="1:8" x14ac:dyDescent="0.25">
      <c r="A432" s="8">
        <v>1633</v>
      </c>
      <c r="B432" t="s">
        <v>1716</v>
      </c>
      <c r="C432">
        <f t="shared" si="36"/>
        <v>14</v>
      </c>
      <c r="D432">
        <f t="shared" si="37"/>
        <v>66</v>
      </c>
      <c r="E432" t="str">
        <f t="shared" si="38"/>
        <v>Object</v>
      </c>
      <c r="F432" t="b">
        <f t="shared" si="39"/>
        <v>1</v>
      </c>
      <c r="G432" t="str">
        <f t="shared" si="40"/>
        <v>Prehistoric Rib</v>
      </c>
      <c r="H432">
        <f t="shared" si="41"/>
        <v>583</v>
      </c>
    </row>
    <row r="433" spans="1:8" x14ac:dyDescent="0.25">
      <c r="A433" s="8">
        <v>1638</v>
      </c>
      <c r="B433" t="s">
        <v>1721</v>
      </c>
      <c r="C433">
        <f t="shared" si="36"/>
        <v>14</v>
      </c>
      <c r="D433">
        <f t="shared" si="37"/>
        <v>66</v>
      </c>
      <c r="E433" t="str">
        <f t="shared" si="38"/>
        <v>Object</v>
      </c>
      <c r="F433" t="b">
        <f t="shared" si="39"/>
        <v>1</v>
      </c>
      <c r="G433" t="str">
        <f t="shared" si="40"/>
        <v>Prehistoric Vertebra</v>
      </c>
      <c r="H433">
        <f t="shared" si="41"/>
        <v>584</v>
      </c>
    </row>
    <row r="434" spans="1:8" x14ac:dyDescent="0.25">
      <c r="A434" s="8">
        <v>1776</v>
      </c>
      <c r="B434" t="s">
        <v>1859</v>
      </c>
      <c r="C434">
        <f t="shared" si="36"/>
        <v>14</v>
      </c>
      <c r="D434">
        <f t="shared" si="37"/>
        <v>66</v>
      </c>
      <c r="E434" t="str">
        <f t="shared" si="38"/>
        <v>Object</v>
      </c>
      <c r="F434" t="b">
        <f t="shared" si="39"/>
        <v>1</v>
      </c>
      <c r="G434" t="str">
        <f t="shared" si="40"/>
        <v>Skeletal Tail</v>
      </c>
      <c r="H434">
        <f t="shared" si="41"/>
        <v>585</v>
      </c>
    </row>
    <row r="435" spans="1:8" x14ac:dyDescent="0.25">
      <c r="A435" s="8">
        <v>1537</v>
      </c>
      <c r="B435" t="s">
        <v>1620</v>
      </c>
      <c r="C435">
        <f t="shared" si="36"/>
        <v>14</v>
      </c>
      <c r="D435">
        <f t="shared" si="37"/>
        <v>66</v>
      </c>
      <c r="E435" t="str">
        <f t="shared" si="38"/>
        <v>Object</v>
      </c>
      <c r="F435" t="b">
        <f t="shared" si="39"/>
        <v>1</v>
      </c>
      <c r="G435" t="str">
        <f t="shared" si="40"/>
        <v>Nautilus Fossil</v>
      </c>
      <c r="H435">
        <f t="shared" si="41"/>
        <v>586</v>
      </c>
    </row>
    <row r="436" spans="1:8" x14ac:dyDescent="0.25">
      <c r="A436" s="8">
        <v>1092</v>
      </c>
      <c r="B436" t="s">
        <v>1175</v>
      </c>
      <c r="C436">
        <f t="shared" si="36"/>
        <v>14</v>
      </c>
      <c r="D436">
        <f t="shared" si="37"/>
        <v>66</v>
      </c>
      <c r="E436" t="str">
        <f t="shared" si="38"/>
        <v>Object</v>
      </c>
      <c r="F436" t="b">
        <f t="shared" si="39"/>
        <v>1</v>
      </c>
      <c r="G436" t="str">
        <f t="shared" si="40"/>
        <v>Amphibian Fossil</v>
      </c>
      <c r="H436">
        <f t="shared" si="41"/>
        <v>587</v>
      </c>
    </row>
    <row r="437" spans="1:8" x14ac:dyDescent="0.25">
      <c r="A437" s="8">
        <v>1563</v>
      </c>
      <c r="B437" t="s">
        <v>1646</v>
      </c>
      <c r="C437">
        <f t="shared" si="36"/>
        <v>14</v>
      </c>
      <c r="D437">
        <f t="shared" si="37"/>
        <v>66</v>
      </c>
      <c r="E437" t="str">
        <f t="shared" si="38"/>
        <v>Object</v>
      </c>
      <c r="F437" t="b">
        <f t="shared" si="39"/>
        <v>1</v>
      </c>
      <c r="G437" t="str">
        <f t="shared" si="40"/>
        <v>Palm Fossil</v>
      </c>
      <c r="H437">
        <f t="shared" si="41"/>
        <v>588</v>
      </c>
    </row>
    <row r="438" spans="1:8" x14ac:dyDescent="0.25">
      <c r="A438" s="8">
        <v>1917</v>
      </c>
      <c r="B438" t="s">
        <v>2000</v>
      </c>
      <c r="C438">
        <f t="shared" si="36"/>
        <v>14</v>
      </c>
      <c r="D438">
        <f t="shared" si="37"/>
        <v>66</v>
      </c>
      <c r="E438" t="str">
        <f t="shared" si="38"/>
        <v>Object</v>
      </c>
      <c r="F438" t="b">
        <f t="shared" si="39"/>
        <v>1</v>
      </c>
      <c r="G438" t="str">
        <f t="shared" si="40"/>
        <v>Trilobite</v>
      </c>
      <c r="H438">
        <f t="shared" si="41"/>
        <v>589</v>
      </c>
    </row>
    <row r="439" spans="1:8" x14ac:dyDescent="0.25">
      <c r="A439" s="8">
        <v>1122</v>
      </c>
      <c r="B439" t="s">
        <v>1205</v>
      </c>
      <c r="C439">
        <f t="shared" si="36"/>
        <v>14</v>
      </c>
      <c r="D439">
        <f t="shared" si="37"/>
        <v>66</v>
      </c>
      <c r="E439" t="str">
        <f t="shared" si="38"/>
        <v>Object</v>
      </c>
      <c r="F439" t="b">
        <f t="shared" si="39"/>
        <v>1</v>
      </c>
      <c r="G439" t="str">
        <f t="shared" si="40"/>
        <v>Artifact Spot</v>
      </c>
      <c r="H439">
        <f t="shared" si="41"/>
        <v>590</v>
      </c>
    </row>
    <row r="440" spans="1:8" x14ac:dyDescent="0.25">
      <c r="A440" s="8">
        <v>1924</v>
      </c>
      <c r="B440" t="s">
        <v>2007</v>
      </c>
      <c r="C440">
        <f t="shared" si="36"/>
        <v>14</v>
      </c>
      <c r="D440">
        <f t="shared" si="37"/>
        <v>66</v>
      </c>
      <c r="E440" t="str">
        <f t="shared" si="38"/>
        <v>Object</v>
      </c>
      <c r="F440" t="b">
        <f t="shared" si="39"/>
        <v>1</v>
      </c>
      <c r="G440" t="str">
        <f t="shared" si="40"/>
        <v>Tulip</v>
      </c>
      <c r="H440">
        <f t="shared" si="41"/>
        <v>591</v>
      </c>
    </row>
    <row r="441" spans="1:8" x14ac:dyDescent="0.25">
      <c r="A441" s="8">
        <v>1874</v>
      </c>
      <c r="B441" t="s">
        <v>1957</v>
      </c>
      <c r="C441">
        <f t="shared" si="36"/>
        <v>14</v>
      </c>
      <c r="D441">
        <f t="shared" si="37"/>
        <v>66</v>
      </c>
      <c r="E441" t="str">
        <f t="shared" si="38"/>
        <v>Object</v>
      </c>
      <c r="F441" t="b">
        <f t="shared" si="39"/>
        <v>1</v>
      </c>
      <c r="G441" t="str">
        <f t="shared" si="40"/>
        <v>Summer Spangle</v>
      </c>
      <c r="H441">
        <f t="shared" si="41"/>
        <v>593</v>
      </c>
    </row>
    <row r="442" spans="1:8" x14ac:dyDescent="0.25">
      <c r="A442" s="8">
        <v>1315</v>
      </c>
      <c r="B442" t="s">
        <v>1398</v>
      </c>
      <c r="C442">
        <f t="shared" si="36"/>
        <v>14</v>
      </c>
      <c r="D442">
        <f t="shared" si="37"/>
        <v>66</v>
      </c>
      <c r="E442" t="str">
        <f t="shared" si="38"/>
        <v>Object</v>
      </c>
      <c r="F442" t="b">
        <f t="shared" si="39"/>
        <v>1</v>
      </c>
      <c r="G442" t="str">
        <f t="shared" si="40"/>
        <v>Fairy Rose</v>
      </c>
      <c r="H442">
        <f t="shared" si="41"/>
        <v>595</v>
      </c>
    </row>
    <row r="443" spans="1:8" x14ac:dyDescent="0.25">
      <c r="A443" s="8">
        <v>1157</v>
      </c>
      <c r="B443" t="s">
        <v>1240</v>
      </c>
      <c r="C443">
        <f t="shared" si="36"/>
        <v>14</v>
      </c>
      <c r="D443">
        <f t="shared" si="37"/>
        <v>66</v>
      </c>
      <c r="E443" t="str">
        <f t="shared" si="38"/>
        <v>Object</v>
      </c>
      <c r="F443" t="b">
        <f t="shared" si="39"/>
        <v>1</v>
      </c>
      <c r="G443" t="str">
        <f t="shared" si="40"/>
        <v>Blue Jazz</v>
      </c>
      <c r="H443">
        <f t="shared" si="41"/>
        <v>597</v>
      </c>
    </row>
    <row r="444" spans="1:8" x14ac:dyDescent="0.25">
      <c r="A444" s="8">
        <v>1807</v>
      </c>
      <c r="B444" t="s">
        <v>1890</v>
      </c>
      <c r="C444">
        <f t="shared" si="36"/>
        <v>14</v>
      </c>
      <c r="D444">
        <f t="shared" si="37"/>
        <v>66</v>
      </c>
      <c r="E444" t="str">
        <f t="shared" si="38"/>
        <v>Object</v>
      </c>
      <c r="F444" t="b">
        <f t="shared" si="39"/>
        <v>1</v>
      </c>
      <c r="G444" t="str">
        <f t="shared" si="40"/>
        <v>Sprinkler</v>
      </c>
      <c r="H444">
        <f t="shared" si="41"/>
        <v>599</v>
      </c>
    </row>
    <row r="445" spans="1:8" x14ac:dyDescent="0.25">
      <c r="A445" s="8">
        <v>1619</v>
      </c>
      <c r="B445" t="s">
        <v>1702</v>
      </c>
      <c r="C445">
        <f t="shared" si="36"/>
        <v>14</v>
      </c>
      <c r="D445">
        <f t="shared" si="37"/>
        <v>66</v>
      </c>
      <c r="E445" t="str">
        <f t="shared" si="38"/>
        <v>Object</v>
      </c>
      <c r="F445" t="b">
        <f t="shared" si="39"/>
        <v>1</v>
      </c>
      <c r="G445" t="str">
        <f t="shared" si="40"/>
        <v>Plum Pudding</v>
      </c>
      <c r="H445">
        <f t="shared" si="41"/>
        <v>604</v>
      </c>
    </row>
    <row r="446" spans="1:8" x14ac:dyDescent="0.25">
      <c r="A446" s="8">
        <v>1119</v>
      </c>
      <c r="B446" t="s">
        <v>1202</v>
      </c>
      <c r="C446">
        <f t="shared" si="36"/>
        <v>14</v>
      </c>
      <c r="D446">
        <f t="shared" si="37"/>
        <v>66</v>
      </c>
      <c r="E446" t="str">
        <f t="shared" si="38"/>
        <v>Object</v>
      </c>
      <c r="F446" t="b">
        <f t="shared" si="39"/>
        <v>1</v>
      </c>
      <c r="G446" t="str">
        <f t="shared" si="40"/>
        <v>Artichoke Dip</v>
      </c>
      <c r="H446">
        <f t="shared" si="41"/>
        <v>605</v>
      </c>
    </row>
    <row r="447" spans="1:8" x14ac:dyDescent="0.25">
      <c r="A447" s="8">
        <v>1824</v>
      </c>
      <c r="B447" t="s">
        <v>1907</v>
      </c>
      <c r="C447">
        <f t="shared" si="36"/>
        <v>14</v>
      </c>
      <c r="D447">
        <f t="shared" si="37"/>
        <v>66</v>
      </c>
      <c r="E447" t="str">
        <f t="shared" si="38"/>
        <v>Object</v>
      </c>
      <c r="F447" t="b">
        <f t="shared" si="39"/>
        <v>1</v>
      </c>
      <c r="G447" t="str">
        <f t="shared" si="40"/>
        <v>Stir Fry</v>
      </c>
      <c r="H447">
        <f t="shared" si="41"/>
        <v>606</v>
      </c>
    </row>
    <row r="448" spans="1:8" x14ac:dyDescent="0.25">
      <c r="A448" s="8">
        <v>1701</v>
      </c>
      <c r="B448" t="s">
        <v>1784</v>
      </c>
      <c r="C448">
        <f t="shared" si="36"/>
        <v>14</v>
      </c>
      <c r="D448">
        <f t="shared" si="37"/>
        <v>66</v>
      </c>
      <c r="E448" t="str">
        <f t="shared" si="38"/>
        <v>Object</v>
      </c>
      <c r="F448" t="b">
        <f t="shared" si="39"/>
        <v>1</v>
      </c>
      <c r="G448" t="str">
        <f t="shared" si="40"/>
        <v>Roasted Hazelnuts</v>
      </c>
      <c r="H448">
        <f t="shared" si="41"/>
        <v>607</v>
      </c>
    </row>
    <row r="449" spans="1:8" x14ac:dyDescent="0.25">
      <c r="A449" s="8">
        <v>1646</v>
      </c>
      <c r="B449" t="s">
        <v>1729</v>
      </c>
      <c r="C449">
        <f t="shared" si="36"/>
        <v>14</v>
      </c>
      <c r="D449">
        <f t="shared" si="37"/>
        <v>66</v>
      </c>
      <c r="E449" t="str">
        <f t="shared" si="38"/>
        <v>Object</v>
      </c>
      <c r="F449" t="b">
        <f t="shared" si="39"/>
        <v>1</v>
      </c>
      <c r="G449" t="str">
        <f t="shared" si="40"/>
        <v>Pumpkin Pie</v>
      </c>
      <c r="H449">
        <f t="shared" si="41"/>
        <v>608</v>
      </c>
    </row>
    <row r="450" spans="1:8" x14ac:dyDescent="0.25">
      <c r="A450" s="8">
        <v>1672</v>
      </c>
      <c r="B450" t="s">
        <v>1755</v>
      </c>
      <c r="C450">
        <f t="shared" si="36"/>
        <v>14</v>
      </c>
      <c r="D450">
        <f t="shared" si="37"/>
        <v>66</v>
      </c>
      <c r="E450" t="str">
        <f t="shared" si="38"/>
        <v>Object</v>
      </c>
      <c r="F450" t="b">
        <f t="shared" si="39"/>
        <v>1</v>
      </c>
      <c r="G450" t="str">
        <f t="shared" si="40"/>
        <v>Radish Salad</v>
      </c>
      <c r="H450">
        <f t="shared" si="41"/>
        <v>609</v>
      </c>
    </row>
    <row r="451" spans="1:8" x14ac:dyDescent="0.25">
      <c r="A451" s="8">
        <v>1352</v>
      </c>
      <c r="B451" t="s">
        <v>1435</v>
      </c>
      <c r="C451">
        <f t="shared" si="36"/>
        <v>14</v>
      </c>
      <c r="D451">
        <f t="shared" si="37"/>
        <v>66</v>
      </c>
      <c r="E451" t="str">
        <f t="shared" si="38"/>
        <v>Object</v>
      </c>
      <c r="F451" t="b">
        <f t="shared" si="39"/>
        <v>1</v>
      </c>
      <c r="G451" t="str">
        <f t="shared" si="40"/>
        <v>Fruit Salad</v>
      </c>
      <c r="H451">
        <f t="shared" si="41"/>
        <v>610</v>
      </c>
    </row>
    <row r="452" spans="1:8" x14ac:dyDescent="0.25">
      <c r="A452" s="8">
        <v>1150</v>
      </c>
      <c r="B452" t="s">
        <v>1233</v>
      </c>
      <c r="C452">
        <f t="shared" ref="C452:C515" si="42">IF(LEN(B452)&gt;0,SEARCH("|",B452),"")</f>
        <v>14</v>
      </c>
      <c r="D452">
        <f t="shared" ref="D452:D515" si="43">IF(LEN(B452)&gt;0,SEARCH("|",B452,C452+1),"")</f>
        <v>66</v>
      </c>
      <c r="E452" t="str">
        <f t="shared" ref="E452:E515" si="44">IF(LEN(B452)&gt;0,TRIM(LEFT(B452,C452-1)),"")</f>
        <v>Object</v>
      </c>
      <c r="F452" t="b">
        <f t="shared" ref="F452:F515" si="45">IFERROR(E452="Object",FALSE)</f>
        <v>1</v>
      </c>
      <c r="G452" t="str">
        <f t="shared" ref="G452:G515" si="46">IF(E452="Object",TRIM(MID(B452,C452+1,D452-C452-1)),"")</f>
        <v>Blackberry Cobbler</v>
      </c>
      <c r="H452">
        <f t="shared" ref="H452:H515" si="47">IF(LEN(G452)&gt;0,INT(RIGHT(B452,LEN(B452)-D452)),"")</f>
        <v>611</v>
      </c>
    </row>
    <row r="453" spans="1:8" x14ac:dyDescent="0.25">
      <c r="A453" s="8">
        <v>1253</v>
      </c>
      <c r="B453" t="s">
        <v>1336</v>
      </c>
      <c r="C453">
        <f t="shared" si="42"/>
        <v>14</v>
      </c>
      <c r="D453">
        <f t="shared" si="43"/>
        <v>66</v>
      </c>
      <c r="E453" t="str">
        <f t="shared" si="44"/>
        <v>Object</v>
      </c>
      <c r="F453" t="b">
        <f t="shared" si="45"/>
        <v>1</v>
      </c>
      <c r="G453" t="str">
        <f t="shared" si="46"/>
        <v>Cranberry Candy</v>
      </c>
      <c r="H453">
        <f t="shared" si="47"/>
        <v>612</v>
      </c>
    </row>
    <row r="454" spans="1:8" x14ac:dyDescent="0.25">
      <c r="A454" s="8">
        <v>1106</v>
      </c>
      <c r="B454" t="s">
        <v>1189</v>
      </c>
      <c r="C454">
        <f t="shared" si="42"/>
        <v>14</v>
      </c>
      <c r="D454">
        <f t="shared" si="43"/>
        <v>66</v>
      </c>
      <c r="E454" t="str">
        <f t="shared" si="44"/>
        <v>Object</v>
      </c>
      <c r="F454" t="b">
        <f t="shared" si="45"/>
        <v>1</v>
      </c>
      <c r="G454" t="str">
        <f t="shared" si="46"/>
        <v>Apple</v>
      </c>
      <c r="H454">
        <f t="shared" si="47"/>
        <v>613</v>
      </c>
    </row>
    <row r="455" spans="1:8" x14ac:dyDescent="0.25">
      <c r="A455" s="8">
        <v>1396</v>
      </c>
      <c r="B455" t="s">
        <v>1479</v>
      </c>
      <c r="C455">
        <f t="shared" si="42"/>
        <v>14</v>
      </c>
      <c r="D455">
        <f t="shared" si="43"/>
        <v>66</v>
      </c>
      <c r="E455" t="str">
        <f t="shared" si="44"/>
        <v>Object</v>
      </c>
      <c r="F455" t="b">
        <f t="shared" si="45"/>
        <v>1</v>
      </c>
      <c r="G455" t="str">
        <f t="shared" si="46"/>
        <v>Green Tea</v>
      </c>
      <c r="H455">
        <f t="shared" si="47"/>
        <v>614</v>
      </c>
    </row>
    <row r="456" spans="1:8" x14ac:dyDescent="0.25">
      <c r="A456" s="8">
        <v>1179</v>
      </c>
      <c r="B456" t="s">
        <v>1262</v>
      </c>
      <c r="C456">
        <f t="shared" si="42"/>
        <v>14</v>
      </c>
      <c r="D456">
        <f t="shared" si="43"/>
        <v>66</v>
      </c>
      <c r="E456" t="str">
        <f t="shared" si="44"/>
        <v>Object</v>
      </c>
      <c r="F456" t="b">
        <f t="shared" si="45"/>
        <v>1</v>
      </c>
      <c r="G456" t="str">
        <f t="shared" si="46"/>
        <v>Bruschetta</v>
      </c>
      <c r="H456">
        <f t="shared" si="47"/>
        <v>618</v>
      </c>
    </row>
    <row r="457" spans="1:8" x14ac:dyDescent="0.25">
      <c r="A457" s="8">
        <v>1663</v>
      </c>
      <c r="B457" t="s">
        <v>1746</v>
      </c>
      <c r="C457">
        <f t="shared" si="42"/>
        <v>14</v>
      </c>
      <c r="D457">
        <f t="shared" si="43"/>
        <v>66</v>
      </c>
      <c r="E457" t="str">
        <f t="shared" si="44"/>
        <v>Object</v>
      </c>
      <c r="F457" t="b">
        <f t="shared" si="45"/>
        <v>1</v>
      </c>
      <c r="G457" t="str">
        <f t="shared" si="46"/>
        <v>Quality Sprinkler</v>
      </c>
      <c r="H457">
        <f t="shared" si="47"/>
        <v>621</v>
      </c>
    </row>
    <row r="458" spans="1:8" x14ac:dyDescent="0.25">
      <c r="A458" s="8">
        <v>1209</v>
      </c>
      <c r="B458" t="s">
        <v>1292</v>
      </c>
      <c r="C458">
        <f t="shared" si="42"/>
        <v>14</v>
      </c>
      <c r="D458">
        <f t="shared" si="43"/>
        <v>66</v>
      </c>
      <c r="E458" t="str">
        <f t="shared" si="44"/>
        <v>Object</v>
      </c>
      <c r="F458" t="b">
        <f t="shared" si="45"/>
        <v>1</v>
      </c>
      <c r="G458" t="str">
        <f t="shared" si="46"/>
        <v>Cherry Sapling</v>
      </c>
      <c r="H458">
        <f t="shared" si="47"/>
        <v>628</v>
      </c>
    </row>
    <row r="459" spans="1:8" x14ac:dyDescent="0.25">
      <c r="A459" s="8">
        <v>1112</v>
      </c>
      <c r="B459" t="s">
        <v>1195</v>
      </c>
      <c r="C459">
        <f t="shared" si="42"/>
        <v>14</v>
      </c>
      <c r="D459">
        <f t="shared" si="43"/>
        <v>66</v>
      </c>
      <c r="E459" t="str">
        <f t="shared" si="44"/>
        <v>Object</v>
      </c>
      <c r="F459" t="b">
        <f t="shared" si="45"/>
        <v>1</v>
      </c>
      <c r="G459" t="str">
        <f t="shared" si="46"/>
        <v>Apricot Sapling</v>
      </c>
      <c r="H459">
        <f t="shared" si="47"/>
        <v>629</v>
      </c>
    </row>
    <row r="460" spans="1:8" x14ac:dyDescent="0.25">
      <c r="A460" s="8">
        <v>1553</v>
      </c>
      <c r="B460" t="s">
        <v>1636</v>
      </c>
      <c r="C460">
        <f t="shared" si="42"/>
        <v>14</v>
      </c>
      <c r="D460">
        <f t="shared" si="43"/>
        <v>66</v>
      </c>
      <c r="E460" t="str">
        <f t="shared" si="44"/>
        <v>Object</v>
      </c>
      <c r="F460" t="b">
        <f t="shared" si="45"/>
        <v>1</v>
      </c>
      <c r="G460" t="str">
        <f t="shared" si="46"/>
        <v>Orange Sapling</v>
      </c>
      <c r="H460">
        <f t="shared" si="47"/>
        <v>630</v>
      </c>
    </row>
    <row r="461" spans="1:8" x14ac:dyDescent="0.25">
      <c r="A461" s="8">
        <v>1571</v>
      </c>
      <c r="B461" t="s">
        <v>1654</v>
      </c>
      <c r="C461">
        <f t="shared" si="42"/>
        <v>14</v>
      </c>
      <c r="D461">
        <f t="shared" si="43"/>
        <v>66</v>
      </c>
      <c r="E461" t="str">
        <f t="shared" si="44"/>
        <v>Object</v>
      </c>
      <c r="F461" t="b">
        <f t="shared" si="45"/>
        <v>1</v>
      </c>
      <c r="G461" t="str">
        <f t="shared" si="46"/>
        <v>Peach Sapling</v>
      </c>
      <c r="H461">
        <f t="shared" si="47"/>
        <v>631</v>
      </c>
    </row>
    <row r="462" spans="1:8" x14ac:dyDescent="0.25">
      <c r="A462" s="8">
        <v>1623</v>
      </c>
      <c r="B462" t="s">
        <v>1706</v>
      </c>
      <c r="C462">
        <f t="shared" si="42"/>
        <v>14</v>
      </c>
      <c r="D462">
        <f t="shared" si="43"/>
        <v>66</v>
      </c>
      <c r="E462" t="str">
        <f t="shared" si="44"/>
        <v>Object</v>
      </c>
      <c r="F462" t="b">
        <f t="shared" si="45"/>
        <v>1</v>
      </c>
      <c r="G462" t="str">
        <f t="shared" si="46"/>
        <v>Pomegranate Sapling</v>
      </c>
      <c r="H462">
        <f t="shared" si="47"/>
        <v>632</v>
      </c>
    </row>
    <row r="463" spans="1:8" x14ac:dyDescent="0.25">
      <c r="A463" s="8">
        <v>1108</v>
      </c>
      <c r="B463" t="s">
        <v>1191</v>
      </c>
      <c r="C463">
        <f t="shared" si="42"/>
        <v>14</v>
      </c>
      <c r="D463">
        <f t="shared" si="43"/>
        <v>66</v>
      </c>
      <c r="E463" t="str">
        <f t="shared" si="44"/>
        <v>Object</v>
      </c>
      <c r="F463" t="b">
        <f t="shared" si="45"/>
        <v>1</v>
      </c>
      <c r="G463" t="str">
        <f t="shared" si="46"/>
        <v>Apple Sapling</v>
      </c>
      <c r="H463">
        <f t="shared" si="47"/>
        <v>633</v>
      </c>
    </row>
    <row r="464" spans="1:8" x14ac:dyDescent="0.25">
      <c r="A464" s="8">
        <v>1110</v>
      </c>
      <c r="B464" t="s">
        <v>1193</v>
      </c>
      <c r="C464">
        <f t="shared" si="42"/>
        <v>14</v>
      </c>
      <c r="D464">
        <f t="shared" si="43"/>
        <v>66</v>
      </c>
      <c r="E464" t="str">
        <f t="shared" si="44"/>
        <v>Object</v>
      </c>
      <c r="F464" t="b">
        <f t="shared" si="45"/>
        <v>1</v>
      </c>
      <c r="G464" t="str">
        <f t="shared" si="46"/>
        <v>Apricot</v>
      </c>
      <c r="H464">
        <f t="shared" si="47"/>
        <v>634</v>
      </c>
    </row>
    <row r="465" spans="1:8" x14ac:dyDescent="0.25">
      <c r="A465" s="8">
        <v>1551</v>
      </c>
      <c r="B465" t="s">
        <v>1634</v>
      </c>
      <c r="C465">
        <f t="shared" si="42"/>
        <v>14</v>
      </c>
      <c r="D465">
        <f t="shared" si="43"/>
        <v>66</v>
      </c>
      <c r="E465" t="str">
        <f t="shared" si="44"/>
        <v>Object</v>
      </c>
      <c r="F465" t="b">
        <f t="shared" si="45"/>
        <v>1</v>
      </c>
      <c r="G465" t="str">
        <f t="shared" si="46"/>
        <v>Orange</v>
      </c>
      <c r="H465">
        <f t="shared" si="47"/>
        <v>635</v>
      </c>
    </row>
    <row r="466" spans="1:8" x14ac:dyDescent="0.25">
      <c r="A466" s="8">
        <v>1569</v>
      </c>
      <c r="B466" t="s">
        <v>1652</v>
      </c>
      <c r="C466">
        <f t="shared" si="42"/>
        <v>14</v>
      </c>
      <c r="D466">
        <f t="shared" si="43"/>
        <v>66</v>
      </c>
      <c r="E466" t="str">
        <f t="shared" si="44"/>
        <v>Object</v>
      </c>
      <c r="F466" t="b">
        <f t="shared" si="45"/>
        <v>1</v>
      </c>
      <c r="G466" t="str">
        <f t="shared" si="46"/>
        <v>Peach</v>
      </c>
      <c r="H466">
        <f t="shared" si="47"/>
        <v>636</v>
      </c>
    </row>
    <row r="467" spans="1:8" x14ac:dyDescent="0.25">
      <c r="A467" s="8">
        <v>1621</v>
      </c>
      <c r="B467" t="s">
        <v>1704</v>
      </c>
      <c r="C467">
        <f t="shared" si="42"/>
        <v>14</v>
      </c>
      <c r="D467">
        <f t="shared" si="43"/>
        <v>66</v>
      </c>
      <c r="E467" t="str">
        <f t="shared" si="44"/>
        <v>Object</v>
      </c>
      <c r="F467" t="b">
        <f t="shared" si="45"/>
        <v>1</v>
      </c>
      <c r="G467" t="str">
        <f t="shared" si="46"/>
        <v>Pomegranate</v>
      </c>
      <c r="H467">
        <f t="shared" si="47"/>
        <v>637</v>
      </c>
    </row>
    <row r="468" spans="1:8" x14ac:dyDescent="0.25">
      <c r="A468" s="8">
        <v>1206</v>
      </c>
      <c r="B468" t="s">
        <v>1289</v>
      </c>
      <c r="C468">
        <f t="shared" si="42"/>
        <v>14</v>
      </c>
      <c r="D468">
        <f t="shared" si="43"/>
        <v>66</v>
      </c>
      <c r="E468" t="str">
        <f t="shared" si="44"/>
        <v>Object</v>
      </c>
      <c r="F468" t="b">
        <f t="shared" si="45"/>
        <v>1</v>
      </c>
      <c r="G468" t="str">
        <f t="shared" si="46"/>
        <v>Cherry</v>
      </c>
      <c r="H468">
        <f t="shared" si="47"/>
        <v>638</v>
      </c>
    </row>
    <row r="469" spans="1:8" x14ac:dyDescent="0.25">
      <c r="A469" s="8">
        <v>1428</v>
      </c>
      <c r="B469" t="s">
        <v>1511</v>
      </c>
      <c r="C469">
        <f t="shared" si="42"/>
        <v>14</v>
      </c>
      <c r="D469">
        <f t="shared" si="43"/>
        <v>66</v>
      </c>
      <c r="E469" t="str">
        <f t="shared" si="44"/>
        <v>Object</v>
      </c>
      <c r="F469" t="b">
        <f t="shared" si="45"/>
        <v>1</v>
      </c>
      <c r="G469" t="str">
        <f t="shared" si="46"/>
        <v>Iridium Sprinkler</v>
      </c>
      <c r="H469">
        <f t="shared" si="47"/>
        <v>645</v>
      </c>
    </row>
    <row r="470" spans="1:8" x14ac:dyDescent="0.25">
      <c r="A470" s="8">
        <v>1234</v>
      </c>
      <c r="B470" t="s">
        <v>1317</v>
      </c>
      <c r="C470">
        <f t="shared" si="42"/>
        <v>14</v>
      </c>
      <c r="D470">
        <f t="shared" si="43"/>
        <v>66</v>
      </c>
      <c r="E470" t="str">
        <f t="shared" si="44"/>
        <v>Object</v>
      </c>
      <c r="F470" t="b">
        <f t="shared" si="45"/>
        <v>1</v>
      </c>
      <c r="G470" t="str">
        <f t="shared" si="46"/>
        <v>Coleslaw</v>
      </c>
      <c r="H470">
        <f t="shared" si="47"/>
        <v>648</v>
      </c>
    </row>
    <row r="471" spans="1:8" x14ac:dyDescent="0.25">
      <c r="A471" s="8">
        <v>1325</v>
      </c>
      <c r="B471" t="s">
        <v>1408</v>
      </c>
      <c r="C471">
        <f t="shared" si="42"/>
        <v>14</v>
      </c>
      <c r="D471">
        <f t="shared" si="43"/>
        <v>66</v>
      </c>
      <c r="E471" t="str">
        <f t="shared" si="44"/>
        <v>Object</v>
      </c>
      <c r="F471" t="b">
        <f t="shared" si="45"/>
        <v>1</v>
      </c>
      <c r="G471" t="str">
        <f t="shared" si="46"/>
        <v>Fiddlehead Risotto</v>
      </c>
      <c r="H471">
        <f t="shared" si="47"/>
        <v>649</v>
      </c>
    </row>
    <row r="472" spans="1:8" x14ac:dyDescent="0.25">
      <c r="A472" s="8">
        <v>1628</v>
      </c>
      <c r="B472" t="s">
        <v>1711</v>
      </c>
      <c r="C472">
        <f t="shared" si="42"/>
        <v>14</v>
      </c>
      <c r="D472">
        <f t="shared" si="43"/>
        <v>66</v>
      </c>
      <c r="E472" t="str">
        <f t="shared" si="44"/>
        <v>Object</v>
      </c>
      <c r="F472" t="b">
        <f t="shared" si="45"/>
        <v>1</v>
      </c>
      <c r="G472" t="str">
        <f t="shared" si="46"/>
        <v>Poppyseed Muffin</v>
      </c>
      <c r="H472">
        <f t="shared" si="47"/>
        <v>651</v>
      </c>
    </row>
    <row r="473" spans="1:8" x14ac:dyDescent="0.25">
      <c r="A473" s="8">
        <v>1835</v>
      </c>
      <c r="B473" t="s">
        <v>1918</v>
      </c>
      <c r="C473">
        <f t="shared" si="42"/>
        <v>14</v>
      </c>
      <c r="D473">
        <f t="shared" si="43"/>
        <v>66</v>
      </c>
      <c r="E473" t="str">
        <f t="shared" si="44"/>
        <v>Object</v>
      </c>
      <c r="F473" t="b">
        <f t="shared" si="45"/>
        <v>1</v>
      </c>
      <c r="G473" t="str">
        <f t="shared" si="46"/>
        <v>Stone</v>
      </c>
      <c r="H473">
        <f t="shared" si="47"/>
        <v>668</v>
      </c>
    </row>
    <row r="474" spans="1:8" x14ac:dyDescent="0.25">
      <c r="A474" s="8">
        <v>1836</v>
      </c>
      <c r="B474" t="s">
        <v>1919</v>
      </c>
      <c r="C474">
        <f t="shared" si="42"/>
        <v>14</v>
      </c>
      <c r="D474">
        <f t="shared" si="43"/>
        <v>66</v>
      </c>
      <c r="E474" t="str">
        <f t="shared" si="44"/>
        <v>Object</v>
      </c>
      <c r="F474" t="b">
        <f t="shared" si="45"/>
        <v>1</v>
      </c>
      <c r="G474" t="str">
        <f t="shared" si="46"/>
        <v>Stone</v>
      </c>
      <c r="H474">
        <f t="shared" si="47"/>
        <v>670</v>
      </c>
    </row>
    <row r="475" spans="1:8" x14ac:dyDescent="0.25">
      <c r="A475" s="8">
        <v>1969</v>
      </c>
      <c r="B475" t="s">
        <v>2052</v>
      </c>
      <c r="C475">
        <f t="shared" si="42"/>
        <v>14</v>
      </c>
      <c r="D475">
        <f t="shared" si="43"/>
        <v>66</v>
      </c>
      <c r="E475" t="str">
        <f t="shared" si="44"/>
        <v>Object</v>
      </c>
      <c r="F475" t="b">
        <f t="shared" si="45"/>
        <v>1</v>
      </c>
      <c r="G475" t="str">
        <f t="shared" si="46"/>
        <v>Weeds</v>
      </c>
      <c r="H475">
        <f t="shared" si="47"/>
        <v>674</v>
      </c>
    </row>
    <row r="476" spans="1:8" x14ac:dyDescent="0.25">
      <c r="A476" s="8">
        <v>1970</v>
      </c>
      <c r="B476" t="s">
        <v>2053</v>
      </c>
      <c r="C476">
        <f t="shared" si="42"/>
        <v>14</v>
      </c>
      <c r="D476">
        <f t="shared" si="43"/>
        <v>66</v>
      </c>
      <c r="E476" t="str">
        <f t="shared" si="44"/>
        <v>Object</v>
      </c>
      <c r="F476" t="b">
        <f t="shared" si="45"/>
        <v>1</v>
      </c>
      <c r="G476" t="str">
        <f t="shared" si="46"/>
        <v>Weeds</v>
      </c>
      <c r="H476">
        <f t="shared" si="47"/>
        <v>675</v>
      </c>
    </row>
    <row r="477" spans="1:8" x14ac:dyDescent="0.25">
      <c r="A477" s="8">
        <v>1971</v>
      </c>
      <c r="B477" t="s">
        <v>2054</v>
      </c>
      <c r="C477">
        <f t="shared" si="42"/>
        <v>14</v>
      </c>
      <c r="D477">
        <f t="shared" si="43"/>
        <v>66</v>
      </c>
      <c r="E477" t="str">
        <f t="shared" si="44"/>
        <v>Object</v>
      </c>
      <c r="F477" t="b">
        <f t="shared" si="45"/>
        <v>1</v>
      </c>
      <c r="G477" t="str">
        <f t="shared" si="46"/>
        <v>Weeds</v>
      </c>
      <c r="H477">
        <f t="shared" si="47"/>
        <v>676</v>
      </c>
    </row>
    <row r="478" spans="1:8" x14ac:dyDescent="0.25">
      <c r="A478" s="8">
        <v>1972</v>
      </c>
      <c r="B478" t="s">
        <v>2055</v>
      </c>
      <c r="C478">
        <f t="shared" si="42"/>
        <v>14</v>
      </c>
      <c r="D478">
        <f t="shared" si="43"/>
        <v>66</v>
      </c>
      <c r="E478" t="str">
        <f t="shared" si="44"/>
        <v>Object</v>
      </c>
      <c r="F478" t="b">
        <f t="shared" si="45"/>
        <v>1</v>
      </c>
      <c r="G478" t="str">
        <f t="shared" si="46"/>
        <v>Weeds</v>
      </c>
      <c r="H478">
        <f t="shared" si="47"/>
        <v>677</v>
      </c>
    </row>
    <row r="479" spans="1:8" x14ac:dyDescent="0.25">
      <c r="A479" s="8">
        <v>1973</v>
      </c>
      <c r="B479" t="s">
        <v>2056</v>
      </c>
      <c r="C479">
        <f t="shared" si="42"/>
        <v>14</v>
      </c>
      <c r="D479">
        <f t="shared" si="43"/>
        <v>66</v>
      </c>
      <c r="E479" t="str">
        <f t="shared" si="44"/>
        <v>Object</v>
      </c>
      <c r="F479" t="b">
        <f t="shared" si="45"/>
        <v>1</v>
      </c>
      <c r="G479" t="str">
        <f t="shared" si="46"/>
        <v>Weeds</v>
      </c>
      <c r="H479">
        <f t="shared" si="47"/>
        <v>678</v>
      </c>
    </row>
    <row r="480" spans="1:8" x14ac:dyDescent="0.25">
      <c r="A480" s="8">
        <v>1974</v>
      </c>
      <c r="B480" t="s">
        <v>2057</v>
      </c>
      <c r="C480">
        <f t="shared" si="42"/>
        <v>14</v>
      </c>
      <c r="D480">
        <f t="shared" si="43"/>
        <v>66</v>
      </c>
      <c r="E480" t="str">
        <f t="shared" si="44"/>
        <v>Object</v>
      </c>
      <c r="F480" t="b">
        <f t="shared" si="45"/>
        <v>1</v>
      </c>
      <c r="G480" t="str">
        <f t="shared" si="46"/>
        <v>Weeds</v>
      </c>
      <c r="H480">
        <f t="shared" si="47"/>
        <v>679</v>
      </c>
    </row>
    <row r="481" spans="1:8" x14ac:dyDescent="0.25">
      <c r="A481" s="8">
        <v>1395</v>
      </c>
      <c r="B481" t="s">
        <v>1478</v>
      </c>
      <c r="C481">
        <f t="shared" si="42"/>
        <v>14</v>
      </c>
      <c r="D481">
        <f t="shared" si="43"/>
        <v>66</v>
      </c>
      <c r="E481" t="str">
        <f t="shared" si="44"/>
        <v>Object</v>
      </c>
      <c r="F481" t="b">
        <f t="shared" si="45"/>
        <v>1</v>
      </c>
      <c r="G481" t="str">
        <f t="shared" si="46"/>
        <v>Green Slime Egg</v>
      </c>
      <c r="H481">
        <f t="shared" si="47"/>
        <v>680</v>
      </c>
    </row>
    <row r="482" spans="1:8" x14ac:dyDescent="0.25">
      <c r="A482" s="8">
        <v>1674</v>
      </c>
      <c r="B482" t="s">
        <v>1757</v>
      </c>
      <c r="C482">
        <f t="shared" si="42"/>
        <v>14</v>
      </c>
      <c r="D482">
        <f t="shared" si="43"/>
        <v>66</v>
      </c>
      <c r="E482" t="str">
        <f t="shared" si="44"/>
        <v>Object</v>
      </c>
      <c r="F482" t="b">
        <f t="shared" si="45"/>
        <v>1</v>
      </c>
      <c r="G482" t="str">
        <f t="shared" si="46"/>
        <v>Rain Totem</v>
      </c>
      <c r="H482">
        <f t="shared" si="47"/>
        <v>681</v>
      </c>
    </row>
    <row r="483" spans="1:8" x14ac:dyDescent="0.25">
      <c r="A483" s="8">
        <v>1535</v>
      </c>
      <c r="B483" t="s">
        <v>1618</v>
      </c>
      <c r="C483">
        <f t="shared" si="42"/>
        <v>14</v>
      </c>
      <c r="D483">
        <f t="shared" si="43"/>
        <v>66</v>
      </c>
      <c r="E483" t="str">
        <f t="shared" si="44"/>
        <v>Object</v>
      </c>
      <c r="F483" t="b">
        <f t="shared" si="45"/>
        <v>1</v>
      </c>
      <c r="G483" t="str">
        <f t="shared" si="46"/>
        <v>Mutant Carp</v>
      </c>
      <c r="H483">
        <f t="shared" si="47"/>
        <v>682</v>
      </c>
    </row>
    <row r="484" spans="1:8" x14ac:dyDescent="0.25">
      <c r="A484" s="8">
        <v>1180</v>
      </c>
      <c r="B484" t="s">
        <v>1263</v>
      </c>
      <c r="C484">
        <f t="shared" si="42"/>
        <v>14</v>
      </c>
      <c r="D484">
        <f t="shared" si="43"/>
        <v>66</v>
      </c>
      <c r="E484" t="str">
        <f t="shared" si="44"/>
        <v>Object</v>
      </c>
      <c r="F484" t="b">
        <f t="shared" si="45"/>
        <v>1</v>
      </c>
      <c r="G484" t="str">
        <f t="shared" si="46"/>
        <v>Bug Meat</v>
      </c>
      <c r="H484">
        <f t="shared" si="47"/>
        <v>684</v>
      </c>
    </row>
    <row r="485" spans="1:8" x14ac:dyDescent="0.25">
      <c r="A485" s="8">
        <v>1125</v>
      </c>
      <c r="B485" t="s">
        <v>1208</v>
      </c>
      <c r="C485">
        <f t="shared" si="42"/>
        <v>14</v>
      </c>
      <c r="D485">
        <f t="shared" si="43"/>
        <v>66</v>
      </c>
      <c r="E485" t="str">
        <f t="shared" si="44"/>
        <v>Object</v>
      </c>
      <c r="F485" t="b">
        <f t="shared" si="45"/>
        <v>1</v>
      </c>
      <c r="G485" t="str">
        <f t="shared" si="46"/>
        <v>Bait</v>
      </c>
      <c r="H485">
        <f t="shared" si="47"/>
        <v>685</v>
      </c>
    </row>
    <row r="486" spans="1:8" x14ac:dyDescent="0.25">
      <c r="A486" s="8">
        <v>1801</v>
      </c>
      <c r="B486" t="s">
        <v>1884</v>
      </c>
      <c r="C486">
        <f t="shared" si="42"/>
        <v>14</v>
      </c>
      <c r="D486">
        <f t="shared" si="43"/>
        <v>66</v>
      </c>
      <c r="E486" t="str">
        <f t="shared" si="44"/>
        <v>Object</v>
      </c>
      <c r="F486" t="b">
        <f t="shared" si="45"/>
        <v>1</v>
      </c>
      <c r="G486" t="str">
        <f t="shared" si="46"/>
        <v>Spinner</v>
      </c>
      <c r="H486">
        <f t="shared" si="47"/>
        <v>686</v>
      </c>
    </row>
    <row r="487" spans="1:8" x14ac:dyDescent="0.25">
      <c r="A487" s="8">
        <v>1283</v>
      </c>
      <c r="B487" t="s">
        <v>1366</v>
      </c>
      <c r="C487">
        <f t="shared" si="42"/>
        <v>14</v>
      </c>
      <c r="D487">
        <f t="shared" si="43"/>
        <v>66</v>
      </c>
      <c r="E487" t="str">
        <f t="shared" si="44"/>
        <v>Object</v>
      </c>
      <c r="F487" t="b">
        <f t="shared" si="45"/>
        <v>1</v>
      </c>
      <c r="G487" t="str">
        <f t="shared" si="46"/>
        <v>Dressed Spinner</v>
      </c>
      <c r="H487">
        <f t="shared" si="47"/>
        <v>687</v>
      </c>
    </row>
    <row r="488" spans="1:8" x14ac:dyDescent="0.25">
      <c r="A488" s="8">
        <v>1952</v>
      </c>
      <c r="B488" t="s">
        <v>2035</v>
      </c>
      <c r="C488">
        <f t="shared" si="42"/>
        <v>14</v>
      </c>
      <c r="D488">
        <f t="shared" si="43"/>
        <v>66</v>
      </c>
      <c r="E488" t="str">
        <f t="shared" si="44"/>
        <v>Object</v>
      </c>
      <c r="F488" t="b">
        <f t="shared" si="45"/>
        <v>1</v>
      </c>
      <c r="G488" t="str">
        <f t="shared" si="46"/>
        <v>Warp Totem: Farm</v>
      </c>
      <c r="H488">
        <f t="shared" si="47"/>
        <v>688</v>
      </c>
    </row>
    <row r="489" spans="1:8" x14ac:dyDescent="0.25">
      <c r="A489" s="8">
        <v>1954</v>
      </c>
      <c r="B489" t="s">
        <v>2037</v>
      </c>
      <c r="C489">
        <f t="shared" si="42"/>
        <v>14</v>
      </c>
      <c r="D489">
        <f t="shared" si="43"/>
        <v>66</v>
      </c>
      <c r="E489" t="str">
        <f t="shared" si="44"/>
        <v>Object</v>
      </c>
      <c r="F489" t="b">
        <f t="shared" si="45"/>
        <v>1</v>
      </c>
      <c r="G489" t="str">
        <f t="shared" si="46"/>
        <v>Warp Totem: Mountains</v>
      </c>
      <c r="H489">
        <f t="shared" si="47"/>
        <v>689</v>
      </c>
    </row>
    <row r="490" spans="1:8" x14ac:dyDescent="0.25">
      <c r="A490" s="8">
        <v>1950</v>
      </c>
      <c r="B490" t="s">
        <v>2033</v>
      </c>
      <c r="C490">
        <f t="shared" si="42"/>
        <v>14</v>
      </c>
      <c r="D490">
        <f t="shared" si="43"/>
        <v>66</v>
      </c>
      <c r="E490" t="str">
        <f t="shared" si="44"/>
        <v>Object</v>
      </c>
      <c r="F490" t="b">
        <f t="shared" si="45"/>
        <v>1</v>
      </c>
      <c r="G490" t="str">
        <f t="shared" si="46"/>
        <v>Warp Totem: Beach</v>
      </c>
      <c r="H490">
        <f t="shared" si="47"/>
        <v>690</v>
      </c>
    </row>
    <row r="491" spans="1:8" x14ac:dyDescent="0.25">
      <c r="A491" s="8">
        <v>1132</v>
      </c>
      <c r="B491" t="s">
        <v>1215</v>
      </c>
      <c r="C491">
        <f t="shared" si="42"/>
        <v>14</v>
      </c>
      <c r="D491">
        <f t="shared" si="43"/>
        <v>66</v>
      </c>
      <c r="E491" t="str">
        <f t="shared" si="44"/>
        <v>Object</v>
      </c>
      <c r="F491" t="b">
        <f t="shared" si="45"/>
        <v>1</v>
      </c>
      <c r="G491" t="str">
        <f t="shared" si="46"/>
        <v>Barbed Hook</v>
      </c>
      <c r="H491">
        <f t="shared" si="47"/>
        <v>691</v>
      </c>
    </row>
    <row r="492" spans="1:8" x14ac:dyDescent="0.25">
      <c r="A492" s="8">
        <v>1467</v>
      </c>
      <c r="B492" t="s">
        <v>1550</v>
      </c>
      <c r="C492">
        <f t="shared" si="42"/>
        <v>14</v>
      </c>
      <c r="D492">
        <f t="shared" si="43"/>
        <v>66</v>
      </c>
      <c r="E492" t="str">
        <f t="shared" si="44"/>
        <v>Object</v>
      </c>
      <c r="F492" t="b">
        <f t="shared" si="45"/>
        <v>1</v>
      </c>
      <c r="G492" t="str">
        <f t="shared" si="46"/>
        <v>Lead Bobber</v>
      </c>
      <c r="H492">
        <f t="shared" si="47"/>
        <v>692</v>
      </c>
    </row>
    <row r="493" spans="1:8" x14ac:dyDescent="0.25">
      <c r="A493" s="8">
        <v>1915</v>
      </c>
      <c r="B493" t="s">
        <v>1998</v>
      </c>
      <c r="C493">
        <f t="shared" si="42"/>
        <v>14</v>
      </c>
      <c r="D493">
        <f t="shared" si="43"/>
        <v>66</v>
      </c>
      <c r="E493" t="str">
        <f t="shared" si="44"/>
        <v>Object</v>
      </c>
      <c r="F493" t="b">
        <f t="shared" si="45"/>
        <v>1</v>
      </c>
      <c r="G493" t="str">
        <f t="shared" si="46"/>
        <v>Treasure Hunter</v>
      </c>
      <c r="H493">
        <f t="shared" si="47"/>
        <v>693</v>
      </c>
    </row>
    <row r="494" spans="1:8" x14ac:dyDescent="0.25">
      <c r="A494" s="8">
        <v>1912</v>
      </c>
      <c r="B494" t="s">
        <v>1995</v>
      </c>
      <c r="C494">
        <f t="shared" si="42"/>
        <v>14</v>
      </c>
      <c r="D494">
        <f t="shared" si="43"/>
        <v>66</v>
      </c>
      <c r="E494" t="str">
        <f t="shared" si="44"/>
        <v>Object</v>
      </c>
      <c r="F494" t="b">
        <f t="shared" si="45"/>
        <v>1</v>
      </c>
      <c r="G494" t="str">
        <f t="shared" si="46"/>
        <v>Trap Bobber</v>
      </c>
      <c r="H494">
        <f t="shared" si="47"/>
        <v>694</v>
      </c>
    </row>
    <row r="495" spans="1:8" x14ac:dyDescent="0.25">
      <c r="A495" s="8">
        <v>1242</v>
      </c>
      <c r="B495" t="s">
        <v>1325</v>
      </c>
      <c r="C495">
        <f t="shared" si="42"/>
        <v>14</v>
      </c>
      <c r="D495">
        <f t="shared" si="43"/>
        <v>66</v>
      </c>
      <c r="E495" t="str">
        <f t="shared" si="44"/>
        <v>Object</v>
      </c>
      <c r="F495" t="b">
        <f t="shared" si="45"/>
        <v>1</v>
      </c>
      <c r="G495" t="str">
        <f t="shared" si="46"/>
        <v>Cork Bobber</v>
      </c>
      <c r="H495">
        <f t="shared" si="47"/>
        <v>695</v>
      </c>
    </row>
    <row r="496" spans="1:8" x14ac:dyDescent="0.25">
      <c r="A496" s="8">
        <v>1870</v>
      </c>
      <c r="B496" t="s">
        <v>1953</v>
      </c>
      <c r="C496">
        <f t="shared" si="42"/>
        <v>14</v>
      </c>
      <c r="D496">
        <f t="shared" si="43"/>
        <v>66</v>
      </c>
      <c r="E496" t="str">
        <f t="shared" si="44"/>
        <v>Object</v>
      </c>
      <c r="F496" t="b">
        <f t="shared" si="45"/>
        <v>1</v>
      </c>
      <c r="G496" t="str">
        <f t="shared" si="46"/>
        <v>Sturgeon</v>
      </c>
      <c r="H496">
        <f t="shared" si="47"/>
        <v>698</v>
      </c>
    </row>
    <row r="497" spans="1:8" x14ac:dyDescent="0.25">
      <c r="A497" s="8">
        <v>1900</v>
      </c>
      <c r="B497" t="s">
        <v>1983</v>
      </c>
      <c r="C497">
        <f t="shared" si="42"/>
        <v>14</v>
      </c>
      <c r="D497">
        <f t="shared" si="43"/>
        <v>66</v>
      </c>
      <c r="E497" t="str">
        <f t="shared" si="44"/>
        <v>Object</v>
      </c>
      <c r="F497" t="b">
        <f t="shared" si="45"/>
        <v>1</v>
      </c>
      <c r="G497" t="str">
        <f t="shared" si="46"/>
        <v>Tiger Trout</v>
      </c>
      <c r="H497">
        <f t="shared" si="47"/>
        <v>699</v>
      </c>
    </row>
    <row r="498" spans="1:8" x14ac:dyDescent="0.25">
      <c r="A498" s="8">
        <v>1182</v>
      </c>
      <c r="B498" t="s">
        <v>1265</v>
      </c>
      <c r="C498">
        <f t="shared" si="42"/>
        <v>14</v>
      </c>
      <c r="D498">
        <f t="shared" si="43"/>
        <v>66</v>
      </c>
      <c r="E498" t="str">
        <f t="shared" si="44"/>
        <v>Object</v>
      </c>
      <c r="F498" t="b">
        <f t="shared" si="45"/>
        <v>1</v>
      </c>
      <c r="G498" t="str">
        <f t="shared" si="46"/>
        <v>Bullhead</v>
      </c>
      <c r="H498">
        <f t="shared" si="47"/>
        <v>700</v>
      </c>
    </row>
    <row r="499" spans="1:8" x14ac:dyDescent="0.25">
      <c r="A499" s="8">
        <v>1903</v>
      </c>
      <c r="B499" t="s">
        <v>1986</v>
      </c>
      <c r="C499">
        <f t="shared" si="42"/>
        <v>14</v>
      </c>
      <c r="D499">
        <f t="shared" si="43"/>
        <v>66</v>
      </c>
      <c r="E499" t="str">
        <f t="shared" si="44"/>
        <v>Object</v>
      </c>
      <c r="F499" t="b">
        <f t="shared" si="45"/>
        <v>1</v>
      </c>
      <c r="G499" t="str">
        <f t="shared" si="46"/>
        <v>Tilapia</v>
      </c>
      <c r="H499">
        <f t="shared" si="47"/>
        <v>701</v>
      </c>
    </row>
    <row r="500" spans="1:8" x14ac:dyDescent="0.25">
      <c r="A500" s="8">
        <v>1216</v>
      </c>
      <c r="B500" t="s">
        <v>1299</v>
      </c>
      <c r="C500">
        <f t="shared" si="42"/>
        <v>14</v>
      </c>
      <c r="D500">
        <f t="shared" si="43"/>
        <v>66</v>
      </c>
      <c r="E500" t="str">
        <f t="shared" si="44"/>
        <v>Object</v>
      </c>
      <c r="F500" t="b">
        <f t="shared" si="45"/>
        <v>1</v>
      </c>
      <c r="G500" t="str">
        <f t="shared" si="46"/>
        <v>Chub</v>
      </c>
      <c r="H500">
        <f t="shared" si="47"/>
        <v>702</v>
      </c>
    </row>
    <row r="501" spans="1:8" x14ac:dyDescent="0.25">
      <c r="A501" s="8">
        <v>1493</v>
      </c>
      <c r="B501" t="s">
        <v>1576</v>
      </c>
      <c r="C501">
        <f t="shared" si="42"/>
        <v>14</v>
      </c>
      <c r="D501">
        <f t="shared" si="43"/>
        <v>66</v>
      </c>
      <c r="E501" t="str">
        <f t="shared" si="44"/>
        <v>Object</v>
      </c>
      <c r="F501" t="b">
        <f t="shared" si="45"/>
        <v>1</v>
      </c>
      <c r="G501" t="str">
        <f t="shared" si="46"/>
        <v>Magnet</v>
      </c>
      <c r="H501">
        <f t="shared" si="47"/>
        <v>703</v>
      </c>
    </row>
    <row r="502" spans="1:8" x14ac:dyDescent="0.25">
      <c r="A502" s="8">
        <v>1280</v>
      </c>
      <c r="B502" t="s">
        <v>1363</v>
      </c>
      <c r="C502">
        <f t="shared" si="42"/>
        <v>14</v>
      </c>
      <c r="D502">
        <f t="shared" si="43"/>
        <v>66</v>
      </c>
      <c r="E502" t="str">
        <f t="shared" si="44"/>
        <v>Object</v>
      </c>
      <c r="F502" t="b">
        <f t="shared" si="45"/>
        <v>1</v>
      </c>
      <c r="G502" t="str">
        <f t="shared" si="46"/>
        <v>Dorado</v>
      </c>
      <c r="H502">
        <f t="shared" si="47"/>
        <v>704</v>
      </c>
    </row>
    <row r="503" spans="1:8" x14ac:dyDescent="0.25">
      <c r="A503" s="8">
        <v>1085</v>
      </c>
      <c r="B503" t="s">
        <v>1168</v>
      </c>
      <c r="C503">
        <f t="shared" si="42"/>
        <v>14</v>
      </c>
      <c r="D503">
        <f t="shared" si="43"/>
        <v>66</v>
      </c>
      <c r="E503" t="str">
        <f t="shared" si="44"/>
        <v>Object</v>
      </c>
      <c r="F503" t="b">
        <f t="shared" si="45"/>
        <v>1</v>
      </c>
      <c r="G503" t="str">
        <f t="shared" si="46"/>
        <v>Albacore</v>
      </c>
      <c r="H503">
        <f t="shared" si="47"/>
        <v>705</v>
      </c>
    </row>
    <row r="504" spans="1:8" x14ac:dyDescent="0.25">
      <c r="A504" s="8">
        <v>1770</v>
      </c>
      <c r="B504" t="s">
        <v>1853</v>
      </c>
      <c r="C504">
        <f t="shared" si="42"/>
        <v>14</v>
      </c>
      <c r="D504">
        <f t="shared" si="43"/>
        <v>66</v>
      </c>
      <c r="E504" t="str">
        <f t="shared" si="44"/>
        <v>Object</v>
      </c>
      <c r="F504" t="b">
        <f t="shared" si="45"/>
        <v>1</v>
      </c>
      <c r="G504" t="str">
        <f t="shared" si="46"/>
        <v>Shad</v>
      </c>
      <c r="H504">
        <f t="shared" si="47"/>
        <v>706</v>
      </c>
    </row>
    <row r="505" spans="1:8" x14ac:dyDescent="0.25">
      <c r="A505" s="8">
        <v>1476</v>
      </c>
      <c r="B505" t="s">
        <v>1559</v>
      </c>
      <c r="C505">
        <f t="shared" si="42"/>
        <v>14</v>
      </c>
      <c r="D505">
        <f t="shared" si="43"/>
        <v>66</v>
      </c>
      <c r="E505" t="str">
        <f t="shared" si="44"/>
        <v>Object</v>
      </c>
      <c r="F505" t="b">
        <f t="shared" si="45"/>
        <v>1</v>
      </c>
      <c r="G505" t="str">
        <f t="shared" si="46"/>
        <v>Lingcod</v>
      </c>
      <c r="H505">
        <f t="shared" si="47"/>
        <v>707</v>
      </c>
    </row>
    <row r="506" spans="1:8" x14ac:dyDescent="0.25">
      <c r="A506" s="8">
        <v>1397</v>
      </c>
      <c r="B506" t="s">
        <v>1480</v>
      </c>
      <c r="C506">
        <f t="shared" si="42"/>
        <v>14</v>
      </c>
      <c r="D506">
        <f t="shared" si="43"/>
        <v>66</v>
      </c>
      <c r="E506" t="str">
        <f t="shared" si="44"/>
        <v>Object</v>
      </c>
      <c r="F506" t="b">
        <f t="shared" si="45"/>
        <v>1</v>
      </c>
      <c r="G506" t="str">
        <f t="shared" si="46"/>
        <v>Halibut</v>
      </c>
      <c r="H506">
        <f t="shared" si="47"/>
        <v>708</v>
      </c>
    </row>
    <row r="507" spans="1:8" x14ac:dyDescent="0.25">
      <c r="A507" s="8">
        <v>1399</v>
      </c>
      <c r="B507" t="s">
        <v>1482</v>
      </c>
      <c r="C507">
        <f t="shared" si="42"/>
        <v>14</v>
      </c>
      <c r="D507">
        <f t="shared" si="43"/>
        <v>66</v>
      </c>
      <c r="E507" t="str">
        <f t="shared" si="44"/>
        <v>Object</v>
      </c>
      <c r="F507" t="b">
        <f t="shared" si="45"/>
        <v>1</v>
      </c>
      <c r="G507" t="str">
        <f t="shared" si="46"/>
        <v>Hardwood</v>
      </c>
      <c r="H507">
        <f t="shared" si="47"/>
        <v>709</v>
      </c>
    </row>
    <row r="508" spans="1:8" x14ac:dyDescent="0.25">
      <c r="A508" s="8">
        <v>1248</v>
      </c>
      <c r="B508" t="s">
        <v>1331</v>
      </c>
      <c r="C508">
        <f t="shared" si="42"/>
        <v>14</v>
      </c>
      <c r="D508">
        <f t="shared" si="43"/>
        <v>66</v>
      </c>
      <c r="E508" t="str">
        <f t="shared" si="44"/>
        <v>Object</v>
      </c>
      <c r="F508" t="b">
        <f t="shared" si="45"/>
        <v>1</v>
      </c>
      <c r="G508" t="str">
        <f t="shared" si="46"/>
        <v>Crab Pot</v>
      </c>
      <c r="H508">
        <f t="shared" si="47"/>
        <v>710</v>
      </c>
    </row>
    <row r="509" spans="1:8" x14ac:dyDescent="0.25">
      <c r="A509" s="8">
        <v>1480</v>
      </c>
      <c r="B509" t="s">
        <v>1563</v>
      </c>
      <c r="C509">
        <f t="shared" si="42"/>
        <v>14</v>
      </c>
      <c r="D509">
        <f t="shared" si="43"/>
        <v>66</v>
      </c>
      <c r="E509" t="str">
        <f t="shared" si="44"/>
        <v>Object</v>
      </c>
      <c r="F509" t="b">
        <f t="shared" si="45"/>
        <v>1</v>
      </c>
      <c r="G509" t="str">
        <f t="shared" si="46"/>
        <v>Lobster</v>
      </c>
      <c r="H509">
        <f t="shared" si="47"/>
        <v>715</v>
      </c>
    </row>
    <row r="510" spans="1:8" x14ac:dyDescent="0.25">
      <c r="A510" s="8">
        <v>1256</v>
      </c>
      <c r="B510" t="s">
        <v>1339</v>
      </c>
      <c r="C510">
        <f t="shared" si="42"/>
        <v>14</v>
      </c>
      <c r="D510">
        <f t="shared" si="43"/>
        <v>66</v>
      </c>
      <c r="E510" t="str">
        <f t="shared" si="44"/>
        <v>Object</v>
      </c>
      <c r="F510" t="b">
        <f t="shared" si="45"/>
        <v>1</v>
      </c>
      <c r="G510" t="str">
        <f t="shared" si="46"/>
        <v>Crayfish</v>
      </c>
      <c r="H510">
        <f t="shared" si="47"/>
        <v>716</v>
      </c>
    </row>
    <row r="511" spans="1:8" x14ac:dyDescent="0.25">
      <c r="A511" s="8">
        <v>1246</v>
      </c>
      <c r="B511" t="s">
        <v>1329</v>
      </c>
      <c r="C511">
        <f t="shared" si="42"/>
        <v>14</v>
      </c>
      <c r="D511">
        <f t="shared" si="43"/>
        <v>66</v>
      </c>
      <c r="E511" t="str">
        <f t="shared" si="44"/>
        <v>Object</v>
      </c>
      <c r="F511" t="b">
        <f t="shared" si="45"/>
        <v>1</v>
      </c>
      <c r="G511" t="str">
        <f t="shared" si="46"/>
        <v>Crab</v>
      </c>
      <c r="H511">
        <f t="shared" si="47"/>
        <v>717</v>
      </c>
    </row>
    <row r="512" spans="1:8" x14ac:dyDescent="0.25">
      <c r="A512" s="8">
        <v>1227</v>
      </c>
      <c r="B512" t="s">
        <v>1310</v>
      </c>
      <c r="C512">
        <f t="shared" si="42"/>
        <v>14</v>
      </c>
      <c r="D512">
        <f t="shared" si="43"/>
        <v>66</v>
      </c>
      <c r="E512" t="str">
        <f t="shared" si="44"/>
        <v>Object</v>
      </c>
      <c r="F512" t="b">
        <f t="shared" si="45"/>
        <v>1</v>
      </c>
      <c r="G512" t="str">
        <f t="shared" si="46"/>
        <v>Cockle</v>
      </c>
      <c r="H512">
        <f t="shared" si="47"/>
        <v>718</v>
      </c>
    </row>
    <row r="513" spans="1:8" x14ac:dyDescent="0.25">
      <c r="A513" s="8">
        <v>1533</v>
      </c>
      <c r="B513" t="s">
        <v>1616</v>
      </c>
      <c r="C513">
        <f t="shared" si="42"/>
        <v>14</v>
      </c>
      <c r="D513">
        <f t="shared" si="43"/>
        <v>66</v>
      </c>
      <c r="E513" t="str">
        <f t="shared" si="44"/>
        <v>Object</v>
      </c>
      <c r="F513" t="b">
        <f t="shared" si="45"/>
        <v>1</v>
      </c>
      <c r="G513" t="str">
        <f t="shared" si="46"/>
        <v>Mussel</v>
      </c>
      <c r="H513">
        <f t="shared" si="47"/>
        <v>719</v>
      </c>
    </row>
    <row r="514" spans="1:8" x14ac:dyDescent="0.25">
      <c r="A514" s="8">
        <v>1772</v>
      </c>
      <c r="B514" t="s">
        <v>1855</v>
      </c>
      <c r="C514">
        <f t="shared" si="42"/>
        <v>14</v>
      </c>
      <c r="D514">
        <f t="shared" si="43"/>
        <v>66</v>
      </c>
      <c r="E514" t="str">
        <f t="shared" si="44"/>
        <v>Object</v>
      </c>
      <c r="F514" t="b">
        <f t="shared" si="45"/>
        <v>1</v>
      </c>
      <c r="G514" t="str">
        <f t="shared" si="46"/>
        <v>Shrimp</v>
      </c>
      <c r="H514">
        <f t="shared" si="47"/>
        <v>720</v>
      </c>
    </row>
    <row r="515" spans="1:8" x14ac:dyDescent="0.25">
      <c r="A515" s="8">
        <v>1784</v>
      </c>
      <c r="B515" t="s">
        <v>1867</v>
      </c>
      <c r="C515">
        <f t="shared" si="42"/>
        <v>14</v>
      </c>
      <c r="D515">
        <f t="shared" si="43"/>
        <v>66</v>
      </c>
      <c r="E515" t="str">
        <f t="shared" si="44"/>
        <v>Object</v>
      </c>
      <c r="F515" t="b">
        <f t="shared" si="45"/>
        <v>1</v>
      </c>
      <c r="G515" t="str">
        <f t="shared" si="46"/>
        <v>Snail</v>
      </c>
      <c r="H515">
        <f t="shared" si="47"/>
        <v>721</v>
      </c>
    </row>
    <row r="516" spans="1:8" x14ac:dyDescent="0.25">
      <c r="A516" s="8">
        <v>1578</v>
      </c>
      <c r="B516" t="s">
        <v>1661</v>
      </c>
      <c r="C516">
        <f t="shared" ref="C516:C579" si="48">IF(LEN(B516)&gt;0,SEARCH("|",B516),"")</f>
        <v>14</v>
      </c>
      <c r="D516">
        <f t="shared" ref="D516:D579" si="49">IF(LEN(B516)&gt;0,SEARCH("|",B516,C516+1),"")</f>
        <v>66</v>
      </c>
      <c r="E516" t="str">
        <f t="shared" ref="E516:E579" si="50">IF(LEN(B516)&gt;0,TRIM(LEFT(B516,C516-1)),"")</f>
        <v>Object</v>
      </c>
      <c r="F516" t="b">
        <f t="shared" ref="F516:F579" si="51">IFERROR(E516="Object",FALSE)</f>
        <v>1</v>
      </c>
      <c r="G516" t="str">
        <f t="shared" ref="G516:G579" si="52">IF(E516="Object",TRIM(MID(B516,C516+1,D516-C516-1)),"")</f>
        <v>Periwinkle</v>
      </c>
      <c r="H516">
        <f t="shared" ref="H516:H579" si="53">IF(LEN(G516)&gt;0,INT(RIGHT(B516,LEN(B516)-D516)),"")</f>
        <v>722</v>
      </c>
    </row>
    <row r="517" spans="1:8" x14ac:dyDescent="0.25">
      <c r="A517" s="8">
        <v>1559</v>
      </c>
      <c r="B517" t="s">
        <v>1642</v>
      </c>
      <c r="C517">
        <f t="shared" si="48"/>
        <v>14</v>
      </c>
      <c r="D517">
        <f t="shared" si="49"/>
        <v>66</v>
      </c>
      <c r="E517" t="str">
        <f t="shared" si="50"/>
        <v>Object</v>
      </c>
      <c r="F517" t="b">
        <f t="shared" si="51"/>
        <v>1</v>
      </c>
      <c r="G517" t="str">
        <f t="shared" si="52"/>
        <v>Oyster</v>
      </c>
      <c r="H517">
        <f t="shared" si="53"/>
        <v>723</v>
      </c>
    </row>
    <row r="518" spans="1:8" x14ac:dyDescent="0.25">
      <c r="A518" s="8">
        <v>1504</v>
      </c>
      <c r="B518" t="s">
        <v>1587</v>
      </c>
      <c r="C518">
        <f t="shared" si="48"/>
        <v>14</v>
      </c>
      <c r="D518">
        <f t="shared" si="49"/>
        <v>66</v>
      </c>
      <c r="E518" t="str">
        <f t="shared" si="50"/>
        <v>Object</v>
      </c>
      <c r="F518" t="b">
        <f t="shared" si="51"/>
        <v>1</v>
      </c>
      <c r="G518" t="str">
        <f t="shared" si="52"/>
        <v>Maple Syrup</v>
      </c>
      <c r="H518">
        <f t="shared" si="53"/>
        <v>724</v>
      </c>
    </row>
    <row r="519" spans="1:8" x14ac:dyDescent="0.25">
      <c r="A519" s="8">
        <v>1541</v>
      </c>
      <c r="B519" t="s">
        <v>1624</v>
      </c>
      <c r="C519">
        <f t="shared" si="48"/>
        <v>14</v>
      </c>
      <c r="D519">
        <f t="shared" si="49"/>
        <v>66</v>
      </c>
      <c r="E519" t="str">
        <f t="shared" si="50"/>
        <v>Object</v>
      </c>
      <c r="F519" t="b">
        <f t="shared" si="51"/>
        <v>1</v>
      </c>
      <c r="G519" t="str">
        <f t="shared" si="52"/>
        <v>Oak Resin</v>
      </c>
      <c r="H519">
        <f t="shared" si="53"/>
        <v>725</v>
      </c>
    </row>
    <row r="520" spans="1:8" x14ac:dyDescent="0.25">
      <c r="A520" s="8">
        <v>1611</v>
      </c>
      <c r="B520" t="s">
        <v>1694</v>
      </c>
      <c r="C520">
        <f t="shared" si="48"/>
        <v>14</v>
      </c>
      <c r="D520">
        <f t="shared" si="49"/>
        <v>66</v>
      </c>
      <c r="E520" t="str">
        <f t="shared" si="50"/>
        <v>Object</v>
      </c>
      <c r="F520" t="b">
        <f t="shared" si="51"/>
        <v>1</v>
      </c>
      <c r="G520" t="str">
        <f t="shared" si="52"/>
        <v>Pine Tar</v>
      </c>
      <c r="H520">
        <f t="shared" si="53"/>
        <v>726</v>
      </c>
    </row>
    <row r="521" spans="1:8" x14ac:dyDescent="0.25">
      <c r="A521" s="8">
        <v>1215</v>
      </c>
      <c r="B521" t="s">
        <v>1298</v>
      </c>
      <c r="C521">
        <f t="shared" si="48"/>
        <v>14</v>
      </c>
      <c r="D521">
        <f t="shared" si="49"/>
        <v>66</v>
      </c>
      <c r="E521" t="str">
        <f t="shared" si="50"/>
        <v>Object</v>
      </c>
      <c r="F521" t="b">
        <f t="shared" si="51"/>
        <v>1</v>
      </c>
      <c r="G521" t="str">
        <f t="shared" si="52"/>
        <v>Chowder</v>
      </c>
      <c r="H521">
        <f t="shared" si="53"/>
        <v>727</v>
      </c>
    </row>
    <row r="522" spans="1:8" x14ac:dyDescent="0.25">
      <c r="A522" s="8">
        <v>1332</v>
      </c>
      <c r="B522" t="s">
        <v>1415</v>
      </c>
      <c r="C522">
        <f t="shared" si="48"/>
        <v>14</v>
      </c>
      <c r="D522">
        <f t="shared" si="49"/>
        <v>66</v>
      </c>
      <c r="E522" t="str">
        <f t="shared" si="50"/>
        <v>Object</v>
      </c>
      <c r="F522" t="b">
        <f t="shared" si="51"/>
        <v>1</v>
      </c>
      <c r="G522" t="str">
        <f t="shared" si="52"/>
        <v>Fish Stew</v>
      </c>
      <c r="H522">
        <f t="shared" si="53"/>
        <v>728</v>
      </c>
    </row>
    <row r="523" spans="1:8" x14ac:dyDescent="0.25">
      <c r="A523" s="8">
        <v>1311</v>
      </c>
      <c r="B523" t="s">
        <v>1394</v>
      </c>
      <c r="C523">
        <f t="shared" si="48"/>
        <v>14</v>
      </c>
      <c r="D523">
        <f t="shared" si="49"/>
        <v>66</v>
      </c>
      <c r="E523" t="str">
        <f t="shared" si="50"/>
        <v>Object</v>
      </c>
      <c r="F523" t="b">
        <f t="shared" si="51"/>
        <v>1</v>
      </c>
      <c r="G523" t="str">
        <f t="shared" si="52"/>
        <v>Escargot</v>
      </c>
      <c r="H523">
        <f t="shared" si="53"/>
        <v>729</v>
      </c>
    </row>
    <row r="524" spans="1:8" x14ac:dyDescent="0.25">
      <c r="A524" s="8">
        <v>1481</v>
      </c>
      <c r="B524" t="s">
        <v>1564</v>
      </c>
      <c r="C524">
        <f t="shared" si="48"/>
        <v>14</v>
      </c>
      <c r="D524">
        <f t="shared" si="49"/>
        <v>66</v>
      </c>
      <c r="E524" t="str">
        <f t="shared" si="50"/>
        <v>Object</v>
      </c>
      <c r="F524" t="b">
        <f t="shared" si="51"/>
        <v>1</v>
      </c>
      <c r="G524" t="str">
        <f t="shared" si="52"/>
        <v>Lobster Bisque</v>
      </c>
      <c r="H524">
        <f t="shared" si="53"/>
        <v>730</v>
      </c>
    </row>
    <row r="525" spans="1:8" x14ac:dyDescent="0.25">
      <c r="A525" s="8">
        <v>1502</v>
      </c>
      <c r="B525" t="s">
        <v>1585</v>
      </c>
      <c r="C525">
        <f t="shared" si="48"/>
        <v>14</v>
      </c>
      <c r="D525">
        <f t="shared" si="49"/>
        <v>66</v>
      </c>
      <c r="E525" t="str">
        <f t="shared" si="50"/>
        <v>Object</v>
      </c>
      <c r="F525" t="b">
        <f t="shared" si="51"/>
        <v>1</v>
      </c>
      <c r="G525" t="str">
        <f t="shared" si="52"/>
        <v>Maple Bar</v>
      </c>
      <c r="H525">
        <f t="shared" si="53"/>
        <v>731</v>
      </c>
    </row>
    <row r="526" spans="1:8" x14ac:dyDescent="0.25">
      <c r="A526" s="8">
        <v>1247</v>
      </c>
      <c r="B526" t="s">
        <v>1330</v>
      </c>
      <c r="C526">
        <f t="shared" si="48"/>
        <v>14</v>
      </c>
      <c r="D526">
        <f t="shared" si="49"/>
        <v>66</v>
      </c>
      <c r="E526" t="str">
        <f t="shared" si="50"/>
        <v>Object</v>
      </c>
      <c r="F526" t="b">
        <f t="shared" si="51"/>
        <v>1</v>
      </c>
      <c r="G526" t="str">
        <f t="shared" si="52"/>
        <v>Crab Cakes</v>
      </c>
      <c r="H526">
        <f t="shared" si="53"/>
        <v>732</v>
      </c>
    </row>
    <row r="527" spans="1:8" x14ac:dyDescent="0.25">
      <c r="A527" s="8">
        <v>1773</v>
      </c>
      <c r="B527" t="s">
        <v>1856</v>
      </c>
      <c r="C527">
        <f t="shared" si="48"/>
        <v>14</v>
      </c>
      <c r="D527">
        <f t="shared" si="49"/>
        <v>66</v>
      </c>
      <c r="E527" t="str">
        <f t="shared" si="50"/>
        <v>Object</v>
      </c>
      <c r="F527" t="b">
        <f t="shared" si="51"/>
        <v>1</v>
      </c>
      <c r="G527" t="str">
        <f t="shared" si="52"/>
        <v>Shrimp Cocktail</v>
      </c>
      <c r="H527">
        <f t="shared" si="53"/>
        <v>733</v>
      </c>
    </row>
    <row r="528" spans="1:8" x14ac:dyDescent="0.25">
      <c r="A528" s="8">
        <v>2003</v>
      </c>
      <c r="B528" t="s">
        <v>2086</v>
      </c>
      <c r="C528">
        <f t="shared" si="48"/>
        <v>14</v>
      </c>
      <c r="D528">
        <f t="shared" si="49"/>
        <v>66</v>
      </c>
      <c r="E528" t="str">
        <f t="shared" si="50"/>
        <v>Object</v>
      </c>
      <c r="F528" t="b">
        <f t="shared" si="51"/>
        <v>1</v>
      </c>
      <c r="G528" t="str">
        <f t="shared" si="52"/>
        <v>Woodskip</v>
      </c>
      <c r="H528">
        <f t="shared" si="53"/>
        <v>734</v>
      </c>
    </row>
    <row r="529" spans="1:8" x14ac:dyDescent="0.25">
      <c r="A529" s="8">
        <v>1867</v>
      </c>
      <c r="B529" t="s">
        <v>1950</v>
      </c>
      <c r="C529">
        <f t="shared" si="48"/>
        <v>14</v>
      </c>
      <c r="D529">
        <f t="shared" si="49"/>
        <v>66</v>
      </c>
      <c r="E529" t="str">
        <f t="shared" si="50"/>
        <v>Object</v>
      </c>
      <c r="F529" t="b">
        <f t="shared" si="51"/>
        <v>1</v>
      </c>
      <c r="G529" t="str">
        <f t="shared" si="52"/>
        <v>Strawberry Seeds</v>
      </c>
      <c r="H529">
        <f t="shared" si="53"/>
        <v>745</v>
      </c>
    </row>
    <row r="530" spans="1:8" x14ac:dyDescent="0.25">
      <c r="A530" s="8">
        <v>1433</v>
      </c>
      <c r="B530" t="s">
        <v>1516</v>
      </c>
      <c r="C530">
        <f t="shared" si="48"/>
        <v>14</v>
      </c>
      <c r="D530">
        <f t="shared" si="49"/>
        <v>66</v>
      </c>
      <c r="E530" t="str">
        <f t="shared" si="50"/>
        <v>Object</v>
      </c>
      <c r="F530" t="b">
        <f t="shared" si="51"/>
        <v>1</v>
      </c>
      <c r="G530" t="str">
        <f t="shared" si="52"/>
        <v>Jack-O-Lantern</v>
      </c>
      <c r="H530">
        <f t="shared" si="53"/>
        <v>746</v>
      </c>
    </row>
    <row r="531" spans="1:8" x14ac:dyDescent="0.25">
      <c r="A531" s="8">
        <v>1704</v>
      </c>
      <c r="B531" t="s">
        <v>1787</v>
      </c>
      <c r="C531">
        <f t="shared" si="48"/>
        <v>14</v>
      </c>
      <c r="D531">
        <f t="shared" si="49"/>
        <v>66</v>
      </c>
      <c r="E531" t="str">
        <f t="shared" si="50"/>
        <v>Object</v>
      </c>
      <c r="F531" t="b">
        <f t="shared" si="51"/>
        <v>1</v>
      </c>
      <c r="G531" t="str">
        <f t="shared" si="52"/>
        <v>Rotten Plant</v>
      </c>
      <c r="H531">
        <f t="shared" si="53"/>
        <v>747</v>
      </c>
    </row>
    <row r="532" spans="1:8" x14ac:dyDescent="0.25">
      <c r="A532" s="8">
        <v>1705</v>
      </c>
      <c r="B532" t="s">
        <v>1788</v>
      </c>
      <c r="C532">
        <f t="shared" si="48"/>
        <v>14</v>
      </c>
      <c r="D532">
        <f t="shared" si="49"/>
        <v>66</v>
      </c>
      <c r="E532" t="str">
        <f t="shared" si="50"/>
        <v>Object</v>
      </c>
      <c r="F532" t="b">
        <f t="shared" si="51"/>
        <v>1</v>
      </c>
      <c r="G532" t="str">
        <f t="shared" si="52"/>
        <v>Rotten Plant</v>
      </c>
      <c r="H532">
        <f t="shared" si="53"/>
        <v>748</v>
      </c>
    </row>
    <row r="533" spans="1:8" x14ac:dyDescent="0.25">
      <c r="A533" s="8">
        <v>1549</v>
      </c>
      <c r="B533" t="s">
        <v>1632</v>
      </c>
      <c r="C533">
        <f t="shared" si="48"/>
        <v>14</v>
      </c>
      <c r="D533">
        <f t="shared" si="49"/>
        <v>66</v>
      </c>
      <c r="E533" t="str">
        <f t="shared" si="50"/>
        <v>Object</v>
      </c>
      <c r="F533" t="b">
        <f t="shared" si="51"/>
        <v>1</v>
      </c>
      <c r="G533" t="str">
        <f t="shared" si="52"/>
        <v>Omni Geode</v>
      </c>
      <c r="H533">
        <f t="shared" si="53"/>
        <v>749</v>
      </c>
    </row>
    <row r="534" spans="1:8" x14ac:dyDescent="0.25">
      <c r="A534" s="8">
        <v>1975</v>
      </c>
      <c r="B534" t="s">
        <v>2058</v>
      </c>
      <c r="C534">
        <f t="shared" si="48"/>
        <v>14</v>
      </c>
      <c r="D534">
        <f t="shared" si="49"/>
        <v>66</v>
      </c>
      <c r="E534" t="str">
        <f t="shared" si="50"/>
        <v>Object</v>
      </c>
      <c r="F534" t="b">
        <f t="shared" si="51"/>
        <v>1</v>
      </c>
      <c r="G534" t="str">
        <f t="shared" si="52"/>
        <v>Weeds</v>
      </c>
      <c r="H534">
        <f t="shared" si="53"/>
        <v>750</v>
      </c>
    </row>
    <row r="535" spans="1:8" x14ac:dyDescent="0.25">
      <c r="A535" s="8">
        <v>1837</v>
      </c>
      <c r="B535" t="s">
        <v>1920</v>
      </c>
      <c r="C535">
        <f t="shared" si="48"/>
        <v>14</v>
      </c>
      <c r="D535">
        <f t="shared" si="49"/>
        <v>66</v>
      </c>
      <c r="E535" t="str">
        <f t="shared" si="50"/>
        <v>Object</v>
      </c>
      <c r="F535" t="b">
        <f t="shared" si="51"/>
        <v>1</v>
      </c>
      <c r="G535" t="str">
        <f t="shared" si="52"/>
        <v>Stone</v>
      </c>
      <c r="H535">
        <f t="shared" si="53"/>
        <v>751</v>
      </c>
    </row>
    <row r="536" spans="1:8" x14ac:dyDescent="0.25">
      <c r="A536" s="8">
        <v>1838</v>
      </c>
      <c r="B536" t="s">
        <v>1921</v>
      </c>
      <c r="C536">
        <f t="shared" si="48"/>
        <v>14</v>
      </c>
      <c r="D536">
        <f t="shared" si="49"/>
        <v>66</v>
      </c>
      <c r="E536" t="str">
        <f t="shared" si="50"/>
        <v>Object</v>
      </c>
      <c r="F536" t="b">
        <f t="shared" si="51"/>
        <v>1</v>
      </c>
      <c r="G536" t="str">
        <f t="shared" si="52"/>
        <v>Stone</v>
      </c>
      <c r="H536">
        <f t="shared" si="53"/>
        <v>760</v>
      </c>
    </row>
    <row r="537" spans="1:8" x14ac:dyDescent="0.25">
      <c r="A537" s="8">
        <v>1839</v>
      </c>
      <c r="B537" t="s">
        <v>1922</v>
      </c>
      <c r="C537">
        <f t="shared" si="48"/>
        <v>14</v>
      </c>
      <c r="D537">
        <f t="shared" si="49"/>
        <v>66</v>
      </c>
      <c r="E537" t="str">
        <f t="shared" si="50"/>
        <v>Object</v>
      </c>
      <c r="F537" t="b">
        <f t="shared" si="51"/>
        <v>1</v>
      </c>
      <c r="G537" t="str">
        <f t="shared" si="52"/>
        <v>Stone</v>
      </c>
      <c r="H537">
        <f t="shared" si="53"/>
        <v>762</v>
      </c>
    </row>
    <row r="538" spans="1:8" x14ac:dyDescent="0.25">
      <c r="A538" s="8">
        <v>1840</v>
      </c>
      <c r="B538" t="s">
        <v>1923</v>
      </c>
      <c r="C538">
        <f t="shared" si="48"/>
        <v>14</v>
      </c>
      <c r="D538">
        <f t="shared" si="49"/>
        <v>66</v>
      </c>
      <c r="E538" t="str">
        <f t="shared" si="50"/>
        <v>Object</v>
      </c>
      <c r="F538" t="b">
        <f t="shared" si="51"/>
        <v>1</v>
      </c>
      <c r="G538" t="str">
        <f t="shared" si="52"/>
        <v>Stone</v>
      </c>
      <c r="H538">
        <f t="shared" si="53"/>
        <v>764</v>
      </c>
    </row>
    <row r="539" spans="1:8" x14ac:dyDescent="0.25">
      <c r="A539" s="8">
        <v>1841</v>
      </c>
      <c r="B539" t="s">
        <v>1924</v>
      </c>
      <c r="C539">
        <f t="shared" si="48"/>
        <v>14</v>
      </c>
      <c r="D539">
        <f t="shared" si="49"/>
        <v>66</v>
      </c>
      <c r="E539" t="str">
        <f t="shared" si="50"/>
        <v>Object</v>
      </c>
      <c r="F539" t="b">
        <f t="shared" si="51"/>
        <v>1</v>
      </c>
      <c r="G539" t="str">
        <f t="shared" si="52"/>
        <v>Stone</v>
      </c>
      <c r="H539">
        <f t="shared" si="53"/>
        <v>765</v>
      </c>
    </row>
    <row r="540" spans="1:8" x14ac:dyDescent="0.25">
      <c r="A540" s="8">
        <v>1778</v>
      </c>
      <c r="B540" t="s">
        <v>1861</v>
      </c>
      <c r="C540">
        <f t="shared" si="48"/>
        <v>14</v>
      </c>
      <c r="D540">
        <f t="shared" si="49"/>
        <v>66</v>
      </c>
      <c r="E540" t="str">
        <f t="shared" si="50"/>
        <v>Object</v>
      </c>
      <c r="F540" t="b">
        <f t="shared" si="51"/>
        <v>1</v>
      </c>
      <c r="G540" t="str">
        <f t="shared" si="52"/>
        <v>Slime</v>
      </c>
      <c r="H540">
        <f t="shared" si="53"/>
        <v>766</v>
      </c>
    </row>
    <row r="541" spans="1:8" x14ac:dyDescent="0.25">
      <c r="A541" s="8">
        <v>1137</v>
      </c>
      <c r="B541" t="s">
        <v>1220</v>
      </c>
      <c r="C541">
        <f t="shared" si="48"/>
        <v>14</v>
      </c>
      <c r="D541">
        <f t="shared" si="49"/>
        <v>66</v>
      </c>
      <c r="E541" t="str">
        <f t="shared" si="50"/>
        <v>Object</v>
      </c>
      <c r="F541" t="b">
        <f t="shared" si="51"/>
        <v>1</v>
      </c>
      <c r="G541" t="str">
        <f t="shared" si="52"/>
        <v>Bat Wing</v>
      </c>
      <c r="H541">
        <f t="shared" si="53"/>
        <v>767</v>
      </c>
    </row>
    <row r="542" spans="1:8" x14ac:dyDescent="0.25">
      <c r="A542" s="8">
        <v>1791</v>
      </c>
      <c r="B542" t="s">
        <v>1874</v>
      </c>
      <c r="C542">
        <f t="shared" si="48"/>
        <v>14</v>
      </c>
      <c r="D542">
        <f t="shared" si="49"/>
        <v>66</v>
      </c>
      <c r="E542" t="str">
        <f t="shared" si="50"/>
        <v>Object</v>
      </c>
      <c r="F542" t="b">
        <f t="shared" si="51"/>
        <v>1</v>
      </c>
      <c r="G542" t="str">
        <f t="shared" si="52"/>
        <v>Solar Essence</v>
      </c>
      <c r="H542">
        <f t="shared" si="53"/>
        <v>768</v>
      </c>
    </row>
    <row r="543" spans="1:8" x14ac:dyDescent="0.25">
      <c r="A543" s="8">
        <v>1939</v>
      </c>
      <c r="B543" t="s">
        <v>2022</v>
      </c>
      <c r="C543">
        <f t="shared" si="48"/>
        <v>14</v>
      </c>
      <c r="D543">
        <f t="shared" si="49"/>
        <v>66</v>
      </c>
      <c r="E543" t="str">
        <f t="shared" si="50"/>
        <v>Object</v>
      </c>
      <c r="F543" t="b">
        <f t="shared" si="51"/>
        <v>1</v>
      </c>
      <c r="G543" t="str">
        <f t="shared" si="52"/>
        <v>Void Essence</v>
      </c>
      <c r="H543">
        <f t="shared" si="53"/>
        <v>769</v>
      </c>
    </row>
    <row r="544" spans="1:8" x14ac:dyDescent="0.25">
      <c r="A544" s="8">
        <v>1522</v>
      </c>
      <c r="B544" t="s">
        <v>1605</v>
      </c>
      <c r="C544">
        <f t="shared" si="48"/>
        <v>14</v>
      </c>
      <c r="D544">
        <f t="shared" si="49"/>
        <v>66</v>
      </c>
      <c r="E544" t="str">
        <f t="shared" si="50"/>
        <v>Object</v>
      </c>
      <c r="F544" t="b">
        <f t="shared" si="51"/>
        <v>1</v>
      </c>
      <c r="G544" t="str">
        <f t="shared" si="52"/>
        <v>Mixed Seeds</v>
      </c>
      <c r="H544">
        <f t="shared" si="53"/>
        <v>770</v>
      </c>
    </row>
    <row r="545" spans="1:8" x14ac:dyDescent="0.25">
      <c r="A545" s="8">
        <v>1321</v>
      </c>
      <c r="B545" t="s">
        <v>1404</v>
      </c>
      <c r="C545">
        <f t="shared" si="48"/>
        <v>14</v>
      </c>
      <c r="D545">
        <f t="shared" si="49"/>
        <v>66</v>
      </c>
      <c r="E545" t="str">
        <f t="shared" si="50"/>
        <v>Object</v>
      </c>
      <c r="F545" t="b">
        <f t="shared" si="51"/>
        <v>1</v>
      </c>
      <c r="G545" t="str">
        <f t="shared" si="52"/>
        <v>Fiber</v>
      </c>
      <c r="H545">
        <f t="shared" si="53"/>
        <v>771</v>
      </c>
    </row>
    <row r="546" spans="1:8" x14ac:dyDescent="0.25">
      <c r="A546" s="8">
        <v>1547</v>
      </c>
      <c r="B546" t="s">
        <v>1630</v>
      </c>
      <c r="C546">
        <f t="shared" si="48"/>
        <v>14</v>
      </c>
      <c r="D546">
        <f t="shared" si="49"/>
        <v>66</v>
      </c>
      <c r="E546" t="str">
        <f t="shared" si="50"/>
        <v>Object</v>
      </c>
      <c r="F546" t="b">
        <f t="shared" si="51"/>
        <v>1</v>
      </c>
      <c r="G546" t="str">
        <f t="shared" si="52"/>
        <v>Oil of Garlic</v>
      </c>
      <c r="H546">
        <f t="shared" si="53"/>
        <v>772</v>
      </c>
    </row>
    <row r="547" spans="1:8" x14ac:dyDescent="0.25">
      <c r="A547" s="8">
        <v>1474</v>
      </c>
      <c r="B547" t="s">
        <v>1557</v>
      </c>
      <c r="C547">
        <f t="shared" si="48"/>
        <v>14</v>
      </c>
      <c r="D547">
        <f t="shared" si="49"/>
        <v>66</v>
      </c>
      <c r="E547" t="str">
        <f t="shared" si="50"/>
        <v>Object</v>
      </c>
      <c r="F547" t="b">
        <f t="shared" si="51"/>
        <v>1</v>
      </c>
      <c r="G547" t="str">
        <f t="shared" si="52"/>
        <v>Life Elixir</v>
      </c>
      <c r="H547">
        <f t="shared" si="53"/>
        <v>773</v>
      </c>
    </row>
    <row r="548" spans="1:8" x14ac:dyDescent="0.25">
      <c r="A548" s="8">
        <v>1990</v>
      </c>
      <c r="B548" t="s">
        <v>2073</v>
      </c>
      <c r="C548">
        <f t="shared" si="48"/>
        <v>14</v>
      </c>
      <c r="D548">
        <f t="shared" si="49"/>
        <v>66</v>
      </c>
      <c r="E548" t="str">
        <f t="shared" si="50"/>
        <v>Object</v>
      </c>
      <c r="F548" t="b">
        <f t="shared" si="51"/>
        <v>1</v>
      </c>
      <c r="G548" t="str">
        <f t="shared" si="52"/>
        <v>Wild Bait</v>
      </c>
      <c r="H548">
        <f t="shared" si="53"/>
        <v>774</v>
      </c>
    </row>
    <row r="549" spans="1:8" x14ac:dyDescent="0.25">
      <c r="A549" s="8">
        <v>1365</v>
      </c>
      <c r="B549" t="s">
        <v>1448</v>
      </c>
      <c r="C549">
        <f t="shared" si="48"/>
        <v>14</v>
      </c>
      <c r="D549">
        <f t="shared" si="49"/>
        <v>66</v>
      </c>
      <c r="E549" t="str">
        <f t="shared" si="50"/>
        <v>Object</v>
      </c>
      <c r="F549" t="b">
        <f t="shared" si="51"/>
        <v>1</v>
      </c>
      <c r="G549" t="str">
        <f t="shared" si="52"/>
        <v>Glacierfish</v>
      </c>
      <c r="H549">
        <f t="shared" si="53"/>
        <v>775</v>
      </c>
    </row>
    <row r="550" spans="1:8" x14ac:dyDescent="0.25">
      <c r="A550" s="8">
        <v>1976</v>
      </c>
      <c r="B550" t="s">
        <v>2059</v>
      </c>
      <c r="C550">
        <f t="shared" si="48"/>
        <v>14</v>
      </c>
      <c r="D550">
        <f t="shared" si="49"/>
        <v>66</v>
      </c>
      <c r="E550" t="str">
        <f t="shared" si="50"/>
        <v>Object</v>
      </c>
      <c r="F550" t="b">
        <f t="shared" si="51"/>
        <v>1</v>
      </c>
      <c r="G550" t="str">
        <f t="shared" si="52"/>
        <v>Weeds</v>
      </c>
      <c r="H550">
        <f t="shared" si="53"/>
        <v>784</v>
      </c>
    </row>
    <row r="551" spans="1:8" x14ac:dyDescent="0.25">
      <c r="A551" s="8">
        <v>1977</v>
      </c>
      <c r="B551" t="s">
        <v>2060</v>
      </c>
      <c r="C551">
        <f t="shared" si="48"/>
        <v>14</v>
      </c>
      <c r="D551">
        <f t="shared" si="49"/>
        <v>66</v>
      </c>
      <c r="E551" t="str">
        <f t="shared" si="50"/>
        <v>Object</v>
      </c>
      <c r="F551" t="b">
        <f t="shared" si="51"/>
        <v>1</v>
      </c>
      <c r="G551" t="str">
        <f t="shared" si="52"/>
        <v>Weeds</v>
      </c>
      <c r="H551">
        <f t="shared" si="53"/>
        <v>785</v>
      </c>
    </row>
    <row r="552" spans="1:8" x14ac:dyDescent="0.25">
      <c r="A552" s="8">
        <v>1978</v>
      </c>
      <c r="B552" t="s">
        <v>2061</v>
      </c>
      <c r="C552">
        <f t="shared" si="48"/>
        <v>14</v>
      </c>
      <c r="D552">
        <f t="shared" si="49"/>
        <v>66</v>
      </c>
      <c r="E552" t="str">
        <f t="shared" si="50"/>
        <v>Object</v>
      </c>
      <c r="F552" t="b">
        <f t="shared" si="51"/>
        <v>1</v>
      </c>
      <c r="G552" t="str">
        <f t="shared" si="52"/>
        <v>Weeds</v>
      </c>
      <c r="H552">
        <f t="shared" si="53"/>
        <v>786</v>
      </c>
    </row>
    <row r="553" spans="1:8" x14ac:dyDescent="0.25">
      <c r="A553" s="8">
        <v>1138</v>
      </c>
      <c r="B553" t="s">
        <v>1221</v>
      </c>
      <c r="C553">
        <f t="shared" si="48"/>
        <v>14</v>
      </c>
      <c r="D553">
        <f t="shared" si="49"/>
        <v>66</v>
      </c>
      <c r="E553" t="str">
        <f t="shared" si="50"/>
        <v>Object</v>
      </c>
      <c r="F553" t="b">
        <f t="shared" si="51"/>
        <v>1</v>
      </c>
      <c r="G553" t="str">
        <f t="shared" si="52"/>
        <v>Battery Pack</v>
      </c>
      <c r="H553">
        <f t="shared" si="53"/>
        <v>787</v>
      </c>
    </row>
    <row r="554" spans="1:8" x14ac:dyDescent="0.25">
      <c r="A554" s="8">
        <v>1483</v>
      </c>
      <c r="B554" t="s">
        <v>1566</v>
      </c>
      <c r="C554">
        <f t="shared" si="48"/>
        <v>14</v>
      </c>
      <c r="D554">
        <f t="shared" si="49"/>
        <v>66</v>
      </c>
      <c r="E554" t="str">
        <f t="shared" si="50"/>
        <v>Object</v>
      </c>
      <c r="F554" t="b">
        <f t="shared" si="51"/>
        <v>1</v>
      </c>
      <c r="G554" t="str">
        <f t="shared" si="52"/>
        <v>Lost Axe</v>
      </c>
      <c r="H554">
        <f t="shared" si="53"/>
        <v>788</v>
      </c>
    </row>
    <row r="555" spans="1:8" x14ac:dyDescent="0.25">
      <c r="A555" s="8">
        <v>1486</v>
      </c>
      <c r="B555" t="s">
        <v>1569</v>
      </c>
      <c r="C555">
        <f t="shared" si="48"/>
        <v>14</v>
      </c>
      <c r="D555">
        <f t="shared" si="49"/>
        <v>66</v>
      </c>
      <c r="E555" t="str">
        <f t="shared" si="50"/>
        <v>Object</v>
      </c>
      <c r="F555" t="b">
        <f t="shared" si="51"/>
        <v>1</v>
      </c>
      <c r="G555" t="str">
        <f t="shared" si="52"/>
        <v>Lucky Purple Shorts</v>
      </c>
      <c r="H555">
        <f t="shared" si="53"/>
        <v>789</v>
      </c>
    </row>
    <row r="556" spans="1:8" x14ac:dyDescent="0.25">
      <c r="A556" s="8">
        <v>1146</v>
      </c>
      <c r="B556" t="s">
        <v>1229</v>
      </c>
      <c r="C556">
        <f t="shared" si="48"/>
        <v>14</v>
      </c>
      <c r="D556">
        <f t="shared" si="49"/>
        <v>66</v>
      </c>
      <c r="E556" t="str">
        <f t="shared" si="50"/>
        <v>Object</v>
      </c>
      <c r="F556" t="b">
        <f t="shared" si="51"/>
        <v>1</v>
      </c>
      <c r="G556" t="str">
        <f t="shared" si="52"/>
        <v>Berry Basket</v>
      </c>
      <c r="H556">
        <f t="shared" si="53"/>
        <v>790</v>
      </c>
    </row>
    <row r="557" spans="1:8" x14ac:dyDescent="0.25">
      <c r="A557" s="8">
        <v>1377</v>
      </c>
      <c r="B557" t="s">
        <v>1460</v>
      </c>
      <c r="C557">
        <f t="shared" si="48"/>
        <v>14</v>
      </c>
      <c r="D557">
        <f t="shared" si="49"/>
        <v>66</v>
      </c>
      <c r="E557" t="str">
        <f t="shared" si="50"/>
        <v>Object</v>
      </c>
      <c r="F557" t="b">
        <f t="shared" si="51"/>
        <v>1</v>
      </c>
      <c r="G557" t="str">
        <f t="shared" si="52"/>
        <v>Golden Coconut</v>
      </c>
      <c r="H557">
        <f t="shared" si="53"/>
        <v>791</v>
      </c>
    </row>
    <row r="558" spans="1:8" x14ac:dyDescent="0.25">
      <c r="A558" s="8">
        <v>1979</v>
      </c>
      <c r="B558" t="s">
        <v>2062</v>
      </c>
      <c r="C558">
        <f t="shared" si="48"/>
        <v>14</v>
      </c>
      <c r="D558">
        <f t="shared" si="49"/>
        <v>66</v>
      </c>
      <c r="E558" t="str">
        <f t="shared" si="50"/>
        <v>Object</v>
      </c>
      <c r="F558" t="b">
        <f t="shared" si="51"/>
        <v>1</v>
      </c>
      <c r="G558" t="str">
        <f t="shared" si="52"/>
        <v>Weeds</v>
      </c>
      <c r="H558">
        <f t="shared" si="53"/>
        <v>792</v>
      </c>
    </row>
    <row r="559" spans="1:8" x14ac:dyDescent="0.25">
      <c r="A559" s="8">
        <v>1980</v>
      </c>
      <c r="B559" t="s">
        <v>2063</v>
      </c>
      <c r="C559">
        <f t="shared" si="48"/>
        <v>14</v>
      </c>
      <c r="D559">
        <f t="shared" si="49"/>
        <v>66</v>
      </c>
      <c r="E559" t="str">
        <f t="shared" si="50"/>
        <v>Object</v>
      </c>
      <c r="F559" t="b">
        <f t="shared" si="51"/>
        <v>1</v>
      </c>
      <c r="G559" t="str">
        <f t="shared" si="52"/>
        <v>Weeds</v>
      </c>
      <c r="H559">
        <f t="shared" si="53"/>
        <v>793</v>
      </c>
    </row>
    <row r="560" spans="1:8" x14ac:dyDescent="0.25">
      <c r="A560" s="8">
        <v>1981</v>
      </c>
      <c r="B560" t="s">
        <v>2064</v>
      </c>
      <c r="C560">
        <f t="shared" si="48"/>
        <v>14</v>
      </c>
      <c r="D560">
        <f t="shared" si="49"/>
        <v>66</v>
      </c>
      <c r="E560" t="str">
        <f t="shared" si="50"/>
        <v>Object</v>
      </c>
      <c r="F560" t="b">
        <f t="shared" si="51"/>
        <v>1</v>
      </c>
      <c r="G560" t="str">
        <f t="shared" si="52"/>
        <v>Weeds</v>
      </c>
      <c r="H560">
        <f t="shared" si="53"/>
        <v>794</v>
      </c>
    </row>
    <row r="561" spans="1:8" x14ac:dyDescent="0.25">
      <c r="A561" s="8">
        <v>1943</v>
      </c>
      <c r="B561" t="s">
        <v>2026</v>
      </c>
      <c r="C561">
        <f t="shared" si="48"/>
        <v>14</v>
      </c>
      <c r="D561">
        <f t="shared" si="49"/>
        <v>66</v>
      </c>
      <c r="E561" t="str">
        <f t="shared" si="50"/>
        <v>Object</v>
      </c>
      <c r="F561" t="b">
        <f t="shared" si="51"/>
        <v>1</v>
      </c>
      <c r="G561" t="str">
        <f t="shared" si="52"/>
        <v>Void Salmon</v>
      </c>
      <c r="H561">
        <f t="shared" si="53"/>
        <v>795</v>
      </c>
    </row>
    <row r="562" spans="1:8" x14ac:dyDescent="0.25">
      <c r="A562" s="8">
        <v>1780</v>
      </c>
      <c r="B562" t="s">
        <v>1863</v>
      </c>
      <c r="C562">
        <f t="shared" si="48"/>
        <v>14</v>
      </c>
      <c r="D562">
        <f t="shared" si="49"/>
        <v>66</v>
      </c>
      <c r="E562" t="str">
        <f t="shared" si="50"/>
        <v>Object</v>
      </c>
      <c r="F562" t="b">
        <f t="shared" si="51"/>
        <v>1</v>
      </c>
      <c r="G562" t="str">
        <f t="shared" si="52"/>
        <v>Slimejack</v>
      </c>
      <c r="H562">
        <f t="shared" si="53"/>
        <v>796</v>
      </c>
    </row>
    <row r="563" spans="1:8" x14ac:dyDescent="0.25">
      <c r="A563" s="8">
        <v>1573</v>
      </c>
      <c r="B563" t="s">
        <v>1656</v>
      </c>
      <c r="C563">
        <f t="shared" si="48"/>
        <v>14</v>
      </c>
      <c r="D563">
        <f t="shared" si="49"/>
        <v>66</v>
      </c>
      <c r="E563" t="str">
        <f t="shared" si="50"/>
        <v>Object</v>
      </c>
      <c r="F563" t="b">
        <f t="shared" si="51"/>
        <v>1</v>
      </c>
      <c r="G563" t="str">
        <f t="shared" si="52"/>
        <v>Pearl</v>
      </c>
      <c r="H563">
        <f t="shared" si="53"/>
        <v>797</v>
      </c>
    </row>
    <row r="564" spans="1:8" x14ac:dyDescent="0.25">
      <c r="A564" s="8">
        <v>1516</v>
      </c>
      <c r="B564" t="s">
        <v>1599</v>
      </c>
      <c r="C564">
        <f t="shared" si="48"/>
        <v>14</v>
      </c>
      <c r="D564">
        <f t="shared" si="49"/>
        <v>66</v>
      </c>
      <c r="E564" t="str">
        <f t="shared" si="50"/>
        <v>Object</v>
      </c>
      <c r="F564" t="b">
        <f t="shared" si="51"/>
        <v>1</v>
      </c>
      <c r="G564" t="str">
        <f t="shared" si="52"/>
        <v>Midnight Squid</v>
      </c>
      <c r="H564">
        <f t="shared" si="53"/>
        <v>798</v>
      </c>
    </row>
    <row r="565" spans="1:8" x14ac:dyDescent="0.25">
      <c r="A565" s="8">
        <v>1803</v>
      </c>
      <c r="B565" t="s">
        <v>1886</v>
      </c>
      <c r="C565">
        <f t="shared" si="48"/>
        <v>14</v>
      </c>
      <c r="D565">
        <f t="shared" si="49"/>
        <v>66</v>
      </c>
      <c r="E565" t="str">
        <f t="shared" si="50"/>
        <v>Object</v>
      </c>
      <c r="F565" t="b">
        <f t="shared" si="51"/>
        <v>1</v>
      </c>
      <c r="G565" t="str">
        <f t="shared" si="52"/>
        <v>Spook Fish</v>
      </c>
      <c r="H565">
        <f t="shared" si="53"/>
        <v>799</v>
      </c>
    </row>
    <row r="566" spans="1:8" x14ac:dyDescent="0.25">
      <c r="A566" s="8">
        <v>1153</v>
      </c>
      <c r="B566" t="s">
        <v>1236</v>
      </c>
      <c r="C566">
        <f t="shared" si="48"/>
        <v>14</v>
      </c>
      <c r="D566">
        <f t="shared" si="49"/>
        <v>66</v>
      </c>
      <c r="E566" t="str">
        <f t="shared" si="50"/>
        <v>Object</v>
      </c>
      <c r="F566" t="b">
        <f t="shared" si="51"/>
        <v>1</v>
      </c>
      <c r="G566" t="str">
        <f t="shared" si="52"/>
        <v>Blobfish</v>
      </c>
      <c r="H566">
        <f t="shared" si="53"/>
        <v>800</v>
      </c>
    </row>
    <row r="567" spans="1:8" x14ac:dyDescent="0.25">
      <c r="A567" s="8">
        <v>1957</v>
      </c>
      <c r="B567" t="s">
        <v>2040</v>
      </c>
      <c r="C567">
        <f t="shared" si="48"/>
        <v>14</v>
      </c>
      <c r="D567">
        <f t="shared" si="49"/>
        <v>66</v>
      </c>
      <c r="E567" t="str">
        <f t="shared" si="50"/>
        <v>Object</v>
      </c>
      <c r="F567" t="b">
        <f t="shared" si="51"/>
        <v>1</v>
      </c>
      <c r="G567" t="str">
        <f t="shared" si="52"/>
        <v>Wedding Ring</v>
      </c>
      <c r="H567">
        <f t="shared" si="53"/>
        <v>801</v>
      </c>
    </row>
    <row r="568" spans="1:8" x14ac:dyDescent="0.25">
      <c r="A568" s="8">
        <v>1189</v>
      </c>
      <c r="B568" t="s">
        <v>1272</v>
      </c>
      <c r="C568">
        <f t="shared" si="48"/>
        <v>14</v>
      </c>
      <c r="D568">
        <f t="shared" si="49"/>
        <v>66</v>
      </c>
      <c r="E568" t="str">
        <f t="shared" si="50"/>
        <v>Object</v>
      </c>
      <c r="F568" t="b">
        <f t="shared" si="51"/>
        <v>1</v>
      </c>
      <c r="G568" t="str">
        <f t="shared" si="52"/>
        <v>Cactus Seeds</v>
      </c>
      <c r="H568">
        <f t="shared" si="53"/>
        <v>802</v>
      </c>
    </row>
    <row r="569" spans="1:8" x14ac:dyDescent="0.25">
      <c r="A569" s="8">
        <v>1426</v>
      </c>
      <c r="B569" t="s">
        <v>1509</v>
      </c>
      <c r="C569">
        <f t="shared" si="48"/>
        <v>14</v>
      </c>
      <c r="D569">
        <f t="shared" si="49"/>
        <v>66</v>
      </c>
      <c r="E569" t="str">
        <f t="shared" si="50"/>
        <v>Object</v>
      </c>
      <c r="F569" t="b">
        <f t="shared" si="51"/>
        <v>1</v>
      </c>
      <c r="G569" t="str">
        <f t="shared" si="52"/>
        <v>Iridium Milk</v>
      </c>
      <c r="H569">
        <f t="shared" si="53"/>
        <v>803</v>
      </c>
    </row>
    <row r="570" spans="1:8" x14ac:dyDescent="0.25">
      <c r="A570" s="8">
        <v>1916</v>
      </c>
      <c r="B570" t="s">
        <v>1999</v>
      </c>
      <c r="C570">
        <f t="shared" si="48"/>
        <v>14</v>
      </c>
      <c r="D570">
        <f t="shared" si="49"/>
        <v>66</v>
      </c>
      <c r="E570" t="str">
        <f t="shared" si="50"/>
        <v>Object</v>
      </c>
      <c r="F570" t="b">
        <f t="shared" si="51"/>
        <v>1</v>
      </c>
      <c r="G570" t="str">
        <f t="shared" si="52"/>
        <v>Tree Fertilizer</v>
      </c>
      <c r="H570">
        <f t="shared" si="53"/>
        <v>805</v>
      </c>
    </row>
    <row r="571" spans="1:8" x14ac:dyDescent="0.25">
      <c r="A571" s="8">
        <v>1277</v>
      </c>
      <c r="B571" t="s">
        <v>1360</v>
      </c>
      <c r="C571">
        <f t="shared" si="48"/>
        <v>14</v>
      </c>
      <c r="D571">
        <f t="shared" si="49"/>
        <v>66</v>
      </c>
      <c r="E571" t="str">
        <f t="shared" si="50"/>
        <v>Object</v>
      </c>
      <c r="F571" t="b">
        <f t="shared" si="51"/>
        <v>1</v>
      </c>
      <c r="G571" t="str">
        <f t="shared" si="52"/>
        <v>Dinosaur Mayonnaise</v>
      </c>
      <c r="H571">
        <f t="shared" si="53"/>
        <v>807</v>
      </c>
    </row>
    <row r="572" spans="1:8" x14ac:dyDescent="0.25">
      <c r="A572" s="8">
        <v>1940</v>
      </c>
      <c r="B572" t="s">
        <v>2023</v>
      </c>
      <c r="C572">
        <f t="shared" si="48"/>
        <v>14</v>
      </c>
      <c r="D572">
        <f t="shared" si="49"/>
        <v>66</v>
      </c>
      <c r="E572" t="str">
        <f t="shared" si="50"/>
        <v>Object</v>
      </c>
      <c r="F572" t="b">
        <f t="shared" si="51"/>
        <v>1</v>
      </c>
      <c r="G572" t="str">
        <f t="shared" si="52"/>
        <v>Void Ghost Pendant</v>
      </c>
      <c r="H572">
        <f t="shared" si="53"/>
        <v>808</v>
      </c>
    </row>
    <row r="573" spans="1:8" x14ac:dyDescent="0.25">
      <c r="A573" s="8">
        <v>1525</v>
      </c>
      <c r="B573" t="s">
        <v>1608</v>
      </c>
      <c r="C573">
        <f t="shared" si="48"/>
        <v>14</v>
      </c>
      <c r="D573">
        <f t="shared" si="49"/>
        <v>66</v>
      </c>
      <c r="E573" t="str">
        <f t="shared" si="50"/>
        <v>Object</v>
      </c>
      <c r="F573" t="b">
        <f t="shared" si="51"/>
        <v>1</v>
      </c>
      <c r="G573" t="str">
        <f t="shared" si="52"/>
        <v>Movie Ticket</v>
      </c>
      <c r="H573">
        <f t="shared" si="53"/>
        <v>809</v>
      </c>
    </row>
    <row r="574" spans="1:8" x14ac:dyDescent="0.25">
      <c r="A574" s="8">
        <v>1702</v>
      </c>
      <c r="B574" t="s">
        <v>1785</v>
      </c>
      <c r="C574">
        <f t="shared" si="48"/>
        <v>14</v>
      </c>
      <c r="D574">
        <f t="shared" si="49"/>
        <v>66</v>
      </c>
      <c r="E574" t="str">
        <f t="shared" si="50"/>
        <v>Object</v>
      </c>
      <c r="F574" t="b">
        <f t="shared" si="51"/>
        <v>1</v>
      </c>
      <c r="G574" t="str">
        <f t="shared" si="52"/>
        <v>Roe</v>
      </c>
      <c r="H574">
        <f t="shared" si="53"/>
        <v>812</v>
      </c>
    </row>
    <row r="575" spans="1:8" x14ac:dyDescent="0.25">
      <c r="A575" s="8">
        <v>1809</v>
      </c>
      <c r="B575" t="s">
        <v>1892</v>
      </c>
      <c r="C575">
        <f t="shared" si="48"/>
        <v>14</v>
      </c>
      <c r="D575">
        <f t="shared" si="49"/>
        <v>66</v>
      </c>
      <c r="E575" t="str">
        <f t="shared" si="50"/>
        <v>Object</v>
      </c>
      <c r="F575" t="b">
        <f t="shared" si="51"/>
        <v>1</v>
      </c>
      <c r="G575" t="str">
        <f t="shared" si="52"/>
        <v>Squid Ink</v>
      </c>
      <c r="H575">
        <f t="shared" si="53"/>
        <v>814</v>
      </c>
    </row>
    <row r="576" spans="1:8" x14ac:dyDescent="0.25">
      <c r="A576" s="8">
        <v>1894</v>
      </c>
      <c r="B576" t="s">
        <v>1977</v>
      </c>
      <c r="C576">
        <f t="shared" si="48"/>
        <v>14</v>
      </c>
      <c r="D576">
        <f t="shared" si="49"/>
        <v>66</v>
      </c>
      <c r="E576" t="str">
        <f t="shared" si="50"/>
        <v>Object</v>
      </c>
      <c r="F576" t="b">
        <f t="shared" si="51"/>
        <v>1</v>
      </c>
      <c r="G576" t="str">
        <f t="shared" si="52"/>
        <v>Tea Leaves</v>
      </c>
      <c r="H576">
        <f t="shared" si="53"/>
        <v>815</v>
      </c>
    </row>
    <row r="577" spans="1:8" x14ac:dyDescent="0.25">
      <c r="A577" s="8">
        <v>1843</v>
      </c>
      <c r="B577" t="s">
        <v>1926</v>
      </c>
      <c r="C577">
        <f t="shared" si="48"/>
        <v>14</v>
      </c>
      <c r="D577">
        <f t="shared" si="49"/>
        <v>66</v>
      </c>
      <c r="E577" t="str">
        <f t="shared" si="50"/>
        <v>Object</v>
      </c>
      <c r="F577" t="b">
        <f t="shared" si="51"/>
        <v>1</v>
      </c>
      <c r="G577" t="str">
        <f t="shared" si="52"/>
        <v>Stone</v>
      </c>
      <c r="H577">
        <f t="shared" si="53"/>
        <v>816</v>
      </c>
    </row>
    <row r="578" spans="1:8" x14ac:dyDescent="0.25">
      <c r="A578" s="8">
        <v>1844</v>
      </c>
      <c r="B578" t="s">
        <v>1927</v>
      </c>
      <c r="C578">
        <f t="shared" si="48"/>
        <v>14</v>
      </c>
      <c r="D578">
        <f t="shared" si="49"/>
        <v>66</v>
      </c>
      <c r="E578" t="str">
        <f t="shared" si="50"/>
        <v>Object</v>
      </c>
      <c r="F578" t="b">
        <f t="shared" si="51"/>
        <v>1</v>
      </c>
      <c r="G578" t="str">
        <f t="shared" si="52"/>
        <v>Stone</v>
      </c>
      <c r="H578">
        <f t="shared" si="53"/>
        <v>817</v>
      </c>
    </row>
    <row r="579" spans="1:8" x14ac:dyDescent="0.25">
      <c r="A579" s="8">
        <v>1845</v>
      </c>
      <c r="B579" t="s">
        <v>1928</v>
      </c>
      <c r="C579">
        <f t="shared" si="48"/>
        <v>14</v>
      </c>
      <c r="D579">
        <f t="shared" si="49"/>
        <v>66</v>
      </c>
      <c r="E579" t="str">
        <f t="shared" si="50"/>
        <v>Object</v>
      </c>
      <c r="F579" t="b">
        <f t="shared" si="51"/>
        <v>1</v>
      </c>
      <c r="G579" t="str">
        <f t="shared" si="52"/>
        <v>Stone</v>
      </c>
      <c r="H579">
        <f t="shared" si="53"/>
        <v>818</v>
      </c>
    </row>
    <row r="580" spans="1:8" x14ac:dyDescent="0.25">
      <c r="A580" s="8">
        <v>1846</v>
      </c>
      <c r="B580" t="s">
        <v>1929</v>
      </c>
      <c r="C580">
        <f t="shared" ref="C580:C643" si="54">IF(LEN(B580)&gt;0,SEARCH("|",B580),"")</f>
        <v>14</v>
      </c>
      <c r="D580">
        <f t="shared" ref="D580:D643" si="55">IF(LEN(B580)&gt;0,SEARCH("|",B580,C580+1),"")</f>
        <v>66</v>
      </c>
      <c r="E580" t="str">
        <f t="shared" ref="E580:E643" si="56">IF(LEN(B580)&gt;0,TRIM(LEFT(B580,C580-1)),"")</f>
        <v>Object</v>
      </c>
      <c r="F580" t="b">
        <f t="shared" ref="F580:F643" si="57">IFERROR(E580="Object",FALSE)</f>
        <v>1</v>
      </c>
      <c r="G580" t="str">
        <f t="shared" ref="G580:G643" si="58">IF(E580="Object",TRIM(MID(B580,C580+1,D580-C580-1)),"")</f>
        <v>Stone</v>
      </c>
      <c r="H580">
        <f t="shared" ref="H580:H643" si="59">IF(LEN(G580)&gt;0,INT(RIGHT(B580,LEN(B580)-D580)),"")</f>
        <v>819</v>
      </c>
    </row>
    <row r="581" spans="1:8" x14ac:dyDescent="0.25">
      <c r="A581" s="8">
        <v>1340</v>
      </c>
      <c r="B581" t="s">
        <v>1423</v>
      </c>
      <c r="C581">
        <f t="shared" si="54"/>
        <v>14</v>
      </c>
      <c r="D581">
        <f t="shared" si="55"/>
        <v>66</v>
      </c>
      <c r="E581" t="str">
        <f t="shared" si="56"/>
        <v>Object</v>
      </c>
      <c r="F581" t="b">
        <f t="shared" si="57"/>
        <v>1</v>
      </c>
      <c r="G581" t="str">
        <f t="shared" si="58"/>
        <v>Fossilized Skull</v>
      </c>
      <c r="H581">
        <f t="shared" si="59"/>
        <v>820</v>
      </c>
    </row>
    <row r="582" spans="1:8" x14ac:dyDescent="0.25">
      <c r="A582" s="8">
        <v>1341</v>
      </c>
      <c r="B582" t="s">
        <v>1424</v>
      </c>
      <c r="C582">
        <f t="shared" si="54"/>
        <v>14</v>
      </c>
      <c r="D582">
        <f t="shared" si="55"/>
        <v>66</v>
      </c>
      <c r="E582" t="str">
        <f t="shared" si="56"/>
        <v>Object</v>
      </c>
      <c r="F582" t="b">
        <f t="shared" si="57"/>
        <v>1</v>
      </c>
      <c r="G582" t="str">
        <f t="shared" si="58"/>
        <v>Fossilized Spine</v>
      </c>
      <c r="H582">
        <f t="shared" si="59"/>
        <v>821</v>
      </c>
    </row>
    <row r="583" spans="1:8" x14ac:dyDescent="0.25">
      <c r="A583" s="8">
        <v>1342</v>
      </c>
      <c r="B583" t="s">
        <v>1425</v>
      </c>
      <c r="C583">
        <f t="shared" si="54"/>
        <v>14</v>
      </c>
      <c r="D583">
        <f t="shared" si="55"/>
        <v>66</v>
      </c>
      <c r="E583" t="str">
        <f t="shared" si="56"/>
        <v>Object</v>
      </c>
      <c r="F583" t="b">
        <f t="shared" si="57"/>
        <v>1</v>
      </c>
      <c r="G583" t="str">
        <f t="shared" si="58"/>
        <v>Fossilized Tail</v>
      </c>
      <c r="H583">
        <f t="shared" si="59"/>
        <v>822</v>
      </c>
    </row>
    <row r="584" spans="1:8" x14ac:dyDescent="0.25">
      <c r="A584" s="8">
        <v>1338</v>
      </c>
      <c r="B584" t="s">
        <v>1421</v>
      </c>
      <c r="C584">
        <f t="shared" si="54"/>
        <v>14</v>
      </c>
      <c r="D584">
        <f t="shared" si="55"/>
        <v>66</v>
      </c>
      <c r="E584" t="str">
        <f t="shared" si="56"/>
        <v>Object</v>
      </c>
      <c r="F584" t="b">
        <f t="shared" si="57"/>
        <v>1</v>
      </c>
      <c r="G584" t="str">
        <f t="shared" si="58"/>
        <v>Fossilized Leg</v>
      </c>
      <c r="H584">
        <f t="shared" si="59"/>
        <v>823</v>
      </c>
    </row>
    <row r="585" spans="1:8" x14ac:dyDescent="0.25">
      <c r="A585" s="8">
        <v>1339</v>
      </c>
      <c r="B585" t="s">
        <v>1422</v>
      </c>
      <c r="C585">
        <f t="shared" si="54"/>
        <v>14</v>
      </c>
      <c r="D585">
        <f t="shared" si="55"/>
        <v>66</v>
      </c>
      <c r="E585" t="str">
        <f t="shared" si="56"/>
        <v>Object</v>
      </c>
      <c r="F585" t="b">
        <f t="shared" si="57"/>
        <v>1</v>
      </c>
      <c r="G585" t="str">
        <f t="shared" si="58"/>
        <v>Fossilized Ribs</v>
      </c>
      <c r="H585">
        <f t="shared" si="59"/>
        <v>824</v>
      </c>
    </row>
    <row r="586" spans="1:8" x14ac:dyDescent="0.25">
      <c r="A586" s="8">
        <v>1786</v>
      </c>
      <c r="B586" t="s">
        <v>1869</v>
      </c>
      <c r="C586">
        <f t="shared" si="54"/>
        <v>14</v>
      </c>
      <c r="D586">
        <f t="shared" si="55"/>
        <v>66</v>
      </c>
      <c r="E586" t="str">
        <f t="shared" si="56"/>
        <v>Object</v>
      </c>
      <c r="F586" t="b">
        <f t="shared" si="57"/>
        <v>1</v>
      </c>
      <c r="G586" t="str">
        <f t="shared" si="58"/>
        <v>Snake Skull</v>
      </c>
      <c r="H586">
        <f t="shared" si="59"/>
        <v>825</v>
      </c>
    </row>
    <row r="587" spans="1:8" x14ac:dyDescent="0.25">
      <c r="A587" s="8">
        <v>1787</v>
      </c>
      <c r="B587" t="s">
        <v>1870</v>
      </c>
      <c r="C587">
        <f t="shared" si="54"/>
        <v>14</v>
      </c>
      <c r="D587">
        <f t="shared" si="55"/>
        <v>66</v>
      </c>
      <c r="E587" t="str">
        <f t="shared" si="56"/>
        <v>Object</v>
      </c>
      <c r="F587" t="b">
        <f t="shared" si="57"/>
        <v>1</v>
      </c>
      <c r="G587" t="str">
        <f t="shared" si="58"/>
        <v>Snake Vertebrae</v>
      </c>
      <c r="H587">
        <f t="shared" si="59"/>
        <v>826</v>
      </c>
    </row>
    <row r="588" spans="1:8" x14ac:dyDescent="0.25">
      <c r="A588" s="8">
        <v>1529</v>
      </c>
      <c r="B588" t="s">
        <v>1612</v>
      </c>
      <c r="C588">
        <f t="shared" si="54"/>
        <v>14</v>
      </c>
      <c r="D588">
        <f t="shared" si="55"/>
        <v>66</v>
      </c>
      <c r="E588" t="str">
        <f t="shared" si="56"/>
        <v>Object</v>
      </c>
      <c r="F588" t="b">
        <f t="shared" si="57"/>
        <v>1</v>
      </c>
      <c r="G588" t="str">
        <f t="shared" si="58"/>
        <v>Mummified Bat</v>
      </c>
      <c r="H588">
        <f t="shared" si="59"/>
        <v>827</v>
      </c>
    </row>
    <row r="589" spans="1:8" x14ac:dyDescent="0.25">
      <c r="A589" s="8">
        <v>1530</v>
      </c>
      <c r="B589" t="s">
        <v>1613</v>
      </c>
      <c r="C589">
        <f t="shared" si="54"/>
        <v>14</v>
      </c>
      <c r="D589">
        <f t="shared" si="55"/>
        <v>66</v>
      </c>
      <c r="E589" t="str">
        <f t="shared" si="56"/>
        <v>Object</v>
      </c>
      <c r="F589" t="b">
        <f t="shared" si="57"/>
        <v>1</v>
      </c>
      <c r="G589" t="str">
        <f t="shared" si="58"/>
        <v>Mummified Frog</v>
      </c>
      <c r="H589">
        <f t="shared" si="59"/>
        <v>828</v>
      </c>
    </row>
    <row r="590" spans="1:8" x14ac:dyDescent="0.25">
      <c r="A590" s="8">
        <v>1363</v>
      </c>
      <c r="B590" t="s">
        <v>1446</v>
      </c>
      <c r="C590">
        <f t="shared" si="54"/>
        <v>14</v>
      </c>
      <c r="D590">
        <f t="shared" si="55"/>
        <v>66</v>
      </c>
      <c r="E590" t="str">
        <f t="shared" si="56"/>
        <v>Object</v>
      </c>
      <c r="F590" t="b">
        <f t="shared" si="57"/>
        <v>1</v>
      </c>
      <c r="G590" t="str">
        <f t="shared" si="58"/>
        <v>Ginger</v>
      </c>
      <c r="H590">
        <f t="shared" si="59"/>
        <v>829</v>
      </c>
    </row>
    <row r="591" spans="1:8" x14ac:dyDescent="0.25">
      <c r="A591" s="8">
        <v>1891</v>
      </c>
      <c r="B591" t="s">
        <v>1974</v>
      </c>
      <c r="C591">
        <f t="shared" si="54"/>
        <v>14</v>
      </c>
      <c r="D591">
        <f t="shared" si="55"/>
        <v>66</v>
      </c>
      <c r="E591" t="str">
        <f t="shared" si="56"/>
        <v>Object</v>
      </c>
      <c r="F591" t="b">
        <f t="shared" si="57"/>
        <v>1</v>
      </c>
      <c r="G591" t="str">
        <f t="shared" si="58"/>
        <v>Taro Root</v>
      </c>
      <c r="H591">
        <f t="shared" si="59"/>
        <v>830</v>
      </c>
    </row>
    <row r="592" spans="1:8" x14ac:dyDescent="0.25">
      <c r="A592" s="8">
        <v>1893</v>
      </c>
      <c r="B592" t="s">
        <v>1976</v>
      </c>
      <c r="C592">
        <f t="shared" si="54"/>
        <v>14</v>
      </c>
      <c r="D592">
        <f t="shared" si="55"/>
        <v>66</v>
      </c>
      <c r="E592" t="str">
        <f t="shared" si="56"/>
        <v>Object</v>
      </c>
      <c r="F592" t="b">
        <f t="shared" si="57"/>
        <v>1</v>
      </c>
      <c r="G592" t="str">
        <f t="shared" si="58"/>
        <v>Taro Tuber</v>
      </c>
      <c r="H592">
        <f t="shared" si="59"/>
        <v>831</v>
      </c>
    </row>
    <row r="593" spans="1:8" x14ac:dyDescent="0.25">
      <c r="A593" s="8">
        <v>1612</v>
      </c>
      <c r="B593" t="s">
        <v>1695</v>
      </c>
      <c r="C593">
        <f t="shared" si="54"/>
        <v>14</v>
      </c>
      <c r="D593">
        <f t="shared" si="55"/>
        <v>66</v>
      </c>
      <c r="E593" t="str">
        <f t="shared" si="56"/>
        <v>Object</v>
      </c>
      <c r="F593" t="b">
        <f t="shared" si="57"/>
        <v>1</v>
      </c>
      <c r="G593" t="str">
        <f t="shared" si="58"/>
        <v>Pineapple</v>
      </c>
      <c r="H593">
        <f t="shared" si="59"/>
        <v>832</v>
      </c>
    </row>
    <row r="594" spans="1:8" x14ac:dyDescent="0.25">
      <c r="A594" s="8">
        <v>1614</v>
      </c>
      <c r="B594" t="s">
        <v>1697</v>
      </c>
      <c r="C594">
        <f t="shared" si="54"/>
        <v>14</v>
      </c>
      <c r="D594">
        <f t="shared" si="55"/>
        <v>66</v>
      </c>
      <c r="E594" t="str">
        <f t="shared" si="56"/>
        <v>Object</v>
      </c>
      <c r="F594" t="b">
        <f t="shared" si="57"/>
        <v>1</v>
      </c>
      <c r="G594" t="str">
        <f t="shared" si="58"/>
        <v>Pineapple Seeds</v>
      </c>
      <c r="H594">
        <f t="shared" si="59"/>
        <v>833</v>
      </c>
    </row>
    <row r="595" spans="1:8" x14ac:dyDescent="0.25">
      <c r="A595" s="8">
        <v>1497</v>
      </c>
      <c r="B595" t="s">
        <v>1580</v>
      </c>
      <c r="C595">
        <f t="shared" si="54"/>
        <v>14</v>
      </c>
      <c r="D595">
        <f t="shared" si="55"/>
        <v>66</v>
      </c>
      <c r="E595" t="str">
        <f t="shared" si="56"/>
        <v>Object</v>
      </c>
      <c r="F595" t="b">
        <f t="shared" si="57"/>
        <v>1</v>
      </c>
      <c r="G595" t="str">
        <f t="shared" si="58"/>
        <v>Mango</v>
      </c>
      <c r="H595">
        <f t="shared" si="59"/>
        <v>834</v>
      </c>
    </row>
    <row r="596" spans="1:8" x14ac:dyDescent="0.25">
      <c r="A596" s="8">
        <v>1499</v>
      </c>
      <c r="B596" t="s">
        <v>1582</v>
      </c>
      <c r="C596">
        <f t="shared" si="54"/>
        <v>14</v>
      </c>
      <c r="D596">
        <f t="shared" si="55"/>
        <v>66</v>
      </c>
      <c r="E596" t="str">
        <f t="shared" si="56"/>
        <v>Object</v>
      </c>
      <c r="F596" t="b">
        <f t="shared" si="57"/>
        <v>1</v>
      </c>
      <c r="G596" t="str">
        <f t="shared" si="58"/>
        <v>Mango Sapling</v>
      </c>
      <c r="H596">
        <f t="shared" si="59"/>
        <v>835</v>
      </c>
    </row>
    <row r="597" spans="1:8" x14ac:dyDescent="0.25">
      <c r="A597" s="8">
        <v>1822</v>
      </c>
      <c r="B597" t="s">
        <v>1905</v>
      </c>
      <c r="C597">
        <f t="shared" si="54"/>
        <v>14</v>
      </c>
      <c r="D597">
        <f t="shared" si="55"/>
        <v>66</v>
      </c>
      <c r="E597" t="str">
        <f t="shared" si="56"/>
        <v>Object</v>
      </c>
      <c r="F597" t="b">
        <f t="shared" si="57"/>
        <v>1</v>
      </c>
      <c r="G597" t="str">
        <f t="shared" si="58"/>
        <v>Stingray</v>
      </c>
      <c r="H597">
        <f t="shared" si="59"/>
        <v>836</v>
      </c>
    </row>
    <row r="598" spans="1:8" x14ac:dyDescent="0.25">
      <c r="A598" s="8">
        <v>1478</v>
      </c>
      <c r="B598" t="s">
        <v>1561</v>
      </c>
      <c r="C598">
        <f t="shared" si="54"/>
        <v>14</v>
      </c>
      <c r="D598">
        <f t="shared" si="55"/>
        <v>66</v>
      </c>
      <c r="E598" t="str">
        <f t="shared" si="56"/>
        <v>Object</v>
      </c>
      <c r="F598" t="b">
        <f t="shared" si="57"/>
        <v>1</v>
      </c>
      <c r="G598" t="str">
        <f t="shared" si="58"/>
        <v>Lionfish</v>
      </c>
      <c r="H598">
        <f t="shared" si="59"/>
        <v>837</v>
      </c>
    </row>
    <row r="599" spans="1:8" x14ac:dyDescent="0.25">
      <c r="A599" s="8">
        <v>1155</v>
      </c>
      <c r="B599" t="s">
        <v>1238</v>
      </c>
      <c r="C599">
        <f t="shared" si="54"/>
        <v>14</v>
      </c>
      <c r="D599">
        <f t="shared" si="55"/>
        <v>66</v>
      </c>
      <c r="E599" t="str">
        <f t="shared" si="56"/>
        <v>Object</v>
      </c>
      <c r="F599" t="b">
        <f t="shared" si="57"/>
        <v>1</v>
      </c>
      <c r="G599" t="str">
        <f t="shared" si="58"/>
        <v>Blue Discus</v>
      </c>
      <c r="H599">
        <f t="shared" si="59"/>
        <v>838</v>
      </c>
    </row>
    <row r="600" spans="1:8" x14ac:dyDescent="0.25">
      <c r="A600" s="8">
        <v>1707</v>
      </c>
      <c r="B600" t="s">
        <v>1790</v>
      </c>
      <c r="C600">
        <f t="shared" si="54"/>
        <v>14</v>
      </c>
      <c r="D600">
        <f t="shared" si="55"/>
        <v>66</v>
      </c>
      <c r="E600" t="str">
        <f t="shared" si="56"/>
        <v>Object</v>
      </c>
      <c r="F600" t="b">
        <f t="shared" si="57"/>
        <v>1</v>
      </c>
      <c r="G600" t="str">
        <f t="shared" si="58"/>
        <v>Rustic Plank Floor</v>
      </c>
      <c r="H600">
        <f t="shared" si="59"/>
        <v>840</v>
      </c>
    </row>
    <row r="601" spans="1:8" x14ac:dyDescent="0.25">
      <c r="A601" s="8">
        <v>1858</v>
      </c>
      <c r="B601" t="s">
        <v>1941</v>
      </c>
      <c r="C601">
        <f t="shared" si="54"/>
        <v>14</v>
      </c>
      <c r="D601">
        <f t="shared" si="55"/>
        <v>66</v>
      </c>
      <c r="E601" t="str">
        <f t="shared" si="56"/>
        <v>Object</v>
      </c>
      <c r="F601" t="b">
        <f t="shared" si="57"/>
        <v>1</v>
      </c>
      <c r="G601" t="str">
        <f t="shared" si="58"/>
        <v>Stone Walkway Floor</v>
      </c>
      <c r="H601">
        <f t="shared" si="59"/>
        <v>841</v>
      </c>
    </row>
    <row r="602" spans="1:8" x14ac:dyDescent="0.25">
      <c r="A602" s="8">
        <v>1448</v>
      </c>
      <c r="B602" t="s">
        <v>1531</v>
      </c>
      <c r="C602">
        <f t="shared" si="54"/>
        <v>14</v>
      </c>
      <c r="D602">
        <f t="shared" si="55"/>
        <v>66</v>
      </c>
      <c r="E602" t="str">
        <f t="shared" si="56"/>
        <v>Object</v>
      </c>
      <c r="F602" t="b">
        <f t="shared" si="57"/>
        <v>1</v>
      </c>
      <c r="G602" t="str">
        <f t="shared" si="58"/>
        <v>Journal Scrap</v>
      </c>
      <c r="H602">
        <f t="shared" si="59"/>
        <v>842</v>
      </c>
    </row>
    <row r="603" spans="1:8" x14ac:dyDescent="0.25">
      <c r="A603" s="8">
        <v>1847</v>
      </c>
      <c r="B603" t="s">
        <v>1930</v>
      </c>
      <c r="C603">
        <f t="shared" si="54"/>
        <v>14</v>
      </c>
      <c r="D603">
        <f t="shared" si="55"/>
        <v>66</v>
      </c>
      <c r="E603" t="str">
        <f t="shared" si="56"/>
        <v>Object</v>
      </c>
      <c r="F603" t="b">
        <f t="shared" si="57"/>
        <v>1</v>
      </c>
      <c r="G603" t="str">
        <f t="shared" si="58"/>
        <v>Stone</v>
      </c>
      <c r="H603">
        <f t="shared" si="59"/>
        <v>843</v>
      </c>
    </row>
    <row r="604" spans="1:8" x14ac:dyDescent="0.25">
      <c r="A604" s="8">
        <v>1848</v>
      </c>
      <c r="B604" t="s">
        <v>1931</v>
      </c>
      <c r="C604">
        <f t="shared" si="54"/>
        <v>14</v>
      </c>
      <c r="D604">
        <f t="shared" si="55"/>
        <v>66</v>
      </c>
      <c r="E604" t="str">
        <f t="shared" si="56"/>
        <v>Object</v>
      </c>
      <c r="F604" t="b">
        <f t="shared" si="57"/>
        <v>1</v>
      </c>
      <c r="G604" t="str">
        <f t="shared" si="58"/>
        <v>Stone</v>
      </c>
      <c r="H604">
        <f t="shared" si="59"/>
        <v>844</v>
      </c>
    </row>
    <row r="605" spans="1:8" x14ac:dyDescent="0.25">
      <c r="A605" s="8">
        <v>1849</v>
      </c>
      <c r="B605" t="s">
        <v>1932</v>
      </c>
      <c r="C605">
        <f t="shared" si="54"/>
        <v>14</v>
      </c>
      <c r="D605">
        <f t="shared" si="55"/>
        <v>66</v>
      </c>
      <c r="E605" t="str">
        <f t="shared" si="56"/>
        <v>Object</v>
      </c>
      <c r="F605" t="b">
        <f t="shared" si="57"/>
        <v>1</v>
      </c>
      <c r="G605" t="str">
        <f t="shared" si="58"/>
        <v>Stone</v>
      </c>
      <c r="H605">
        <f t="shared" si="59"/>
        <v>845</v>
      </c>
    </row>
    <row r="606" spans="1:8" x14ac:dyDescent="0.25">
      <c r="A606" s="8">
        <v>1850</v>
      </c>
      <c r="B606" t="s">
        <v>1933</v>
      </c>
      <c r="C606">
        <f t="shared" si="54"/>
        <v>14</v>
      </c>
      <c r="D606">
        <f t="shared" si="55"/>
        <v>66</v>
      </c>
      <c r="E606" t="str">
        <f t="shared" si="56"/>
        <v>Object</v>
      </c>
      <c r="F606" t="b">
        <f t="shared" si="57"/>
        <v>1</v>
      </c>
      <c r="G606" t="str">
        <f t="shared" si="58"/>
        <v>Stone</v>
      </c>
      <c r="H606">
        <f t="shared" si="59"/>
        <v>846</v>
      </c>
    </row>
    <row r="607" spans="1:8" x14ac:dyDescent="0.25">
      <c r="A607" s="8">
        <v>1851</v>
      </c>
      <c r="B607" t="s">
        <v>1934</v>
      </c>
      <c r="C607">
        <f t="shared" si="54"/>
        <v>14</v>
      </c>
      <c r="D607">
        <f t="shared" si="55"/>
        <v>66</v>
      </c>
      <c r="E607" t="str">
        <f t="shared" si="56"/>
        <v>Object</v>
      </c>
      <c r="F607" t="b">
        <f t="shared" si="57"/>
        <v>1</v>
      </c>
      <c r="G607" t="str">
        <f t="shared" si="58"/>
        <v>Stone</v>
      </c>
      <c r="H607">
        <f t="shared" si="59"/>
        <v>847</v>
      </c>
    </row>
    <row r="608" spans="1:8" x14ac:dyDescent="0.25">
      <c r="A608" s="8">
        <v>1218</v>
      </c>
      <c r="B608" t="s">
        <v>1301</v>
      </c>
      <c r="C608">
        <f t="shared" si="54"/>
        <v>14</v>
      </c>
      <c r="D608">
        <f t="shared" si="55"/>
        <v>66</v>
      </c>
      <c r="E608" t="str">
        <f t="shared" si="56"/>
        <v>Object</v>
      </c>
      <c r="F608" t="b">
        <f t="shared" si="57"/>
        <v>1</v>
      </c>
      <c r="G608" t="str">
        <f t="shared" si="58"/>
        <v>Cinder Shard</v>
      </c>
      <c r="H608">
        <f t="shared" si="59"/>
        <v>848</v>
      </c>
    </row>
    <row r="609" spans="1:8" x14ac:dyDescent="0.25">
      <c r="A609" s="8">
        <v>1852</v>
      </c>
      <c r="B609" t="s">
        <v>1935</v>
      </c>
      <c r="C609">
        <f t="shared" si="54"/>
        <v>14</v>
      </c>
      <c r="D609">
        <f t="shared" si="55"/>
        <v>66</v>
      </c>
      <c r="E609" t="str">
        <f t="shared" si="56"/>
        <v>Object</v>
      </c>
      <c r="F609" t="b">
        <f t="shared" si="57"/>
        <v>1</v>
      </c>
      <c r="G609" t="str">
        <f t="shared" si="58"/>
        <v>Stone</v>
      </c>
      <c r="H609">
        <f t="shared" si="59"/>
        <v>849</v>
      </c>
    </row>
    <row r="610" spans="1:8" x14ac:dyDescent="0.25">
      <c r="A610" s="8">
        <v>1853</v>
      </c>
      <c r="B610" t="s">
        <v>1936</v>
      </c>
      <c r="C610">
        <f t="shared" si="54"/>
        <v>14</v>
      </c>
      <c r="D610">
        <f t="shared" si="55"/>
        <v>66</v>
      </c>
      <c r="E610" t="str">
        <f t="shared" si="56"/>
        <v>Object</v>
      </c>
      <c r="F610" t="b">
        <f t="shared" si="57"/>
        <v>1</v>
      </c>
      <c r="G610" t="str">
        <f t="shared" si="58"/>
        <v>Stone</v>
      </c>
      <c r="H610">
        <f t="shared" si="59"/>
        <v>850</v>
      </c>
    </row>
    <row r="611" spans="1:8" x14ac:dyDescent="0.25">
      <c r="A611" s="8">
        <v>1491</v>
      </c>
      <c r="B611" t="s">
        <v>1574</v>
      </c>
      <c r="C611">
        <f t="shared" si="54"/>
        <v>14</v>
      </c>
      <c r="D611">
        <f t="shared" si="55"/>
        <v>66</v>
      </c>
      <c r="E611" t="str">
        <f t="shared" si="56"/>
        <v>Object</v>
      </c>
      <c r="F611" t="b">
        <f t="shared" si="57"/>
        <v>1</v>
      </c>
      <c r="G611" t="str">
        <f t="shared" si="58"/>
        <v>Magma Cap</v>
      </c>
      <c r="H611">
        <f t="shared" si="59"/>
        <v>851</v>
      </c>
    </row>
    <row r="612" spans="1:8" x14ac:dyDescent="0.25">
      <c r="A612" s="8">
        <v>1282</v>
      </c>
      <c r="B612" t="s">
        <v>1365</v>
      </c>
      <c r="C612">
        <f t="shared" si="54"/>
        <v>14</v>
      </c>
      <c r="D612">
        <f t="shared" si="55"/>
        <v>66</v>
      </c>
      <c r="E612" t="str">
        <f t="shared" si="56"/>
        <v>Object</v>
      </c>
      <c r="F612" t="b">
        <f t="shared" si="57"/>
        <v>1</v>
      </c>
      <c r="G612" t="str">
        <f t="shared" si="58"/>
        <v>Dragon Tooth</v>
      </c>
      <c r="H612">
        <f t="shared" si="59"/>
        <v>852</v>
      </c>
    </row>
    <row r="613" spans="1:8" x14ac:dyDescent="0.25">
      <c r="A613" s="8">
        <v>1268</v>
      </c>
      <c r="B613" t="s">
        <v>1351</v>
      </c>
      <c r="C613">
        <f t="shared" si="54"/>
        <v>14</v>
      </c>
      <c r="D613">
        <f t="shared" si="55"/>
        <v>66</v>
      </c>
      <c r="E613" t="str">
        <f t="shared" si="56"/>
        <v>Object</v>
      </c>
      <c r="F613" t="b">
        <f t="shared" si="57"/>
        <v>1</v>
      </c>
      <c r="G613" t="str">
        <f t="shared" si="58"/>
        <v>Curiosity Lure</v>
      </c>
      <c r="H613">
        <f t="shared" si="59"/>
        <v>856</v>
      </c>
    </row>
    <row r="614" spans="1:8" x14ac:dyDescent="0.25">
      <c r="A614" s="8">
        <v>1899</v>
      </c>
      <c r="B614" t="s">
        <v>1982</v>
      </c>
      <c r="C614">
        <f t="shared" si="54"/>
        <v>14</v>
      </c>
      <c r="D614">
        <f t="shared" si="55"/>
        <v>66</v>
      </c>
      <c r="E614" t="str">
        <f t="shared" si="56"/>
        <v>Object</v>
      </c>
      <c r="F614" t="b">
        <f t="shared" si="57"/>
        <v>1</v>
      </c>
      <c r="G614" t="str">
        <f t="shared" si="58"/>
        <v>Tiger Slime Egg</v>
      </c>
      <c r="H614">
        <f t="shared" si="59"/>
        <v>857</v>
      </c>
    </row>
    <row r="615" spans="1:8" x14ac:dyDescent="0.25">
      <c r="A615" s="8">
        <v>1658</v>
      </c>
      <c r="B615" t="s">
        <v>1741</v>
      </c>
      <c r="C615">
        <f t="shared" si="54"/>
        <v>14</v>
      </c>
      <c r="D615">
        <f t="shared" si="55"/>
        <v>66</v>
      </c>
      <c r="E615" t="str">
        <f t="shared" si="56"/>
        <v>Object</v>
      </c>
      <c r="F615" t="b">
        <f t="shared" si="57"/>
        <v>1</v>
      </c>
      <c r="G615" t="str">
        <f t="shared" si="58"/>
        <v>Qi Gem</v>
      </c>
      <c r="H615">
        <f t="shared" si="59"/>
        <v>858</v>
      </c>
    </row>
    <row r="616" spans="1:8" x14ac:dyDescent="0.25">
      <c r="A616" s="8">
        <v>1949</v>
      </c>
      <c r="B616" t="s">
        <v>2032</v>
      </c>
      <c r="C616">
        <f t="shared" si="54"/>
        <v>14</v>
      </c>
      <c r="D616">
        <f t="shared" si="55"/>
        <v>66</v>
      </c>
      <c r="E616" t="str">
        <f t="shared" si="56"/>
        <v>Object</v>
      </c>
      <c r="F616" t="b">
        <f t="shared" si="57"/>
        <v>1</v>
      </c>
      <c r="G616" t="str">
        <f t="shared" si="58"/>
        <v>War Memento</v>
      </c>
      <c r="H616">
        <f t="shared" si="59"/>
        <v>864</v>
      </c>
    </row>
    <row r="617" spans="1:8" x14ac:dyDescent="0.25">
      <c r="A617" s="8">
        <v>1383</v>
      </c>
      <c r="B617" t="s">
        <v>1466</v>
      </c>
      <c r="C617">
        <f t="shared" si="54"/>
        <v>14</v>
      </c>
      <c r="D617">
        <f t="shared" si="55"/>
        <v>66</v>
      </c>
      <c r="E617" t="str">
        <f t="shared" si="56"/>
        <v>Object</v>
      </c>
      <c r="F617" t="b">
        <f t="shared" si="57"/>
        <v>1</v>
      </c>
      <c r="G617" t="str">
        <f t="shared" si="58"/>
        <v>Gourmet Tomato Salt</v>
      </c>
      <c r="H617">
        <f t="shared" si="59"/>
        <v>865</v>
      </c>
    </row>
    <row r="618" spans="1:8" x14ac:dyDescent="0.25">
      <c r="A618" s="8">
        <v>1813</v>
      </c>
      <c r="B618" t="s">
        <v>1896</v>
      </c>
      <c r="C618">
        <f t="shared" si="54"/>
        <v>14</v>
      </c>
      <c r="D618">
        <f t="shared" si="55"/>
        <v>66</v>
      </c>
      <c r="E618" t="str">
        <f t="shared" si="56"/>
        <v>Object</v>
      </c>
      <c r="F618" t="b">
        <f t="shared" si="57"/>
        <v>1</v>
      </c>
      <c r="G618" t="str">
        <f t="shared" si="58"/>
        <v>Stardew Valley Rose</v>
      </c>
      <c r="H618">
        <f t="shared" si="59"/>
        <v>866</v>
      </c>
    </row>
    <row r="619" spans="1:8" x14ac:dyDescent="0.25">
      <c r="A619" s="8">
        <v>1000</v>
      </c>
      <c r="B619" t="s">
        <v>1083</v>
      </c>
      <c r="C619">
        <f t="shared" si="54"/>
        <v>14</v>
      </c>
      <c r="D619">
        <f t="shared" si="55"/>
        <v>66</v>
      </c>
      <c r="E619" t="str">
        <f t="shared" si="56"/>
        <v>Object</v>
      </c>
      <c r="F619" t="b">
        <f t="shared" si="57"/>
        <v>1</v>
      </c>
      <c r="G619" t="str">
        <f t="shared" si="58"/>
        <v>Advanced TV Remote</v>
      </c>
      <c r="H619">
        <f t="shared" si="59"/>
        <v>867</v>
      </c>
    </row>
    <row r="620" spans="1:8" x14ac:dyDescent="0.25">
      <c r="A620" s="8">
        <v>1115</v>
      </c>
      <c r="B620" t="s">
        <v>1198</v>
      </c>
      <c r="C620">
        <f t="shared" si="54"/>
        <v>14</v>
      </c>
      <c r="D620">
        <f t="shared" si="55"/>
        <v>66</v>
      </c>
      <c r="E620" t="str">
        <f t="shared" si="56"/>
        <v>Object</v>
      </c>
      <c r="F620" t="b">
        <f t="shared" si="57"/>
        <v>1</v>
      </c>
      <c r="G620" t="str">
        <f t="shared" si="58"/>
        <v>Arctic Shard</v>
      </c>
      <c r="H620">
        <f t="shared" si="59"/>
        <v>868</v>
      </c>
    </row>
    <row r="621" spans="1:8" x14ac:dyDescent="0.25">
      <c r="A621" s="8">
        <v>2006</v>
      </c>
      <c r="B621" t="s">
        <v>2089</v>
      </c>
      <c r="C621">
        <f t="shared" si="54"/>
        <v>14</v>
      </c>
      <c r="D621">
        <f t="shared" si="55"/>
        <v>66</v>
      </c>
      <c r="E621" t="str">
        <f t="shared" si="56"/>
        <v>Object</v>
      </c>
      <c r="F621" t="b">
        <f t="shared" si="57"/>
        <v>1</v>
      </c>
      <c r="G621" t="str">
        <f t="shared" si="58"/>
        <v>Wriggling Worm</v>
      </c>
      <c r="H621">
        <f t="shared" si="59"/>
        <v>869</v>
      </c>
    </row>
    <row r="622" spans="1:8" x14ac:dyDescent="0.25">
      <c r="A622" s="8">
        <v>1617</v>
      </c>
      <c r="B622" t="s">
        <v>1700</v>
      </c>
      <c r="C622">
        <f t="shared" si="54"/>
        <v>14</v>
      </c>
      <c r="D622">
        <f t="shared" si="55"/>
        <v>66</v>
      </c>
      <c r="E622" t="str">
        <f t="shared" si="56"/>
        <v>Object</v>
      </c>
      <c r="F622" t="b">
        <f t="shared" si="57"/>
        <v>1</v>
      </c>
      <c r="G622" t="str">
        <f t="shared" si="58"/>
        <v>Pirate's Locket</v>
      </c>
      <c r="H622">
        <f t="shared" si="59"/>
        <v>870</v>
      </c>
    </row>
    <row r="623" spans="1:8" x14ac:dyDescent="0.25">
      <c r="A623" s="8">
        <v>1314</v>
      </c>
      <c r="B623" t="s">
        <v>1397</v>
      </c>
      <c r="C623">
        <f t="shared" si="54"/>
        <v>14</v>
      </c>
      <c r="D623">
        <f t="shared" si="55"/>
        <v>66</v>
      </c>
      <c r="E623" t="str">
        <f t="shared" si="56"/>
        <v>Object</v>
      </c>
      <c r="F623" t="b">
        <f t="shared" si="57"/>
        <v>1</v>
      </c>
      <c r="G623" t="str">
        <f t="shared" si="58"/>
        <v>Fairy Dust</v>
      </c>
      <c r="H623">
        <f t="shared" si="59"/>
        <v>872</v>
      </c>
    </row>
    <row r="624" spans="1:8" x14ac:dyDescent="0.25">
      <c r="A624" s="8">
        <v>1609</v>
      </c>
      <c r="B624" t="s">
        <v>1692</v>
      </c>
      <c r="C624">
        <f t="shared" si="54"/>
        <v>14</v>
      </c>
      <c r="D624">
        <f t="shared" si="55"/>
        <v>66</v>
      </c>
      <c r="E624" t="str">
        <f t="shared" si="56"/>
        <v>Object</v>
      </c>
      <c r="F624" t="b">
        <f t="shared" si="57"/>
        <v>1</v>
      </c>
      <c r="G624" t="str">
        <f t="shared" si="58"/>
        <v>Piña Colada</v>
      </c>
      <c r="H624">
        <f t="shared" si="59"/>
        <v>873</v>
      </c>
    </row>
    <row r="625" spans="1:8" x14ac:dyDescent="0.25">
      <c r="A625" s="8">
        <v>1181</v>
      </c>
      <c r="B625" t="s">
        <v>1264</v>
      </c>
      <c r="C625">
        <f t="shared" si="54"/>
        <v>14</v>
      </c>
      <c r="D625">
        <f t="shared" si="55"/>
        <v>66</v>
      </c>
      <c r="E625" t="str">
        <f t="shared" si="56"/>
        <v>Object</v>
      </c>
      <c r="F625" t="b">
        <f t="shared" si="57"/>
        <v>1</v>
      </c>
      <c r="G625" t="str">
        <f t="shared" si="58"/>
        <v>Bug Steak</v>
      </c>
      <c r="H625">
        <f t="shared" si="59"/>
        <v>874</v>
      </c>
    </row>
    <row r="626" spans="1:8" x14ac:dyDescent="0.25">
      <c r="A626" s="8">
        <v>1298</v>
      </c>
      <c r="B626" t="s">
        <v>1381</v>
      </c>
      <c r="C626">
        <f t="shared" si="54"/>
        <v>14</v>
      </c>
      <c r="D626">
        <f t="shared" si="55"/>
        <v>66</v>
      </c>
      <c r="E626" t="str">
        <f t="shared" si="56"/>
        <v>Object</v>
      </c>
      <c r="F626" t="b">
        <f t="shared" si="57"/>
        <v>1</v>
      </c>
      <c r="G626" t="str">
        <f t="shared" si="58"/>
        <v>Ectoplasm</v>
      </c>
      <c r="H626">
        <f t="shared" si="59"/>
        <v>875</v>
      </c>
    </row>
    <row r="627" spans="1:8" x14ac:dyDescent="0.25">
      <c r="A627" s="8">
        <v>1640</v>
      </c>
      <c r="B627" t="s">
        <v>1723</v>
      </c>
      <c r="C627">
        <f t="shared" si="54"/>
        <v>14</v>
      </c>
      <c r="D627">
        <f t="shared" si="55"/>
        <v>66</v>
      </c>
      <c r="E627" t="str">
        <f t="shared" si="56"/>
        <v>Object</v>
      </c>
      <c r="F627" t="b">
        <f t="shared" si="57"/>
        <v>1</v>
      </c>
      <c r="G627" t="str">
        <f t="shared" si="58"/>
        <v>Prismatic Jelly</v>
      </c>
      <c r="H627">
        <f t="shared" si="59"/>
        <v>876</v>
      </c>
    </row>
    <row r="628" spans="1:8" x14ac:dyDescent="0.25">
      <c r="A628" s="8">
        <v>1660</v>
      </c>
      <c r="B628" t="s">
        <v>1743</v>
      </c>
      <c r="C628">
        <f t="shared" si="54"/>
        <v>14</v>
      </c>
      <c r="D628">
        <f t="shared" si="55"/>
        <v>66</v>
      </c>
      <c r="E628" t="str">
        <f t="shared" si="56"/>
        <v>Object</v>
      </c>
      <c r="F628" t="b">
        <f t="shared" si="57"/>
        <v>1</v>
      </c>
      <c r="G628" t="str">
        <f t="shared" si="58"/>
        <v>Quality Bobber</v>
      </c>
      <c r="H628">
        <f t="shared" si="59"/>
        <v>877</v>
      </c>
    </row>
    <row r="629" spans="1:8" x14ac:dyDescent="0.25">
      <c r="A629" s="8">
        <v>1523</v>
      </c>
      <c r="B629" t="s">
        <v>1606</v>
      </c>
      <c r="C629">
        <f t="shared" si="54"/>
        <v>14</v>
      </c>
      <c r="D629">
        <f t="shared" si="55"/>
        <v>66</v>
      </c>
      <c r="E629" t="str">
        <f t="shared" si="56"/>
        <v>Object</v>
      </c>
      <c r="F629" t="b">
        <f t="shared" si="57"/>
        <v>1</v>
      </c>
      <c r="G629" t="str">
        <f t="shared" si="58"/>
        <v>Monster Musk</v>
      </c>
      <c r="H629">
        <f t="shared" si="59"/>
        <v>879</v>
      </c>
    </row>
    <row r="630" spans="1:8" x14ac:dyDescent="0.25">
      <c r="A630" s="8">
        <v>1171</v>
      </c>
      <c r="B630" t="s">
        <v>1254</v>
      </c>
      <c r="C630">
        <f t="shared" si="54"/>
        <v>14</v>
      </c>
      <c r="D630">
        <f t="shared" si="55"/>
        <v>66</v>
      </c>
      <c r="E630" t="str">
        <f t="shared" si="56"/>
        <v>Object</v>
      </c>
      <c r="F630" t="b">
        <f t="shared" si="57"/>
        <v>1</v>
      </c>
      <c r="G630" t="str">
        <f t="shared" si="58"/>
        <v>Bone Fragment</v>
      </c>
      <c r="H630">
        <f t="shared" si="59"/>
        <v>881</v>
      </c>
    </row>
    <row r="631" spans="1:8" x14ac:dyDescent="0.25">
      <c r="A631" s="8">
        <v>1982</v>
      </c>
      <c r="B631" t="s">
        <v>2065</v>
      </c>
      <c r="C631">
        <f t="shared" si="54"/>
        <v>14</v>
      </c>
      <c r="D631">
        <f t="shared" si="55"/>
        <v>66</v>
      </c>
      <c r="E631" t="str">
        <f t="shared" si="56"/>
        <v>Object</v>
      </c>
      <c r="F631" t="b">
        <f t="shared" si="57"/>
        <v>1</v>
      </c>
      <c r="G631" t="str">
        <f t="shared" si="58"/>
        <v>Weeds</v>
      </c>
      <c r="H631">
        <f t="shared" si="59"/>
        <v>882</v>
      </c>
    </row>
    <row r="632" spans="1:8" x14ac:dyDescent="0.25">
      <c r="A632" s="8">
        <v>1983</v>
      </c>
      <c r="B632" t="s">
        <v>2066</v>
      </c>
      <c r="C632">
        <f t="shared" si="54"/>
        <v>14</v>
      </c>
      <c r="D632">
        <f t="shared" si="55"/>
        <v>66</v>
      </c>
      <c r="E632" t="str">
        <f t="shared" si="56"/>
        <v>Object</v>
      </c>
      <c r="F632" t="b">
        <f t="shared" si="57"/>
        <v>1</v>
      </c>
      <c r="G632" t="str">
        <f t="shared" si="58"/>
        <v>Weeds</v>
      </c>
      <c r="H632">
        <f t="shared" si="59"/>
        <v>883</v>
      </c>
    </row>
    <row r="633" spans="1:8" x14ac:dyDescent="0.25">
      <c r="A633" s="8">
        <v>1984</v>
      </c>
      <c r="B633" t="s">
        <v>2067</v>
      </c>
      <c r="C633">
        <f t="shared" si="54"/>
        <v>14</v>
      </c>
      <c r="D633">
        <f t="shared" si="55"/>
        <v>66</v>
      </c>
      <c r="E633" t="str">
        <f t="shared" si="56"/>
        <v>Object</v>
      </c>
      <c r="F633" t="b">
        <f t="shared" si="57"/>
        <v>1</v>
      </c>
      <c r="G633" t="str">
        <f t="shared" si="58"/>
        <v>Weeds</v>
      </c>
      <c r="H633">
        <f t="shared" si="59"/>
        <v>884</v>
      </c>
    </row>
    <row r="634" spans="1:8" x14ac:dyDescent="0.25">
      <c r="A634" s="8">
        <v>1322</v>
      </c>
      <c r="B634" t="s">
        <v>1405</v>
      </c>
      <c r="C634">
        <f t="shared" si="54"/>
        <v>14</v>
      </c>
      <c r="D634">
        <f t="shared" si="55"/>
        <v>66</v>
      </c>
      <c r="E634" t="str">
        <f t="shared" si="56"/>
        <v>Object</v>
      </c>
      <c r="F634" t="b">
        <f t="shared" si="57"/>
        <v>1</v>
      </c>
      <c r="G634" t="str">
        <f t="shared" si="58"/>
        <v>Fiber Seeds</v>
      </c>
      <c r="H634">
        <f t="shared" si="59"/>
        <v>885</v>
      </c>
    </row>
    <row r="635" spans="1:8" x14ac:dyDescent="0.25">
      <c r="A635" s="8">
        <v>1953</v>
      </c>
      <c r="B635" t="s">
        <v>2036</v>
      </c>
      <c r="C635">
        <f t="shared" si="54"/>
        <v>14</v>
      </c>
      <c r="D635">
        <f t="shared" si="55"/>
        <v>66</v>
      </c>
      <c r="E635" t="str">
        <f t="shared" si="56"/>
        <v>Object</v>
      </c>
      <c r="F635" t="b">
        <f t="shared" si="57"/>
        <v>1</v>
      </c>
      <c r="G635" t="str">
        <f t="shared" si="58"/>
        <v>Warp Totem: Island</v>
      </c>
      <c r="H635">
        <f t="shared" si="59"/>
        <v>886</v>
      </c>
    </row>
    <row r="636" spans="1:8" x14ac:dyDescent="0.25">
      <c r="A636" s="8">
        <v>1655</v>
      </c>
      <c r="B636" t="s">
        <v>1738</v>
      </c>
      <c r="C636">
        <f t="shared" si="54"/>
        <v>14</v>
      </c>
      <c r="D636">
        <f t="shared" si="55"/>
        <v>66</v>
      </c>
      <c r="E636" t="str">
        <f t="shared" si="56"/>
        <v>Object</v>
      </c>
      <c r="F636" t="b">
        <f t="shared" si="57"/>
        <v>1</v>
      </c>
      <c r="G636" t="str">
        <f t="shared" si="58"/>
        <v>Qi Fruit</v>
      </c>
      <c r="H636">
        <f t="shared" si="59"/>
        <v>889</v>
      </c>
    </row>
    <row r="637" spans="1:8" x14ac:dyDescent="0.25">
      <c r="A637" s="8">
        <v>1654</v>
      </c>
      <c r="B637" t="s">
        <v>1737</v>
      </c>
      <c r="C637">
        <f t="shared" si="54"/>
        <v>14</v>
      </c>
      <c r="D637">
        <f t="shared" si="55"/>
        <v>66</v>
      </c>
      <c r="E637" t="str">
        <f t="shared" si="56"/>
        <v>Object</v>
      </c>
      <c r="F637" t="b">
        <f t="shared" si="57"/>
        <v>1</v>
      </c>
      <c r="G637" t="str">
        <f t="shared" si="58"/>
        <v>Qi Bean</v>
      </c>
      <c r="H637">
        <f t="shared" si="59"/>
        <v>890</v>
      </c>
    </row>
    <row r="638" spans="1:8" x14ac:dyDescent="0.25">
      <c r="A638" s="8">
        <v>1532</v>
      </c>
      <c r="B638" t="s">
        <v>1615</v>
      </c>
      <c r="C638">
        <f t="shared" si="54"/>
        <v>14</v>
      </c>
      <c r="D638">
        <f t="shared" si="55"/>
        <v>66</v>
      </c>
      <c r="E638" t="str">
        <f t="shared" si="56"/>
        <v>Object</v>
      </c>
      <c r="F638" t="b">
        <f t="shared" si="57"/>
        <v>1</v>
      </c>
      <c r="G638" t="str">
        <f t="shared" si="58"/>
        <v>Mushroom Tree Seed</v>
      </c>
      <c r="H638">
        <f t="shared" si="59"/>
        <v>891</v>
      </c>
    </row>
    <row r="639" spans="1:8" x14ac:dyDescent="0.25">
      <c r="A639" s="8">
        <v>1955</v>
      </c>
      <c r="B639" t="s">
        <v>2038</v>
      </c>
      <c r="C639">
        <f t="shared" si="54"/>
        <v>14</v>
      </c>
      <c r="D639">
        <f t="shared" si="55"/>
        <v>66</v>
      </c>
      <c r="E639" t="str">
        <f t="shared" si="56"/>
        <v>Object</v>
      </c>
      <c r="F639" t="b">
        <f t="shared" si="57"/>
        <v>1</v>
      </c>
      <c r="G639" t="str">
        <f t="shared" si="58"/>
        <v>Warp Totem: Qi's Arena</v>
      </c>
      <c r="H639">
        <f t="shared" si="59"/>
        <v>892</v>
      </c>
    </row>
    <row r="640" spans="1:8" x14ac:dyDescent="0.25">
      <c r="A640" s="8">
        <v>1331</v>
      </c>
      <c r="B640" t="s">
        <v>1414</v>
      </c>
      <c r="C640">
        <f t="shared" si="54"/>
        <v>14</v>
      </c>
      <c r="D640">
        <f t="shared" si="55"/>
        <v>66</v>
      </c>
      <c r="E640" t="str">
        <f t="shared" si="56"/>
        <v>Object</v>
      </c>
      <c r="F640" t="b">
        <f t="shared" si="57"/>
        <v>1</v>
      </c>
      <c r="G640" t="str">
        <f t="shared" si="58"/>
        <v>Fireworks (Red)</v>
      </c>
      <c r="H640">
        <f t="shared" si="59"/>
        <v>893</v>
      </c>
    </row>
    <row r="641" spans="1:8" x14ac:dyDescent="0.25">
      <c r="A641" s="8">
        <v>1330</v>
      </c>
      <c r="B641" t="s">
        <v>1413</v>
      </c>
      <c r="C641">
        <f t="shared" si="54"/>
        <v>14</v>
      </c>
      <c r="D641">
        <f t="shared" si="55"/>
        <v>66</v>
      </c>
      <c r="E641" t="str">
        <f t="shared" si="56"/>
        <v>Object</v>
      </c>
      <c r="F641" t="b">
        <f t="shared" si="57"/>
        <v>1</v>
      </c>
      <c r="G641" t="str">
        <f t="shared" si="58"/>
        <v>Fireworks (Purple)</v>
      </c>
      <c r="H641">
        <f t="shared" si="59"/>
        <v>894</v>
      </c>
    </row>
    <row r="642" spans="1:8" x14ac:dyDescent="0.25">
      <c r="A642" s="8">
        <v>1329</v>
      </c>
      <c r="B642" t="s">
        <v>1412</v>
      </c>
      <c r="C642">
        <f t="shared" si="54"/>
        <v>14</v>
      </c>
      <c r="D642">
        <f t="shared" si="55"/>
        <v>66</v>
      </c>
      <c r="E642" t="str">
        <f t="shared" si="56"/>
        <v>Object</v>
      </c>
      <c r="F642" t="b">
        <f t="shared" si="57"/>
        <v>1</v>
      </c>
      <c r="G642" t="str">
        <f t="shared" si="58"/>
        <v>Fireworks (Green)</v>
      </c>
      <c r="H642">
        <f t="shared" si="59"/>
        <v>895</v>
      </c>
    </row>
    <row r="643" spans="1:8" x14ac:dyDescent="0.25">
      <c r="A643" s="8">
        <v>1353</v>
      </c>
      <c r="B643" t="s">
        <v>1436</v>
      </c>
      <c r="C643">
        <f t="shared" si="54"/>
        <v>14</v>
      </c>
      <c r="D643">
        <f t="shared" si="55"/>
        <v>66</v>
      </c>
      <c r="E643" t="str">
        <f t="shared" si="56"/>
        <v>Object</v>
      </c>
      <c r="F643" t="b">
        <f t="shared" si="57"/>
        <v>1</v>
      </c>
      <c r="G643" t="str">
        <f t="shared" si="58"/>
        <v>Galaxy Soul</v>
      </c>
      <c r="H643">
        <f t="shared" si="59"/>
        <v>896</v>
      </c>
    </row>
    <row r="644" spans="1:8" x14ac:dyDescent="0.25">
      <c r="A644" s="8">
        <v>1606</v>
      </c>
      <c r="B644" t="s">
        <v>1689</v>
      </c>
      <c r="C644">
        <f t="shared" ref="C644:C707" si="60">IF(LEN(B644)&gt;0,SEARCH("|",B644),"")</f>
        <v>14</v>
      </c>
      <c r="D644">
        <f t="shared" ref="D644:D707" si="61">IF(LEN(B644)&gt;0,SEARCH("|",B644,C644+1),"")</f>
        <v>66</v>
      </c>
      <c r="E644" t="str">
        <f t="shared" ref="E644:E707" si="62">IF(LEN(B644)&gt;0,TRIM(LEFT(B644,C644-1)),"")</f>
        <v>Object</v>
      </c>
      <c r="F644" t="b">
        <f t="shared" ref="F644:F707" si="63">IFERROR(E644="Object",FALSE)</f>
        <v>1</v>
      </c>
      <c r="G644" t="str">
        <f t="shared" ref="G644:G707" si="64">IF(E644="Object",TRIM(MID(B644,C644+1,D644-C644-1)),"")</f>
        <v>Pierre's Missing Stocklist</v>
      </c>
      <c r="H644">
        <f t="shared" ref="H644:H707" si="65">IF(LEN(G644)&gt;0,INT(RIGHT(B644,LEN(B644)-D644)),"")</f>
        <v>897</v>
      </c>
    </row>
    <row r="645" spans="1:8" x14ac:dyDescent="0.25">
      <c r="A645" s="8">
        <v>1792</v>
      </c>
      <c r="B645" t="s">
        <v>1875</v>
      </c>
      <c r="C645">
        <f t="shared" si="60"/>
        <v>14</v>
      </c>
      <c r="D645">
        <f t="shared" si="61"/>
        <v>66</v>
      </c>
      <c r="E645" t="str">
        <f t="shared" si="62"/>
        <v>Object</v>
      </c>
      <c r="F645" t="b">
        <f t="shared" si="63"/>
        <v>1</v>
      </c>
      <c r="G645" t="str">
        <f t="shared" si="64"/>
        <v>Son of Crimsonfish</v>
      </c>
      <c r="H645">
        <f t="shared" si="65"/>
        <v>898</v>
      </c>
    </row>
    <row r="646" spans="1:8" x14ac:dyDescent="0.25">
      <c r="A646" s="8">
        <v>1526</v>
      </c>
      <c r="B646" t="s">
        <v>1609</v>
      </c>
      <c r="C646">
        <f t="shared" si="60"/>
        <v>14</v>
      </c>
      <c r="D646">
        <f t="shared" si="61"/>
        <v>66</v>
      </c>
      <c r="E646" t="str">
        <f t="shared" si="62"/>
        <v>Object</v>
      </c>
      <c r="F646" t="b">
        <f t="shared" si="63"/>
        <v>1</v>
      </c>
      <c r="G646" t="str">
        <f t="shared" si="64"/>
        <v>Ms. Angler</v>
      </c>
      <c r="H646">
        <f t="shared" si="65"/>
        <v>899</v>
      </c>
    </row>
    <row r="647" spans="1:8" x14ac:dyDescent="0.25">
      <c r="A647" s="8">
        <v>1470</v>
      </c>
      <c r="B647" t="s">
        <v>1553</v>
      </c>
      <c r="C647">
        <f t="shared" si="60"/>
        <v>14</v>
      </c>
      <c r="D647">
        <f t="shared" si="61"/>
        <v>66</v>
      </c>
      <c r="E647" t="str">
        <f t="shared" si="62"/>
        <v>Object</v>
      </c>
      <c r="F647" t="b">
        <f t="shared" si="63"/>
        <v>1</v>
      </c>
      <c r="G647" t="str">
        <f t="shared" si="64"/>
        <v>Legend II</v>
      </c>
      <c r="H647">
        <f t="shared" si="65"/>
        <v>900</v>
      </c>
    </row>
    <row r="648" spans="1:8" x14ac:dyDescent="0.25">
      <c r="A648" s="8">
        <v>1667</v>
      </c>
      <c r="B648" t="s">
        <v>1750</v>
      </c>
      <c r="C648">
        <f t="shared" si="60"/>
        <v>14</v>
      </c>
      <c r="D648">
        <f t="shared" si="61"/>
        <v>66</v>
      </c>
      <c r="E648" t="str">
        <f t="shared" si="62"/>
        <v>Object</v>
      </c>
      <c r="F648" t="b">
        <f t="shared" si="63"/>
        <v>1</v>
      </c>
      <c r="G648" t="str">
        <f t="shared" si="64"/>
        <v>Radioactive Carp</v>
      </c>
      <c r="H648">
        <f t="shared" si="65"/>
        <v>901</v>
      </c>
    </row>
    <row r="649" spans="1:8" x14ac:dyDescent="0.25">
      <c r="A649" s="8">
        <v>1366</v>
      </c>
      <c r="B649" t="s">
        <v>1449</v>
      </c>
      <c r="C649">
        <f t="shared" si="60"/>
        <v>14</v>
      </c>
      <c r="D649">
        <f t="shared" si="61"/>
        <v>66</v>
      </c>
      <c r="E649" t="str">
        <f t="shared" si="62"/>
        <v>Object</v>
      </c>
      <c r="F649" t="b">
        <f t="shared" si="63"/>
        <v>1</v>
      </c>
      <c r="G649" t="str">
        <f t="shared" si="64"/>
        <v>Glacierfish Jr.</v>
      </c>
      <c r="H649">
        <f t="shared" si="65"/>
        <v>902</v>
      </c>
    </row>
    <row r="650" spans="1:8" x14ac:dyDescent="0.25">
      <c r="A650" s="8">
        <v>1364</v>
      </c>
      <c r="B650" t="s">
        <v>1447</v>
      </c>
      <c r="C650">
        <f t="shared" si="60"/>
        <v>14</v>
      </c>
      <c r="D650">
        <f t="shared" si="61"/>
        <v>66</v>
      </c>
      <c r="E650" t="str">
        <f t="shared" si="62"/>
        <v>Object</v>
      </c>
      <c r="F650" t="b">
        <f t="shared" si="63"/>
        <v>1</v>
      </c>
      <c r="G650" t="str">
        <f t="shared" si="64"/>
        <v>Ginger Ale</v>
      </c>
      <c r="H650">
        <f t="shared" si="65"/>
        <v>903</v>
      </c>
    </row>
    <row r="651" spans="1:8" x14ac:dyDescent="0.25">
      <c r="A651" s="8">
        <v>1129</v>
      </c>
      <c r="B651" t="s">
        <v>1212</v>
      </c>
      <c r="C651">
        <f t="shared" si="60"/>
        <v>14</v>
      </c>
      <c r="D651">
        <f t="shared" si="61"/>
        <v>66</v>
      </c>
      <c r="E651" t="str">
        <f t="shared" si="62"/>
        <v>Object</v>
      </c>
      <c r="F651" t="b">
        <f t="shared" si="63"/>
        <v>1</v>
      </c>
      <c r="G651" t="str">
        <f t="shared" si="64"/>
        <v>Banana Pudding</v>
      </c>
      <c r="H651">
        <f t="shared" si="65"/>
        <v>904</v>
      </c>
    </row>
    <row r="652" spans="1:8" x14ac:dyDescent="0.25">
      <c r="A652" s="8">
        <v>1500</v>
      </c>
      <c r="B652" t="s">
        <v>1583</v>
      </c>
      <c r="C652">
        <f t="shared" si="60"/>
        <v>14</v>
      </c>
      <c r="D652">
        <f t="shared" si="61"/>
        <v>66</v>
      </c>
      <c r="E652" t="str">
        <f t="shared" si="62"/>
        <v>Object</v>
      </c>
      <c r="F652" t="b">
        <f t="shared" si="63"/>
        <v>1</v>
      </c>
      <c r="G652" t="str">
        <f t="shared" si="64"/>
        <v>Mango Sticky Rice</v>
      </c>
      <c r="H652">
        <f t="shared" si="65"/>
        <v>905</v>
      </c>
    </row>
    <row r="653" spans="1:8" x14ac:dyDescent="0.25">
      <c r="A653" s="8">
        <v>1620</v>
      </c>
      <c r="B653" t="s">
        <v>1703</v>
      </c>
      <c r="C653">
        <f t="shared" si="60"/>
        <v>14</v>
      </c>
      <c r="D653">
        <f t="shared" si="61"/>
        <v>66</v>
      </c>
      <c r="E653" t="str">
        <f t="shared" si="62"/>
        <v>Object</v>
      </c>
      <c r="F653" t="b">
        <f t="shared" si="63"/>
        <v>1</v>
      </c>
      <c r="G653" t="str">
        <f t="shared" si="64"/>
        <v>Poi</v>
      </c>
      <c r="H653">
        <f t="shared" si="65"/>
        <v>906</v>
      </c>
    </row>
    <row r="654" spans="1:8" x14ac:dyDescent="0.25">
      <c r="A654" s="8">
        <v>1920</v>
      </c>
      <c r="B654" t="s">
        <v>2003</v>
      </c>
      <c r="C654">
        <f t="shared" si="60"/>
        <v>14</v>
      </c>
      <c r="D654">
        <f t="shared" si="61"/>
        <v>66</v>
      </c>
      <c r="E654" t="str">
        <f t="shared" si="62"/>
        <v>Object</v>
      </c>
      <c r="F654" t="b">
        <f t="shared" si="63"/>
        <v>1</v>
      </c>
      <c r="G654" t="str">
        <f t="shared" si="64"/>
        <v>Tropical Curry</v>
      </c>
      <c r="H654">
        <f t="shared" si="65"/>
        <v>907</v>
      </c>
    </row>
    <row r="655" spans="1:8" x14ac:dyDescent="0.25">
      <c r="A655" s="8">
        <v>1489</v>
      </c>
      <c r="B655" t="s">
        <v>1572</v>
      </c>
      <c r="C655">
        <f t="shared" si="60"/>
        <v>14</v>
      </c>
      <c r="D655">
        <f t="shared" si="61"/>
        <v>66</v>
      </c>
      <c r="E655" t="str">
        <f t="shared" si="62"/>
        <v>Object</v>
      </c>
      <c r="F655" t="b">
        <f t="shared" si="63"/>
        <v>1</v>
      </c>
      <c r="G655" t="str">
        <f t="shared" si="64"/>
        <v>Magic Bait</v>
      </c>
      <c r="H655">
        <f t="shared" si="65"/>
        <v>908</v>
      </c>
    </row>
    <row r="656" spans="1:8" x14ac:dyDescent="0.25">
      <c r="A656" s="8">
        <v>1669</v>
      </c>
      <c r="B656" t="s">
        <v>1752</v>
      </c>
      <c r="C656">
        <f t="shared" si="60"/>
        <v>14</v>
      </c>
      <c r="D656">
        <f t="shared" si="61"/>
        <v>66</v>
      </c>
      <c r="E656" t="str">
        <f t="shared" si="62"/>
        <v>Object</v>
      </c>
      <c r="F656" t="b">
        <f t="shared" si="63"/>
        <v>1</v>
      </c>
      <c r="G656" t="str">
        <f t="shared" si="64"/>
        <v>Radioactive Ore</v>
      </c>
      <c r="H656">
        <f t="shared" si="65"/>
        <v>909</v>
      </c>
    </row>
    <row r="657" spans="1:8" x14ac:dyDescent="0.25">
      <c r="A657" s="8">
        <v>1666</v>
      </c>
      <c r="B657" t="s">
        <v>1749</v>
      </c>
      <c r="C657">
        <f t="shared" si="60"/>
        <v>14</v>
      </c>
      <c r="D657">
        <f t="shared" si="61"/>
        <v>66</v>
      </c>
      <c r="E657" t="str">
        <f t="shared" si="62"/>
        <v>Object</v>
      </c>
      <c r="F657" t="b">
        <f t="shared" si="63"/>
        <v>1</v>
      </c>
      <c r="G657" t="str">
        <f t="shared" si="64"/>
        <v>Radioactive Bar</v>
      </c>
      <c r="H657">
        <f t="shared" si="65"/>
        <v>910</v>
      </c>
    </row>
    <row r="658" spans="1:8" x14ac:dyDescent="0.25">
      <c r="A658" s="8">
        <v>1417</v>
      </c>
      <c r="B658" t="s">
        <v>1500</v>
      </c>
      <c r="C658">
        <f t="shared" si="60"/>
        <v>14</v>
      </c>
      <c r="D658">
        <f t="shared" si="61"/>
        <v>66</v>
      </c>
      <c r="E658" t="str">
        <f t="shared" si="62"/>
        <v>Object</v>
      </c>
      <c r="F658" t="b">
        <f t="shared" si="63"/>
        <v>1</v>
      </c>
      <c r="G658" t="str">
        <f t="shared" si="64"/>
        <v>Horse Flute</v>
      </c>
      <c r="H658">
        <f t="shared" si="65"/>
        <v>911</v>
      </c>
    </row>
    <row r="659" spans="1:8" x14ac:dyDescent="0.25">
      <c r="A659" s="8">
        <v>1310</v>
      </c>
      <c r="B659" t="s">
        <v>1393</v>
      </c>
      <c r="C659">
        <f t="shared" si="60"/>
        <v>14</v>
      </c>
      <c r="D659">
        <f t="shared" si="61"/>
        <v>66</v>
      </c>
      <c r="E659" t="str">
        <f t="shared" si="62"/>
        <v>Object</v>
      </c>
      <c r="F659" t="b">
        <f t="shared" si="63"/>
        <v>1</v>
      </c>
      <c r="G659" t="str">
        <f t="shared" si="64"/>
        <v>Enricher</v>
      </c>
      <c r="H659">
        <f t="shared" si="65"/>
        <v>913</v>
      </c>
    </row>
    <row r="660" spans="1:8" x14ac:dyDescent="0.25">
      <c r="A660" s="8">
        <v>1639</v>
      </c>
      <c r="B660" t="s">
        <v>1722</v>
      </c>
      <c r="C660">
        <f t="shared" si="60"/>
        <v>14</v>
      </c>
      <c r="D660">
        <f t="shared" si="61"/>
        <v>66</v>
      </c>
      <c r="E660" t="str">
        <f t="shared" si="62"/>
        <v>Object</v>
      </c>
      <c r="F660" t="b">
        <f t="shared" si="63"/>
        <v>1</v>
      </c>
      <c r="G660" t="str">
        <f t="shared" si="64"/>
        <v>Pressure Nozzle</v>
      </c>
      <c r="H660">
        <f t="shared" si="65"/>
        <v>915</v>
      </c>
    </row>
    <row r="661" spans="1:8" x14ac:dyDescent="0.25">
      <c r="A661" s="8">
        <v>1659</v>
      </c>
      <c r="B661" t="s">
        <v>1742</v>
      </c>
      <c r="C661">
        <f t="shared" si="60"/>
        <v>14</v>
      </c>
      <c r="D661">
        <f t="shared" si="61"/>
        <v>66</v>
      </c>
      <c r="E661" t="str">
        <f t="shared" si="62"/>
        <v>Object</v>
      </c>
      <c r="F661" t="b">
        <f t="shared" si="63"/>
        <v>1</v>
      </c>
      <c r="G661" t="str">
        <f t="shared" si="64"/>
        <v>Qi Seasoning</v>
      </c>
      <c r="H661">
        <f t="shared" si="65"/>
        <v>917</v>
      </c>
    </row>
    <row r="662" spans="1:8" x14ac:dyDescent="0.25">
      <c r="A662" s="8">
        <v>1421</v>
      </c>
      <c r="B662" t="s">
        <v>1504</v>
      </c>
      <c r="C662">
        <f t="shared" si="60"/>
        <v>14</v>
      </c>
      <c r="D662">
        <f t="shared" si="61"/>
        <v>66</v>
      </c>
      <c r="E662" t="str">
        <f t="shared" si="62"/>
        <v>Object</v>
      </c>
      <c r="F662" t="b">
        <f t="shared" si="63"/>
        <v>1</v>
      </c>
      <c r="G662" t="str">
        <f t="shared" si="64"/>
        <v>Hyper Speed-Gro</v>
      </c>
      <c r="H662">
        <f t="shared" si="65"/>
        <v>918</v>
      </c>
    </row>
    <row r="663" spans="1:8" x14ac:dyDescent="0.25">
      <c r="A663" s="8">
        <v>1272</v>
      </c>
      <c r="B663" t="s">
        <v>1355</v>
      </c>
      <c r="C663">
        <f t="shared" si="60"/>
        <v>14</v>
      </c>
      <c r="D663">
        <f t="shared" si="61"/>
        <v>66</v>
      </c>
      <c r="E663" t="str">
        <f t="shared" si="62"/>
        <v>Object</v>
      </c>
      <c r="F663" t="b">
        <f t="shared" si="63"/>
        <v>1</v>
      </c>
      <c r="G663" t="str">
        <f t="shared" si="64"/>
        <v>Deluxe Fertilizer</v>
      </c>
      <c r="H663">
        <f t="shared" si="65"/>
        <v>919</v>
      </c>
    </row>
    <row r="664" spans="1:8" x14ac:dyDescent="0.25">
      <c r="A664" s="8">
        <v>1273</v>
      </c>
      <c r="B664" t="s">
        <v>1356</v>
      </c>
      <c r="C664">
        <f t="shared" si="60"/>
        <v>14</v>
      </c>
      <c r="D664">
        <f t="shared" si="61"/>
        <v>66</v>
      </c>
      <c r="E664" t="str">
        <f t="shared" si="62"/>
        <v>Object</v>
      </c>
      <c r="F664" t="b">
        <f t="shared" si="63"/>
        <v>1</v>
      </c>
      <c r="G664" t="str">
        <f t="shared" si="64"/>
        <v>Deluxe Retaining Soil</v>
      </c>
      <c r="H664">
        <f t="shared" si="65"/>
        <v>920</v>
      </c>
    </row>
    <row r="665" spans="1:8" x14ac:dyDescent="0.25">
      <c r="A665" s="8">
        <v>1810</v>
      </c>
      <c r="B665" t="s">
        <v>1893</v>
      </c>
      <c r="C665">
        <f t="shared" si="60"/>
        <v>14</v>
      </c>
      <c r="D665">
        <f t="shared" si="61"/>
        <v>66</v>
      </c>
      <c r="E665" t="str">
        <f t="shared" si="62"/>
        <v>Object</v>
      </c>
      <c r="F665" t="b">
        <f t="shared" si="63"/>
        <v>1</v>
      </c>
      <c r="G665" t="str">
        <f t="shared" si="64"/>
        <v>Squid Ink Ravioli</v>
      </c>
      <c r="H665">
        <f t="shared" si="65"/>
        <v>921</v>
      </c>
    </row>
    <row r="666" spans="1:8" x14ac:dyDescent="0.25">
      <c r="A666" s="8">
        <v>1884</v>
      </c>
      <c r="B666" t="s">
        <v>1967</v>
      </c>
      <c r="C666">
        <f t="shared" si="60"/>
        <v>14</v>
      </c>
      <c r="D666">
        <f t="shared" si="61"/>
        <v>66</v>
      </c>
      <c r="E666" t="str">
        <f t="shared" si="62"/>
        <v>Object</v>
      </c>
      <c r="F666" t="b">
        <f t="shared" si="63"/>
        <v>1</v>
      </c>
      <c r="G666" t="str">
        <f t="shared" si="64"/>
        <v>SupplyCrate</v>
      </c>
      <c r="H666">
        <f t="shared" si="65"/>
        <v>922</v>
      </c>
    </row>
    <row r="667" spans="1:8" x14ac:dyDescent="0.25">
      <c r="A667" s="8">
        <v>1885</v>
      </c>
      <c r="B667" t="s">
        <v>1968</v>
      </c>
      <c r="C667">
        <f t="shared" si="60"/>
        <v>14</v>
      </c>
      <c r="D667">
        <f t="shared" si="61"/>
        <v>66</v>
      </c>
      <c r="E667" t="str">
        <f t="shared" si="62"/>
        <v>Object</v>
      </c>
      <c r="F667" t="b">
        <f t="shared" si="63"/>
        <v>1</v>
      </c>
      <c r="G667" t="str">
        <f t="shared" si="64"/>
        <v>SupplyCrate</v>
      </c>
      <c r="H667">
        <f t="shared" si="65"/>
        <v>923</v>
      </c>
    </row>
    <row r="668" spans="1:8" x14ac:dyDescent="0.25">
      <c r="A668" s="8">
        <v>1886</v>
      </c>
      <c r="B668" t="s">
        <v>1969</v>
      </c>
      <c r="C668">
        <f t="shared" si="60"/>
        <v>14</v>
      </c>
      <c r="D668">
        <f t="shared" si="61"/>
        <v>66</v>
      </c>
      <c r="E668" t="str">
        <f t="shared" si="62"/>
        <v>Object</v>
      </c>
      <c r="F668" t="b">
        <f t="shared" si="63"/>
        <v>1</v>
      </c>
      <c r="G668" t="str">
        <f t="shared" si="64"/>
        <v>SupplyCrate</v>
      </c>
      <c r="H668">
        <f t="shared" si="65"/>
        <v>924</v>
      </c>
    </row>
    <row r="669" spans="1:8" x14ac:dyDescent="0.25">
      <c r="A669" s="8">
        <v>1779</v>
      </c>
      <c r="B669" t="s">
        <v>1862</v>
      </c>
      <c r="C669">
        <f t="shared" si="60"/>
        <v>14</v>
      </c>
      <c r="D669">
        <f t="shared" si="61"/>
        <v>66</v>
      </c>
      <c r="E669" t="str">
        <f t="shared" si="62"/>
        <v>Object</v>
      </c>
      <c r="F669" t="b">
        <f t="shared" si="63"/>
        <v>1</v>
      </c>
      <c r="G669" t="str">
        <f t="shared" si="64"/>
        <v>Slime Crate</v>
      </c>
      <c r="H669">
        <f t="shared" si="65"/>
        <v>925</v>
      </c>
    </row>
    <row r="670" spans="1:8" x14ac:dyDescent="0.25">
      <c r="A670" s="8">
        <v>1238</v>
      </c>
      <c r="B670" t="s">
        <v>1321</v>
      </c>
      <c r="C670">
        <f t="shared" si="60"/>
        <v>14</v>
      </c>
      <c r="D670">
        <f t="shared" si="61"/>
        <v>66</v>
      </c>
      <c r="E670" t="str">
        <f t="shared" si="62"/>
        <v>Object</v>
      </c>
      <c r="F670" t="b">
        <f t="shared" si="63"/>
        <v>1</v>
      </c>
      <c r="G670" t="str">
        <f t="shared" si="64"/>
        <v>Cookout Kit</v>
      </c>
      <c r="H670">
        <f t="shared" si="65"/>
        <v>926</v>
      </c>
    </row>
    <row r="671" spans="1:8" x14ac:dyDescent="0.25">
      <c r="A671" s="8">
        <v>1191</v>
      </c>
      <c r="B671" t="s">
        <v>1274</v>
      </c>
      <c r="C671">
        <f t="shared" si="60"/>
        <v>14</v>
      </c>
      <c r="D671">
        <f t="shared" si="61"/>
        <v>66</v>
      </c>
      <c r="E671" t="str">
        <f t="shared" si="62"/>
        <v>Object</v>
      </c>
      <c r="F671" t="b">
        <f t="shared" si="63"/>
        <v>1</v>
      </c>
      <c r="G671" t="str">
        <f t="shared" si="64"/>
        <v>Camping Stove</v>
      </c>
      <c r="H671">
        <f t="shared" si="65"/>
        <v>927</v>
      </c>
    </row>
    <row r="672" spans="1:8" x14ac:dyDescent="0.25">
      <c r="A672" s="8">
        <v>1378</v>
      </c>
      <c r="B672" t="s">
        <v>1461</v>
      </c>
      <c r="C672">
        <f t="shared" si="60"/>
        <v>14</v>
      </c>
      <c r="D672">
        <f t="shared" si="61"/>
        <v>66</v>
      </c>
      <c r="E672" t="str">
        <f t="shared" si="62"/>
        <v>Object</v>
      </c>
      <c r="F672" t="b">
        <f t="shared" si="63"/>
        <v>1</v>
      </c>
      <c r="G672" t="str">
        <f t="shared" si="64"/>
        <v>Golden Egg</v>
      </c>
      <c r="H672">
        <f t="shared" si="65"/>
        <v>928</v>
      </c>
    </row>
    <row r="673" spans="1:8" x14ac:dyDescent="0.25">
      <c r="A673" s="8">
        <v>1406</v>
      </c>
      <c r="B673" t="s">
        <v>1489</v>
      </c>
      <c r="C673">
        <f t="shared" si="60"/>
        <v>14</v>
      </c>
      <c r="D673">
        <f t="shared" si="61"/>
        <v>66</v>
      </c>
      <c r="E673" t="str">
        <f t="shared" si="62"/>
        <v>Object</v>
      </c>
      <c r="F673" t="b">
        <f t="shared" si="63"/>
        <v>1</v>
      </c>
      <c r="G673" t="str">
        <f t="shared" si="64"/>
        <v>Hedge</v>
      </c>
      <c r="H673">
        <f t="shared" si="65"/>
        <v>929</v>
      </c>
    </row>
    <row r="674" spans="1:8" x14ac:dyDescent="0.25">
      <c r="A674" s="8">
        <v>998</v>
      </c>
      <c r="B674" t="s">
        <v>1081</v>
      </c>
      <c r="C674">
        <f t="shared" si="60"/>
        <v>14</v>
      </c>
      <c r="D674">
        <f t="shared" si="61"/>
        <v>66</v>
      </c>
      <c r="E674" t="str">
        <f t="shared" si="62"/>
        <v>Object</v>
      </c>
      <c r="F674" t="b">
        <f t="shared" si="63"/>
        <v>1</v>
      </c>
      <c r="G674" t="str">
        <f t="shared" si="64"/>
        <v>???</v>
      </c>
      <c r="H674">
        <f t="shared" si="65"/>
        <v>930</v>
      </c>
    </row>
    <row r="675" spans="1:8" x14ac:dyDescent="0.25">
      <c r="A675" s="8">
        <v>1734</v>
      </c>
      <c r="B675" t="s">
        <v>1817</v>
      </c>
      <c r="C675">
        <f t="shared" si="60"/>
        <v>14</v>
      </c>
      <c r="D675">
        <f t="shared" si="61"/>
        <v>66</v>
      </c>
      <c r="E675" t="str">
        <f t="shared" si="62"/>
        <v>Object</v>
      </c>
      <c r="F675" t="b">
        <f t="shared" si="63"/>
        <v>1</v>
      </c>
      <c r="G675" t="str">
        <f t="shared" si="64"/>
        <v>Secret Note #1</v>
      </c>
      <c r="H675">
        <f t="shared" si="65"/>
        <v>1001</v>
      </c>
    </row>
    <row r="676" spans="1:8" x14ac:dyDescent="0.25">
      <c r="A676" s="8">
        <v>1756</v>
      </c>
      <c r="B676" t="s">
        <v>1839</v>
      </c>
      <c r="C676">
        <f t="shared" si="60"/>
        <v>14</v>
      </c>
      <c r="D676">
        <f t="shared" si="61"/>
        <v>66</v>
      </c>
      <c r="E676" t="str">
        <f t="shared" si="62"/>
        <v>Object</v>
      </c>
      <c r="F676" t="b">
        <f t="shared" si="63"/>
        <v>1</v>
      </c>
      <c r="G676" t="str">
        <f t="shared" si="64"/>
        <v>Secret Note #2</v>
      </c>
      <c r="H676">
        <f t="shared" si="65"/>
        <v>1002</v>
      </c>
    </row>
    <row r="677" spans="1:8" x14ac:dyDescent="0.25">
      <c r="A677" s="8">
        <v>1763</v>
      </c>
      <c r="B677" t="s">
        <v>1846</v>
      </c>
      <c r="C677">
        <f t="shared" si="60"/>
        <v>14</v>
      </c>
      <c r="D677">
        <f t="shared" si="61"/>
        <v>66</v>
      </c>
      <c r="E677" t="str">
        <f t="shared" si="62"/>
        <v>Object</v>
      </c>
      <c r="F677" t="b">
        <f t="shared" si="63"/>
        <v>1</v>
      </c>
      <c r="G677" t="str">
        <f t="shared" si="64"/>
        <v>Secret Note #3</v>
      </c>
      <c r="H677">
        <f t="shared" si="65"/>
        <v>1003</v>
      </c>
    </row>
    <row r="678" spans="1:8" x14ac:dyDescent="0.25">
      <c r="A678" s="8">
        <v>1764</v>
      </c>
      <c r="B678" t="s">
        <v>1847</v>
      </c>
      <c r="C678">
        <f t="shared" si="60"/>
        <v>14</v>
      </c>
      <c r="D678">
        <f t="shared" si="61"/>
        <v>66</v>
      </c>
      <c r="E678" t="str">
        <f t="shared" si="62"/>
        <v>Object</v>
      </c>
      <c r="F678" t="b">
        <f t="shared" si="63"/>
        <v>1</v>
      </c>
      <c r="G678" t="str">
        <f t="shared" si="64"/>
        <v>Secret Note #4</v>
      </c>
      <c r="H678">
        <f t="shared" si="65"/>
        <v>1004</v>
      </c>
    </row>
    <row r="679" spans="1:8" x14ac:dyDescent="0.25">
      <c r="A679" s="8">
        <v>1765</v>
      </c>
      <c r="B679" t="s">
        <v>1848</v>
      </c>
      <c r="C679">
        <f t="shared" si="60"/>
        <v>14</v>
      </c>
      <c r="D679">
        <f t="shared" si="61"/>
        <v>66</v>
      </c>
      <c r="E679" t="str">
        <f t="shared" si="62"/>
        <v>Object</v>
      </c>
      <c r="F679" t="b">
        <f t="shared" si="63"/>
        <v>1</v>
      </c>
      <c r="G679" t="str">
        <f t="shared" si="64"/>
        <v>Secret Note #5</v>
      </c>
      <c r="H679">
        <f t="shared" si="65"/>
        <v>1005</v>
      </c>
    </row>
    <row r="680" spans="1:8" x14ac:dyDescent="0.25">
      <c r="A680" s="8">
        <v>1766</v>
      </c>
      <c r="B680" t="s">
        <v>1849</v>
      </c>
      <c r="C680">
        <f t="shared" si="60"/>
        <v>14</v>
      </c>
      <c r="D680">
        <f t="shared" si="61"/>
        <v>66</v>
      </c>
      <c r="E680" t="str">
        <f t="shared" si="62"/>
        <v>Object</v>
      </c>
      <c r="F680" t="b">
        <f t="shared" si="63"/>
        <v>1</v>
      </c>
      <c r="G680" t="str">
        <f t="shared" si="64"/>
        <v>Secret Note #6</v>
      </c>
      <c r="H680">
        <f t="shared" si="65"/>
        <v>1006</v>
      </c>
    </row>
    <row r="681" spans="1:8" x14ac:dyDescent="0.25">
      <c r="A681" s="8">
        <v>1767</v>
      </c>
      <c r="B681" t="s">
        <v>1850</v>
      </c>
      <c r="C681">
        <f t="shared" si="60"/>
        <v>14</v>
      </c>
      <c r="D681">
        <f t="shared" si="61"/>
        <v>66</v>
      </c>
      <c r="E681" t="str">
        <f t="shared" si="62"/>
        <v>Object</v>
      </c>
      <c r="F681" t="b">
        <f t="shared" si="63"/>
        <v>1</v>
      </c>
      <c r="G681" t="str">
        <f t="shared" si="64"/>
        <v>Secret Note #7</v>
      </c>
      <c r="H681">
        <f t="shared" si="65"/>
        <v>1007</v>
      </c>
    </row>
    <row r="682" spans="1:8" x14ac:dyDescent="0.25">
      <c r="A682" s="8">
        <v>1768</v>
      </c>
      <c r="B682" t="s">
        <v>1851</v>
      </c>
      <c r="C682">
        <f t="shared" si="60"/>
        <v>14</v>
      </c>
      <c r="D682">
        <f t="shared" si="61"/>
        <v>66</v>
      </c>
      <c r="E682" t="str">
        <f t="shared" si="62"/>
        <v>Object</v>
      </c>
      <c r="F682" t="b">
        <f t="shared" si="63"/>
        <v>1</v>
      </c>
      <c r="G682" t="str">
        <f t="shared" si="64"/>
        <v>Secret Note #8</v>
      </c>
      <c r="H682">
        <f t="shared" si="65"/>
        <v>1008</v>
      </c>
    </row>
    <row r="683" spans="1:8" x14ac:dyDescent="0.25">
      <c r="A683" s="8">
        <v>1769</v>
      </c>
      <c r="B683" t="s">
        <v>1852</v>
      </c>
      <c r="C683">
        <f t="shared" si="60"/>
        <v>14</v>
      </c>
      <c r="D683">
        <f t="shared" si="61"/>
        <v>66</v>
      </c>
      <c r="E683" t="str">
        <f t="shared" si="62"/>
        <v>Object</v>
      </c>
      <c r="F683" t="b">
        <f t="shared" si="63"/>
        <v>1</v>
      </c>
      <c r="G683" t="str">
        <f t="shared" si="64"/>
        <v>Secret Note #9</v>
      </c>
      <c r="H683">
        <f t="shared" si="65"/>
        <v>1009</v>
      </c>
    </row>
    <row r="684" spans="1:8" x14ac:dyDescent="0.25">
      <c r="A684" s="8">
        <v>1735</v>
      </c>
      <c r="B684" t="s">
        <v>1818</v>
      </c>
      <c r="C684">
        <f t="shared" si="60"/>
        <v>14</v>
      </c>
      <c r="D684">
        <f t="shared" si="61"/>
        <v>66</v>
      </c>
      <c r="E684" t="str">
        <f t="shared" si="62"/>
        <v>Object</v>
      </c>
      <c r="F684" t="b">
        <f t="shared" si="63"/>
        <v>1</v>
      </c>
      <c r="G684" t="str">
        <f t="shared" si="64"/>
        <v>Secret Note #10</v>
      </c>
      <c r="H684">
        <f t="shared" si="65"/>
        <v>1010</v>
      </c>
    </row>
    <row r="685" spans="1:8" x14ac:dyDescent="0.25">
      <c r="A685" s="8">
        <v>1747</v>
      </c>
      <c r="B685" t="s">
        <v>1830</v>
      </c>
      <c r="C685">
        <f t="shared" si="60"/>
        <v>14</v>
      </c>
      <c r="D685">
        <f t="shared" si="61"/>
        <v>66</v>
      </c>
      <c r="E685" t="str">
        <f t="shared" si="62"/>
        <v>Object</v>
      </c>
      <c r="F685" t="b">
        <f t="shared" si="63"/>
        <v>1</v>
      </c>
      <c r="G685" t="str">
        <f t="shared" si="64"/>
        <v>Secret Note #11</v>
      </c>
      <c r="H685">
        <f t="shared" si="65"/>
        <v>1011</v>
      </c>
    </row>
    <row r="686" spans="1:8" x14ac:dyDescent="0.25">
      <c r="A686" s="8">
        <v>1748</v>
      </c>
      <c r="B686" t="s">
        <v>1831</v>
      </c>
      <c r="C686">
        <f t="shared" si="60"/>
        <v>14</v>
      </c>
      <c r="D686">
        <f t="shared" si="61"/>
        <v>66</v>
      </c>
      <c r="E686" t="str">
        <f t="shared" si="62"/>
        <v>Object</v>
      </c>
      <c r="F686" t="b">
        <f t="shared" si="63"/>
        <v>1</v>
      </c>
      <c r="G686" t="str">
        <f t="shared" si="64"/>
        <v>Secret Note #12</v>
      </c>
      <c r="H686">
        <f t="shared" si="65"/>
        <v>1012</v>
      </c>
    </row>
    <row r="687" spans="1:8" x14ac:dyDescent="0.25">
      <c r="A687" s="8">
        <v>1749</v>
      </c>
      <c r="B687" t="s">
        <v>1832</v>
      </c>
      <c r="C687">
        <f t="shared" si="60"/>
        <v>14</v>
      </c>
      <c r="D687">
        <f t="shared" si="61"/>
        <v>66</v>
      </c>
      <c r="E687" t="str">
        <f t="shared" si="62"/>
        <v>Object</v>
      </c>
      <c r="F687" t="b">
        <f t="shared" si="63"/>
        <v>1</v>
      </c>
      <c r="G687" t="str">
        <f t="shared" si="64"/>
        <v>Secret Note #13</v>
      </c>
      <c r="H687">
        <f t="shared" si="65"/>
        <v>1013</v>
      </c>
    </row>
    <row r="688" spans="1:8" x14ac:dyDescent="0.25">
      <c r="A688" s="8">
        <v>1750</v>
      </c>
      <c r="B688" t="s">
        <v>1833</v>
      </c>
      <c r="C688">
        <f t="shared" si="60"/>
        <v>14</v>
      </c>
      <c r="D688">
        <f t="shared" si="61"/>
        <v>66</v>
      </c>
      <c r="E688" t="str">
        <f t="shared" si="62"/>
        <v>Object</v>
      </c>
      <c r="F688" t="b">
        <f t="shared" si="63"/>
        <v>1</v>
      </c>
      <c r="G688" t="str">
        <f t="shared" si="64"/>
        <v>Secret Note #14</v>
      </c>
      <c r="H688">
        <f t="shared" si="65"/>
        <v>1014</v>
      </c>
    </row>
    <row r="689" spans="1:8" x14ac:dyDescent="0.25">
      <c r="A689" s="8">
        <v>1751</v>
      </c>
      <c r="B689" t="s">
        <v>1834</v>
      </c>
      <c r="C689">
        <f t="shared" si="60"/>
        <v>14</v>
      </c>
      <c r="D689">
        <f t="shared" si="61"/>
        <v>66</v>
      </c>
      <c r="E689" t="str">
        <f t="shared" si="62"/>
        <v>Object</v>
      </c>
      <c r="F689" t="b">
        <f t="shared" si="63"/>
        <v>1</v>
      </c>
      <c r="G689" t="str">
        <f t="shared" si="64"/>
        <v>Secret Note #15</v>
      </c>
      <c r="H689">
        <f t="shared" si="65"/>
        <v>1015</v>
      </c>
    </row>
    <row r="690" spans="1:8" x14ac:dyDescent="0.25">
      <c r="A690" s="8">
        <v>1752</v>
      </c>
      <c r="B690" t="s">
        <v>1835</v>
      </c>
      <c r="C690">
        <f t="shared" si="60"/>
        <v>14</v>
      </c>
      <c r="D690">
        <f t="shared" si="61"/>
        <v>66</v>
      </c>
      <c r="E690" t="str">
        <f t="shared" si="62"/>
        <v>Object</v>
      </c>
      <c r="F690" t="b">
        <f t="shared" si="63"/>
        <v>1</v>
      </c>
      <c r="G690" t="str">
        <f t="shared" si="64"/>
        <v>Secret Note #16</v>
      </c>
      <c r="H690">
        <f t="shared" si="65"/>
        <v>1016</v>
      </c>
    </row>
    <row r="691" spans="1:8" x14ac:dyDescent="0.25">
      <c r="A691" s="8">
        <v>1753</v>
      </c>
      <c r="B691" t="s">
        <v>1836</v>
      </c>
      <c r="C691">
        <f t="shared" si="60"/>
        <v>14</v>
      </c>
      <c r="D691">
        <f t="shared" si="61"/>
        <v>66</v>
      </c>
      <c r="E691" t="str">
        <f t="shared" si="62"/>
        <v>Object</v>
      </c>
      <c r="F691" t="b">
        <f t="shared" si="63"/>
        <v>1</v>
      </c>
      <c r="G691" t="str">
        <f t="shared" si="64"/>
        <v>Secret Note #17</v>
      </c>
      <c r="H691">
        <f t="shared" si="65"/>
        <v>1017</v>
      </c>
    </row>
    <row r="692" spans="1:8" x14ac:dyDescent="0.25">
      <c r="A692" s="8">
        <v>1754</v>
      </c>
      <c r="B692" t="s">
        <v>1837</v>
      </c>
      <c r="C692">
        <f t="shared" si="60"/>
        <v>14</v>
      </c>
      <c r="D692">
        <f t="shared" si="61"/>
        <v>66</v>
      </c>
      <c r="E692" t="str">
        <f t="shared" si="62"/>
        <v>Object</v>
      </c>
      <c r="F692" t="b">
        <f t="shared" si="63"/>
        <v>1</v>
      </c>
      <c r="G692" t="str">
        <f t="shared" si="64"/>
        <v>Secret Note #18</v>
      </c>
      <c r="H692">
        <f t="shared" si="65"/>
        <v>1018</v>
      </c>
    </row>
    <row r="693" spans="1:8" x14ac:dyDescent="0.25">
      <c r="A693" s="8">
        <v>1755</v>
      </c>
      <c r="B693" t="s">
        <v>1838</v>
      </c>
      <c r="C693">
        <f t="shared" si="60"/>
        <v>14</v>
      </c>
      <c r="D693">
        <f t="shared" si="61"/>
        <v>66</v>
      </c>
      <c r="E693" t="str">
        <f t="shared" si="62"/>
        <v>Object</v>
      </c>
      <c r="F693" t="b">
        <f t="shared" si="63"/>
        <v>1</v>
      </c>
      <c r="G693" t="str">
        <f t="shared" si="64"/>
        <v>Secret Note #19</v>
      </c>
      <c r="H693">
        <f t="shared" si="65"/>
        <v>1019</v>
      </c>
    </row>
    <row r="694" spans="1:8" x14ac:dyDescent="0.25">
      <c r="A694" s="8">
        <v>1757</v>
      </c>
      <c r="B694" t="s">
        <v>1840</v>
      </c>
      <c r="C694">
        <f t="shared" si="60"/>
        <v>14</v>
      </c>
      <c r="D694">
        <f t="shared" si="61"/>
        <v>66</v>
      </c>
      <c r="E694" t="str">
        <f t="shared" si="62"/>
        <v>Object</v>
      </c>
      <c r="F694" t="b">
        <f t="shared" si="63"/>
        <v>1</v>
      </c>
      <c r="G694" t="str">
        <f t="shared" si="64"/>
        <v>Secret Note #20</v>
      </c>
      <c r="H694">
        <f t="shared" si="65"/>
        <v>1020</v>
      </c>
    </row>
    <row r="695" spans="1:8" x14ac:dyDescent="0.25">
      <c r="A695" s="8">
        <v>1758</v>
      </c>
      <c r="B695" t="s">
        <v>1841</v>
      </c>
      <c r="C695">
        <f t="shared" si="60"/>
        <v>14</v>
      </c>
      <c r="D695">
        <f t="shared" si="61"/>
        <v>66</v>
      </c>
      <c r="E695" t="str">
        <f t="shared" si="62"/>
        <v>Object</v>
      </c>
      <c r="F695" t="b">
        <f t="shared" si="63"/>
        <v>1</v>
      </c>
      <c r="G695" t="str">
        <f t="shared" si="64"/>
        <v>Secret Note #21</v>
      </c>
      <c r="H695">
        <f t="shared" si="65"/>
        <v>1021</v>
      </c>
    </row>
    <row r="696" spans="1:8" x14ac:dyDescent="0.25">
      <c r="A696" s="8">
        <v>1759</v>
      </c>
      <c r="B696" t="s">
        <v>1842</v>
      </c>
      <c r="C696">
        <f t="shared" si="60"/>
        <v>14</v>
      </c>
      <c r="D696">
        <f t="shared" si="61"/>
        <v>66</v>
      </c>
      <c r="E696" t="str">
        <f t="shared" si="62"/>
        <v>Object</v>
      </c>
      <c r="F696" t="b">
        <f t="shared" si="63"/>
        <v>1</v>
      </c>
      <c r="G696" t="str">
        <f t="shared" si="64"/>
        <v>Secret Note #22</v>
      </c>
      <c r="H696">
        <f t="shared" si="65"/>
        <v>1022</v>
      </c>
    </row>
    <row r="697" spans="1:8" x14ac:dyDescent="0.25">
      <c r="A697" s="8">
        <v>1760</v>
      </c>
      <c r="B697" t="s">
        <v>1843</v>
      </c>
      <c r="C697">
        <f t="shared" si="60"/>
        <v>14</v>
      </c>
      <c r="D697">
        <f t="shared" si="61"/>
        <v>66</v>
      </c>
      <c r="E697" t="str">
        <f t="shared" si="62"/>
        <v>Object</v>
      </c>
      <c r="F697" t="b">
        <f t="shared" si="63"/>
        <v>1</v>
      </c>
      <c r="G697" t="str">
        <f t="shared" si="64"/>
        <v>Secret Note #23</v>
      </c>
      <c r="H697">
        <f t="shared" si="65"/>
        <v>1023</v>
      </c>
    </row>
    <row r="698" spans="1:8" x14ac:dyDescent="0.25">
      <c r="A698" s="8">
        <v>1761</v>
      </c>
      <c r="B698" t="s">
        <v>1844</v>
      </c>
      <c r="C698">
        <f t="shared" si="60"/>
        <v>14</v>
      </c>
      <c r="D698">
        <f t="shared" si="61"/>
        <v>66</v>
      </c>
      <c r="E698" t="str">
        <f t="shared" si="62"/>
        <v>Object</v>
      </c>
      <c r="F698" t="b">
        <f t="shared" si="63"/>
        <v>1</v>
      </c>
      <c r="G698" t="str">
        <f t="shared" si="64"/>
        <v>Secret Note #24</v>
      </c>
      <c r="H698">
        <f t="shared" si="65"/>
        <v>1024</v>
      </c>
    </row>
    <row r="699" spans="1:8" x14ac:dyDescent="0.25">
      <c r="A699" s="8">
        <v>1762</v>
      </c>
      <c r="B699" t="s">
        <v>1845</v>
      </c>
      <c r="C699">
        <f t="shared" si="60"/>
        <v>14</v>
      </c>
      <c r="D699">
        <f t="shared" si="61"/>
        <v>66</v>
      </c>
      <c r="E699" t="str">
        <f t="shared" si="62"/>
        <v>Object</v>
      </c>
      <c r="F699" t="b">
        <f t="shared" si="63"/>
        <v>1</v>
      </c>
      <c r="G699" t="str">
        <f t="shared" si="64"/>
        <v>Secret Note #25</v>
      </c>
      <c r="H699">
        <f t="shared" si="65"/>
        <v>1025</v>
      </c>
    </row>
    <row r="700" spans="1:8" x14ac:dyDescent="0.25">
      <c r="A700" s="8">
        <v>1736</v>
      </c>
      <c r="B700" t="s">
        <v>1819</v>
      </c>
      <c r="C700">
        <f t="shared" si="60"/>
        <v>14</v>
      </c>
      <c r="D700">
        <f t="shared" si="61"/>
        <v>66</v>
      </c>
      <c r="E700" t="str">
        <f t="shared" si="62"/>
        <v>Object</v>
      </c>
      <c r="F700" t="b">
        <f t="shared" si="63"/>
        <v>1</v>
      </c>
      <c r="G700" t="str">
        <f t="shared" si="64"/>
        <v>Secret Note #1001</v>
      </c>
      <c r="H700">
        <f t="shared" si="65"/>
        <v>2001</v>
      </c>
    </row>
    <row r="701" spans="1:8" x14ac:dyDescent="0.25">
      <c r="A701" s="8">
        <v>1737</v>
      </c>
      <c r="B701" t="s">
        <v>1820</v>
      </c>
      <c r="C701">
        <f t="shared" si="60"/>
        <v>14</v>
      </c>
      <c r="D701">
        <f t="shared" si="61"/>
        <v>66</v>
      </c>
      <c r="E701" t="str">
        <f t="shared" si="62"/>
        <v>Object</v>
      </c>
      <c r="F701" t="b">
        <f t="shared" si="63"/>
        <v>1</v>
      </c>
      <c r="G701" t="str">
        <f t="shared" si="64"/>
        <v>Secret Note #1002</v>
      </c>
      <c r="H701">
        <f t="shared" si="65"/>
        <v>2002</v>
      </c>
    </row>
    <row r="702" spans="1:8" x14ac:dyDescent="0.25">
      <c r="A702" s="8">
        <v>1738</v>
      </c>
      <c r="B702" t="s">
        <v>1821</v>
      </c>
      <c r="C702">
        <f t="shared" si="60"/>
        <v>14</v>
      </c>
      <c r="D702">
        <f t="shared" si="61"/>
        <v>66</v>
      </c>
      <c r="E702" t="str">
        <f t="shared" si="62"/>
        <v>Object</v>
      </c>
      <c r="F702" t="b">
        <f t="shared" si="63"/>
        <v>1</v>
      </c>
      <c r="G702" t="str">
        <f t="shared" si="64"/>
        <v>Secret Note #1003</v>
      </c>
      <c r="H702">
        <f t="shared" si="65"/>
        <v>2003</v>
      </c>
    </row>
    <row r="703" spans="1:8" x14ac:dyDescent="0.25">
      <c r="A703" s="8">
        <v>1739</v>
      </c>
      <c r="B703" t="s">
        <v>1822</v>
      </c>
      <c r="C703">
        <f t="shared" si="60"/>
        <v>14</v>
      </c>
      <c r="D703">
        <f t="shared" si="61"/>
        <v>66</v>
      </c>
      <c r="E703" t="str">
        <f t="shared" si="62"/>
        <v>Object</v>
      </c>
      <c r="F703" t="b">
        <f t="shared" si="63"/>
        <v>1</v>
      </c>
      <c r="G703" t="str">
        <f t="shared" si="64"/>
        <v>Secret Note #1004</v>
      </c>
      <c r="H703">
        <f t="shared" si="65"/>
        <v>2004</v>
      </c>
    </row>
    <row r="704" spans="1:8" x14ac:dyDescent="0.25">
      <c r="A704" s="8">
        <v>1740</v>
      </c>
      <c r="B704" t="s">
        <v>1823</v>
      </c>
      <c r="C704">
        <f t="shared" si="60"/>
        <v>14</v>
      </c>
      <c r="D704">
        <f t="shared" si="61"/>
        <v>66</v>
      </c>
      <c r="E704" t="str">
        <f t="shared" si="62"/>
        <v>Object</v>
      </c>
      <c r="F704" t="b">
        <f t="shared" si="63"/>
        <v>1</v>
      </c>
      <c r="G704" t="str">
        <f t="shared" si="64"/>
        <v>Secret Note #1005</v>
      </c>
      <c r="H704">
        <f t="shared" si="65"/>
        <v>2005</v>
      </c>
    </row>
    <row r="705" spans="1:8" x14ac:dyDescent="0.25">
      <c r="A705" s="8">
        <v>1741</v>
      </c>
      <c r="B705" t="s">
        <v>1824</v>
      </c>
      <c r="C705">
        <f t="shared" si="60"/>
        <v>14</v>
      </c>
      <c r="D705">
        <f t="shared" si="61"/>
        <v>66</v>
      </c>
      <c r="E705" t="str">
        <f t="shared" si="62"/>
        <v>Object</v>
      </c>
      <c r="F705" t="b">
        <f t="shared" si="63"/>
        <v>1</v>
      </c>
      <c r="G705" t="str">
        <f t="shared" si="64"/>
        <v>Secret Note #1006</v>
      </c>
      <c r="H705">
        <f t="shared" si="65"/>
        <v>2006</v>
      </c>
    </row>
    <row r="706" spans="1:8" x14ac:dyDescent="0.25">
      <c r="A706" s="8">
        <v>1742</v>
      </c>
      <c r="B706" t="s">
        <v>1825</v>
      </c>
      <c r="C706">
        <f t="shared" si="60"/>
        <v>14</v>
      </c>
      <c r="D706">
        <f t="shared" si="61"/>
        <v>66</v>
      </c>
      <c r="E706" t="str">
        <f t="shared" si="62"/>
        <v>Object</v>
      </c>
      <c r="F706" t="b">
        <f t="shared" si="63"/>
        <v>1</v>
      </c>
      <c r="G706" t="str">
        <f t="shared" si="64"/>
        <v>Secret Note #1007</v>
      </c>
      <c r="H706">
        <f t="shared" si="65"/>
        <v>2007</v>
      </c>
    </row>
    <row r="707" spans="1:8" x14ac:dyDescent="0.25">
      <c r="A707" s="8">
        <v>1743</v>
      </c>
      <c r="B707" t="s">
        <v>1826</v>
      </c>
      <c r="C707">
        <f t="shared" si="60"/>
        <v>14</v>
      </c>
      <c r="D707">
        <f t="shared" si="61"/>
        <v>66</v>
      </c>
      <c r="E707" t="str">
        <f t="shared" si="62"/>
        <v>Object</v>
      </c>
      <c r="F707" t="b">
        <f t="shared" si="63"/>
        <v>1</v>
      </c>
      <c r="G707" t="str">
        <f t="shared" si="64"/>
        <v>Secret Note #1008</v>
      </c>
      <c r="H707">
        <f t="shared" si="65"/>
        <v>2008</v>
      </c>
    </row>
    <row r="708" spans="1:8" x14ac:dyDescent="0.25">
      <c r="A708" s="8">
        <v>1744</v>
      </c>
      <c r="B708" t="s">
        <v>1827</v>
      </c>
      <c r="C708">
        <f t="shared" ref="C708:C771" si="66">IF(LEN(B708)&gt;0,SEARCH("|",B708),"")</f>
        <v>14</v>
      </c>
      <c r="D708">
        <f t="shared" ref="D708:D771" si="67">IF(LEN(B708)&gt;0,SEARCH("|",B708,C708+1),"")</f>
        <v>66</v>
      </c>
      <c r="E708" t="str">
        <f t="shared" ref="E708:E771" si="68">IF(LEN(B708)&gt;0,TRIM(LEFT(B708,C708-1)),"")</f>
        <v>Object</v>
      </c>
      <c r="F708" t="b">
        <f t="shared" ref="F708:F771" si="69">IFERROR(E708="Object",FALSE)</f>
        <v>1</v>
      </c>
      <c r="G708" t="str">
        <f t="shared" ref="G708:G771" si="70">IF(E708="Object",TRIM(MID(B708,C708+1,D708-C708-1)),"")</f>
        <v>Secret Note #1009</v>
      </c>
      <c r="H708">
        <f t="shared" ref="H708:H771" si="71">IF(LEN(G708)&gt;0,INT(RIGHT(B708,LEN(B708)-D708)),"")</f>
        <v>2009</v>
      </c>
    </row>
    <row r="709" spans="1:8" x14ac:dyDescent="0.25">
      <c r="A709" s="8">
        <v>1745</v>
      </c>
      <c r="B709" t="s">
        <v>1828</v>
      </c>
      <c r="C709">
        <f t="shared" si="66"/>
        <v>14</v>
      </c>
      <c r="D709">
        <f t="shared" si="67"/>
        <v>66</v>
      </c>
      <c r="E709" t="str">
        <f t="shared" si="68"/>
        <v>Object</v>
      </c>
      <c r="F709" t="b">
        <f t="shared" si="69"/>
        <v>1</v>
      </c>
      <c r="G709" t="str">
        <f t="shared" si="70"/>
        <v>Secret Note #1010</v>
      </c>
      <c r="H709">
        <f t="shared" si="71"/>
        <v>2010</v>
      </c>
    </row>
    <row r="710" spans="1:8" x14ac:dyDescent="0.25">
      <c r="A710" s="8">
        <v>1746</v>
      </c>
      <c r="B710" t="s">
        <v>1829</v>
      </c>
      <c r="C710">
        <f t="shared" si="66"/>
        <v>14</v>
      </c>
      <c r="D710">
        <f t="shared" si="67"/>
        <v>66</v>
      </c>
      <c r="E710" t="str">
        <f t="shared" si="68"/>
        <v>Object</v>
      </c>
      <c r="F710" t="b">
        <f t="shared" si="69"/>
        <v>1</v>
      </c>
      <c r="G710" t="str">
        <f t="shared" si="70"/>
        <v>Secret Note #1011</v>
      </c>
      <c r="H710">
        <f t="shared" si="71"/>
        <v>2011</v>
      </c>
    </row>
    <row r="711" spans="1:8" x14ac:dyDescent="0.25">
      <c r="A711" s="8">
        <v>1231</v>
      </c>
      <c r="B711" t="s">
        <v>1314</v>
      </c>
      <c r="C711">
        <f t="shared" si="66"/>
        <v>14</v>
      </c>
      <c r="D711">
        <f t="shared" si="67"/>
        <v>66</v>
      </c>
      <c r="E711" t="str">
        <f t="shared" si="68"/>
        <v>Object</v>
      </c>
      <c r="F711" t="b">
        <f t="shared" si="69"/>
        <v>1</v>
      </c>
      <c r="G711" t="str">
        <f t="shared" si="70"/>
        <v>Coconut Wine</v>
      </c>
      <c r="H711">
        <f t="shared" si="71"/>
        <v>2088</v>
      </c>
    </row>
    <row r="712" spans="1:8" x14ac:dyDescent="0.25">
      <c r="A712" s="8">
        <v>1188</v>
      </c>
      <c r="B712" t="s">
        <v>1271</v>
      </c>
      <c r="C712">
        <f t="shared" si="66"/>
        <v>14</v>
      </c>
      <c r="D712">
        <f t="shared" si="67"/>
        <v>66</v>
      </c>
      <c r="E712" t="str">
        <f t="shared" si="68"/>
        <v>Object</v>
      </c>
      <c r="F712" t="b">
        <f t="shared" si="69"/>
        <v>1</v>
      </c>
      <c r="G712" t="str">
        <f t="shared" si="70"/>
        <v>Cactus Fruit Wine</v>
      </c>
      <c r="H712">
        <f t="shared" si="71"/>
        <v>2090</v>
      </c>
    </row>
    <row r="713" spans="1:8" x14ac:dyDescent="0.25">
      <c r="A713" s="8">
        <v>1131</v>
      </c>
      <c r="B713" t="s">
        <v>1214</v>
      </c>
      <c r="C713">
        <f t="shared" si="66"/>
        <v>14</v>
      </c>
      <c r="D713">
        <f t="shared" si="67"/>
        <v>66</v>
      </c>
      <c r="E713" t="str">
        <f t="shared" si="68"/>
        <v>Object</v>
      </c>
      <c r="F713" t="b">
        <f t="shared" si="69"/>
        <v>1</v>
      </c>
      <c r="G713" t="str">
        <f t="shared" si="70"/>
        <v>Banana Wine</v>
      </c>
      <c r="H713">
        <f t="shared" si="71"/>
        <v>2091</v>
      </c>
    </row>
    <row r="714" spans="1:8" x14ac:dyDescent="0.25">
      <c r="A714" s="8">
        <v>1697</v>
      </c>
      <c r="B714" t="s">
        <v>1780</v>
      </c>
      <c r="C714">
        <f t="shared" si="66"/>
        <v>14</v>
      </c>
      <c r="D714">
        <f t="shared" si="67"/>
        <v>66</v>
      </c>
      <c r="E714" t="str">
        <f t="shared" si="68"/>
        <v>Object</v>
      </c>
      <c r="F714" t="b">
        <f t="shared" si="69"/>
        <v>1</v>
      </c>
      <c r="G714" t="str">
        <f t="shared" si="70"/>
        <v>Rhubarb Wine</v>
      </c>
      <c r="H714">
        <f t="shared" si="71"/>
        <v>2252</v>
      </c>
    </row>
    <row r="715" spans="1:8" x14ac:dyDescent="0.25">
      <c r="A715" s="8">
        <v>1512</v>
      </c>
      <c r="B715" t="s">
        <v>1595</v>
      </c>
      <c r="C715">
        <f t="shared" si="66"/>
        <v>14</v>
      </c>
      <c r="D715">
        <f t="shared" si="67"/>
        <v>66</v>
      </c>
      <c r="E715" t="str">
        <f t="shared" si="68"/>
        <v>Object</v>
      </c>
      <c r="F715" t="b">
        <f t="shared" si="69"/>
        <v>1</v>
      </c>
      <c r="G715" t="str">
        <f t="shared" si="70"/>
        <v>Melon Wine</v>
      </c>
      <c r="H715">
        <f t="shared" si="71"/>
        <v>2254</v>
      </c>
    </row>
    <row r="716" spans="1:8" x14ac:dyDescent="0.25">
      <c r="A716" s="8">
        <v>1165</v>
      </c>
      <c r="B716" t="s">
        <v>1248</v>
      </c>
      <c r="C716">
        <f t="shared" si="66"/>
        <v>14</v>
      </c>
      <c r="D716">
        <f t="shared" si="67"/>
        <v>66</v>
      </c>
      <c r="E716" t="str">
        <f t="shared" si="68"/>
        <v>Object</v>
      </c>
      <c r="F716" t="b">
        <f t="shared" si="69"/>
        <v>1</v>
      </c>
      <c r="G716" t="str">
        <f t="shared" si="70"/>
        <v>Blueberry Wine</v>
      </c>
      <c r="H716">
        <f t="shared" si="71"/>
        <v>2258</v>
      </c>
    </row>
    <row r="717" spans="1:8" x14ac:dyDescent="0.25">
      <c r="A717" s="8">
        <v>1420</v>
      </c>
      <c r="B717" t="s">
        <v>1503</v>
      </c>
      <c r="C717">
        <f t="shared" si="66"/>
        <v>14</v>
      </c>
      <c r="D717">
        <f t="shared" si="67"/>
        <v>66</v>
      </c>
      <c r="E717" t="str">
        <f t="shared" si="68"/>
        <v>Object</v>
      </c>
      <c r="F717" t="b">
        <f t="shared" si="69"/>
        <v>1</v>
      </c>
      <c r="G717" t="str">
        <f t="shared" si="70"/>
        <v>Hot Pepper Wine</v>
      </c>
      <c r="H717">
        <f t="shared" si="71"/>
        <v>2260</v>
      </c>
    </row>
    <row r="718" spans="1:8" x14ac:dyDescent="0.25">
      <c r="A718" s="8">
        <v>1820</v>
      </c>
      <c r="B718" t="s">
        <v>1903</v>
      </c>
      <c r="C718">
        <f t="shared" si="66"/>
        <v>14</v>
      </c>
      <c r="D718">
        <f t="shared" si="67"/>
        <v>66</v>
      </c>
      <c r="E718" t="str">
        <f t="shared" si="68"/>
        <v>Object</v>
      </c>
      <c r="F718" t="b">
        <f t="shared" si="69"/>
        <v>1</v>
      </c>
      <c r="G718" t="str">
        <f t="shared" si="70"/>
        <v>Starfruit Wine</v>
      </c>
      <c r="H718">
        <f t="shared" si="71"/>
        <v>2268</v>
      </c>
    </row>
    <row r="719" spans="1:8" x14ac:dyDescent="0.25">
      <c r="A719" s="8">
        <v>1252</v>
      </c>
      <c r="B719" t="s">
        <v>1335</v>
      </c>
      <c r="C719">
        <f t="shared" si="66"/>
        <v>14</v>
      </c>
      <c r="D719">
        <f t="shared" si="67"/>
        <v>66</v>
      </c>
      <c r="E719" t="str">
        <f t="shared" si="68"/>
        <v>Object</v>
      </c>
      <c r="F719" t="b">
        <f t="shared" si="69"/>
        <v>1</v>
      </c>
      <c r="G719" t="str">
        <f t="shared" si="70"/>
        <v>Cranberries Wine</v>
      </c>
      <c r="H719">
        <f t="shared" si="71"/>
        <v>2282</v>
      </c>
    </row>
    <row r="720" spans="1:8" x14ac:dyDescent="0.25">
      <c r="A720" s="8">
        <v>1718</v>
      </c>
      <c r="B720" t="s">
        <v>1801</v>
      </c>
      <c r="C720">
        <f t="shared" si="66"/>
        <v>14</v>
      </c>
      <c r="D720">
        <f t="shared" si="67"/>
        <v>66</v>
      </c>
      <c r="E720" t="str">
        <f t="shared" si="68"/>
        <v>Object</v>
      </c>
      <c r="F720" t="b">
        <f t="shared" si="69"/>
        <v>1</v>
      </c>
      <c r="G720" t="str">
        <f t="shared" si="70"/>
        <v>Salmonberry Wine</v>
      </c>
      <c r="H720">
        <f t="shared" si="71"/>
        <v>2296</v>
      </c>
    </row>
    <row r="721" spans="1:8" x14ac:dyDescent="0.25">
      <c r="A721" s="8">
        <v>1799</v>
      </c>
      <c r="B721" t="s">
        <v>1882</v>
      </c>
      <c r="C721">
        <f t="shared" si="66"/>
        <v>14</v>
      </c>
      <c r="D721">
        <f t="shared" si="67"/>
        <v>66</v>
      </c>
      <c r="E721" t="str">
        <f t="shared" si="68"/>
        <v>Object</v>
      </c>
      <c r="F721" t="b">
        <f t="shared" si="69"/>
        <v>1</v>
      </c>
      <c r="G721" t="str">
        <f t="shared" si="70"/>
        <v>Spice Berry Wine</v>
      </c>
      <c r="H721">
        <f t="shared" si="71"/>
        <v>2396</v>
      </c>
    </row>
    <row r="722" spans="1:8" x14ac:dyDescent="0.25">
      <c r="A722" s="8">
        <v>1389</v>
      </c>
      <c r="B722" t="s">
        <v>1472</v>
      </c>
      <c r="C722">
        <f t="shared" si="66"/>
        <v>14</v>
      </c>
      <c r="D722">
        <f t="shared" si="67"/>
        <v>66</v>
      </c>
      <c r="E722" t="str">
        <f t="shared" si="68"/>
        <v>Object</v>
      </c>
      <c r="F722" t="b">
        <f t="shared" si="69"/>
        <v>1</v>
      </c>
      <c r="G722" t="str">
        <f t="shared" si="70"/>
        <v>Grape Wine</v>
      </c>
      <c r="H722">
        <f t="shared" si="71"/>
        <v>2398</v>
      </c>
    </row>
    <row r="723" spans="1:8" x14ac:dyDescent="0.25">
      <c r="A723" s="8">
        <v>1868</v>
      </c>
      <c r="B723" t="s">
        <v>1951</v>
      </c>
      <c r="C723">
        <f t="shared" si="66"/>
        <v>14</v>
      </c>
      <c r="D723">
        <f t="shared" si="67"/>
        <v>66</v>
      </c>
      <c r="E723" t="str">
        <f t="shared" si="68"/>
        <v>Object</v>
      </c>
      <c r="F723" t="b">
        <f t="shared" si="69"/>
        <v>1</v>
      </c>
      <c r="G723" t="str">
        <f t="shared" si="70"/>
        <v>Strawberry Wine</v>
      </c>
      <c r="H723">
        <f t="shared" si="71"/>
        <v>2400</v>
      </c>
    </row>
    <row r="724" spans="1:8" x14ac:dyDescent="0.25">
      <c r="A724" s="8">
        <v>1994</v>
      </c>
      <c r="B724" t="s">
        <v>2077</v>
      </c>
      <c r="C724">
        <f t="shared" si="66"/>
        <v>14</v>
      </c>
      <c r="D724">
        <f t="shared" si="67"/>
        <v>66</v>
      </c>
      <c r="E724" t="str">
        <f t="shared" si="68"/>
        <v>Object</v>
      </c>
      <c r="F724" t="b">
        <f t="shared" si="69"/>
        <v>1</v>
      </c>
      <c r="G724" t="str">
        <f t="shared" si="70"/>
        <v>Wild Plum Wine</v>
      </c>
      <c r="H724">
        <f t="shared" si="71"/>
        <v>2406</v>
      </c>
    </row>
    <row r="725" spans="1:8" x14ac:dyDescent="0.25">
      <c r="A725" s="8">
        <v>1152</v>
      </c>
      <c r="B725" t="s">
        <v>1235</v>
      </c>
      <c r="C725">
        <f t="shared" si="66"/>
        <v>14</v>
      </c>
      <c r="D725">
        <f t="shared" si="67"/>
        <v>66</v>
      </c>
      <c r="E725" t="str">
        <f t="shared" si="68"/>
        <v>Object</v>
      </c>
      <c r="F725" t="b">
        <f t="shared" si="69"/>
        <v>1</v>
      </c>
      <c r="G725" t="str">
        <f t="shared" si="70"/>
        <v>Blackberry Wine</v>
      </c>
      <c r="H725">
        <f t="shared" si="71"/>
        <v>2410</v>
      </c>
    </row>
    <row r="726" spans="1:8" x14ac:dyDescent="0.25">
      <c r="A726" s="8">
        <v>1266</v>
      </c>
      <c r="B726" t="s">
        <v>1349</v>
      </c>
      <c r="C726">
        <f t="shared" si="66"/>
        <v>14</v>
      </c>
      <c r="D726">
        <f t="shared" si="67"/>
        <v>66</v>
      </c>
      <c r="E726" t="str">
        <f t="shared" si="68"/>
        <v>Object</v>
      </c>
      <c r="F726" t="b">
        <f t="shared" si="69"/>
        <v>1</v>
      </c>
      <c r="G726" t="str">
        <f t="shared" si="70"/>
        <v>Crystal Fruit Wine</v>
      </c>
      <c r="H726">
        <f t="shared" si="71"/>
        <v>2414</v>
      </c>
    </row>
    <row r="727" spans="1:8" x14ac:dyDescent="0.25">
      <c r="A727" s="8">
        <v>1100</v>
      </c>
      <c r="B727" t="s">
        <v>1183</v>
      </c>
      <c r="C727">
        <f t="shared" si="66"/>
        <v>14</v>
      </c>
      <c r="D727">
        <f t="shared" si="67"/>
        <v>66</v>
      </c>
      <c r="E727" t="str">
        <f t="shared" si="68"/>
        <v>Object</v>
      </c>
      <c r="F727" t="b">
        <f t="shared" si="69"/>
        <v>1</v>
      </c>
      <c r="G727" t="str">
        <f t="shared" si="70"/>
        <v>Ancient Fruit Wine</v>
      </c>
      <c r="H727">
        <f t="shared" si="71"/>
        <v>2454</v>
      </c>
    </row>
    <row r="728" spans="1:8" x14ac:dyDescent="0.25">
      <c r="A728" s="8">
        <v>1109</v>
      </c>
      <c r="B728" t="s">
        <v>1192</v>
      </c>
      <c r="C728">
        <f t="shared" si="66"/>
        <v>14</v>
      </c>
      <c r="D728">
        <f t="shared" si="67"/>
        <v>66</v>
      </c>
      <c r="E728" t="str">
        <f t="shared" si="68"/>
        <v>Object</v>
      </c>
      <c r="F728" t="b">
        <f t="shared" si="69"/>
        <v>1</v>
      </c>
      <c r="G728" t="str">
        <f t="shared" si="70"/>
        <v>Apple Wine</v>
      </c>
      <c r="H728">
        <f t="shared" si="71"/>
        <v>2613</v>
      </c>
    </row>
    <row r="729" spans="1:8" x14ac:dyDescent="0.25">
      <c r="A729" s="8">
        <v>1113</v>
      </c>
      <c r="B729" t="s">
        <v>1196</v>
      </c>
      <c r="C729">
        <f t="shared" si="66"/>
        <v>14</v>
      </c>
      <c r="D729">
        <f t="shared" si="67"/>
        <v>66</v>
      </c>
      <c r="E729" t="str">
        <f t="shared" si="68"/>
        <v>Object</v>
      </c>
      <c r="F729" t="b">
        <f t="shared" si="69"/>
        <v>1</v>
      </c>
      <c r="G729" t="str">
        <f t="shared" si="70"/>
        <v>Apricot Wine</v>
      </c>
      <c r="H729">
        <f t="shared" si="71"/>
        <v>2634</v>
      </c>
    </row>
    <row r="730" spans="1:8" x14ac:dyDescent="0.25">
      <c r="A730" s="8">
        <v>1554</v>
      </c>
      <c r="B730" t="s">
        <v>1637</v>
      </c>
      <c r="C730">
        <f t="shared" si="66"/>
        <v>14</v>
      </c>
      <c r="D730">
        <f t="shared" si="67"/>
        <v>66</v>
      </c>
      <c r="E730" t="str">
        <f t="shared" si="68"/>
        <v>Object</v>
      </c>
      <c r="F730" t="b">
        <f t="shared" si="69"/>
        <v>1</v>
      </c>
      <c r="G730" t="str">
        <f t="shared" si="70"/>
        <v>Orange Wine</v>
      </c>
      <c r="H730">
        <f t="shared" si="71"/>
        <v>2635</v>
      </c>
    </row>
    <row r="731" spans="1:8" x14ac:dyDescent="0.25">
      <c r="A731" s="8">
        <v>1572</v>
      </c>
      <c r="B731" t="s">
        <v>1655</v>
      </c>
      <c r="C731">
        <f t="shared" si="66"/>
        <v>14</v>
      </c>
      <c r="D731">
        <f t="shared" si="67"/>
        <v>66</v>
      </c>
      <c r="E731" t="str">
        <f t="shared" si="68"/>
        <v>Object</v>
      </c>
      <c r="F731" t="b">
        <f t="shared" si="69"/>
        <v>1</v>
      </c>
      <c r="G731" t="str">
        <f t="shared" si="70"/>
        <v>Peach Wine</v>
      </c>
      <c r="H731">
        <f t="shared" si="71"/>
        <v>2636</v>
      </c>
    </row>
    <row r="732" spans="1:8" x14ac:dyDescent="0.25">
      <c r="A732" s="8">
        <v>1624</v>
      </c>
      <c r="B732" t="s">
        <v>1707</v>
      </c>
      <c r="C732">
        <f t="shared" si="66"/>
        <v>14</v>
      </c>
      <c r="D732">
        <f t="shared" si="67"/>
        <v>66</v>
      </c>
      <c r="E732" t="str">
        <f t="shared" si="68"/>
        <v>Object</v>
      </c>
      <c r="F732" t="b">
        <f t="shared" si="69"/>
        <v>1</v>
      </c>
      <c r="G732" t="str">
        <f t="shared" si="70"/>
        <v>Pomegranate Wine</v>
      </c>
      <c r="H732">
        <f t="shared" si="71"/>
        <v>2637</v>
      </c>
    </row>
    <row r="733" spans="1:8" x14ac:dyDescent="0.25">
      <c r="A733" s="8">
        <v>1210</v>
      </c>
      <c r="B733" t="s">
        <v>1293</v>
      </c>
      <c r="C733">
        <f t="shared" si="66"/>
        <v>14</v>
      </c>
      <c r="D733">
        <f t="shared" si="67"/>
        <v>66</v>
      </c>
      <c r="E733" t="str">
        <f t="shared" si="68"/>
        <v>Object</v>
      </c>
      <c r="F733" t="b">
        <f t="shared" si="69"/>
        <v>1</v>
      </c>
      <c r="G733" t="str">
        <f t="shared" si="70"/>
        <v>Cherry Wine</v>
      </c>
      <c r="H733">
        <f t="shared" si="71"/>
        <v>2638</v>
      </c>
    </row>
    <row r="734" spans="1:8" x14ac:dyDescent="0.25">
      <c r="A734" s="8">
        <v>1615</v>
      </c>
      <c r="B734" t="s">
        <v>1698</v>
      </c>
      <c r="C734">
        <f t="shared" si="66"/>
        <v>14</v>
      </c>
      <c r="D734">
        <f t="shared" si="67"/>
        <v>66</v>
      </c>
      <c r="E734" t="str">
        <f t="shared" si="68"/>
        <v>Object</v>
      </c>
      <c r="F734" t="b">
        <f t="shared" si="69"/>
        <v>1</v>
      </c>
      <c r="G734" t="str">
        <f t="shared" si="70"/>
        <v>Pineapple Wine</v>
      </c>
      <c r="H734">
        <f t="shared" si="71"/>
        <v>2832</v>
      </c>
    </row>
    <row r="735" spans="1:8" x14ac:dyDescent="0.25">
      <c r="A735" s="8">
        <v>1501</v>
      </c>
      <c r="B735" t="s">
        <v>1584</v>
      </c>
      <c r="C735">
        <f t="shared" si="66"/>
        <v>14</v>
      </c>
      <c r="D735">
        <f t="shared" si="67"/>
        <v>66</v>
      </c>
      <c r="E735" t="str">
        <f t="shared" si="68"/>
        <v>Object</v>
      </c>
      <c r="F735" t="b">
        <f t="shared" si="69"/>
        <v>1</v>
      </c>
      <c r="G735" t="str">
        <f t="shared" si="70"/>
        <v>Mango Wine</v>
      </c>
      <c r="H735">
        <f t="shared" si="71"/>
        <v>2834</v>
      </c>
    </row>
    <row r="736" spans="1:8" x14ac:dyDescent="0.25">
      <c r="A736" s="8">
        <v>1657</v>
      </c>
      <c r="B736" t="s">
        <v>1740</v>
      </c>
      <c r="C736">
        <f t="shared" si="66"/>
        <v>14</v>
      </c>
      <c r="D736">
        <f t="shared" si="67"/>
        <v>66</v>
      </c>
      <c r="E736" t="str">
        <f t="shared" si="68"/>
        <v>Object</v>
      </c>
      <c r="F736" t="b">
        <f t="shared" si="69"/>
        <v>1</v>
      </c>
      <c r="G736" t="str">
        <f t="shared" si="70"/>
        <v>Qi Fruit Wine</v>
      </c>
      <c r="H736">
        <f t="shared" si="71"/>
        <v>2889</v>
      </c>
    </row>
    <row r="737" spans="1:8" x14ac:dyDescent="0.25">
      <c r="A737" s="8">
        <v>1007</v>
      </c>
      <c r="B737" t="s">
        <v>1090</v>
      </c>
      <c r="C737">
        <f t="shared" si="66"/>
        <v>14</v>
      </c>
      <c r="D737">
        <f t="shared" si="67"/>
        <v>66</v>
      </c>
      <c r="E737" t="str">
        <f t="shared" si="68"/>
        <v>Object</v>
      </c>
      <c r="F737" t="b">
        <f t="shared" si="69"/>
        <v>1</v>
      </c>
      <c r="G737" t="str">
        <f t="shared" si="70"/>
        <v>Aged Blue Moon Wine</v>
      </c>
      <c r="H737">
        <f t="shared" si="71"/>
        <v>3000</v>
      </c>
    </row>
    <row r="738" spans="1:8" x14ac:dyDescent="0.25">
      <c r="A738" s="8">
        <v>1116</v>
      </c>
      <c r="B738" t="s">
        <v>1199</v>
      </c>
      <c r="C738">
        <f t="shared" si="66"/>
        <v>14</v>
      </c>
      <c r="D738">
        <f t="shared" si="67"/>
        <v>66</v>
      </c>
      <c r="E738" t="str">
        <f t="shared" si="68"/>
        <v>Object</v>
      </c>
      <c r="F738" t="b">
        <f t="shared" si="69"/>
        <v>1</v>
      </c>
      <c r="G738" t="str">
        <f t="shared" si="70"/>
        <v>Armor Elixir</v>
      </c>
      <c r="H738">
        <f t="shared" si="71"/>
        <v>3001</v>
      </c>
    </row>
    <row r="739" spans="1:8" x14ac:dyDescent="0.25">
      <c r="A739" s="8">
        <v>1139</v>
      </c>
      <c r="B739" t="s">
        <v>1222</v>
      </c>
      <c r="C739">
        <f t="shared" si="66"/>
        <v>14</v>
      </c>
      <c r="D739">
        <f t="shared" si="67"/>
        <v>66</v>
      </c>
      <c r="E739" t="str">
        <f t="shared" si="68"/>
        <v>Object</v>
      </c>
      <c r="F739" t="b">
        <f t="shared" si="69"/>
        <v>1</v>
      </c>
      <c r="G739" t="str">
        <f t="shared" si="70"/>
        <v>Battery Pack Manifest</v>
      </c>
      <c r="H739">
        <f t="shared" si="71"/>
        <v>3002</v>
      </c>
    </row>
    <row r="740" spans="1:8" x14ac:dyDescent="0.25">
      <c r="A740" s="8">
        <v>1147</v>
      </c>
      <c r="B740" t="s">
        <v>1230</v>
      </c>
      <c r="C740">
        <f t="shared" si="66"/>
        <v>14</v>
      </c>
      <c r="D740">
        <f t="shared" si="67"/>
        <v>66</v>
      </c>
      <c r="E740" t="str">
        <f t="shared" si="68"/>
        <v>Object</v>
      </c>
      <c r="F740" t="b">
        <f t="shared" si="69"/>
        <v>1</v>
      </c>
      <c r="G740" t="str">
        <f t="shared" si="70"/>
        <v>Big Bark Burger</v>
      </c>
      <c r="H740">
        <f t="shared" si="71"/>
        <v>3003</v>
      </c>
    </row>
    <row r="741" spans="1:8" x14ac:dyDescent="0.25">
      <c r="A741" s="8">
        <v>1159</v>
      </c>
      <c r="B741" t="s">
        <v>1242</v>
      </c>
      <c r="C741">
        <f t="shared" si="66"/>
        <v>14</v>
      </c>
      <c r="D741">
        <f t="shared" si="67"/>
        <v>66</v>
      </c>
      <c r="E741" t="str">
        <f t="shared" si="68"/>
        <v>Object</v>
      </c>
      <c r="F741" t="b">
        <f t="shared" si="69"/>
        <v>1</v>
      </c>
      <c r="G741" t="str">
        <f t="shared" si="70"/>
        <v>Blue Moon Wine</v>
      </c>
      <c r="H741">
        <f t="shared" si="71"/>
        <v>3004</v>
      </c>
    </row>
    <row r="742" spans="1:8" x14ac:dyDescent="0.25">
      <c r="A742" s="8">
        <v>1184</v>
      </c>
      <c r="B742" t="s">
        <v>1267</v>
      </c>
      <c r="C742">
        <f t="shared" si="66"/>
        <v>14</v>
      </c>
      <c r="D742">
        <f t="shared" si="67"/>
        <v>66</v>
      </c>
      <c r="E742" t="str">
        <f t="shared" si="68"/>
        <v>Object</v>
      </c>
      <c r="F742" t="b">
        <f t="shared" si="69"/>
        <v>1</v>
      </c>
      <c r="G742" t="str">
        <f t="shared" si="70"/>
        <v>Butterfish</v>
      </c>
      <c r="H742">
        <f t="shared" si="71"/>
        <v>3005</v>
      </c>
    </row>
    <row r="743" spans="1:8" x14ac:dyDescent="0.25">
      <c r="A743" s="8">
        <v>1223</v>
      </c>
      <c r="B743" t="s">
        <v>1306</v>
      </c>
      <c r="C743">
        <f t="shared" si="66"/>
        <v>14</v>
      </c>
      <c r="D743">
        <f t="shared" si="67"/>
        <v>66</v>
      </c>
      <c r="E743" t="str">
        <f t="shared" si="68"/>
        <v>Object</v>
      </c>
      <c r="F743" t="b">
        <f t="shared" si="69"/>
        <v>1</v>
      </c>
      <c r="G743" t="str">
        <f t="shared" si="70"/>
        <v>Clownfish</v>
      </c>
      <c r="H743">
        <f t="shared" si="71"/>
        <v>3006</v>
      </c>
    </row>
    <row r="744" spans="1:8" x14ac:dyDescent="0.25">
      <c r="A744" s="8">
        <v>1347</v>
      </c>
      <c r="B744" t="s">
        <v>1430</v>
      </c>
      <c r="C744">
        <f t="shared" si="66"/>
        <v>14</v>
      </c>
      <c r="D744">
        <f t="shared" si="67"/>
        <v>66</v>
      </c>
      <c r="E744" t="str">
        <f t="shared" si="68"/>
        <v>Object</v>
      </c>
      <c r="F744" t="b">
        <f t="shared" si="69"/>
        <v>1</v>
      </c>
      <c r="G744" t="str">
        <f t="shared" si="70"/>
        <v>Frog</v>
      </c>
      <c r="H744">
        <f t="shared" si="71"/>
        <v>3007</v>
      </c>
    </row>
    <row r="745" spans="1:8" x14ac:dyDescent="0.25">
      <c r="A745" s="8">
        <v>1348</v>
      </c>
      <c r="B745" t="s">
        <v>1431</v>
      </c>
      <c r="C745">
        <f t="shared" si="66"/>
        <v>14</v>
      </c>
      <c r="D745">
        <f t="shared" si="67"/>
        <v>66</v>
      </c>
      <c r="E745" t="str">
        <f t="shared" si="68"/>
        <v>Object</v>
      </c>
      <c r="F745" t="b">
        <f t="shared" si="69"/>
        <v>1</v>
      </c>
      <c r="G745" t="str">
        <f t="shared" si="70"/>
        <v>Frog Legs</v>
      </c>
      <c r="H745">
        <f t="shared" si="71"/>
        <v>3008</v>
      </c>
    </row>
    <row r="746" spans="1:8" x14ac:dyDescent="0.25">
      <c r="A746" s="8">
        <v>1370</v>
      </c>
      <c r="B746" t="s">
        <v>1453</v>
      </c>
      <c r="C746">
        <f t="shared" si="66"/>
        <v>14</v>
      </c>
      <c r="D746">
        <f t="shared" si="67"/>
        <v>66</v>
      </c>
      <c r="E746" t="str">
        <f t="shared" si="68"/>
        <v>Object</v>
      </c>
      <c r="F746" t="b">
        <f t="shared" si="69"/>
        <v>1</v>
      </c>
      <c r="G746" t="str">
        <f t="shared" si="70"/>
        <v>Glazed Butterfish</v>
      </c>
      <c r="H746">
        <f t="shared" si="71"/>
        <v>3009</v>
      </c>
    </row>
    <row r="747" spans="1:8" x14ac:dyDescent="0.25">
      <c r="A747" s="8">
        <v>1375</v>
      </c>
      <c r="B747" t="s">
        <v>1458</v>
      </c>
      <c r="C747">
        <f t="shared" si="66"/>
        <v>14</v>
      </c>
      <c r="D747">
        <f t="shared" si="67"/>
        <v>66</v>
      </c>
      <c r="E747" t="str">
        <f t="shared" si="68"/>
        <v>Object</v>
      </c>
      <c r="F747" t="b">
        <f t="shared" si="69"/>
        <v>1</v>
      </c>
      <c r="G747" t="str">
        <f t="shared" si="70"/>
        <v>Gold Manifest</v>
      </c>
      <c r="H747">
        <f t="shared" si="71"/>
        <v>3010</v>
      </c>
    </row>
    <row r="748" spans="1:8" x14ac:dyDescent="0.25">
      <c r="A748" s="8">
        <v>1384</v>
      </c>
      <c r="B748" t="s">
        <v>1467</v>
      </c>
      <c r="C748">
        <f t="shared" si="66"/>
        <v>14</v>
      </c>
      <c r="D748">
        <f t="shared" si="67"/>
        <v>66</v>
      </c>
      <c r="E748" t="str">
        <f t="shared" si="68"/>
        <v>Object</v>
      </c>
      <c r="F748" t="b">
        <f t="shared" si="69"/>
        <v>1</v>
      </c>
      <c r="G748" t="str">
        <f t="shared" si="70"/>
        <v>Grampleton Orange Chicken</v>
      </c>
      <c r="H748">
        <f t="shared" si="71"/>
        <v>3011</v>
      </c>
    </row>
    <row r="749" spans="1:8" x14ac:dyDescent="0.25">
      <c r="A749" s="8">
        <v>1401</v>
      </c>
      <c r="B749" t="s">
        <v>1484</v>
      </c>
      <c r="C749">
        <f t="shared" si="66"/>
        <v>14</v>
      </c>
      <c r="D749">
        <f t="shared" si="67"/>
        <v>66</v>
      </c>
      <c r="E749" t="str">
        <f t="shared" si="68"/>
        <v>Object</v>
      </c>
      <c r="F749" t="b">
        <f t="shared" si="69"/>
        <v>1</v>
      </c>
      <c r="G749" t="str">
        <f t="shared" si="70"/>
        <v>Hardwood Manifest</v>
      </c>
      <c r="H749">
        <f t="shared" si="71"/>
        <v>3012</v>
      </c>
    </row>
    <row r="750" spans="1:8" x14ac:dyDescent="0.25">
      <c r="A750" s="8">
        <v>1403</v>
      </c>
      <c r="B750" t="s">
        <v>1486</v>
      </c>
      <c r="C750">
        <f t="shared" si="66"/>
        <v>14</v>
      </c>
      <c r="D750">
        <f t="shared" si="67"/>
        <v>66</v>
      </c>
      <c r="E750" t="str">
        <f t="shared" si="68"/>
        <v>Object</v>
      </c>
      <c r="F750" t="b">
        <f t="shared" si="69"/>
        <v>1</v>
      </c>
      <c r="G750" t="str">
        <f t="shared" si="70"/>
        <v>Haste Elixir</v>
      </c>
      <c r="H750">
        <f t="shared" si="71"/>
        <v>3013</v>
      </c>
    </row>
    <row r="751" spans="1:8" x14ac:dyDescent="0.25">
      <c r="A751" s="8">
        <v>1409</v>
      </c>
      <c r="B751" t="s">
        <v>1492</v>
      </c>
      <c r="C751">
        <f t="shared" si="66"/>
        <v>14</v>
      </c>
      <c r="D751">
        <f t="shared" si="67"/>
        <v>66</v>
      </c>
      <c r="E751" t="str">
        <f t="shared" si="68"/>
        <v>Object</v>
      </c>
      <c r="F751" t="b">
        <f t="shared" si="69"/>
        <v>1</v>
      </c>
      <c r="G751" t="str">
        <f t="shared" si="70"/>
        <v>Hero Elixir</v>
      </c>
      <c r="H751">
        <f t="shared" si="71"/>
        <v>3014</v>
      </c>
    </row>
    <row r="752" spans="1:8" x14ac:dyDescent="0.25">
      <c r="A752" s="8">
        <v>1431</v>
      </c>
      <c r="B752" t="s">
        <v>1514</v>
      </c>
      <c r="C752">
        <f t="shared" si="66"/>
        <v>14</v>
      </c>
      <c r="D752">
        <f t="shared" si="67"/>
        <v>66</v>
      </c>
      <c r="E752" t="str">
        <f t="shared" si="68"/>
        <v>Object</v>
      </c>
      <c r="F752" t="b">
        <f t="shared" si="69"/>
        <v>1</v>
      </c>
      <c r="G752" t="str">
        <f t="shared" si="70"/>
        <v>Iron Manifest</v>
      </c>
      <c r="H752">
        <f t="shared" si="71"/>
        <v>3015</v>
      </c>
    </row>
    <row r="753" spans="1:8" x14ac:dyDescent="0.25">
      <c r="A753" s="8">
        <v>1440</v>
      </c>
      <c r="B753" t="s">
        <v>1523</v>
      </c>
      <c r="C753">
        <f t="shared" si="66"/>
        <v>14</v>
      </c>
      <c r="D753">
        <f t="shared" si="67"/>
        <v>66</v>
      </c>
      <c r="E753" t="str">
        <f t="shared" si="68"/>
        <v>Object</v>
      </c>
      <c r="F753" t="b">
        <f t="shared" si="69"/>
        <v>1</v>
      </c>
      <c r="G753" t="str">
        <f t="shared" si="70"/>
        <v>Joja Berry</v>
      </c>
      <c r="H753">
        <f t="shared" si="71"/>
        <v>3016</v>
      </c>
    </row>
    <row r="754" spans="1:8" x14ac:dyDescent="0.25">
      <c r="A754" s="8">
        <v>1442</v>
      </c>
      <c r="B754" t="s">
        <v>1525</v>
      </c>
      <c r="C754">
        <f t="shared" si="66"/>
        <v>14</v>
      </c>
      <c r="D754">
        <f t="shared" si="67"/>
        <v>66</v>
      </c>
      <c r="E754" t="str">
        <f t="shared" si="68"/>
        <v>Object</v>
      </c>
      <c r="F754" t="b">
        <f t="shared" si="69"/>
        <v>1</v>
      </c>
      <c r="G754" t="str">
        <f t="shared" si="70"/>
        <v>Joja Berry Starter</v>
      </c>
      <c r="H754">
        <f t="shared" si="71"/>
        <v>3017</v>
      </c>
    </row>
    <row r="755" spans="1:8" x14ac:dyDescent="0.25">
      <c r="A755" s="8">
        <v>1445</v>
      </c>
      <c r="B755" t="s">
        <v>1528</v>
      </c>
      <c r="C755">
        <f t="shared" si="66"/>
        <v>14</v>
      </c>
      <c r="D755">
        <f t="shared" si="67"/>
        <v>66</v>
      </c>
      <c r="E755" t="str">
        <f t="shared" si="68"/>
        <v>Object</v>
      </c>
      <c r="F755" t="b">
        <f t="shared" si="69"/>
        <v>1</v>
      </c>
      <c r="G755" t="str">
        <f t="shared" si="70"/>
        <v>Joja Veggie</v>
      </c>
      <c r="H755">
        <f t="shared" si="71"/>
        <v>3018</v>
      </c>
    </row>
    <row r="756" spans="1:8" x14ac:dyDescent="0.25">
      <c r="A756" s="8">
        <v>1447</v>
      </c>
      <c r="B756" t="s">
        <v>1530</v>
      </c>
      <c r="C756">
        <f t="shared" si="66"/>
        <v>14</v>
      </c>
      <c r="D756">
        <f t="shared" si="67"/>
        <v>66</v>
      </c>
      <c r="E756" t="str">
        <f t="shared" si="68"/>
        <v>Object</v>
      </c>
      <c r="F756" t="b">
        <f t="shared" si="69"/>
        <v>1</v>
      </c>
      <c r="G756" t="str">
        <f t="shared" si="70"/>
        <v>Joja Veggie Seeds</v>
      </c>
      <c r="H756">
        <f t="shared" si="71"/>
        <v>3019</v>
      </c>
    </row>
    <row r="757" spans="1:8" x14ac:dyDescent="0.25">
      <c r="A757" s="8">
        <v>1450</v>
      </c>
      <c r="B757" t="s">
        <v>1533</v>
      </c>
      <c r="C757">
        <f t="shared" si="66"/>
        <v>14</v>
      </c>
      <c r="D757">
        <f t="shared" si="67"/>
        <v>66</v>
      </c>
      <c r="E757" t="str">
        <f t="shared" si="68"/>
        <v>Object</v>
      </c>
      <c r="F757" t="b">
        <f t="shared" si="69"/>
        <v>1</v>
      </c>
      <c r="G757" t="str">
        <f t="shared" si="70"/>
        <v>Junimo Scroll</v>
      </c>
      <c r="H757">
        <f t="shared" si="71"/>
        <v>3020</v>
      </c>
    </row>
    <row r="758" spans="1:8" x14ac:dyDescent="0.25">
      <c r="A758" s="8">
        <v>1454</v>
      </c>
      <c r="B758" t="s">
        <v>1537</v>
      </c>
      <c r="C758">
        <f t="shared" si="66"/>
        <v>14</v>
      </c>
      <c r="D758">
        <f t="shared" si="67"/>
        <v>66</v>
      </c>
      <c r="E758" t="str">
        <f t="shared" si="68"/>
        <v>Object</v>
      </c>
      <c r="F758" t="b">
        <f t="shared" si="69"/>
        <v>1</v>
      </c>
      <c r="G758" t="str">
        <f t="shared" si="70"/>
        <v>King Salmon</v>
      </c>
      <c r="H758">
        <f t="shared" si="71"/>
        <v>3021</v>
      </c>
    </row>
    <row r="759" spans="1:8" x14ac:dyDescent="0.25">
      <c r="A759" s="8">
        <v>1456</v>
      </c>
      <c r="B759" t="s">
        <v>1539</v>
      </c>
      <c r="C759">
        <f t="shared" si="66"/>
        <v>14</v>
      </c>
      <c r="D759">
        <f t="shared" si="67"/>
        <v>66</v>
      </c>
      <c r="E759" t="str">
        <f t="shared" si="68"/>
        <v>Object</v>
      </c>
      <c r="F759" t="b">
        <f t="shared" si="69"/>
        <v>1</v>
      </c>
      <c r="G759" t="str">
        <f t="shared" si="70"/>
        <v>Kittyfish</v>
      </c>
      <c r="H759">
        <f t="shared" si="71"/>
        <v>3022</v>
      </c>
    </row>
    <row r="760" spans="1:8" x14ac:dyDescent="0.25">
      <c r="A760" s="8">
        <v>1520</v>
      </c>
      <c r="B760" t="s">
        <v>1603</v>
      </c>
      <c r="C760">
        <f t="shared" si="66"/>
        <v>14</v>
      </c>
      <c r="D760">
        <f t="shared" si="67"/>
        <v>66</v>
      </c>
      <c r="E760" t="str">
        <f t="shared" si="68"/>
        <v>Object</v>
      </c>
      <c r="F760" t="b">
        <f t="shared" si="69"/>
        <v>1</v>
      </c>
      <c r="G760" t="str">
        <f t="shared" si="70"/>
        <v>Minnow</v>
      </c>
      <c r="H760">
        <f t="shared" si="71"/>
        <v>3023</v>
      </c>
    </row>
    <row r="761" spans="1:8" x14ac:dyDescent="0.25">
      <c r="A761" s="8">
        <v>1649</v>
      </c>
      <c r="B761" t="s">
        <v>1732</v>
      </c>
      <c r="C761">
        <f t="shared" si="66"/>
        <v>14</v>
      </c>
      <c r="D761">
        <f t="shared" si="67"/>
        <v>66</v>
      </c>
      <c r="E761" t="str">
        <f t="shared" si="68"/>
        <v>Object</v>
      </c>
      <c r="F761" t="b">
        <f t="shared" si="69"/>
        <v>1</v>
      </c>
      <c r="G761" t="str">
        <f t="shared" si="70"/>
        <v>Puppyfish</v>
      </c>
      <c r="H761">
        <f t="shared" si="71"/>
        <v>3024</v>
      </c>
    </row>
    <row r="762" spans="1:8" x14ac:dyDescent="0.25">
      <c r="A762" s="8">
        <v>1680</v>
      </c>
      <c r="B762" t="s">
        <v>1763</v>
      </c>
      <c r="C762">
        <f t="shared" si="66"/>
        <v>14</v>
      </c>
      <c r="D762">
        <f t="shared" si="67"/>
        <v>66</v>
      </c>
      <c r="E762" t="str">
        <f t="shared" si="68"/>
        <v>Object</v>
      </c>
      <c r="F762" t="b">
        <f t="shared" si="69"/>
        <v>1</v>
      </c>
      <c r="G762" t="str">
        <f t="shared" si="70"/>
        <v>Razor Trout</v>
      </c>
      <c r="H762">
        <f t="shared" si="71"/>
        <v>3025</v>
      </c>
    </row>
    <row r="763" spans="1:8" x14ac:dyDescent="0.25">
      <c r="A763" s="8">
        <v>1708</v>
      </c>
      <c r="B763" t="s">
        <v>1791</v>
      </c>
      <c r="C763">
        <f t="shared" si="66"/>
        <v>14</v>
      </c>
      <c r="D763">
        <f t="shared" si="67"/>
        <v>66</v>
      </c>
      <c r="E763" t="str">
        <f t="shared" si="68"/>
        <v>Object</v>
      </c>
      <c r="F763" t="b">
        <f t="shared" si="69"/>
        <v>1</v>
      </c>
      <c r="G763" t="str">
        <f t="shared" si="70"/>
        <v>Rusty Blade</v>
      </c>
      <c r="H763">
        <f t="shared" si="71"/>
        <v>3026</v>
      </c>
    </row>
    <row r="764" spans="1:8" x14ac:dyDescent="0.25">
      <c r="A764" s="8">
        <v>1815</v>
      </c>
      <c r="B764" t="s">
        <v>1898</v>
      </c>
      <c r="C764">
        <f t="shared" si="66"/>
        <v>14</v>
      </c>
      <c r="D764">
        <f t="shared" si="67"/>
        <v>66</v>
      </c>
      <c r="E764" t="str">
        <f t="shared" si="68"/>
        <v>Object</v>
      </c>
      <c r="F764" t="b">
        <f t="shared" si="69"/>
        <v>1</v>
      </c>
      <c r="G764" t="str">
        <f t="shared" si="70"/>
        <v>Starfish</v>
      </c>
      <c r="H764">
        <f t="shared" si="71"/>
        <v>3027</v>
      </c>
    </row>
    <row r="765" spans="1:8" x14ac:dyDescent="0.25">
      <c r="A765" s="8">
        <v>1857</v>
      </c>
      <c r="B765" t="s">
        <v>1940</v>
      </c>
      <c r="C765">
        <f t="shared" si="66"/>
        <v>14</v>
      </c>
      <c r="D765">
        <f t="shared" si="67"/>
        <v>66</v>
      </c>
      <c r="E765" t="str">
        <f t="shared" si="68"/>
        <v>Object</v>
      </c>
      <c r="F765" t="b">
        <f t="shared" si="69"/>
        <v>1</v>
      </c>
      <c r="G765" t="str">
        <f t="shared" si="70"/>
        <v>Stone Manifest</v>
      </c>
      <c r="H765">
        <f t="shared" si="71"/>
        <v>3028</v>
      </c>
    </row>
    <row r="766" spans="1:8" x14ac:dyDescent="0.25">
      <c r="A766" s="8">
        <v>1935</v>
      </c>
      <c r="B766" t="s">
        <v>2018</v>
      </c>
      <c r="C766">
        <f t="shared" si="66"/>
        <v>14</v>
      </c>
      <c r="D766">
        <f t="shared" si="67"/>
        <v>66</v>
      </c>
      <c r="E766" t="str">
        <f t="shared" si="68"/>
        <v>Object</v>
      </c>
      <c r="F766" t="b">
        <f t="shared" si="69"/>
        <v>1</v>
      </c>
      <c r="G766" t="str">
        <f t="shared" si="70"/>
        <v>Void Delight</v>
      </c>
      <c r="H766">
        <f t="shared" si="71"/>
        <v>3029</v>
      </c>
    </row>
    <row r="767" spans="1:8" x14ac:dyDescent="0.25">
      <c r="A767" s="8">
        <v>1936</v>
      </c>
      <c r="B767" t="s">
        <v>2019</v>
      </c>
      <c r="C767">
        <f t="shared" si="66"/>
        <v>14</v>
      </c>
      <c r="D767">
        <f t="shared" si="67"/>
        <v>66</v>
      </c>
      <c r="E767" t="str">
        <f t="shared" si="68"/>
        <v>Object</v>
      </c>
      <c r="F767" t="b">
        <f t="shared" si="69"/>
        <v>1</v>
      </c>
      <c r="G767" t="str">
        <f t="shared" si="70"/>
        <v>Void Eel</v>
      </c>
      <c r="H767">
        <f t="shared" si="71"/>
        <v>3030</v>
      </c>
    </row>
    <row r="768" spans="1:8" x14ac:dyDescent="0.25">
      <c r="A768" s="8">
        <v>1942</v>
      </c>
      <c r="B768" t="s">
        <v>2025</v>
      </c>
      <c r="C768">
        <f t="shared" si="66"/>
        <v>14</v>
      </c>
      <c r="D768">
        <f t="shared" si="67"/>
        <v>66</v>
      </c>
      <c r="E768" t="str">
        <f t="shared" si="68"/>
        <v>Object</v>
      </c>
      <c r="F768" t="b">
        <f t="shared" si="69"/>
        <v>1</v>
      </c>
      <c r="G768" t="str">
        <f t="shared" si="70"/>
        <v>Void Pebble</v>
      </c>
      <c r="H768">
        <f t="shared" si="71"/>
        <v>3031</v>
      </c>
    </row>
    <row r="769" spans="1:8" x14ac:dyDescent="0.25">
      <c r="A769" s="8">
        <v>1945</v>
      </c>
      <c r="B769" t="s">
        <v>2028</v>
      </c>
      <c r="C769">
        <f t="shared" si="66"/>
        <v>14</v>
      </c>
      <c r="D769">
        <f t="shared" si="67"/>
        <v>66</v>
      </c>
      <c r="E769" t="str">
        <f t="shared" si="68"/>
        <v>Object</v>
      </c>
      <c r="F769" t="b">
        <f t="shared" si="69"/>
        <v>1</v>
      </c>
      <c r="G769" t="str">
        <f t="shared" si="70"/>
        <v>Void Salmon Sushi</v>
      </c>
      <c r="H769">
        <f t="shared" si="71"/>
        <v>3032</v>
      </c>
    </row>
    <row r="770" spans="1:8" x14ac:dyDescent="0.25">
      <c r="A770" s="8">
        <v>1946</v>
      </c>
      <c r="B770" t="s">
        <v>2029</v>
      </c>
      <c r="C770">
        <f t="shared" si="66"/>
        <v>14</v>
      </c>
      <c r="D770">
        <f t="shared" si="67"/>
        <v>66</v>
      </c>
      <c r="E770" t="str">
        <f t="shared" si="68"/>
        <v>Object</v>
      </c>
      <c r="F770" t="b">
        <f t="shared" si="69"/>
        <v>1</v>
      </c>
      <c r="G770" t="str">
        <f t="shared" si="70"/>
        <v>Void Shard</v>
      </c>
      <c r="H770">
        <f t="shared" si="71"/>
        <v>3033</v>
      </c>
    </row>
    <row r="771" spans="1:8" x14ac:dyDescent="0.25">
      <c r="A771" s="8">
        <v>1230</v>
      </c>
      <c r="B771" t="s">
        <v>1313</v>
      </c>
      <c r="C771">
        <f t="shared" si="66"/>
        <v>14</v>
      </c>
      <c r="D771">
        <f t="shared" si="67"/>
        <v>66</v>
      </c>
      <c r="E771" t="str">
        <f t="shared" si="68"/>
        <v>Object</v>
      </c>
      <c r="F771" t="b">
        <f t="shared" si="69"/>
        <v>1</v>
      </c>
      <c r="G771" t="str">
        <f t="shared" si="70"/>
        <v>Coconut Jelly</v>
      </c>
      <c r="H771">
        <f t="shared" si="71"/>
        <v>3088</v>
      </c>
    </row>
    <row r="772" spans="1:8" x14ac:dyDescent="0.25">
      <c r="A772" s="8">
        <v>1187</v>
      </c>
      <c r="B772" t="s">
        <v>1270</v>
      </c>
      <c r="C772">
        <f t="shared" ref="C772:C835" si="72">IF(LEN(B772)&gt;0,SEARCH("|",B772),"")</f>
        <v>14</v>
      </c>
      <c r="D772">
        <f t="shared" ref="D772:D835" si="73">IF(LEN(B772)&gt;0,SEARCH("|",B772,C772+1),"")</f>
        <v>66</v>
      </c>
      <c r="E772" t="str">
        <f t="shared" ref="E772:E835" si="74">IF(LEN(B772)&gt;0,TRIM(LEFT(B772,C772-1)),"")</f>
        <v>Object</v>
      </c>
      <c r="F772" t="b">
        <f t="shared" ref="F772:F835" si="75">IFERROR(E772="Object",FALSE)</f>
        <v>1</v>
      </c>
      <c r="G772" t="str">
        <f t="shared" ref="G772:G835" si="76">IF(E772="Object",TRIM(MID(B772,C772+1,D772-C772-1)),"")</f>
        <v>Cactus Fruit Jelly</v>
      </c>
      <c r="H772">
        <f t="shared" ref="H772:H835" si="77">IF(LEN(G772)&gt;0,INT(RIGHT(B772,LEN(B772)-D772)),"")</f>
        <v>3090</v>
      </c>
    </row>
    <row r="773" spans="1:8" x14ac:dyDescent="0.25">
      <c r="A773" s="8">
        <v>1128</v>
      </c>
      <c r="B773" t="s">
        <v>1211</v>
      </c>
      <c r="C773">
        <f t="shared" si="72"/>
        <v>14</v>
      </c>
      <c r="D773">
        <f t="shared" si="73"/>
        <v>66</v>
      </c>
      <c r="E773" t="str">
        <f t="shared" si="74"/>
        <v>Object</v>
      </c>
      <c r="F773" t="b">
        <f t="shared" si="75"/>
        <v>1</v>
      </c>
      <c r="G773" t="str">
        <f t="shared" si="76"/>
        <v>Banana Jelly</v>
      </c>
      <c r="H773">
        <f t="shared" si="77"/>
        <v>3091</v>
      </c>
    </row>
    <row r="774" spans="1:8" x14ac:dyDescent="0.25">
      <c r="A774" s="8">
        <v>1694</v>
      </c>
      <c r="B774" t="s">
        <v>1777</v>
      </c>
      <c r="C774">
        <f t="shared" si="72"/>
        <v>14</v>
      </c>
      <c r="D774">
        <f t="shared" si="73"/>
        <v>66</v>
      </c>
      <c r="E774" t="str">
        <f t="shared" si="74"/>
        <v>Object</v>
      </c>
      <c r="F774" t="b">
        <f t="shared" si="75"/>
        <v>1</v>
      </c>
      <c r="G774" t="str">
        <f t="shared" si="76"/>
        <v>Rhubarb Jelly</v>
      </c>
      <c r="H774">
        <f t="shared" si="77"/>
        <v>3252</v>
      </c>
    </row>
    <row r="775" spans="1:8" x14ac:dyDescent="0.25">
      <c r="A775" s="8">
        <v>1510</v>
      </c>
      <c r="B775" t="s">
        <v>1593</v>
      </c>
      <c r="C775">
        <f t="shared" si="72"/>
        <v>14</v>
      </c>
      <c r="D775">
        <f t="shared" si="73"/>
        <v>66</v>
      </c>
      <c r="E775" t="str">
        <f t="shared" si="74"/>
        <v>Object</v>
      </c>
      <c r="F775" t="b">
        <f t="shared" si="75"/>
        <v>1</v>
      </c>
      <c r="G775" t="str">
        <f t="shared" si="76"/>
        <v>Melon Jelly</v>
      </c>
      <c r="H775">
        <f t="shared" si="77"/>
        <v>3254</v>
      </c>
    </row>
    <row r="776" spans="1:8" x14ac:dyDescent="0.25">
      <c r="A776" s="8">
        <v>1162</v>
      </c>
      <c r="B776" t="s">
        <v>1245</v>
      </c>
      <c r="C776">
        <f t="shared" si="72"/>
        <v>14</v>
      </c>
      <c r="D776">
        <f t="shared" si="73"/>
        <v>66</v>
      </c>
      <c r="E776" t="str">
        <f t="shared" si="74"/>
        <v>Object</v>
      </c>
      <c r="F776" t="b">
        <f t="shared" si="75"/>
        <v>1</v>
      </c>
      <c r="G776" t="str">
        <f t="shared" si="76"/>
        <v>Blueberry Jelly</v>
      </c>
      <c r="H776">
        <f t="shared" si="77"/>
        <v>3258</v>
      </c>
    </row>
    <row r="777" spans="1:8" x14ac:dyDescent="0.25">
      <c r="A777" s="8">
        <v>1419</v>
      </c>
      <c r="B777" t="s">
        <v>1502</v>
      </c>
      <c r="C777">
        <f t="shared" si="72"/>
        <v>14</v>
      </c>
      <c r="D777">
        <f t="shared" si="73"/>
        <v>66</v>
      </c>
      <c r="E777" t="str">
        <f t="shared" si="74"/>
        <v>Object</v>
      </c>
      <c r="F777" t="b">
        <f t="shared" si="75"/>
        <v>1</v>
      </c>
      <c r="G777" t="str">
        <f t="shared" si="76"/>
        <v>Hot Pepper Jelly</v>
      </c>
      <c r="H777">
        <f t="shared" si="77"/>
        <v>3260</v>
      </c>
    </row>
    <row r="778" spans="1:8" x14ac:dyDescent="0.25">
      <c r="A778" s="8">
        <v>1818</v>
      </c>
      <c r="B778" t="s">
        <v>1901</v>
      </c>
      <c r="C778">
        <f t="shared" si="72"/>
        <v>14</v>
      </c>
      <c r="D778">
        <f t="shared" si="73"/>
        <v>66</v>
      </c>
      <c r="E778" t="str">
        <f t="shared" si="74"/>
        <v>Object</v>
      </c>
      <c r="F778" t="b">
        <f t="shared" si="75"/>
        <v>1</v>
      </c>
      <c r="G778" t="str">
        <f t="shared" si="76"/>
        <v>Starfruit Jelly</v>
      </c>
      <c r="H778">
        <f t="shared" si="77"/>
        <v>3268</v>
      </c>
    </row>
    <row r="779" spans="1:8" x14ac:dyDescent="0.25">
      <c r="A779" s="8">
        <v>1251</v>
      </c>
      <c r="B779" t="s">
        <v>1334</v>
      </c>
      <c r="C779">
        <f t="shared" si="72"/>
        <v>14</v>
      </c>
      <c r="D779">
        <f t="shared" si="73"/>
        <v>66</v>
      </c>
      <c r="E779" t="str">
        <f t="shared" si="74"/>
        <v>Object</v>
      </c>
      <c r="F779" t="b">
        <f t="shared" si="75"/>
        <v>1</v>
      </c>
      <c r="G779" t="str">
        <f t="shared" si="76"/>
        <v>Cranberries Jelly</v>
      </c>
      <c r="H779">
        <f t="shared" si="77"/>
        <v>3282</v>
      </c>
    </row>
    <row r="780" spans="1:8" x14ac:dyDescent="0.25">
      <c r="A780" s="8">
        <v>1717</v>
      </c>
      <c r="B780" t="s">
        <v>1800</v>
      </c>
      <c r="C780">
        <f t="shared" si="72"/>
        <v>14</v>
      </c>
      <c r="D780">
        <f t="shared" si="73"/>
        <v>66</v>
      </c>
      <c r="E780" t="str">
        <f t="shared" si="74"/>
        <v>Object</v>
      </c>
      <c r="F780" t="b">
        <f t="shared" si="75"/>
        <v>1</v>
      </c>
      <c r="G780" t="str">
        <f t="shared" si="76"/>
        <v>Salmonberry Jelly</v>
      </c>
      <c r="H780">
        <f t="shared" si="77"/>
        <v>3296</v>
      </c>
    </row>
    <row r="781" spans="1:8" x14ac:dyDescent="0.25">
      <c r="A781" s="8">
        <v>1798</v>
      </c>
      <c r="B781" t="s">
        <v>1881</v>
      </c>
      <c r="C781">
        <f t="shared" si="72"/>
        <v>14</v>
      </c>
      <c r="D781">
        <f t="shared" si="73"/>
        <v>66</v>
      </c>
      <c r="E781" t="str">
        <f t="shared" si="74"/>
        <v>Object</v>
      </c>
      <c r="F781" t="b">
        <f t="shared" si="75"/>
        <v>1</v>
      </c>
      <c r="G781" t="str">
        <f t="shared" si="76"/>
        <v>Spice Berry Jelly</v>
      </c>
      <c r="H781">
        <f t="shared" si="77"/>
        <v>3396</v>
      </c>
    </row>
    <row r="782" spans="1:8" x14ac:dyDescent="0.25">
      <c r="A782" s="8">
        <v>1387</v>
      </c>
      <c r="B782" t="s">
        <v>1470</v>
      </c>
      <c r="C782">
        <f t="shared" si="72"/>
        <v>14</v>
      </c>
      <c r="D782">
        <f t="shared" si="73"/>
        <v>66</v>
      </c>
      <c r="E782" t="str">
        <f t="shared" si="74"/>
        <v>Object</v>
      </c>
      <c r="F782" t="b">
        <f t="shared" si="75"/>
        <v>1</v>
      </c>
      <c r="G782" t="str">
        <f t="shared" si="76"/>
        <v>Grape Jelly</v>
      </c>
      <c r="H782">
        <f t="shared" si="77"/>
        <v>3398</v>
      </c>
    </row>
    <row r="783" spans="1:8" x14ac:dyDescent="0.25">
      <c r="A783" s="8">
        <v>1866</v>
      </c>
      <c r="B783" t="s">
        <v>1949</v>
      </c>
      <c r="C783">
        <f t="shared" si="72"/>
        <v>14</v>
      </c>
      <c r="D783">
        <f t="shared" si="73"/>
        <v>66</v>
      </c>
      <c r="E783" t="str">
        <f t="shared" si="74"/>
        <v>Object</v>
      </c>
      <c r="F783" t="b">
        <f t="shared" si="75"/>
        <v>1</v>
      </c>
      <c r="G783" t="str">
        <f t="shared" si="76"/>
        <v>Strawberry Jelly</v>
      </c>
      <c r="H783">
        <f t="shared" si="77"/>
        <v>3400</v>
      </c>
    </row>
    <row r="784" spans="1:8" x14ac:dyDescent="0.25">
      <c r="A784" s="8">
        <v>1993</v>
      </c>
      <c r="B784" t="s">
        <v>2076</v>
      </c>
      <c r="C784">
        <f t="shared" si="72"/>
        <v>14</v>
      </c>
      <c r="D784">
        <f t="shared" si="73"/>
        <v>66</v>
      </c>
      <c r="E784" t="str">
        <f t="shared" si="74"/>
        <v>Object</v>
      </c>
      <c r="F784" t="b">
        <f t="shared" si="75"/>
        <v>1</v>
      </c>
      <c r="G784" t="str">
        <f t="shared" si="76"/>
        <v>Wild Plum Jelly</v>
      </c>
      <c r="H784">
        <f t="shared" si="77"/>
        <v>3406</v>
      </c>
    </row>
    <row r="785" spans="1:8" x14ac:dyDescent="0.25">
      <c r="A785" s="8">
        <v>1151</v>
      </c>
      <c r="B785" t="s">
        <v>1234</v>
      </c>
      <c r="C785">
        <f t="shared" si="72"/>
        <v>14</v>
      </c>
      <c r="D785">
        <f t="shared" si="73"/>
        <v>66</v>
      </c>
      <c r="E785" t="str">
        <f t="shared" si="74"/>
        <v>Object</v>
      </c>
      <c r="F785" t="b">
        <f t="shared" si="75"/>
        <v>1</v>
      </c>
      <c r="G785" t="str">
        <f t="shared" si="76"/>
        <v>Blackberry Jelly</v>
      </c>
      <c r="H785">
        <f t="shared" si="77"/>
        <v>3410</v>
      </c>
    </row>
    <row r="786" spans="1:8" x14ac:dyDescent="0.25">
      <c r="A786" s="8">
        <v>1265</v>
      </c>
      <c r="B786" t="s">
        <v>1348</v>
      </c>
      <c r="C786">
        <f t="shared" si="72"/>
        <v>14</v>
      </c>
      <c r="D786">
        <f t="shared" si="73"/>
        <v>66</v>
      </c>
      <c r="E786" t="str">
        <f t="shared" si="74"/>
        <v>Object</v>
      </c>
      <c r="F786" t="b">
        <f t="shared" si="75"/>
        <v>1</v>
      </c>
      <c r="G786" t="str">
        <f t="shared" si="76"/>
        <v>Crystal Fruit Jelly</v>
      </c>
      <c r="H786">
        <f t="shared" si="77"/>
        <v>3414</v>
      </c>
    </row>
    <row r="787" spans="1:8" x14ac:dyDescent="0.25">
      <c r="A787" s="8">
        <v>1099</v>
      </c>
      <c r="B787" t="s">
        <v>1182</v>
      </c>
      <c r="C787">
        <f t="shared" si="72"/>
        <v>14</v>
      </c>
      <c r="D787">
        <f t="shared" si="73"/>
        <v>66</v>
      </c>
      <c r="E787" t="str">
        <f t="shared" si="74"/>
        <v>Object</v>
      </c>
      <c r="F787" t="b">
        <f t="shared" si="75"/>
        <v>1</v>
      </c>
      <c r="G787" t="str">
        <f t="shared" si="76"/>
        <v>Ancient Fruit Jelly</v>
      </c>
      <c r="H787">
        <f t="shared" si="77"/>
        <v>3454</v>
      </c>
    </row>
    <row r="788" spans="1:8" x14ac:dyDescent="0.25">
      <c r="A788" s="8">
        <v>1107</v>
      </c>
      <c r="B788" t="s">
        <v>1190</v>
      </c>
      <c r="C788">
        <f t="shared" si="72"/>
        <v>14</v>
      </c>
      <c r="D788">
        <f t="shared" si="73"/>
        <v>66</v>
      </c>
      <c r="E788" t="str">
        <f t="shared" si="74"/>
        <v>Object</v>
      </c>
      <c r="F788" t="b">
        <f t="shared" si="75"/>
        <v>1</v>
      </c>
      <c r="G788" t="str">
        <f t="shared" si="76"/>
        <v>Apple Jelly</v>
      </c>
      <c r="H788">
        <f t="shared" si="77"/>
        <v>3613</v>
      </c>
    </row>
    <row r="789" spans="1:8" x14ac:dyDescent="0.25">
      <c r="A789" s="8">
        <v>1111</v>
      </c>
      <c r="B789" t="s">
        <v>1194</v>
      </c>
      <c r="C789">
        <f t="shared" si="72"/>
        <v>14</v>
      </c>
      <c r="D789">
        <f t="shared" si="73"/>
        <v>66</v>
      </c>
      <c r="E789" t="str">
        <f t="shared" si="74"/>
        <v>Object</v>
      </c>
      <c r="F789" t="b">
        <f t="shared" si="75"/>
        <v>1</v>
      </c>
      <c r="G789" t="str">
        <f t="shared" si="76"/>
        <v>Apricot Jelly</v>
      </c>
      <c r="H789">
        <f t="shared" si="77"/>
        <v>3634</v>
      </c>
    </row>
    <row r="790" spans="1:8" x14ac:dyDescent="0.25">
      <c r="A790" s="8">
        <v>1552</v>
      </c>
      <c r="B790" t="s">
        <v>1635</v>
      </c>
      <c r="C790">
        <f t="shared" si="72"/>
        <v>14</v>
      </c>
      <c r="D790">
        <f t="shared" si="73"/>
        <v>66</v>
      </c>
      <c r="E790" t="str">
        <f t="shared" si="74"/>
        <v>Object</v>
      </c>
      <c r="F790" t="b">
        <f t="shared" si="75"/>
        <v>1</v>
      </c>
      <c r="G790" t="str">
        <f t="shared" si="76"/>
        <v>Orange Jelly</v>
      </c>
      <c r="H790">
        <f t="shared" si="77"/>
        <v>3635</v>
      </c>
    </row>
    <row r="791" spans="1:8" x14ac:dyDescent="0.25">
      <c r="A791" s="8">
        <v>1570</v>
      </c>
      <c r="B791" t="s">
        <v>1653</v>
      </c>
      <c r="C791">
        <f t="shared" si="72"/>
        <v>14</v>
      </c>
      <c r="D791">
        <f t="shared" si="73"/>
        <v>66</v>
      </c>
      <c r="E791" t="str">
        <f t="shared" si="74"/>
        <v>Object</v>
      </c>
      <c r="F791" t="b">
        <f t="shared" si="75"/>
        <v>1</v>
      </c>
      <c r="G791" t="str">
        <f t="shared" si="76"/>
        <v>Peach Jelly</v>
      </c>
      <c r="H791">
        <f t="shared" si="77"/>
        <v>3636</v>
      </c>
    </row>
    <row r="792" spans="1:8" x14ac:dyDescent="0.25">
      <c r="A792" s="8">
        <v>1622</v>
      </c>
      <c r="B792" t="s">
        <v>1705</v>
      </c>
      <c r="C792">
        <f t="shared" si="72"/>
        <v>14</v>
      </c>
      <c r="D792">
        <f t="shared" si="73"/>
        <v>66</v>
      </c>
      <c r="E792" t="str">
        <f t="shared" si="74"/>
        <v>Object</v>
      </c>
      <c r="F792" t="b">
        <f t="shared" si="75"/>
        <v>1</v>
      </c>
      <c r="G792" t="str">
        <f t="shared" si="76"/>
        <v>Pomegranate Jelly</v>
      </c>
      <c r="H792">
        <f t="shared" si="77"/>
        <v>3637</v>
      </c>
    </row>
    <row r="793" spans="1:8" x14ac:dyDescent="0.25">
      <c r="A793" s="8">
        <v>1208</v>
      </c>
      <c r="B793" t="s">
        <v>1291</v>
      </c>
      <c r="C793">
        <f t="shared" si="72"/>
        <v>14</v>
      </c>
      <c r="D793">
        <f t="shared" si="73"/>
        <v>66</v>
      </c>
      <c r="E793" t="str">
        <f t="shared" si="74"/>
        <v>Object</v>
      </c>
      <c r="F793" t="b">
        <f t="shared" si="75"/>
        <v>1</v>
      </c>
      <c r="G793" t="str">
        <f t="shared" si="76"/>
        <v>Cherry Jelly</v>
      </c>
      <c r="H793">
        <f t="shared" si="77"/>
        <v>3638</v>
      </c>
    </row>
    <row r="794" spans="1:8" x14ac:dyDescent="0.25">
      <c r="A794" s="8">
        <v>1613</v>
      </c>
      <c r="B794" t="s">
        <v>1696</v>
      </c>
      <c r="C794">
        <f t="shared" si="72"/>
        <v>14</v>
      </c>
      <c r="D794">
        <f t="shared" si="73"/>
        <v>66</v>
      </c>
      <c r="E794" t="str">
        <f t="shared" si="74"/>
        <v>Object</v>
      </c>
      <c r="F794" t="b">
        <f t="shared" si="75"/>
        <v>1</v>
      </c>
      <c r="G794" t="str">
        <f t="shared" si="76"/>
        <v>Pineapple Jelly</v>
      </c>
      <c r="H794">
        <f t="shared" si="77"/>
        <v>3832</v>
      </c>
    </row>
    <row r="795" spans="1:8" x14ac:dyDescent="0.25">
      <c r="A795" s="8">
        <v>1498</v>
      </c>
      <c r="B795" t="s">
        <v>1581</v>
      </c>
      <c r="C795">
        <f t="shared" si="72"/>
        <v>14</v>
      </c>
      <c r="D795">
        <f t="shared" si="73"/>
        <v>66</v>
      </c>
      <c r="E795" t="str">
        <f t="shared" si="74"/>
        <v>Object</v>
      </c>
      <c r="F795" t="b">
        <f t="shared" si="75"/>
        <v>1</v>
      </c>
      <c r="G795" t="str">
        <f t="shared" si="76"/>
        <v>Mango Jelly</v>
      </c>
      <c r="H795">
        <f t="shared" si="77"/>
        <v>3834</v>
      </c>
    </row>
    <row r="796" spans="1:8" x14ac:dyDescent="0.25">
      <c r="A796" s="8">
        <v>1656</v>
      </c>
      <c r="B796" t="s">
        <v>1739</v>
      </c>
      <c r="C796">
        <f t="shared" si="72"/>
        <v>14</v>
      </c>
      <c r="D796">
        <f t="shared" si="73"/>
        <v>66</v>
      </c>
      <c r="E796" t="str">
        <f t="shared" si="74"/>
        <v>Object</v>
      </c>
      <c r="F796" t="b">
        <f t="shared" si="75"/>
        <v>1</v>
      </c>
      <c r="G796" t="str">
        <f t="shared" si="76"/>
        <v>Qi Fruit Jelly</v>
      </c>
      <c r="H796">
        <f t="shared" si="77"/>
        <v>3889</v>
      </c>
    </row>
    <row r="797" spans="1:8" x14ac:dyDescent="0.25">
      <c r="A797" s="8">
        <v>1566</v>
      </c>
      <c r="B797" t="s">
        <v>1649</v>
      </c>
      <c r="C797">
        <f t="shared" si="72"/>
        <v>14</v>
      </c>
      <c r="D797">
        <f t="shared" si="73"/>
        <v>66</v>
      </c>
      <c r="E797" t="str">
        <f t="shared" si="74"/>
        <v>Object</v>
      </c>
      <c r="F797" t="b">
        <f t="shared" si="75"/>
        <v>1</v>
      </c>
      <c r="G797" t="str">
        <f t="shared" si="76"/>
        <v>Parsnip Juice</v>
      </c>
      <c r="H797">
        <f t="shared" si="77"/>
        <v>4024</v>
      </c>
    </row>
    <row r="798" spans="1:8" x14ac:dyDescent="0.25">
      <c r="A798" s="8">
        <v>1394</v>
      </c>
      <c r="B798" t="s">
        <v>1477</v>
      </c>
      <c r="C798">
        <f t="shared" si="72"/>
        <v>14</v>
      </c>
      <c r="D798">
        <f t="shared" si="73"/>
        <v>66</v>
      </c>
      <c r="E798" t="str">
        <f t="shared" si="74"/>
        <v>Object</v>
      </c>
      <c r="F798" t="b">
        <f t="shared" si="75"/>
        <v>1</v>
      </c>
      <c r="G798" t="str">
        <f t="shared" si="76"/>
        <v>Green Bean Juice</v>
      </c>
      <c r="H798">
        <f t="shared" si="77"/>
        <v>4188</v>
      </c>
    </row>
    <row r="799" spans="1:8" x14ac:dyDescent="0.25">
      <c r="A799" s="8">
        <v>1198</v>
      </c>
      <c r="B799" t="s">
        <v>1281</v>
      </c>
      <c r="C799">
        <f t="shared" si="72"/>
        <v>14</v>
      </c>
      <c r="D799">
        <f t="shared" si="73"/>
        <v>66</v>
      </c>
      <c r="E799" t="str">
        <f t="shared" si="74"/>
        <v>Object</v>
      </c>
      <c r="F799" t="b">
        <f t="shared" si="75"/>
        <v>1</v>
      </c>
      <c r="G799" t="str">
        <f t="shared" si="76"/>
        <v>Cauliflower Juice</v>
      </c>
      <c r="H799">
        <f t="shared" si="77"/>
        <v>4190</v>
      </c>
    </row>
    <row r="800" spans="1:8" x14ac:dyDescent="0.25">
      <c r="A800" s="8">
        <v>1630</v>
      </c>
      <c r="B800" t="s">
        <v>1713</v>
      </c>
      <c r="C800">
        <f t="shared" si="72"/>
        <v>14</v>
      </c>
      <c r="D800">
        <f t="shared" si="73"/>
        <v>66</v>
      </c>
      <c r="E800" t="str">
        <f t="shared" si="74"/>
        <v>Object</v>
      </c>
      <c r="F800" t="b">
        <f t="shared" si="75"/>
        <v>1</v>
      </c>
      <c r="G800" t="str">
        <f t="shared" si="76"/>
        <v>Potato Juice</v>
      </c>
      <c r="H800">
        <f t="shared" si="77"/>
        <v>4192</v>
      </c>
    </row>
    <row r="801" spans="1:8" x14ac:dyDescent="0.25">
      <c r="A801" s="8">
        <v>1355</v>
      </c>
      <c r="B801" t="s">
        <v>1438</v>
      </c>
      <c r="C801">
        <f t="shared" si="72"/>
        <v>14</v>
      </c>
      <c r="D801">
        <f t="shared" si="73"/>
        <v>66</v>
      </c>
      <c r="E801" t="str">
        <f t="shared" si="74"/>
        <v>Object</v>
      </c>
      <c r="F801" t="b">
        <f t="shared" si="75"/>
        <v>1</v>
      </c>
      <c r="G801" t="str">
        <f t="shared" si="76"/>
        <v>Garlic Juice</v>
      </c>
      <c r="H801">
        <f t="shared" si="77"/>
        <v>4248</v>
      </c>
    </row>
    <row r="802" spans="1:8" x14ac:dyDescent="0.25">
      <c r="A802" s="8">
        <v>1452</v>
      </c>
      <c r="B802" t="s">
        <v>1535</v>
      </c>
      <c r="C802">
        <f t="shared" si="72"/>
        <v>14</v>
      </c>
      <c r="D802">
        <f t="shared" si="73"/>
        <v>66</v>
      </c>
      <c r="E802" t="str">
        <f t="shared" si="74"/>
        <v>Object</v>
      </c>
      <c r="F802" t="b">
        <f t="shared" si="75"/>
        <v>1</v>
      </c>
      <c r="G802" t="str">
        <f t="shared" si="76"/>
        <v>Kale Juice</v>
      </c>
      <c r="H802">
        <f t="shared" si="77"/>
        <v>4250</v>
      </c>
    </row>
    <row r="803" spans="1:8" x14ac:dyDescent="0.25">
      <c r="A803" s="8">
        <v>1907</v>
      </c>
      <c r="B803" t="s">
        <v>1990</v>
      </c>
      <c r="C803">
        <f t="shared" si="72"/>
        <v>14</v>
      </c>
      <c r="D803">
        <f t="shared" si="73"/>
        <v>66</v>
      </c>
      <c r="E803" t="str">
        <f t="shared" si="74"/>
        <v>Object</v>
      </c>
      <c r="F803" t="b">
        <f t="shared" si="75"/>
        <v>1</v>
      </c>
      <c r="G803" t="str">
        <f t="shared" si="76"/>
        <v>Tomato Juice</v>
      </c>
      <c r="H803">
        <f t="shared" si="77"/>
        <v>4256</v>
      </c>
    </row>
    <row r="804" spans="1:8" x14ac:dyDescent="0.25">
      <c r="A804" s="8">
        <v>1324</v>
      </c>
      <c r="B804" t="s">
        <v>1407</v>
      </c>
      <c r="C804">
        <f t="shared" si="72"/>
        <v>14</v>
      </c>
      <c r="D804">
        <f t="shared" si="73"/>
        <v>66</v>
      </c>
      <c r="E804" t="str">
        <f t="shared" si="74"/>
        <v>Object</v>
      </c>
      <c r="F804" t="b">
        <f t="shared" si="75"/>
        <v>1</v>
      </c>
      <c r="G804" t="str">
        <f t="shared" si="76"/>
        <v>Fiddlehead Fern Juice</v>
      </c>
      <c r="H804">
        <f t="shared" si="77"/>
        <v>4259</v>
      </c>
    </row>
    <row r="805" spans="1:8" x14ac:dyDescent="0.25">
      <c r="A805" s="8">
        <v>1987</v>
      </c>
      <c r="B805" t="s">
        <v>2070</v>
      </c>
      <c r="C805">
        <f t="shared" si="72"/>
        <v>14</v>
      </c>
      <c r="D805">
        <f t="shared" si="73"/>
        <v>66</v>
      </c>
      <c r="E805" t="str">
        <f t="shared" si="74"/>
        <v>Object</v>
      </c>
      <c r="F805" t="b">
        <f t="shared" si="75"/>
        <v>1</v>
      </c>
      <c r="G805" t="str">
        <f t="shared" si="76"/>
        <v>Wheat Juice</v>
      </c>
      <c r="H805">
        <f t="shared" si="77"/>
        <v>4262</v>
      </c>
    </row>
    <row r="806" spans="1:8" x14ac:dyDescent="0.25">
      <c r="A806" s="8">
        <v>1671</v>
      </c>
      <c r="B806" t="s">
        <v>1754</v>
      </c>
      <c r="C806">
        <f t="shared" si="72"/>
        <v>14</v>
      </c>
      <c r="D806">
        <f t="shared" si="73"/>
        <v>66</v>
      </c>
      <c r="E806" t="str">
        <f t="shared" si="74"/>
        <v>Object</v>
      </c>
      <c r="F806" t="b">
        <f t="shared" si="75"/>
        <v>1</v>
      </c>
      <c r="G806" t="str">
        <f t="shared" si="76"/>
        <v>Radish Juice</v>
      </c>
      <c r="H806">
        <f t="shared" si="77"/>
        <v>4264</v>
      </c>
    </row>
    <row r="807" spans="1:8" x14ac:dyDescent="0.25">
      <c r="A807" s="8">
        <v>1683</v>
      </c>
      <c r="B807" t="s">
        <v>1766</v>
      </c>
      <c r="C807">
        <f t="shared" si="72"/>
        <v>14</v>
      </c>
      <c r="D807">
        <f t="shared" si="73"/>
        <v>66</v>
      </c>
      <c r="E807" t="str">
        <f t="shared" si="74"/>
        <v>Object</v>
      </c>
      <c r="F807" t="b">
        <f t="shared" si="75"/>
        <v>1</v>
      </c>
      <c r="G807" t="str">
        <f t="shared" si="76"/>
        <v>Red Cabbage Juice</v>
      </c>
      <c r="H807">
        <f t="shared" si="77"/>
        <v>4266</v>
      </c>
    </row>
    <row r="808" spans="1:8" x14ac:dyDescent="0.25">
      <c r="A808" s="8">
        <v>1244</v>
      </c>
      <c r="B808" t="s">
        <v>1327</v>
      </c>
      <c r="C808">
        <f t="shared" si="72"/>
        <v>14</v>
      </c>
      <c r="D808">
        <f t="shared" si="73"/>
        <v>66</v>
      </c>
      <c r="E808" t="str">
        <f t="shared" si="74"/>
        <v>Object</v>
      </c>
      <c r="F808" t="b">
        <f t="shared" si="75"/>
        <v>1</v>
      </c>
      <c r="G808" t="str">
        <f t="shared" si="76"/>
        <v>Corn Juice</v>
      </c>
      <c r="H808">
        <f t="shared" si="77"/>
        <v>4270</v>
      </c>
    </row>
    <row r="809" spans="1:8" x14ac:dyDescent="0.25">
      <c r="A809" s="8">
        <v>1932</v>
      </c>
      <c r="B809" t="s">
        <v>2015</v>
      </c>
      <c r="C809">
        <f t="shared" si="72"/>
        <v>14</v>
      </c>
      <c r="D809">
        <f t="shared" si="73"/>
        <v>66</v>
      </c>
      <c r="E809" t="str">
        <f t="shared" si="74"/>
        <v>Object</v>
      </c>
      <c r="F809" t="b">
        <f t="shared" si="75"/>
        <v>1</v>
      </c>
      <c r="G809" t="str">
        <f t="shared" si="76"/>
        <v>Unmilled Rice Juice</v>
      </c>
      <c r="H809">
        <f t="shared" si="77"/>
        <v>4271</v>
      </c>
    </row>
    <row r="810" spans="1:8" x14ac:dyDescent="0.25">
      <c r="A810" s="8">
        <v>1304</v>
      </c>
      <c r="B810" t="s">
        <v>1387</v>
      </c>
      <c r="C810">
        <f t="shared" si="72"/>
        <v>14</v>
      </c>
      <c r="D810">
        <f t="shared" si="73"/>
        <v>66</v>
      </c>
      <c r="E810" t="str">
        <f t="shared" si="74"/>
        <v>Object</v>
      </c>
      <c r="F810" t="b">
        <f t="shared" si="75"/>
        <v>1</v>
      </c>
      <c r="G810" t="str">
        <f t="shared" si="76"/>
        <v>Eggplant Juice</v>
      </c>
      <c r="H810">
        <f t="shared" si="77"/>
        <v>4272</v>
      </c>
    </row>
    <row r="811" spans="1:8" x14ac:dyDescent="0.25">
      <c r="A811" s="8">
        <v>1120</v>
      </c>
      <c r="B811" t="s">
        <v>1203</v>
      </c>
      <c r="C811">
        <f t="shared" si="72"/>
        <v>14</v>
      </c>
      <c r="D811">
        <f t="shared" si="73"/>
        <v>66</v>
      </c>
      <c r="E811" t="str">
        <f t="shared" si="74"/>
        <v>Object</v>
      </c>
      <c r="F811" t="b">
        <f t="shared" si="75"/>
        <v>1</v>
      </c>
      <c r="G811" t="str">
        <f t="shared" si="76"/>
        <v>Artichoke Juice</v>
      </c>
      <c r="H811">
        <f t="shared" si="77"/>
        <v>4274</v>
      </c>
    </row>
    <row r="812" spans="1:8" x14ac:dyDescent="0.25">
      <c r="A812" s="8">
        <v>1645</v>
      </c>
      <c r="B812" t="s">
        <v>1728</v>
      </c>
      <c r="C812">
        <f t="shared" si="72"/>
        <v>14</v>
      </c>
      <c r="D812">
        <f t="shared" si="73"/>
        <v>66</v>
      </c>
      <c r="E812" t="str">
        <f t="shared" si="74"/>
        <v>Object</v>
      </c>
      <c r="F812" t="b">
        <f t="shared" si="75"/>
        <v>1</v>
      </c>
      <c r="G812" t="str">
        <f t="shared" si="76"/>
        <v>Pumpkin Juice</v>
      </c>
      <c r="H812">
        <f t="shared" si="77"/>
        <v>4276</v>
      </c>
    </row>
    <row r="813" spans="1:8" x14ac:dyDescent="0.25">
      <c r="A813" s="8">
        <v>1167</v>
      </c>
      <c r="B813" t="s">
        <v>1250</v>
      </c>
      <c r="C813">
        <f t="shared" si="72"/>
        <v>14</v>
      </c>
      <c r="D813">
        <f t="shared" si="73"/>
        <v>66</v>
      </c>
      <c r="E813" t="str">
        <f t="shared" si="74"/>
        <v>Object</v>
      </c>
      <c r="F813" t="b">
        <f t="shared" si="75"/>
        <v>1</v>
      </c>
      <c r="G813" t="str">
        <f t="shared" si="76"/>
        <v>Bok Choy Juice</v>
      </c>
      <c r="H813">
        <f t="shared" si="77"/>
        <v>4278</v>
      </c>
    </row>
    <row r="814" spans="1:8" x14ac:dyDescent="0.25">
      <c r="A814" s="8">
        <v>2008</v>
      </c>
      <c r="B814" t="s">
        <v>2091</v>
      </c>
      <c r="C814">
        <f t="shared" si="72"/>
        <v>14</v>
      </c>
      <c r="D814">
        <f t="shared" si="73"/>
        <v>66</v>
      </c>
      <c r="E814" t="str">
        <f t="shared" si="74"/>
        <v>Object</v>
      </c>
      <c r="F814" t="b">
        <f t="shared" si="75"/>
        <v>1</v>
      </c>
      <c r="G814" t="str">
        <f t="shared" si="76"/>
        <v>Yam Juice</v>
      </c>
      <c r="H814">
        <f t="shared" si="77"/>
        <v>4280</v>
      </c>
    </row>
    <row r="815" spans="1:8" x14ac:dyDescent="0.25">
      <c r="A815" s="8">
        <v>1144</v>
      </c>
      <c r="B815" t="s">
        <v>1227</v>
      </c>
      <c r="C815">
        <f t="shared" si="72"/>
        <v>14</v>
      </c>
      <c r="D815">
        <f t="shared" si="73"/>
        <v>66</v>
      </c>
      <c r="E815" t="str">
        <f t="shared" si="74"/>
        <v>Object</v>
      </c>
      <c r="F815" t="b">
        <f t="shared" si="75"/>
        <v>1</v>
      </c>
      <c r="G815" t="str">
        <f t="shared" si="76"/>
        <v>Beet Juice</v>
      </c>
      <c r="H815">
        <f t="shared" si="77"/>
        <v>4284</v>
      </c>
    </row>
    <row r="816" spans="1:8" x14ac:dyDescent="0.25">
      <c r="A816" s="8">
        <v>1089</v>
      </c>
      <c r="B816" t="s">
        <v>1172</v>
      </c>
      <c r="C816">
        <f t="shared" si="72"/>
        <v>14</v>
      </c>
      <c r="D816">
        <f t="shared" si="73"/>
        <v>66</v>
      </c>
      <c r="E816" t="str">
        <f t="shared" si="74"/>
        <v>Object</v>
      </c>
      <c r="F816" t="b">
        <f t="shared" si="75"/>
        <v>1</v>
      </c>
      <c r="G816" t="str">
        <f t="shared" si="76"/>
        <v>Amaranth Juice</v>
      </c>
      <c r="H816">
        <f t="shared" si="77"/>
        <v>4300</v>
      </c>
    </row>
    <row r="817" spans="1:8" x14ac:dyDescent="0.25">
      <c r="A817" s="8">
        <v>1415</v>
      </c>
      <c r="B817" t="s">
        <v>1498</v>
      </c>
      <c r="C817">
        <f t="shared" si="72"/>
        <v>14</v>
      </c>
      <c r="D817">
        <f t="shared" si="73"/>
        <v>66</v>
      </c>
      <c r="E817" t="str">
        <f t="shared" si="74"/>
        <v>Object</v>
      </c>
      <c r="F817" t="b">
        <f t="shared" si="75"/>
        <v>1</v>
      </c>
      <c r="G817" t="str">
        <f t="shared" si="76"/>
        <v>Hops Juice</v>
      </c>
      <c r="H817">
        <f t="shared" si="77"/>
        <v>4304</v>
      </c>
    </row>
    <row r="818" spans="1:8" x14ac:dyDescent="0.25">
      <c r="A818" s="8">
        <v>1895</v>
      </c>
      <c r="B818" t="s">
        <v>1978</v>
      </c>
      <c r="C818">
        <f t="shared" si="72"/>
        <v>14</v>
      </c>
      <c r="D818">
        <f t="shared" si="73"/>
        <v>66</v>
      </c>
      <c r="E818" t="str">
        <f t="shared" si="74"/>
        <v>Object</v>
      </c>
      <c r="F818" t="b">
        <f t="shared" si="75"/>
        <v>1</v>
      </c>
      <c r="G818" t="str">
        <f t="shared" si="76"/>
        <v>Tea Leaves Juice</v>
      </c>
      <c r="H818">
        <f t="shared" si="77"/>
        <v>4815</v>
      </c>
    </row>
    <row r="819" spans="1:8" x14ac:dyDescent="0.25">
      <c r="A819" s="8">
        <v>1892</v>
      </c>
      <c r="B819" t="s">
        <v>1975</v>
      </c>
      <c r="C819">
        <f t="shared" si="72"/>
        <v>14</v>
      </c>
      <c r="D819">
        <f t="shared" si="73"/>
        <v>66</v>
      </c>
      <c r="E819" t="str">
        <f t="shared" si="74"/>
        <v>Object</v>
      </c>
      <c r="F819" t="b">
        <f t="shared" si="75"/>
        <v>1</v>
      </c>
      <c r="G819" t="str">
        <f t="shared" si="76"/>
        <v>Taro Root Juice</v>
      </c>
      <c r="H819">
        <f t="shared" si="77"/>
        <v>4830</v>
      </c>
    </row>
    <row r="820" spans="1:8" x14ac:dyDescent="0.25">
      <c r="A820" s="8">
        <v>1443</v>
      </c>
      <c r="B820" t="s">
        <v>1526</v>
      </c>
      <c r="C820">
        <f t="shared" si="72"/>
        <v>14</v>
      </c>
      <c r="D820">
        <f t="shared" si="73"/>
        <v>66</v>
      </c>
      <c r="E820" t="str">
        <f t="shared" si="74"/>
        <v>Object</v>
      </c>
      <c r="F820" t="b">
        <f t="shared" si="75"/>
        <v>1</v>
      </c>
      <c r="G820" t="str">
        <f t="shared" si="76"/>
        <v>Joja Berry Wine</v>
      </c>
      <c r="H820">
        <f t="shared" si="77"/>
        <v>5016</v>
      </c>
    </row>
    <row r="821" spans="1:8" x14ac:dyDescent="0.25">
      <c r="A821" s="8">
        <v>1594</v>
      </c>
      <c r="B821" t="s">
        <v>1677</v>
      </c>
      <c r="C821">
        <f t="shared" si="72"/>
        <v>14</v>
      </c>
      <c r="D821">
        <f t="shared" si="73"/>
        <v>66</v>
      </c>
      <c r="E821" t="str">
        <f t="shared" si="74"/>
        <v>Object</v>
      </c>
      <c r="F821" t="b">
        <f t="shared" si="75"/>
        <v>1</v>
      </c>
      <c r="G821" t="str">
        <f t="shared" si="76"/>
        <v>Pickled Parsnip</v>
      </c>
      <c r="H821">
        <f t="shared" si="77"/>
        <v>5024</v>
      </c>
    </row>
    <row r="822" spans="1:8" x14ac:dyDescent="0.25">
      <c r="A822" s="8">
        <v>1590</v>
      </c>
      <c r="B822" t="s">
        <v>1673</v>
      </c>
      <c r="C822">
        <f t="shared" si="72"/>
        <v>14</v>
      </c>
      <c r="D822">
        <f t="shared" si="73"/>
        <v>66</v>
      </c>
      <c r="E822" t="str">
        <f t="shared" si="74"/>
        <v>Object</v>
      </c>
      <c r="F822" t="b">
        <f t="shared" si="75"/>
        <v>1</v>
      </c>
      <c r="G822" t="str">
        <f t="shared" si="76"/>
        <v>Pickled Green Bean</v>
      </c>
      <c r="H822">
        <f t="shared" si="77"/>
        <v>5188</v>
      </c>
    </row>
    <row r="823" spans="1:8" x14ac:dyDescent="0.25">
      <c r="A823" s="8">
        <v>1585</v>
      </c>
      <c r="B823" t="s">
        <v>1668</v>
      </c>
      <c r="C823">
        <f t="shared" si="72"/>
        <v>14</v>
      </c>
      <c r="D823">
        <f t="shared" si="73"/>
        <v>66</v>
      </c>
      <c r="E823" t="str">
        <f t="shared" si="74"/>
        <v>Object</v>
      </c>
      <c r="F823" t="b">
        <f t="shared" si="75"/>
        <v>1</v>
      </c>
      <c r="G823" t="str">
        <f t="shared" si="76"/>
        <v>Pickled Cauliflower</v>
      </c>
      <c r="H823">
        <f t="shared" si="77"/>
        <v>5190</v>
      </c>
    </row>
    <row r="824" spans="1:8" x14ac:dyDescent="0.25">
      <c r="A824" s="8">
        <v>1595</v>
      </c>
      <c r="B824" t="s">
        <v>1678</v>
      </c>
      <c r="C824">
        <f t="shared" si="72"/>
        <v>14</v>
      </c>
      <c r="D824">
        <f t="shared" si="73"/>
        <v>66</v>
      </c>
      <c r="E824" t="str">
        <f t="shared" si="74"/>
        <v>Object</v>
      </c>
      <c r="F824" t="b">
        <f t="shared" si="75"/>
        <v>1</v>
      </c>
      <c r="G824" t="str">
        <f t="shared" si="76"/>
        <v>Pickled Potato</v>
      </c>
      <c r="H824">
        <f t="shared" si="77"/>
        <v>5192</v>
      </c>
    </row>
    <row r="825" spans="1:8" x14ac:dyDescent="0.25">
      <c r="A825" s="8">
        <v>1589</v>
      </c>
      <c r="B825" t="s">
        <v>1672</v>
      </c>
      <c r="C825">
        <f t="shared" si="72"/>
        <v>14</v>
      </c>
      <c r="D825">
        <f t="shared" si="73"/>
        <v>66</v>
      </c>
      <c r="E825" t="str">
        <f t="shared" si="74"/>
        <v>Object</v>
      </c>
      <c r="F825" t="b">
        <f t="shared" si="75"/>
        <v>1</v>
      </c>
      <c r="G825" t="str">
        <f t="shared" si="76"/>
        <v>Pickled Garlic</v>
      </c>
      <c r="H825">
        <f t="shared" si="77"/>
        <v>5248</v>
      </c>
    </row>
    <row r="826" spans="1:8" x14ac:dyDescent="0.25">
      <c r="A826" s="8">
        <v>1593</v>
      </c>
      <c r="B826" t="s">
        <v>1676</v>
      </c>
      <c r="C826">
        <f t="shared" si="72"/>
        <v>14</v>
      </c>
      <c r="D826">
        <f t="shared" si="73"/>
        <v>66</v>
      </c>
      <c r="E826" t="str">
        <f t="shared" si="74"/>
        <v>Object</v>
      </c>
      <c r="F826" t="b">
        <f t="shared" si="75"/>
        <v>1</v>
      </c>
      <c r="G826" t="str">
        <f t="shared" si="76"/>
        <v>Pickled Kale</v>
      </c>
      <c r="H826">
        <f t="shared" si="77"/>
        <v>5250</v>
      </c>
    </row>
    <row r="827" spans="1:8" x14ac:dyDescent="0.25">
      <c r="A827" s="8">
        <v>1601</v>
      </c>
      <c r="B827" t="s">
        <v>1684</v>
      </c>
      <c r="C827">
        <f t="shared" si="72"/>
        <v>14</v>
      </c>
      <c r="D827">
        <f t="shared" si="73"/>
        <v>66</v>
      </c>
      <c r="E827" t="str">
        <f t="shared" si="74"/>
        <v>Object</v>
      </c>
      <c r="F827" t="b">
        <f t="shared" si="75"/>
        <v>1</v>
      </c>
      <c r="G827" t="str">
        <f t="shared" si="76"/>
        <v>Pickled Tomato</v>
      </c>
      <c r="H827">
        <f t="shared" si="77"/>
        <v>5256</v>
      </c>
    </row>
    <row r="828" spans="1:8" x14ac:dyDescent="0.25">
      <c r="A828" s="8">
        <v>1588</v>
      </c>
      <c r="B828" t="s">
        <v>1671</v>
      </c>
      <c r="C828">
        <f t="shared" si="72"/>
        <v>14</v>
      </c>
      <c r="D828">
        <f t="shared" si="73"/>
        <v>66</v>
      </c>
      <c r="E828" t="str">
        <f t="shared" si="74"/>
        <v>Object</v>
      </c>
      <c r="F828" t="b">
        <f t="shared" si="75"/>
        <v>1</v>
      </c>
      <c r="G828" t="str">
        <f t="shared" si="76"/>
        <v>Pickled Fiddlehead Fern</v>
      </c>
      <c r="H828">
        <f t="shared" si="77"/>
        <v>5259</v>
      </c>
    </row>
    <row r="829" spans="1:8" x14ac:dyDescent="0.25">
      <c r="A829" s="8">
        <v>1603</v>
      </c>
      <c r="B829" t="s">
        <v>1686</v>
      </c>
      <c r="C829">
        <f t="shared" si="72"/>
        <v>14</v>
      </c>
      <c r="D829">
        <f t="shared" si="73"/>
        <v>66</v>
      </c>
      <c r="E829" t="str">
        <f t="shared" si="74"/>
        <v>Object</v>
      </c>
      <c r="F829" t="b">
        <f t="shared" si="75"/>
        <v>1</v>
      </c>
      <c r="G829" t="str">
        <f t="shared" si="76"/>
        <v>Pickled Wheat</v>
      </c>
      <c r="H829">
        <f t="shared" si="77"/>
        <v>5262</v>
      </c>
    </row>
    <row r="830" spans="1:8" x14ac:dyDescent="0.25">
      <c r="A830" s="8">
        <v>1597</v>
      </c>
      <c r="B830" t="s">
        <v>1680</v>
      </c>
      <c r="C830">
        <f t="shared" si="72"/>
        <v>14</v>
      </c>
      <c r="D830">
        <f t="shared" si="73"/>
        <v>66</v>
      </c>
      <c r="E830" t="str">
        <f t="shared" si="74"/>
        <v>Object</v>
      </c>
      <c r="F830" t="b">
        <f t="shared" si="75"/>
        <v>1</v>
      </c>
      <c r="G830" t="str">
        <f t="shared" si="76"/>
        <v>Pickled Radish</v>
      </c>
      <c r="H830">
        <f t="shared" si="77"/>
        <v>5264</v>
      </c>
    </row>
    <row r="831" spans="1:8" x14ac:dyDescent="0.25">
      <c r="A831" s="8">
        <v>1598</v>
      </c>
      <c r="B831" t="s">
        <v>1681</v>
      </c>
      <c r="C831">
        <f t="shared" si="72"/>
        <v>14</v>
      </c>
      <c r="D831">
        <f t="shared" si="73"/>
        <v>66</v>
      </c>
      <c r="E831" t="str">
        <f t="shared" si="74"/>
        <v>Object</v>
      </c>
      <c r="F831" t="b">
        <f t="shared" si="75"/>
        <v>1</v>
      </c>
      <c r="G831" t="str">
        <f t="shared" si="76"/>
        <v>Pickled Red Cabbage</v>
      </c>
      <c r="H831">
        <f t="shared" si="77"/>
        <v>5266</v>
      </c>
    </row>
    <row r="832" spans="1:8" x14ac:dyDescent="0.25">
      <c r="A832" s="8">
        <v>1586</v>
      </c>
      <c r="B832" t="s">
        <v>1669</v>
      </c>
      <c r="C832">
        <f t="shared" si="72"/>
        <v>14</v>
      </c>
      <c r="D832">
        <f t="shared" si="73"/>
        <v>66</v>
      </c>
      <c r="E832" t="str">
        <f t="shared" si="74"/>
        <v>Object</v>
      </c>
      <c r="F832" t="b">
        <f t="shared" si="75"/>
        <v>1</v>
      </c>
      <c r="G832" t="str">
        <f t="shared" si="76"/>
        <v>Pickled Corn</v>
      </c>
      <c r="H832">
        <f t="shared" si="77"/>
        <v>5270</v>
      </c>
    </row>
    <row r="833" spans="1:8" x14ac:dyDescent="0.25">
      <c r="A833" s="8">
        <v>1602</v>
      </c>
      <c r="B833" t="s">
        <v>1685</v>
      </c>
      <c r="C833">
        <f t="shared" si="72"/>
        <v>14</v>
      </c>
      <c r="D833">
        <f t="shared" si="73"/>
        <v>66</v>
      </c>
      <c r="E833" t="str">
        <f t="shared" si="74"/>
        <v>Object</v>
      </c>
      <c r="F833" t="b">
        <f t="shared" si="75"/>
        <v>1</v>
      </c>
      <c r="G833" t="str">
        <f t="shared" si="76"/>
        <v>Pickled Unmilled Rice</v>
      </c>
      <c r="H833">
        <f t="shared" si="77"/>
        <v>5271</v>
      </c>
    </row>
    <row r="834" spans="1:8" x14ac:dyDescent="0.25">
      <c r="A834" s="8">
        <v>1587</v>
      </c>
      <c r="B834" t="s">
        <v>1670</v>
      </c>
      <c r="C834">
        <f t="shared" si="72"/>
        <v>14</v>
      </c>
      <c r="D834">
        <f t="shared" si="73"/>
        <v>66</v>
      </c>
      <c r="E834" t="str">
        <f t="shared" si="74"/>
        <v>Object</v>
      </c>
      <c r="F834" t="b">
        <f t="shared" si="75"/>
        <v>1</v>
      </c>
      <c r="G834" t="str">
        <f t="shared" si="76"/>
        <v>Pickled Eggplant</v>
      </c>
      <c r="H834">
        <f t="shared" si="77"/>
        <v>5272</v>
      </c>
    </row>
    <row r="835" spans="1:8" x14ac:dyDescent="0.25">
      <c r="A835" s="8">
        <v>1582</v>
      </c>
      <c r="B835" t="s">
        <v>1665</v>
      </c>
      <c r="C835">
        <f t="shared" si="72"/>
        <v>14</v>
      </c>
      <c r="D835">
        <f t="shared" si="73"/>
        <v>66</v>
      </c>
      <c r="E835" t="str">
        <f t="shared" si="74"/>
        <v>Object</v>
      </c>
      <c r="F835" t="b">
        <f t="shared" si="75"/>
        <v>1</v>
      </c>
      <c r="G835" t="str">
        <f t="shared" si="76"/>
        <v>Pickled Artichoke</v>
      </c>
      <c r="H835">
        <f t="shared" si="77"/>
        <v>5274</v>
      </c>
    </row>
    <row r="836" spans="1:8" x14ac:dyDescent="0.25">
      <c r="A836" s="8">
        <v>1596</v>
      </c>
      <c r="B836" t="s">
        <v>1679</v>
      </c>
      <c r="C836">
        <f t="shared" ref="C836:C899" si="78">IF(LEN(B836)&gt;0,SEARCH("|",B836),"")</f>
        <v>14</v>
      </c>
      <c r="D836">
        <f t="shared" ref="D836:D899" si="79">IF(LEN(B836)&gt;0,SEARCH("|",B836,C836+1),"")</f>
        <v>66</v>
      </c>
      <c r="E836" t="str">
        <f t="shared" ref="E836:E899" si="80">IF(LEN(B836)&gt;0,TRIM(LEFT(B836,C836-1)),"")</f>
        <v>Object</v>
      </c>
      <c r="F836" t="b">
        <f t="shared" ref="F836:F899" si="81">IFERROR(E836="Object",FALSE)</f>
        <v>1</v>
      </c>
      <c r="G836" t="str">
        <f t="shared" ref="G836:G899" si="82">IF(E836="Object",TRIM(MID(B836,C836+1,D836-C836-1)),"")</f>
        <v>Pickled Pumpkin</v>
      </c>
      <c r="H836">
        <f t="shared" ref="H836:H899" si="83">IF(LEN(G836)&gt;0,INT(RIGHT(B836,LEN(B836)-D836)),"")</f>
        <v>5276</v>
      </c>
    </row>
    <row r="837" spans="1:8" x14ac:dyDescent="0.25">
      <c r="A837" s="8">
        <v>1584</v>
      </c>
      <c r="B837" t="s">
        <v>1667</v>
      </c>
      <c r="C837">
        <f t="shared" si="78"/>
        <v>14</v>
      </c>
      <c r="D837">
        <f t="shared" si="79"/>
        <v>66</v>
      </c>
      <c r="E837" t="str">
        <f t="shared" si="80"/>
        <v>Object</v>
      </c>
      <c r="F837" t="b">
        <f t="shared" si="81"/>
        <v>1</v>
      </c>
      <c r="G837" t="str">
        <f t="shared" si="82"/>
        <v>Pickled Bok Choy</v>
      </c>
      <c r="H837">
        <f t="shared" si="83"/>
        <v>5278</v>
      </c>
    </row>
    <row r="838" spans="1:8" x14ac:dyDescent="0.25">
      <c r="A838" s="8">
        <v>1604</v>
      </c>
      <c r="B838" t="s">
        <v>1687</v>
      </c>
      <c r="C838">
        <f t="shared" si="78"/>
        <v>14</v>
      </c>
      <c r="D838">
        <f t="shared" si="79"/>
        <v>66</v>
      </c>
      <c r="E838" t="str">
        <f t="shared" si="80"/>
        <v>Object</v>
      </c>
      <c r="F838" t="b">
        <f t="shared" si="81"/>
        <v>1</v>
      </c>
      <c r="G838" t="str">
        <f t="shared" si="82"/>
        <v>Pickled Yam</v>
      </c>
      <c r="H838">
        <f t="shared" si="83"/>
        <v>5280</v>
      </c>
    </row>
    <row r="839" spans="1:8" x14ac:dyDescent="0.25">
      <c r="A839" s="8">
        <v>1583</v>
      </c>
      <c r="B839" t="s">
        <v>1666</v>
      </c>
      <c r="C839">
        <f t="shared" si="78"/>
        <v>14</v>
      </c>
      <c r="D839">
        <f t="shared" si="79"/>
        <v>66</v>
      </c>
      <c r="E839" t="str">
        <f t="shared" si="80"/>
        <v>Object</v>
      </c>
      <c r="F839" t="b">
        <f t="shared" si="81"/>
        <v>1</v>
      </c>
      <c r="G839" t="str">
        <f t="shared" si="82"/>
        <v>Pickled Beet</v>
      </c>
      <c r="H839">
        <f t="shared" si="83"/>
        <v>5284</v>
      </c>
    </row>
    <row r="840" spans="1:8" x14ac:dyDescent="0.25">
      <c r="A840" s="8">
        <v>1581</v>
      </c>
      <c r="B840" t="s">
        <v>1664</v>
      </c>
      <c r="C840">
        <f t="shared" si="78"/>
        <v>14</v>
      </c>
      <c r="D840">
        <f t="shared" si="79"/>
        <v>66</v>
      </c>
      <c r="E840" t="str">
        <f t="shared" si="80"/>
        <v>Object</v>
      </c>
      <c r="F840" t="b">
        <f t="shared" si="81"/>
        <v>1</v>
      </c>
      <c r="G840" t="str">
        <f t="shared" si="82"/>
        <v>Pickled Amaranth</v>
      </c>
      <c r="H840">
        <f t="shared" si="83"/>
        <v>5300</v>
      </c>
    </row>
    <row r="841" spans="1:8" x14ac:dyDescent="0.25">
      <c r="A841" s="8">
        <v>1591</v>
      </c>
      <c r="B841" t="s">
        <v>1674</v>
      </c>
      <c r="C841">
        <f t="shared" si="78"/>
        <v>14</v>
      </c>
      <c r="D841">
        <f t="shared" si="79"/>
        <v>66</v>
      </c>
      <c r="E841" t="str">
        <f t="shared" si="80"/>
        <v>Object</v>
      </c>
      <c r="F841" t="b">
        <f t="shared" si="81"/>
        <v>1</v>
      </c>
      <c r="G841" t="str">
        <f t="shared" si="82"/>
        <v>Pickled Hops</v>
      </c>
      <c r="H841">
        <f t="shared" si="83"/>
        <v>5304</v>
      </c>
    </row>
    <row r="842" spans="1:8" x14ac:dyDescent="0.25">
      <c r="A842" s="8">
        <v>1626</v>
      </c>
      <c r="B842" t="s">
        <v>1709</v>
      </c>
      <c r="C842">
        <f t="shared" si="78"/>
        <v>14</v>
      </c>
      <c r="D842">
        <f t="shared" si="79"/>
        <v>66</v>
      </c>
      <c r="E842" t="str">
        <f t="shared" si="80"/>
        <v>Object</v>
      </c>
      <c r="F842" t="b">
        <f t="shared" si="81"/>
        <v>1</v>
      </c>
      <c r="G842" t="str">
        <f t="shared" si="82"/>
        <v>Poppy Honey</v>
      </c>
      <c r="H842">
        <f t="shared" si="83"/>
        <v>5376</v>
      </c>
    </row>
    <row r="843" spans="1:8" x14ac:dyDescent="0.25">
      <c r="A843" s="8">
        <v>1890</v>
      </c>
      <c r="B843" t="s">
        <v>1973</v>
      </c>
      <c r="C843">
        <f t="shared" si="78"/>
        <v>14</v>
      </c>
      <c r="D843">
        <f t="shared" si="79"/>
        <v>66</v>
      </c>
      <c r="E843" t="str">
        <f t="shared" si="80"/>
        <v>Object</v>
      </c>
      <c r="F843" t="b">
        <f t="shared" si="81"/>
        <v>1</v>
      </c>
      <c r="G843" t="str">
        <f t="shared" si="82"/>
        <v>Sweet Pea Honey</v>
      </c>
      <c r="H843">
        <f t="shared" si="83"/>
        <v>5402</v>
      </c>
    </row>
    <row r="844" spans="1:8" x14ac:dyDescent="0.25">
      <c r="A844" s="8">
        <v>1262</v>
      </c>
      <c r="B844" t="s">
        <v>1345</v>
      </c>
      <c r="C844">
        <f t="shared" si="78"/>
        <v>14</v>
      </c>
      <c r="D844">
        <f t="shared" si="79"/>
        <v>66</v>
      </c>
      <c r="E844" t="str">
        <f t="shared" si="80"/>
        <v>Object</v>
      </c>
      <c r="F844" t="b">
        <f t="shared" si="81"/>
        <v>1</v>
      </c>
      <c r="G844" t="str">
        <f t="shared" si="82"/>
        <v>Crocus Honey</v>
      </c>
      <c r="H844">
        <f t="shared" si="83"/>
        <v>5418</v>
      </c>
    </row>
    <row r="845" spans="1:8" x14ac:dyDescent="0.25">
      <c r="A845" s="8">
        <v>1879</v>
      </c>
      <c r="B845" t="s">
        <v>1962</v>
      </c>
      <c r="C845">
        <f t="shared" si="78"/>
        <v>14</v>
      </c>
      <c r="D845">
        <f t="shared" si="79"/>
        <v>66</v>
      </c>
      <c r="E845" t="str">
        <f t="shared" si="80"/>
        <v>Object</v>
      </c>
      <c r="F845" t="b">
        <f t="shared" si="81"/>
        <v>1</v>
      </c>
      <c r="G845" t="str">
        <f t="shared" si="82"/>
        <v>Sunflower Honey</v>
      </c>
      <c r="H845">
        <f t="shared" si="83"/>
        <v>5421</v>
      </c>
    </row>
    <row r="846" spans="1:8" x14ac:dyDescent="0.25">
      <c r="A846" s="8">
        <v>1926</v>
      </c>
      <c r="B846" t="s">
        <v>2009</v>
      </c>
      <c r="C846">
        <f t="shared" si="78"/>
        <v>14</v>
      </c>
      <c r="D846">
        <f t="shared" si="79"/>
        <v>66</v>
      </c>
      <c r="E846" t="str">
        <f t="shared" si="80"/>
        <v>Object</v>
      </c>
      <c r="F846" t="b">
        <f t="shared" si="81"/>
        <v>1</v>
      </c>
      <c r="G846" t="str">
        <f t="shared" si="82"/>
        <v>Tulip Honey</v>
      </c>
      <c r="H846">
        <f t="shared" si="83"/>
        <v>5591</v>
      </c>
    </row>
    <row r="847" spans="1:8" x14ac:dyDescent="0.25">
      <c r="A847" s="8">
        <v>1875</v>
      </c>
      <c r="B847" t="s">
        <v>1958</v>
      </c>
      <c r="C847">
        <f t="shared" si="78"/>
        <v>14</v>
      </c>
      <c r="D847">
        <f t="shared" si="79"/>
        <v>66</v>
      </c>
      <c r="E847" t="str">
        <f t="shared" si="80"/>
        <v>Object</v>
      </c>
      <c r="F847" t="b">
        <f t="shared" si="81"/>
        <v>1</v>
      </c>
      <c r="G847" t="str">
        <f t="shared" si="82"/>
        <v>Summer Spangle Honey</v>
      </c>
      <c r="H847">
        <f t="shared" si="83"/>
        <v>5593</v>
      </c>
    </row>
    <row r="848" spans="1:8" x14ac:dyDescent="0.25">
      <c r="A848" s="8">
        <v>1316</v>
      </c>
      <c r="B848" t="s">
        <v>1399</v>
      </c>
      <c r="C848">
        <f t="shared" si="78"/>
        <v>14</v>
      </c>
      <c r="D848">
        <f t="shared" si="79"/>
        <v>66</v>
      </c>
      <c r="E848" t="str">
        <f t="shared" si="80"/>
        <v>Object</v>
      </c>
      <c r="F848" t="b">
        <f t="shared" si="81"/>
        <v>1</v>
      </c>
      <c r="G848" t="str">
        <f t="shared" si="82"/>
        <v>Fairy Rose Honey</v>
      </c>
      <c r="H848">
        <f t="shared" si="83"/>
        <v>5595</v>
      </c>
    </row>
    <row r="849" spans="1:8" x14ac:dyDescent="0.25">
      <c r="A849" s="8">
        <v>1158</v>
      </c>
      <c r="B849" t="s">
        <v>1241</v>
      </c>
      <c r="C849">
        <f t="shared" si="78"/>
        <v>14</v>
      </c>
      <c r="D849">
        <f t="shared" si="79"/>
        <v>66</v>
      </c>
      <c r="E849" t="str">
        <f t="shared" si="80"/>
        <v>Object</v>
      </c>
      <c r="F849" t="b">
        <f t="shared" si="81"/>
        <v>1</v>
      </c>
      <c r="G849" t="str">
        <f t="shared" si="82"/>
        <v>Blue Jazz Honey</v>
      </c>
      <c r="H849">
        <f t="shared" si="83"/>
        <v>5597</v>
      </c>
    </row>
    <row r="850" spans="1:8" x14ac:dyDescent="0.25">
      <c r="A850" s="8">
        <v>1600</v>
      </c>
      <c r="B850" t="s">
        <v>1683</v>
      </c>
      <c r="C850">
        <f t="shared" si="78"/>
        <v>14</v>
      </c>
      <c r="D850">
        <f t="shared" si="79"/>
        <v>66</v>
      </c>
      <c r="E850" t="str">
        <f t="shared" si="80"/>
        <v>Object</v>
      </c>
      <c r="F850" t="b">
        <f t="shared" si="81"/>
        <v>1</v>
      </c>
      <c r="G850" t="str">
        <f t="shared" si="82"/>
        <v>Pickled Tea Leaves</v>
      </c>
      <c r="H850">
        <f t="shared" si="83"/>
        <v>5815</v>
      </c>
    </row>
    <row r="851" spans="1:8" x14ac:dyDescent="0.25">
      <c r="A851" s="8">
        <v>1599</v>
      </c>
      <c r="B851" t="s">
        <v>1682</v>
      </c>
      <c r="C851">
        <f t="shared" si="78"/>
        <v>14</v>
      </c>
      <c r="D851">
        <f t="shared" si="79"/>
        <v>66</v>
      </c>
      <c r="E851" t="str">
        <f t="shared" si="80"/>
        <v>Object</v>
      </c>
      <c r="F851" t="b">
        <f t="shared" si="81"/>
        <v>1</v>
      </c>
      <c r="G851" t="str">
        <f t="shared" si="82"/>
        <v>Pickled Taro Root</v>
      </c>
      <c r="H851">
        <f t="shared" si="83"/>
        <v>5830</v>
      </c>
    </row>
    <row r="852" spans="1:8" x14ac:dyDescent="0.25">
      <c r="A852" s="8">
        <v>1441</v>
      </c>
      <c r="B852" t="s">
        <v>1524</v>
      </c>
      <c r="C852">
        <f t="shared" si="78"/>
        <v>14</v>
      </c>
      <c r="D852">
        <f t="shared" si="79"/>
        <v>66</v>
      </c>
      <c r="E852" t="str">
        <f t="shared" si="80"/>
        <v>Object</v>
      </c>
      <c r="F852" t="b">
        <f t="shared" si="81"/>
        <v>1</v>
      </c>
      <c r="G852" t="str">
        <f t="shared" si="82"/>
        <v>Joja Berry Jelly</v>
      </c>
      <c r="H852">
        <f t="shared" si="83"/>
        <v>6016</v>
      </c>
    </row>
    <row r="853" spans="1:8" x14ac:dyDescent="0.25">
      <c r="A853" s="8">
        <v>1446</v>
      </c>
      <c r="B853" t="s">
        <v>1529</v>
      </c>
      <c r="C853">
        <f t="shared" si="78"/>
        <v>14</v>
      </c>
      <c r="D853">
        <f t="shared" si="79"/>
        <v>66</v>
      </c>
      <c r="E853" t="str">
        <f t="shared" si="80"/>
        <v>Object</v>
      </c>
      <c r="F853" t="b">
        <f t="shared" si="81"/>
        <v>1</v>
      </c>
      <c r="G853" t="str">
        <f t="shared" si="82"/>
        <v>Joja Veggie Juice</v>
      </c>
      <c r="H853">
        <f t="shared" si="83"/>
        <v>7018</v>
      </c>
    </row>
    <row r="854" spans="1:8" x14ac:dyDescent="0.25">
      <c r="A854" s="8">
        <v>2004</v>
      </c>
      <c r="B854" t="s">
        <v>2087</v>
      </c>
      <c r="C854">
        <f t="shared" si="78"/>
        <v>14</v>
      </c>
      <c r="D854">
        <f t="shared" si="79"/>
        <v>66</v>
      </c>
      <c r="E854" t="str">
        <f t="shared" si="80"/>
        <v>Object</v>
      </c>
      <c r="F854" t="b">
        <f t="shared" si="81"/>
        <v>1</v>
      </c>
      <c r="G854" t="str">
        <f t="shared" si="82"/>
        <v>Woodskip Roe</v>
      </c>
      <c r="H854">
        <f t="shared" si="83"/>
        <v>7812</v>
      </c>
    </row>
    <row r="855" spans="1:8" x14ac:dyDescent="0.25">
      <c r="A855" s="8">
        <v>1948</v>
      </c>
      <c r="B855" t="s">
        <v>2031</v>
      </c>
      <c r="C855">
        <f t="shared" si="78"/>
        <v>14</v>
      </c>
      <c r="D855">
        <f t="shared" si="79"/>
        <v>66</v>
      </c>
      <c r="E855" t="str">
        <f t="shared" si="80"/>
        <v>Object</v>
      </c>
      <c r="F855" t="b">
        <f t="shared" si="81"/>
        <v>1</v>
      </c>
      <c r="G855" t="str">
        <f t="shared" si="82"/>
        <v>Walleye Roe</v>
      </c>
      <c r="H855">
        <f t="shared" si="83"/>
        <v>7812</v>
      </c>
    </row>
    <row r="856" spans="1:8" x14ac:dyDescent="0.25">
      <c r="A856" s="8">
        <v>1944</v>
      </c>
      <c r="B856" t="s">
        <v>2027</v>
      </c>
      <c r="C856">
        <f t="shared" si="78"/>
        <v>14</v>
      </c>
      <c r="D856">
        <f t="shared" si="79"/>
        <v>66</v>
      </c>
      <c r="E856" t="str">
        <f t="shared" si="80"/>
        <v>Object</v>
      </c>
      <c r="F856" t="b">
        <f t="shared" si="81"/>
        <v>1</v>
      </c>
      <c r="G856" t="str">
        <f t="shared" si="82"/>
        <v>Void Salmon Roe</v>
      </c>
      <c r="H856">
        <f t="shared" si="83"/>
        <v>7812</v>
      </c>
    </row>
    <row r="857" spans="1:8" x14ac:dyDescent="0.25">
      <c r="A857" s="8">
        <v>1937</v>
      </c>
      <c r="B857" t="s">
        <v>2020</v>
      </c>
      <c r="C857">
        <f t="shared" si="78"/>
        <v>14</v>
      </c>
      <c r="D857">
        <f t="shared" si="79"/>
        <v>66</v>
      </c>
      <c r="E857" t="str">
        <f t="shared" si="80"/>
        <v>Object</v>
      </c>
      <c r="F857" t="b">
        <f t="shared" si="81"/>
        <v>1</v>
      </c>
      <c r="G857" t="str">
        <f t="shared" si="82"/>
        <v>Void Eel Roe</v>
      </c>
      <c r="H857">
        <f t="shared" si="83"/>
        <v>7812</v>
      </c>
    </row>
    <row r="858" spans="1:8" x14ac:dyDescent="0.25">
      <c r="A858" s="8">
        <v>1928</v>
      </c>
      <c r="B858" t="s">
        <v>2011</v>
      </c>
      <c r="C858">
        <f t="shared" si="78"/>
        <v>14</v>
      </c>
      <c r="D858">
        <f t="shared" si="79"/>
        <v>66</v>
      </c>
      <c r="E858" t="str">
        <f t="shared" si="80"/>
        <v>Object</v>
      </c>
      <c r="F858" t="b">
        <f t="shared" si="81"/>
        <v>1</v>
      </c>
      <c r="G858" t="str">
        <f t="shared" si="82"/>
        <v>Tuna Roe</v>
      </c>
      <c r="H858">
        <f t="shared" si="83"/>
        <v>7812</v>
      </c>
    </row>
    <row r="859" spans="1:8" x14ac:dyDescent="0.25">
      <c r="A859" s="8">
        <v>1904</v>
      </c>
      <c r="B859" t="s">
        <v>1987</v>
      </c>
      <c r="C859">
        <f t="shared" si="78"/>
        <v>14</v>
      </c>
      <c r="D859">
        <f t="shared" si="79"/>
        <v>66</v>
      </c>
      <c r="E859" t="str">
        <f t="shared" si="80"/>
        <v>Object</v>
      </c>
      <c r="F859" t="b">
        <f t="shared" si="81"/>
        <v>1</v>
      </c>
      <c r="G859" t="str">
        <f t="shared" si="82"/>
        <v>Tilapia Roe</v>
      </c>
      <c r="H859">
        <f t="shared" si="83"/>
        <v>7812</v>
      </c>
    </row>
    <row r="860" spans="1:8" x14ac:dyDescent="0.25">
      <c r="A860" s="8">
        <v>1901</v>
      </c>
      <c r="B860" t="s">
        <v>1984</v>
      </c>
      <c r="C860">
        <f t="shared" si="78"/>
        <v>14</v>
      </c>
      <c r="D860">
        <f t="shared" si="79"/>
        <v>66</v>
      </c>
      <c r="E860" t="str">
        <f t="shared" si="80"/>
        <v>Object</v>
      </c>
      <c r="F860" t="b">
        <f t="shared" si="81"/>
        <v>1</v>
      </c>
      <c r="G860" t="str">
        <f t="shared" si="82"/>
        <v>Tiger Trout Roe</v>
      </c>
      <c r="H860">
        <f t="shared" si="83"/>
        <v>7812</v>
      </c>
    </row>
    <row r="861" spans="1:8" x14ac:dyDescent="0.25">
      <c r="A861" s="8">
        <v>1882</v>
      </c>
      <c r="B861" t="s">
        <v>1965</v>
      </c>
      <c r="C861">
        <f t="shared" si="78"/>
        <v>14</v>
      </c>
      <c r="D861">
        <f t="shared" si="79"/>
        <v>66</v>
      </c>
      <c r="E861" t="str">
        <f t="shared" si="80"/>
        <v>Object</v>
      </c>
      <c r="F861" t="b">
        <f t="shared" si="81"/>
        <v>1</v>
      </c>
      <c r="G861" t="str">
        <f t="shared" si="82"/>
        <v>Super Cucumber Roe</v>
      </c>
      <c r="H861">
        <f t="shared" si="83"/>
        <v>7812</v>
      </c>
    </row>
    <row r="862" spans="1:8" x14ac:dyDescent="0.25">
      <c r="A862" s="8">
        <v>1877</v>
      </c>
      <c r="B862" t="s">
        <v>1960</v>
      </c>
      <c r="C862">
        <f t="shared" si="78"/>
        <v>14</v>
      </c>
      <c r="D862">
        <f t="shared" si="79"/>
        <v>66</v>
      </c>
      <c r="E862" t="str">
        <f t="shared" si="80"/>
        <v>Object</v>
      </c>
      <c r="F862" t="b">
        <f t="shared" si="81"/>
        <v>1</v>
      </c>
      <c r="G862" t="str">
        <f t="shared" si="82"/>
        <v>Sunfish Roe</v>
      </c>
      <c r="H862">
        <f t="shared" si="83"/>
        <v>7812</v>
      </c>
    </row>
    <row r="863" spans="1:8" x14ac:dyDescent="0.25">
      <c r="A863" s="8">
        <v>1871</v>
      </c>
      <c r="B863" t="s">
        <v>1954</v>
      </c>
      <c r="C863">
        <f t="shared" si="78"/>
        <v>14</v>
      </c>
      <c r="D863">
        <f t="shared" si="79"/>
        <v>66</v>
      </c>
      <c r="E863" t="str">
        <f t="shared" si="80"/>
        <v>Object</v>
      </c>
      <c r="F863" t="b">
        <f t="shared" si="81"/>
        <v>1</v>
      </c>
      <c r="G863" t="str">
        <f t="shared" si="82"/>
        <v>Sturgeon Roe</v>
      </c>
      <c r="H863">
        <f t="shared" si="83"/>
        <v>7812</v>
      </c>
    </row>
    <row r="864" spans="1:8" x14ac:dyDescent="0.25">
      <c r="A864" s="8">
        <v>1860</v>
      </c>
      <c r="B864" t="s">
        <v>1943</v>
      </c>
      <c r="C864">
        <f t="shared" si="78"/>
        <v>14</v>
      </c>
      <c r="D864">
        <f t="shared" si="79"/>
        <v>66</v>
      </c>
      <c r="E864" t="str">
        <f t="shared" si="80"/>
        <v>Object</v>
      </c>
      <c r="F864" t="b">
        <f t="shared" si="81"/>
        <v>1</v>
      </c>
      <c r="G864" t="str">
        <f t="shared" si="82"/>
        <v>Stonefish Roe</v>
      </c>
      <c r="H864">
        <f t="shared" si="83"/>
        <v>7812</v>
      </c>
    </row>
    <row r="865" spans="1:8" x14ac:dyDescent="0.25">
      <c r="A865" s="8">
        <v>1823</v>
      </c>
      <c r="B865" t="s">
        <v>1906</v>
      </c>
      <c r="C865">
        <f t="shared" si="78"/>
        <v>14</v>
      </c>
      <c r="D865">
        <f t="shared" si="79"/>
        <v>66</v>
      </c>
      <c r="E865" t="str">
        <f t="shared" si="80"/>
        <v>Object</v>
      </c>
      <c r="F865" t="b">
        <f t="shared" si="81"/>
        <v>1</v>
      </c>
      <c r="G865" t="str">
        <f t="shared" si="82"/>
        <v>Stingray Roe</v>
      </c>
      <c r="H865">
        <f t="shared" si="83"/>
        <v>7812</v>
      </c>
    </row>
    <row r="866" spans="1:8" x14ac:dyDescent="0.25">
      <c r="A866" s="8">
        <v>1816</v>
      </c>
      <c r="B866" t="s">
        <v>1899</v>
      </c>
      <c r="C866">
        <f t="shared" si="78"/>
        <v>14</v>
      </c>
      <c r="D866">
        <f t="shared" si="79"/>
        <v>66</v>
      </c>
      <c r="E866" t="str">
        <f t="shared" si="80"/>
        <v>Object</v>
      </c>
      <c r="F866" t="b">
        <f t="shared" si="81"/>
        <v>1</v>
      </c>
      <c r="G866" t="str">
        <f t="shared" si="82"/>
        <v>Starfish Roe</v>
      </c>
      <c r="H866">
        <f t="shared" si="83"/>
        <v>7812</v>
      </c>
    </row>
    <row r="867" spans="1:8" x14ac:dyDescent="0.25">
      <c r="A867" s="8">
        <v>1811</v>
      </c>
      <c r="B867" t="s">
        <v>1894</v>
      </c>
      <c r="C867">
        <f t="shared" si="78"/>
        <v>14</v>
      </c>
      <c r="D867">
        <f t="shared" si="79"/>
        <v>66</v>
      </c>
      <c r="E867" t="str">
        <f t="shared" si="80"/>
        <v>Object</v>
      </c>
      <c r="F867" t="b">
        <f t="shared" si="81"/>
        <v>1</v>
      </c>
      <c r="G867" t="str">
        <f t="shared" si="82"/>
        <v>Squid Roe</v>
      </c>
      <c r="H867">
        <f t="shared" si="83"/>
        <v>7812</v>
      </c>
    </row>
    <row r="868" spans="1:8" x14ac:dyDescent="0.25">
      <c r="A868" s="8">
        <v>1804</v>
      </c>
      <c r="B868" t="s">
        <v>1887</v>
      </c>
      <c r="C868">
        <f t="shared" si="78"/>
        <v>14</v>
      </c>
      <c r="D868">
        <f t="shared" si="79"/>
        <v>66</v>
      </c>
      <c r="E868" t="str">
        <f t="shared" si="80"/>
        <v>Object</v>
      </c>
      <c r="F868" t="b">
        <f t="shared" si="81"/>
        <v>1</v>
      </c>
      <c r="G868" t="str">
        <f t="shared" si="82"/>
        <v>Spook Fish Roe</v>
      </c>
      <c r="H868">
        <f t="shared" si="83"/>
        <v>7812</v>
      </c>
    </row>
    <row r="869" spans="1:8" x14ac:dyDescent="0.25">
      <c r="A869" s="8">
        <v>1793</v>
      </c>
      <c r="B869" t="s">
        <v>1876</v>
      </c>
      <c r="C869">
        <f t="shared" si="78"/>
        <v>14</v>
      </c>
      <c r="D869">
        <f t="shared" si="79"/>
        <v>66</v>
      </c>
      <c r="E869" t="str">
        <f t="shared" si="80"/>
        <v>Object</v>
      </c>
      <c r="F869" t="b">
        <f t="shared" si="81"/>
        <v>1</v>
      </c>
      <c r="G869" t="str">
        <f t="shared" si="82"/>
        <v>Son of Crimsonfish Roe</v>
      </c>
      <c r="H869">
        <f t="shared" si="83"/>
        <v>7812</v>
      </c>
    </row>
    <row r="870" spans="1:8" x14ac:dyDescent="0.25">
      <c r="A870" s="8">
        <v>1785</v>
      </c>
      <c r="B870" t="s">
        <v>1868</v>
      </c>
      <c r="C870">
        <f t="shared" si="78"/>
        <v>14</v>
      </c>
      <c r="D870">
        <f t="shared" si="79"/>
        <v>66</v>
      </c>
      <c r="E870" t="str">
        <f t="shared" si="80"/>
        <v>Object</v>
      </c>
      <c r="F870" t="b">
        <f t="shared" si="81"/>
        <v>1</v>
      </c>
      <c r="G870" t="str">
        <f t="shared" si="82"/>
        <v>Snail Roe</v>
      </c>
      <c r="H870">
        <f t="shared" si="83"/>
        <v>7812</v>
      </c>
    </row>
    <row r="871" spans="1:8" x14ac:dyDescent="0.25">
      <c r="A871" s="8">
        <v>1783</v>
      </c>
      <c r="B871" t="s">
        <v>1866</v>
      </c>
      <c r="C871">
        <f t="shared" si="78"/>
        <v>14</v>
      </c>
      <c r="D871">
        <f t="shared" si="79"/>
        <v>66</v>
      </c>
      <c r="E871" t="str">
        <f t="shared" si="80"/>
        <v>Object</v>
      </c>
      <c r="F871" t="b">
        <f t="shared" si="81"/>
        <v>1</v>
      </c>
      <c r="G871" t="str">
        <f t="shared" si="82"/>
        <v>Smallmouth Bass Roe</v>
      </c>
      <c r="H871">
        <f t="shared" si="83"/>
        <v>7812</v>
      </c>
    </row>
    <row r="872" spans="1:8" x14ac:dyDescent="0.25">
      <c r="A872" s="8">
        <v>1781</v>
      </c>
      <c r="B872" t="s">
        <v>1864</v>
      </c>
      <c r="C872">
        <f t="shared" si="78"/>
        <v>14</v>
      </c>
      <c r="D872">
        <f t="shared" si="79"/>
        <v>66</v>
      </c>
      <c r="E872" t="str">
        <f t="shared" si="80"/>
        <v>Object</v>
      </c>
      <c r="F872" t="b">
        <f t="shared" si="81"/>
        <v>1</v>
      </c>
      <c r="G872" t="str">
        <f t="shared" si="82"/>
        <v>Slimejack Roe</v>
      </c>
      <c r="H872">
        <f t="shared" si="83"/>
        <v>7812</v>
      </c>
    </row>
    <row r="873" spans="1:8" x14ac:dyDescent="0.25">
      <c r="A873" s="8">
        <v>1774</v>
      </c>
      <c r="B873" t="s">
        <v>1857</v>
      </c>
      <c r="C873">
        <f t="shared" si="78"/>
        <v>14</v>
      </c>
      <c r="D873">
        <f t="shared" si="79"/>
        <v>66</v>
      </c>
      <c r="E873" t="str">
        <f t="shared" si="80"/>
        <v>Object</v>
      </c>
      <c r="F873" t="b">
        <f t="shared" si="81"/>
        <v>1</v>
      </c>
      <c r="G873" t="str">
        <f t="shared" si="82"/>
        <v>Shrimp Roe</v>
      </c>
      <c r="H873">
        <f t="shared" si="83"/>
        <v>7812</v>
      </c>
    </row>
    <row r="874" spans="1:8" x14ac:dyDescent="0.25">
      <c r="A874" s="8">
        <v>1771</v>
      </c>
      <c r="B874" t="s">
        <v>1854</v>
      </c>
      <c r="C874">
        <f t="shared" si="78"/>
        <v>14</v>
      </c>
      <c r="D874">
        <f t="shared" si="79"/>
        <v>66</v>
      </c>
      <c r="E874" t="str">
        <f t="shared" si="80"/>
        <v>Object</v>
      </c>
      <c r="F874" t="b">
        <f t="shared" si="81"/>
        <v>1</v>
      </c>
      <c r="G874" t="str">
        <f t="shared" si="82"/>
        <v>Shad Roe</v>
      </c>
      <c r="H874">
        <f t="shared" si="83"/>
        <v>7812</v>
      </c>
    </row>
    <row r="875" spans="1:8" x14ac:dyDescent="0.25">
      <c r="A875" s="8">
        <v>1731</v>
      </c>
      <c r="B875" t="s">
        <v>1814</v>
      </c>
      <c r="C875">
        <f t="shared" si="78"/>
        <v>14</v>
      </c>
      <c r="D875">
        <f t="shared" si="79"/>
        <v>66</v>
      </c>
      <c r="E875" t="str">
        <f t="shared" si="80"/>
        <v>Object</v>
      </c>
      <c r="F875" t="b">
        <f t="shared" si="81"/>
        <v>1</v>
      </c>
      <c r="G875" t="str">
        <f t="shared" si="82"/>
        <v>Sea Urchin Roe</v>
      </c>
      <c r="H875">
        <f t="shared" si="83"/>
        <v>7812</v>
      </c>
    </row>
    <row r="876" spans="1:8" x14ac:dyDescent="0.25">
      <c r="A876" s="8">
        <v>1729</v>
      </c>
      <c r="B876" t="s">
        <v>1812</v>
      </c>
      <c r="C876">
        <f t="shared" si="78"/>
        <v>14</v>
      </c>
      <c r="D876">
        <f t="shared" si="79"/>
        <v>66</v>
      </c>
      <c r="E876" t="str">
        <f t="shared" si="80"/>
        <v>Object</v>
      </c>
      <c r="F876" t="b">
        <f t="shared" si="81"/>
        <v>1</v>
      </c>
      <c r="G876" t="str">
        <f t="shared" si="82"/>
        <v>Sea Cucumber Roe</v>
      </c>
      <c r="H876">
        <f t="shared" si="83"/>
        <v>7812</v>
      </c>
    </row>
    <row r="877" spans="1:8" x14ac:dyDescent="0.25">
      <c r="A877" s="8">
        <v>1727</v>
      </c>
      <c r="B877" t="s">
        <v>1810</v>
      </c>
      <c r="C877">
        <f t="shared" si="78"/>
        <v>14</v>
      </c>
      <c r="D877">
        <f t="shared" si="79"/>
        <v>66</v>
      </c>
      <c r="E877" t="str">
        <f t="shared" si="80"/>
        <v>Object</v>
      </c>
      <c r="F877" t="b">
        <f t="shared" si="81"/>
        <v>1</v>
      </c>
      <c r="G877" t="str">
        <f t="shared" si="82"/>
        <v>Scorpion Carp Roe</v>
      </c>
      <c r="H877">
        <f t="shared" si="83"/>
        <v>7812</v>
      </c>
    </row>
    <row r="878" spans="1:8" x14ac:dyDescent="0.25">
      <c r="A878" s="8">
        <v>1724</v>
      </c>
      <c r="B878" t="s">
        <v>1807</v>
      </c>
      <c r="C878">
        <f t="shared" si="78"/>
        <v>14</v>
      </c>
      <c r="D878">
        <f t="shared" si="79"/>
        <v>66</v>
      </c>
      <c r="E878" t="str">
        <f t="shared" si="80"/>
        <v>Object</v>
      </c>
      <c r="F878" t="b">
        <f t="shared" si="81"/>
        <v>1</v>
      </c>
      <c r="G878" t="str">
        <f t="shared" si="82"/>
        <v>Sardine Roe</v>
      </c>
      <c r="H878">
        <f t="shared" si="83"/>
        <v>7812</v>
      </c>
    </row>
    <row r="879" spans="1:8" x14ac:dyDescent="0.25">
      <c r="A879" s="8">
        <v>1720</v>
      </c>
      <c r="B879" t="s">
        <v>1803</v>
      </c>
      <c r="C879">
        <f t="shared" si="78"/>
        <v>14</v>
      </c>
      <c r="D879">
        <f t="shared" si="79"/>
        <v>66</v>
      </c>
      <c r="E879" t="str">
        <f t="shared" si="80"/>
        <v>Object</v>
      </c>
      <c r="F879" t="b">
        <f t="shared" si="81"/>
        <v>1</v>
      </c>
      <c r="G879" t="str">
        <f t="shared" si="82"/>
        <v>Sandfish Roe</v>
      </c>
      <c r="H879">
        <f t="shared" si="83"/>
        <v>7812</v>
      </c>
    </row>
    <row r="880" spans="1:8" x14ac:dyDescent="0.25">
      <c r="A880" s="8">
        <v>1715</v>
      </c>
      <c r="B880" t="s">
        <v>1798</v>
      </c>
      <c r="C880">
        <f t="shared" si="78"/>
        <v>14</v>
      </c>
      <c r="D880">
        <f t="shared" si="79"/>
        <v>66</v>
      </c>
      <c r="E880" t="str">
        <f t="shared" si="80"/>
        <v>Object</v>
      </c>
      <c r="F880" t="b">
        <f t="shared" si="81"/>
        <v>1</v>
      </c>
      <c r="G880" t="str">
        <f t="shared" si="82"/>
        <v>Salmon Roe</v>
      </c>
      <c r="H880">
        <f t="shared" si="83"/>
        <v>7812</v>
      </c>
    </row>
    <row r="881" spans="1:8" x14ac:dyDescent="0.25">
      <c r="A881" s="8">
        <v>1691</v>
      </c>
      <c r="B881" t="s">
        <v>1774</v>
      </c>
      <c r="C881">
        <f t="shared" si="78"/>
        <v>14</v>
      </c>
      <c r="D881">
        <f t="shared" si="79"/>
        <v>66</v>
      </c>
      <c r="E881" t="str">
        <f t="shared" si="80"/>
        <v>Object</v>
      </c>
      <c r="F881" t="b">
        <f t="shared" si="81"/>
        <v>1</v>
      </c>
      <c r="G881" t="str">
        <f t="shared" si="82"/>
        <v>Red Snapper Roe</v>
      </c>
      <c r="H881">
        <f t="shared" si="83"/>
        <v>7812</v>
      </c>
    </row>
    <row r="882" spans="1:8" x14ac:dyDescent="0.25">
      <c r="A882" s="8">
        <v>1686</v>
      </c>
      <c r="B882" t="s">
        <v>1769</v>
      </c>
      <c r="C882">
        <f t="shared" si="78"/>
        <v>14</v>
      </c>
      <c r="D882">
        <f t="shared" si="79"/>
        <v>66</v>
      </c>
      <c r="E882" t="str">
        <f t="shared" si="80"/>
        <v>Object</v>
      </c>
      <c r="F882" t="b">
        <f t="shared" si="81"/>
        <v>1</v>
      </c>
      <c r="G882" t="str">
        <f t="shared" si="82"/>
        <v>Red Mullet Roe</v>
      </c>
      <c r="H882">
        <f t="shared" si="83"/>
        <v>7812</v>
      </c>
    </row>
    <row r="883" spans="1:8" x14ac:dyDescent="0.25">
      <c r="A883" s="8">
        <v>1681</v>
      </c>
      <c r="B883" t="s">
        <v>1764</v>
      </c>
      <c r="C883">
        <f t="shared" si="78"/>
        <v>14</v>
      </c>
      <c r="D883">
        <f t="shared" si="79"/>
        <v>66</v>
      </c>
      <c r="E883" t="str">
        <f t="shared" si="80"/>
        <v>Object</v>
      </c>
      <c r="F883" t="b">
        <f t="shared" si="81"/>
        <v>1</v>
      </c>
      <c r="G883" t="str">
        <f t="shared" si="82"/>
        <v>Razor Trout Roe</v>
      </c>
      <c r="H883">
        <f t="shared" si="83"/>
        <v>7812</v>
      </c>
    </row>
    <row r="884" spans="1:8" x14ac:dyDescent="0.25">
      <c r="A884" s="8">
        <v>1677</v>
      </c>
      <c r="B884" t="s">
        <v>1760</v>
      </c>
      <c r="C884">
        <f t="shared" si="78"/>
        <v>14</v>
      </c>
      <c r="D884">
        <f t="shared" si="79"/>
        <v>66</v>
      </c>
      <c r="E884" t="str">
        <f t="shared" si="80"/>
        <v>Object</v>
      </c>
      <c r="F884" t="b">
        <f t="shared" si="81"/>
        <v>1</v>
      </c>
      <c r="G884" t="str">
        <f t="shared" si="82"/>
        <v>Rainbow Trout Roe</v>
      </c>
      <c r="H884">
        <f t="shared" si="83"/>
        <v>7812</v>
      </c>
    </row>
    <row r="885" spans="1:8" x14ac:dyDescent="0.25">
      <c r="A885" s="8">
        <v>1668</v>
      </c>
      <c r="B885" t="s">
        <v>1751</v>
      </c>
      <c r="C885">
        <f t="shared" si="78"/>
        <v>14</v>
      </c>
      <c r="D885">
        <f t="shared" si="79"/>
        <v>66</v>
      </c>
      <c r="E885" t="str">
        <f t="shared" si="80"/>
        <v>Object</v>
      </c>
      <c r="F885" t="b">
        <f t="shared" si="81"/>
        <v>1</v>
      </c>
      <c r="G885" t="str">
        <f t="shared" si="82"/>
        <v>Radioactive Carp Roe</v>
      </c>
      <c r="H885">
        <f t="shared" si="83"/>
        <v>7812</v>
      </c>
    </row>
    <row r="886" spans="1:8" x14ac:dyDescent="0.25">
      <c r="A886" s="8">
        <v>1650</v>
      </c>
      <c r="B886" t="s">
        <v>1733</v>
      </c>
      <c r="C886">
        <f t="shared" si="78"/>
        <v>14</v>
      </c>
      <c r="D886">
        <f t="shared" si="79"/>
        <v>66</v>
      </c>
      <c r="E886" t="str">
        <f t="shared" si="80"/>
        <v>Object</v>
      </c>
      <c r="F886" t="b">
        <f t="shared" si="81"/>
        <v>1</v>
      </c>
      <c r="G886" t="str">
        <f t="shared" si="82"/>
        <v>Puppyfish Roe</v>
      </c>
      <c r="H886">
        <f t="shared" si="83"/>
        <v>7812</v>
      </c>
    </row>
    <row r="887" spans="1:8" x14ac:dyDescent="0.25">
      <c r="A887" s="8">
        <v>1643</v>
      </c>
      <c r="B887" t="s">
        <v>1726</v>
      </c>
      <c r="C887">
        <f t="shared" si="78"/>
        <v>14</v>
      </c>
      <c r="D887">
        <f t="shared" si="79"/>
        <v>66</v>
      </c>
      <c r="E887" t="str">
        <f t="shared" si="80"/>
        <v>Object</v>
      </c>
      <c r="F887" t="b">
        <f t="shared" si="81"/>
        <v>1</v>
      </c>
      <c r="G887" t="str">
        <f t="shared" si="82"/>
        <v>Pufferfish Roe</v>
      </c>
      <c r="H887">
        <f t="shared" si="83"/>
        <v>7812</v>
      </c>
    </row>
    <row r="888" spans="1:8" x14ac:dyDescent="0.25">
      <c r="A888" s="8">
        <v>1608</v>
      </c>
      <c r="B888" t="s">
        <v>1691</v>
      </c>
      <c r="C888">
        <f t="shared" si="78"/>
        <v>14</v>
      </c>
      <c r="D888">
        <f t="shared" si="79"/>
        <v>66</v>
      </c>
      <c r="E888" t="str">
        <f t="shared" si="80"/>
        <v>Object</v>
      </c>
      <c r="F888" t="b">
        <f t="shared" si="81"/>
        <v>1</v>
      </c>
      <c r="G888" t="str">
        <f t="shared" si="82"/>
        <v>Pike Roe</v>
      </c>
      <c r="H888">
        <f t="shared" si="83"/>
        <v>7812</v>
      </c>
    </row>
    <row r="889" spans="1:8" x14ac:dyDescent="0.25">
      <c r="A889" s="8">
        <v>1579</v>
      </c>
      <c r="B889" t="s">
        <v>1662</v>
      </c>
      <c r="C889">
        <f t="shared" si="78"/>
        <v>14</v>
      </c>
      <c r="D889">
        <f t="shared" si="79"/>
        <v>66</v>
      </c>
      <c r="E889" t="str">
        <f t="shared" si="80"/>
        <v>Object</v>
      </c>
      <c r="F889" t="b">
        <f t="shared" si="81"/>
        <v>1</v>
      </c>
      <c r="G889" t="str">
        <f t="shared" si="82"/>
        <v>Periwinkle Roe</v>
      </c>
      <c r="H889">
        <f t="shared" si="83"/>
        <v>7812</v>
      </c>
    </row>
    <row r="890" spans="1:8" x14ac:dyDescent="0.25">
      <c r="A890" s="8">
        <v>1577</v>
      </c>
      <c r="B890" t="s">
        <v>1660</v>
      </c>
      <c r="C890">
        <f t="shared" si="78"/>
        <v>14</v>
      </c>
      <c r="D890">
        <f t="shared" si="79"/>
        <v>66</v>
      </c>
      <c r="E890" t="str">
        <f t="shared" si="80"/>
        <v>Object</v>
      </c>
      <c r="F890" t="b">
        <f t="shared" si="81"/>
        <v>1</v>
      </c>
      <c r="G890" t="str">
        <f t="shared" si="82"/>
        <v>Perch Roe</v>
      </c>
      <c r="H890">
        <f t="shared" si="83"/>
        <v>7812</v>
      </c>
    </row>
    <row r="891" spans="1:8" x14ac:dyDescent="0.25">
      <c r="A891" s="8">
        <v>1560</v>
      </c>
      <c r="B891" t="s">
        <v>1643</v>
      </c>
      <c r="C891">
        <f t="shared" si="78"/>
        <v>14</v>
      </c>
      <c r="D891">
        <f t="shared" si="79"/>
        <v>66</v>
      </c>
      <c r="E891" t="str">
        <f t="shared" si="80"/>
        <v>Object</v>
      </c>
      <c r="F891" t="b">
        <f t="shared" si="81"/>
        <v>1</v>
      </c>
      <c r="G891" t="str">
        <f t="shared" si="82"/>
        <v>Oyster Roe</v>
      </c>
      <c r="H891">
        <f t="shared" si="83"/>
        <v>7812</v>
      </c>
    </row>
    <row r="892" spans="1:8" x14ac:dyDescent="0.25">
      <c r="A892" s="8">
        <v>1545</v>
      </c>
      <c r="B892" t="s">
        <v>1628</v>
      </c>
      <c r="C892">
        <f t="shared" si="78"/>
        <v>14</v>
      </c>
      <c r="D892">
        <f t="shared" si="79"/>
        <v>66</v>
      </c>
      <c r="E892" t="str">
        <f t="shared" si="80"/>
        <v>Object</v>
      </c>
      <c r="F892" t="b">
        <f t="shared" si="81"/>
        <v>1</v>
      </c>
      <c r="G892" t="str">
        <f t="shared" si="82"/>
        <v>Octopus Roe</v>
      </c>
      <c r="H892">
        <f t="shared" si="83"/>
        <v>7812</v>
      </c>
    </row>
    <row r="893" spans="1:8" x14ac:dyDescent="0.25">
      <c r="A893" s="8">
        <v>1536</v>
      </c>
      <c r="B893" t="s">
        <v>1619</v>
      </c>
      <c r="C893">
        <f t="shared" si="78"/>
        <v>14</v>
      </c>
      <c r="D893">
        <f t="shared" si="79"/>
        <v>66</v>
      </c>
      <c r="E893" t="str">
        <f t="shared" si="80"/>
        <v>Object</v>
      </c>
      <c r="F893" t="b">
        <f t="shared" si="81"/>
        <v>1</v>
      </c>
      <c r="G893" t="str">
        <f t="shared" si="82"/>
        <v>Mutant Carp Roe</v>
      </c>
      <c r="H893">
        <f t="shared" si="83"/>
        <v>7812</v>
      </c>
    </row>
    <row r="894" spans="1:8" x14ac:dyDescent="0.25">
      <c r="A894" s="8">
        <v>1534</v>
      </c>
      <c r="B894" t="s">
        <v>1617</v>
      </c>
      <c r="C894">
        <f t="shared" si="78"/>
        <v>14</v>
      </c>
      <c r="D894">
        <f t="shared" si="79"/>
        <v>66</v>
      </c>
      <c r="E894" t="str">
        <f t="shared" si="80"/>
        <v>Object</v>
      </c>
      <c r="F894" t="b">
        <f t="shared" si="81"/>
        <v>1</v>
      </c>
      <c r="G894" t="str">
        <f t="shared" si="82"/>
        <v>Mussel Roe</v>
      </c>
      <c r="H894">
        <f t="shared" si="83"/>
        <v>7812</v>
      </c>
    </row>
    <row r="895" spans="1:8" x14ac:dyDescent="0.25">
      <c r="A895" s="8">
        <v>1527</v>
      </c>
      <c r="B895" t="s">
        <v>1610</v>
      </c>
      <c r="C895">
        <f t="shared" si="78"/>
        <v>14</v>
      </c>
      <c r="D895">
        <f t="shared" si="79"/>
        <v>66</v>
      </c>
      <c r="E895" t="str">
        <f t="shared" si="80"/>
        <v>Object</v>
      </c>
      <c r="F895" t="b">
        <f t="shared" si="81"/>
        <v>1</v>
      </c>
      <c r="G895" t="str">
        <f t="shared" si="82"/>
        <v>Ms. Angler Roe</v>
      </c>
      <c r="H895">
        <f t="shared" si="83"/>
        <v>7812</v>
      </c>
    </row>
    <row r="896" spans="1:8" x14ac:dyDescent="0.25">
      <c r="A896" s="8">
        <v>1521</v>
      </c>
      <c r="B896" t="s">
        <v>1604</v>
      </c>
      <c r="C896">
        <f t="shared" si="78"/>
        <v>14</v>
      </c>
      <c r="D896">
        <f t="shared" si="79"/>
        <v>66</v>
      </c>
      <c r="E896" t="str">
        <f t="shared" si="80"/>
        <v>Object</v>
      </c>
      <c r="F896" t="b">
        <f t="shared" si="81"/>
        <v>1</v>
      </c>
      <c r="G896" t="str">
        <f t="shared" si="82"/>
        <v>Minnow Roe</v>
      </c>
      <c r="H896">
        <f t="shared" si="83"/>
        <v>7812</v>
      </c>
    </row>
    <row r="897" spans="1:8" x14ac:dyDescent="0.25">
      <c r="A897" s="8">
        <v>1517</v>
      </c>
      <c r="B897" t="s">
        <v>1600</v>
      </c>
      <c r="C897">
        <f t="shared" si="78"/>
        <v>14</v>
      </c>
      <c r="D897">
        <f t="shared" si="79"/>
        <v>66</v>
      </c>
      <c r="E897" t="str">
        <f t="shared" si="80"/>
        <v>Object</v>
      </c>
      <c r="F897" t="b">
        <f t="shared" si="81"/>
        <v>1</v>
      </c>
      <c r="G897" t="str">
        <f t="shared" si="82"/>
        <v>Midnight Squid Roe</v>
      </c>
      <c r="H897">
        <f t="shared" si="83"/>
        <v>7812</v>
      </c>
    </row>
    <row r="898" spans="1:8" x14ac:dyDescent="0.25">
      <c r="A898" s="8">
        <v>1515</v>
      </c>
      <c r="B898" t="s">
        <v>1598</v>
      </c>
      <c r="C898">
        <f t="shared" si="78"/>
        <v>14</v>
      </c>
      <c r="D898">
        <f t="shared" si="79"/>
        <v>66</v>
      </c>
      <c r="E898" t="str">
        <f t="shared" si="80"/>
        <v>Object</v>
      </c>
      <c r="F898" t="b">
        <f t="shared" si="81"/>
        <v>1</v>
      </c>
      <c r="G898" t="str">
        <f t="shared" si="82"/>
        <v>Midnight Carp Roe</v>
      </c>
      <c r="H898">
        <f t="shared" si="83"/>
        <v>7812</v>
      </c>
    </row>
    <row r="899" spans="1:8" x14ac:dyDescent="0.25">
      <c r="A899" s="8">
        <v>1482</v>
      </c>
      <c r="B899" t="s">
        <v>1565</v>
      </c>
      <c r="C899">
        <f t="shared" si="78"/>
        <v>14</v>
      </c>
      <c r="D899">
        <f t="shared" si="79"/>
        <v>66</v>
      </c>
      <c r="E899" t="str">
        <f t="shared" si="80"/>
        <v>Object</v>
      </c>
      <c r="F899" t="b">
        <f t="shared" si="81"/>
        <v>1</v>
      </c>
      <c r="G899" t="str">
        <f t="shared" si="82"/>
        <v>Lobster Roe</v>
      </c>
      <c r="H899">
        <f t="shared" si="83"/>
        <v>7812</v>
      </c>
    </row>
    <row r="900" spans="1:8" x14ac:dyDescent="0.25">
      <c r="A900" s="8">
        <v>1479</v>
      </c>
      <c r="B900" t="s">
        <v>1562</v>
      </c>
      <c r="C900">
        <f t="shared" ref="C900:C963" si="84">IF(LEN(B900)&gt;0,SEARCH("|",B900),"")</f>
        <v>14</v>
      </c>
      <c r="D900">
        <f t="shared" ref="D900:D963" si="85">IF(LEN(B900)&gt;0,SEARCH("|",B900,C900+1),"")</f>
        <v>66</v>
      </c>
      <c r="E900" t="str">
        <f t="shared" ref="E900:E963" si="86">IF(LEN(B900)&gt;0,TRIM(LEFT(B900,C900-1)),"")</f>
        <v>Object</v>
      </c>
      <c r="F900" t="b">
        <f t="shared" ref="F900:F963" si="87">IFERROR(E900="Object",FALSE)</f>
        <v>1</v>
      </c>
      <c r="G900" t="str">
        <f t="shared" ref="G900:G963" si="88">IF(E900="Object",TRIM(MID(B900,C900+1,D900-C900-1)),"")</f>
        <v>Lionfish Roe</v>
      </c>
      <c r="H900">
        <f t="shared" ref="H900:H963" si="89">IF(LEN(G900)&gt;0,INT(RIGHT(B900,LEN(B900)-D900)),"")</f>
        <v>7812</v>
      </c>
    </row>
    <row r="901" spans="1:8" x14ac:dyDescent="0.25">
      <c r="A901" s="8">
        <v>1477</v>
      </c>
      <c r="B901" t="s">
        <v>1560</v>
      </c>
      <c r="C901">
        <f t="shared" si="84"/>
        <v>14</v>
      </c>
      <c r="D901">
        <f t="shared" si="85"/>
        <v>66</v>
      </c>
      <c r="E901" t="str">
        <f t="shared" si="86"/>
        <v>Object</v>
      </c>
      <c r="F901" t="b">
        <f t="shared" si="87"/>
        <v>1</v>
      </c>
      <c r="G901" t="str">
        <f t="shared" si="88"/>
        <v>Lingcod Roe</v>
      </c>
      <c r="H901">
        <f t="shared" si="89"/>
        <v>7812</v>
      </c>
    </row>
    <row r="902" spans="1:8" x14ac:dyDescent="0.25">
      <c r="A902" s="8">
        <v>1472</v>
      </c>
      <c r="B902" t="s">
        <v>1555</v>
      </c>
      <c r="C902">
        <f t="shared" si="84"/>
        <v>14</v>
      </c>
      <c r="D902">
        <f t="shared" si="85"/>
        <v>66</v>
      </c>
      <c r="E902" t="str">
        <f t="shared" si="86"/>
        <v>Object</v>
      </c>
      <c r="F902" t="b">
        <f t="shared" si="87"/>
        <v>1</v>
      </c>
      <c r="G902" t="str">
        <f t="shared" si="88"/>
        <v>Legend Roe</v>
      </c>
      <c r="H902">
        <f t="shared" si="89"/>
        <v>7812</v>
      </c>
    </row>
    <row r="903" spans="1:8" x14ac:dyDescent="0.25">
      <c r="A903" s="8">
        <v>1471</v>
      </c>
      <c r="B903" t="s">
        <v>1554</v>
      </c>
      <c r="C903">
        <f t="shared" si="84"/>
        <v>14</v>
      </c>
      <c r="D903">
        <f t="shared" si="85"/>
        <v>66</v>
      </c>
      <c r="E903" t="str">
        <f t="shared" si="86"/>
        <v>Object</v>
      </c>
      <c r="F903" t="b">
        <f t="shared" si="87"/>
        <v>1</v>
      </c>
      <c r="G903" t="str">
        <f t="shared" si="88"/>
        <v>Legend II Roe</v>
      </c>
      <c r="H903">
        <f t="shared" si="89"/>
        <v>7812</v>
      </c>
    </row>
    <row r="904" spans="1:8" x14ac:dyDescent="0.25">
      <c r="A904" s="8">
        <v>1466</v>
      </c>
      <c r="B904" t="s">
        <v>1549</v>
      </c>
      <c r="C904">
        <f t="shared" si="84"/>
        <v>14</v>
      </c>
      <c r="D904">
        <f t="shared" si="85"/>
        <v>66</v>
      </c>
      <c r="E904" t="str">
        <f t="shared" si="86"/>
        <v>Object</v>
      </c>
      <c r="F904" t="b">
        <f t="shared" si="87"/>
        <v>1</v>
      </c>
      <c r="G904" t="str">
        <f t="shared" si="88"/>
        <v>Lava Eel Roe</v>
      </c>
      <c r="H904">
        <f t="shared" si="89"/>
        <v>7812</v>
      </c>
    </row>
    <row r="905" spans="1:8" x14ac:dyDescent="0.25">
      <c r="A905" s="8">
        <v>1464</v>
      </c>
      <c r="B905" t="s">
        <v>1547</v>
      </c>
      <c r="C905">
        <f t="shared" si="84"/>
        <v>14</v>
      </c>
      <c r="D905">
        <f t="shared" si="85"/>
        <v>66</v>
      </c>
      <c r="E905" t="str">
        <f t="shared" si="86"/>
        <v>Object</v>
      </c>
      <c r="F905" t="b">
        <f t="shared" si="87"/>
        <v>1</v>
      </c>
      <c r="G905" t="str">
        <f t="shared" si="88"/>
        <v>Largemouth Bass Roe</v>
      </c>
      <c r="H905">
        <f t="shared" si="89"/>
        <v>7812</v>
      </c>
    </row>
    <row r="906" spans="1:8" x14ac:dyDescent="0.25">
      <c r="A906" s="8">
        <v>1457</v>
      </c>
      <c r="B906" t="s">
        <v>1540</v>
      </c>
      <c r="C906">
        <f t="shared" si="84"/>
        <v>14</v>
      </c>
      <c r="D906">
        <f t="shared" si="85"/>
        <v>66</v>
      </c>
      <c r="E906" t="str">
        <f t="shared" si="86"/>
        <v>Object</v>
      </c>
      <c r="F906" t="b">
        <f t="shared" si="87"/>
        <v>1</v>
      </c>
      <c r="G906" t="str">
        <f t="shared" si="88"/>
        <v>Kittyfish Roe</v>
      </c>
      <c r="H906">
        <f t="shared" si="89"/>
        <v>7812</v>
      </c>
    </row>
    <row r="907" spans="1:8" x14ac:dyDescent="0.25">
      <c r="A907" s="8">
        <v>1455</v>
      </c>
      <c r="B907" t="s">
        <v>1538</v>
      </c>
      <c r="C907">
        <f t="shared" si="84"/>
        <v>14</v>
      </c>
      <c r="D907">
        <f t="shared" si="85"/>
        <v>66</v>
      </c>
      <c r="E907" t="str">
        <f t="shared" si="86"/>
        <v>Object</v>
      </c>
      <c r="F907" t="b">
        <f t="shared" si="87"/>
        <v>1</v>
      </c>
      <c r="G907" t="str">
        <f t="shared" si="88"/>
        <v>King Salmon Roe</v>
      </c>
      <c r="H907">
        <f t="shared" si="89"/>
        <v>7812</v>
      </c>
    </row>
    <row r="908" spans="1:8" x14ac:dyDescent="0.25">
      <c r="A908" s="8">
        <v>1424</v>
      </c>
      <c r="B908" t="s">
        <v>1507</v>
      </c>
      <c r="C908">
        <f t="shared" si="84"/>
        <v>14</v>
      </c>
      <c r="D908">
        <f t="shared" si="85"/>
        <v>66</v>
      </c>
      <c r="E908" t="str">
        <f t="shared" si="86"/>
        <v>Object</v>
      </c>
      <c r="F908" t="b">
        <f t="shared" si="87"/>
        <v>1</v>
      </c>
      <c r="G908" t="str">
        <f t="shared" si="88"/>
        <v>Ice Pip Roe</v>
      </c>
      <c r="H908">
        <f t="shared" si="89"/>
        <v>7812</v>
      </c>
    </row>
    <row r="909" spans="1:8" x14ac:dyDescent="0.25">
      <c r="A909" s="8">
        <v>1411</v>
      </c>
      <c r="B909" t="s">
        <v>1494</v>
      </c>
      <c r="C909">
        <f t="shared" si="84"/>
        <v>14</v>
      </c>
      <c r="D909">
        <f t="shared" si="85"/>
        <v>66</v>
      </c>
      <c r="E909" t="str">
        <f t="shared" si="86"/>
        <v>Object</v>
      </c>
      <c r="F909" t="b">
        <f t="shared" si="87"/>
        <v>1</v>
      </c>
      <c r="G909" t="str">
        <f t="shared" si="88"/>
        <v>Herring Roe</v>
      </c>
      <c r="H909">
        <f t="shared" si="89"/>
        <v>7812</v>
      </c>
    </row>
    <row r="910" spans="1:8" x14ac:dyDescent="0.25">
      <c r="A910" s="8">
        <v>1398</v>
      </c>
      <c r="B910" t="s">
        <v>1481</v>
      </c>
      <c r="C910">
        <f t="shared" si="84"/>
        <v>14</v>
      </c>
      <c r="D910">
        <f t="shared" si="85"/>
        <v>66</v>
      </c>
      <c r="E910" t="str">
        <f t="shared" si="86"/>
        <v>Object</v>
      </c>
      <c r="F910" t="b">
        <f t="shared" si="87"/>
        <v>1</v>
      </c>
      <c r="G910" t="str">
        <f t="shared" si="88"/>
        <v>Halibut Roe</v>
      </c>
      <c r="H910">
        <f t="shared" si="89"/>
        <v>7812</v>
      </c>
    </row>
    <row r="911" spans="1:8" x14ac:dyDescent="0.25">
      <c r="A911" s="8">
        <v>1368</v>
      </c>
      <c r="B911" t="s">
        <v>1451</v>
      </c>
      <c r="C911">
        <f t="shared" si="84"/>
        <v>14</v>
      </c>
      <c r="D911">
        <f t="shared" si="85"/>
        <v>66</v>
      </c>
      <c r="E911" t="str">
        <f t="shared" si="86"/>
        <v>Object</v>
      </c>
      <c r="F911" t="b">
        <f t="shared" si="87"/>
        <v>1</v>
      </c>
      <c r="G911" t="str">
        <f t="shared" si="88"/>
        <v>Glacierfish Roe</v>
      </c>
      <c r="H911">
        <f t="shared" si="89"/>
        <v>7812</v>
      </c>
    </row>
    <row r="912" spans="1:8" x14ac:dyDescent="0.25">
      <c r="A912" s="8">
        <v>1367</v>
      </c>
      <c r="B912" t="s">
        <v>1450</v>
      </c>
      <c r="C912">
        <f t="shared" si="84"/>
        <v>14</v>
      </c>
      <c r="D912">
        <f t="shared" si="85"/>
        <v>66</v>
      </c>
      <c r="E912" t="str">
        <f t="shared" si="86"/>
        <v>Object</v>
      </c>
      <c r="F912" t="b">
        <f t="shared" si="87"/>
        <v>1</v>
      </c>
      <c r="G912" t="str">
        <f t="shared" si="88"/>
        <v>Glacierfish Jr. Roe</v>
      </c>
      <c r="H912">
        <f t="shared" si="89"/>
        <v>7812</v>
      </c>
    </row>
    <row r="913" spans="1:8" x14ac:dyDescent="0.25">
      <c r="A913" s="8">
        <v>1362</v>
      </c>
      <c r="B913" t="s">
        <v>1445</v>
      </c>
      <c r="C913">
        <f t="shared" si="84"/>
        <v>14</v>
      </c>
      <c r="D913">
        <f t="shared" si="85"/>
        <v>66</v>
      </c>
      <c r="E913" t="str">
        <f t="shared" si="86"/>
        <v>Object</v>
      </c>
      <c r="F913" t="b">
        <f t="shared" si="87"/>
        <v>1</v>
      </c>
      <c r="G913" t="str">
        <f t="shared" si="88"/>
        <v>Ghostfish Roe</v>
      </c>
      <c r="H913">
        <f t="shared" si="89"/>
        <v>7812</v>
      </c>
    </row>
    <row r="914" spans="1:8" x14ac:dyDescent="0.25">
      <c r="A914" s="8">
        <v>1349</v>
      </c>
      <c r="B914" t="s">
        <v>1432</v>
      </c>
      <c r="C914">
        <f t="shared" si="84"/>
        <v>14</v>
      </c>
      <c r="D914">
        <f t="shared" si="85"/>
        <v>66</v>
      </c>
      <c r="E914" t="str">
        <f t="shared" si="86"/>
        <v>Object</v>
      </c>
      <c r="F914" t="b">
        <f t="shared" si="87"/>
        <v>1</v>
      </c>
      <c r="G914" t="str">
        <f t="shared" si="88"/>
        <v>Frog Roe</v>
      </c>
      <c r="H914">
        <f t="shared" si="89"/>
        <v>7812</v>
      </c>
    </row>
    <row r="915" spans="1:8" x14ac:dyDescent="0.25">
      <c r="A915" s="8">
        <v>1335</v>
      </c>
      <c r="B915" t="s">
        <v>1418</v>
      </c>
      <c r="C915">
        <f t="shared" si="84"/>
        <v>14</v>
      </c>
      <c r="D915">
        <f t="shared" si="85"/>
        <v>66</v>
      </c>
      <c r="E915" t="str">
        <f t="shared" si="86"/>
        <v>Object</v>
      </c>
      <c r="F915" t="b">
        <f t="shared" si="87"/>
        <v>1</v>
      </c>
      <c r="G915" t="str">
        <f t="shared" si="88"/>
        <v>Flounder Roe</v>
      </c>
      <c r="H915">
        <f t="shared" si="89"/>
        <v>7812</v>
      </c>
    </row>
    <row r="916" spans="1:8" x14ac:dyDescent="0.25">
      <c r="A916" s="8">
        <v>1300</v>
      </c>
      <c r="B916" t="s">
        <v>1383</v>
      </c>
      <c r="C916">
        <f t="shared" si="84"/>
        <v>14</v>
      </c>
      <c r="D916">
        <f t="shared" si="85"/>
        <v>66</v>
      </c>
      <c r="E916" t="str">
        <f t="shared" si="86"/>
        <v>Object</v>
      </c>
      <c r="F916" t="b">
        <f t="shared" si="87"/>
        <v>1</v>
      </c>
      <c r="G916" t="str">
        <f t="shared" si="88"/>
        <v>Eel Roe</v>
      </c>
      <c r="H916">
        <f t="shared" si="89"/>
        <v>7812</v>
      </c>
    </row>
    <row r="917" spans="1:8" x14ac:dyDescent="0.25">
      <c r="A917" s="8">
        <v>1281</v>
      </c>
      <c r="B917" t="s">
        <v>1364</v>
      </c>
      <c r="C917">
        <f t="shared" si="84"/>
        <v>14</v>
      </c>
      <c r="D917">
        <f t="shared" si="85"/>
        <v>66</v>
      </c>
      <c r="E917" t="str">
        <f t="shared" si="86"/>
        <v>Object</v>
      </c>
      <c r="F917" t="b">
        <f t="shared" si="87"/>
        <v>1</v>
      </c>
      <c r="G917" t="str">
        <f t="shared" si="88"/>
        <v>Dorado Roe</v>
      </c>
      <c r="H917">
        <f t="shared" si="89"/>
        <v>7812</v>
      </c>
    </row>
    <row r="918" spans="1:8" x14ac:dyDescent="0.25">
      <c r="A918" s="8">
        <v>1259</v>
      </c>
      <c r="B918" t="s">
        <v>1342</v>
      </c>
      <c r="C918">
        <f t="shared" si="84"/>
        <v>14</v>
      </c>
      <c r="D918">
        <f t="shared" si="85"/>
        <v>66</v>
      </c>
      <c r="E918" t="str">
        <f t="shared" si="86"/>
        <v>Object</v>
      </c>
      <c r="F918" t="b">
        <f t="shared" si="87"/>
        <v>1</v>
      </c>
      <c r="G918" t="str">
        <f t="shared" si="88"/>
        <v>Crimsonfish Roe</v>
      </c>
      <c r="H918">
        <f t="shared" si="89"/>
        <v>7812</v>
      </c>
    </row>
    <row r="919" spans="1:8" x14ac:dyDescent="0.25">
      <c r="A919" s="8">
        <v>1257</v>
      </c>
      <c r="B919" t="s">
        <v>1340</v>
      </c>
      <c r="C919">
        <f t="shared" si="84"/>
        <v>14</v>
      </c>
      <c r="D919">
        <f t="shared" si="85"/>
        <v>66</v>
      </c>
      <c r="E919" t="str">
        <f t="shared" si="86"/>
        <v>Object</v>
      </c>
      <c r="F919" t="b">
        <f t="shared" si="87"/>
        <v>1</v>
      </c>
      <c r="G919" t="str">
        <f t="shared" si="88"/>
        <v>Crayfish Roe</v>
      </c>
      <c r="H919">
        <f t="shared" si="89"/>
        <v>7812</v>
      </c>
    </row>
    <row r="920" spans="1:8" x14ac:dyDescent="0.25">
      <c r="A920" s="8">
        <v>1249</v>
      </c>
      <c r="B920" t="s">
        <v>1332</v>
      </c>
      <c r="C920">
        <f t="shared" si="84"/>
        <v>14</v>
      </c>
      <c r="D920">
        <f t="shared" si="85"/>
        <v>66</v>
      </c>
      <c r="E920" t="str">
        <f t="shared" si="86"/>
        <v>Object</v>
      </c>
      <c r="F920" t="b">
        <f t="shared" si="87"/>
        <v>1</v>
      </c>
      <c r="G920" t="str">
        <f t="shared" si="88"/>
        <v>Crab Roe</v>
      </c>
      <c r="H920">
        <f t="shared" si="89"/>
        <v>7812</v>
      </c>
    </row>
    <row r="921" spans="1:8" x14ac:dyDescent="0.25">
      <c r="A921" s="8">
        <v>1228</v>
      </c>
      <c r="B921" t="s">
        <v>1311</v>
      </c>
      <c r="C921">
        <f t="shared" si="84"/>
        <v>14</v>
      </c>
      <c r="D921">
        <f t="shared" si="85"/>
        <v>66</v>
      </c>
      <c r="E921" t="str">
        <f t="shared" si="86"/>
        <v>Object</v>
      </c>
      <c r="F921" t="b">
        <f t="shared" si="87"/>
        <v>1</v>
      </c>
      <c r="G921" t="str">
        <f t="shared" si="88"/>
        <v>Cockle Roe</v>
      </c>
      <c r="H921">
        <f t="shared" si="89"/>
        <v>7812</v>
      </c>
    </row>
    <row r="922" spans="1:8" x14ac:dyDescent="0.25">
      <c r="A922" s="8">
        <v>1224</v>
      </c>
      <c r="B922" t="s">
        <v>1307</v>
      </c>
      <c r="C922">
        <f t="shared" si="84"/>
        <v>14</v>
      </c>
      <c r="D922">
        <f t="shared" si="85"/>
        <v>66</v>
      </c>
      <c r="E922" t="str">
        <f t="shared" si="86"/>
        <v>Object</v>
      </c>
      <c r="F922" t="b">
        <f t="shared" si="87"/>
        <v>1</v>
      </c>
      <c r="G922" t="str">
        <f t="shared" si="88"/>
        <v>Clownfish Roe</v>
      </c>
      <c r="H922">
        <f t="shared" si="89"/>
        <v>7812</v>
      </c>
    </row>
    <row r="923" spans="1:8" x14ac:dyDescent="0.25">
      <c r="A923" s="8">
        <v>1220</v>
      </c>
      <c r="B923" t="s">
        <v>1303</v>
      </c>
      <c r="C923">
        <f t="shared" si="84"/>
        <v>14</v>
      </c>
      <c r="D923">
        <f t="shared" si="85"/>
        <v>66</v>
      </c>
      <c r="E923" t="str">
        <f t="shared" si="86"/>
        <v>Object</v>
      </c>
      <c r="F923" t="b">
        <f t="shared" si="87"/>
        <v>1</v>
      </c>
      <c r="G923" t="str">
        <f t="shared" si="88"/>
        <v>Clam Roe</v>
      </c>
      <c r="H923">
        <f t="shared" si="89"/>
        <v>7812</v>
      </c>
    </row>
    <row r="924" spans="1:8" x14ac:dyDescent="0.25">
      <c r="A924" s="8">
        <v>1217</v>
      </c>
      <c r="B924" t="s">
        <v>1300</v>
      </c>
      <c r="C924">
        <f t="shared" si="84"/>
        <v>14</v>
      </c>
      <c r="D924">
        <f t="shared" si="85"/>
        <v>66</v>
      </c>
      <c r="E924" t="str">
        <f t="shared" si="86"/>
        <v>Object</v>
      </c>
      <c r="F924" t="b">
        <f t="shared" si="87"/>
        <v>1</v>
      </c>
      <c r="G924" t="str">
        <f t="shared" si="88"/>
        <v>Chub Roe</v>
      </c>
      <c r="H924">
        <f t="shared" si="89"/>
        <v>7812</v>
      </c>
    </row>
    <row r="925" spans="1:8" x14ac:dyDescent="0.25">
      <c r="A925" s="8">
        <v>1196</v>
      </c>
      <c r="B925" t="s">
        <v>1279</v>
      </c>
      <c r="C925">
        <f t="shared" si="84"/>
        <v>14</v>
      </c>
      <c r="D925">
        <f t="shared" si="85"/>
        <v>66</v>
      </c>
      <c r="E925" t="str">
        <f t="shared" si="86"/>
        <v>Object</v>
      </c>
      <c r="F925" t="b">
        <f t="shared" si="87"/>
        <v>1</v>
      </c>
      <c r="G925" t="str">
        <f t="shared" si="88"/>
        <v>Catfish Roe</v>
      </c>
      <c r="H925">
        <f t="shared" si="89"/>
        <v>7812</v>
      </c>
    </row>
    <row r="926" spans="1:8" x14ac:dyDescent="0.25">
      <c r="A926" s="8">
        <v>1193</v>
      </c>
      <c r="B926" t="s">
        <v>1276</v>
      </c>
      <c r="C926">
        <f t="shared" si="84"/>
        <v>14</v>
      </c>
      <c r="D926">
        <f t="shared" si="85"/>
        <v>66</v>
      </c>
      <c r="E926" t="str">
        <f t="shared" si="86"/>
        <v>Object</v>
      </c>
      <c r="F926" t="b">
        <f t="shared" si="87"/>
        <v>1</v>
      </c>
      <c r="G926" t="str">
        <f t="shared" si="88"/>
        <v>Carp Roe</v>
      </c>
      <c r="H926">
        <f t="shared" si="89"/>
        <v>7812</v>
      </c>
    </row>
    <row r="927" spans="1:8" x14ac:dyDescent="0.25">
      <c r="A927" s="8">
        <v>1185</v>
      </c>
      <c r="B927" t="s">
        <v>1268</v>
      </c>
      <c r="C927">
        <f t="shared" si="84"/>
        <v>14</v>
      </c>
      <c r="D927">
        <f t="shared" si="85"/>
        <v>66</v>
      </c>
      <c r="E927" t="str">
        <f t="shared" si="86"/>
        <v>Object</v>
      </c>
      <c r="F927" t="b">
        <f t="shared" si="87"/>
        <v>1</v>
      </c>
      <c r="G927" t="str">
        <f t="shared" si="88"/>
        <v>Butterfish Roe</v>
      </c>
      <c r="H927">
        <f t="shared" si="89"/>
        <v>7812</v>
      </c>
    </row>
    <row r="928" spans="1:8" x14ac:dyDescent="0.25">
      <c r="A928" s="8">
        <v>1183</v>
      </c>
      <c r="B928" t="s">
        <v>1266</v>
      </c>
      <c r="C928">
        <f t="shared" si="84"/>
        <v>14</v>
      </c>
      <c r="D928">
        <f t="shared" si="85"/>
        <v>66</v>
      </c>
      <c r="E928" t="str">
        <f t="shared" si="86"/>
        <v>Object</v>
      </c>
      <c r="F928" t="b">
        <f t="shared" si="87"/>
        <v>1</v>
      </c>
      <c r="G928" t="str">
        <f t="shared" si="88"/>
        <v>Bullhead Roe</v>
      </c>
      <c r="H928">
        <f t="shared" si="89"/>
        <v>7812</v>
      </c>
    </row>
    <row r="929" spans="1:8" x14ac:dyDescent="0.25">
      <c r="A929" s="8">
        <v>1175</v>
      </c>
      <c r="B929" t="s">
        <v>1258</v>
      </c>
      <c r="C929">
        <f t="shared" si="84"/>
        <v>14</v>
      </c>
      <c r="D929">
        <f t="shared" si="85"/>
        <v>66</v>
      </c>
      <c r="E929" t="str">
        <f t="shared" si="86"/>
        <v>Object</v>
      </c>
      <c r="F929" t="b">
        <f t="shared" si="87"/>
        <v>1</v>
      </c>
      <c r="G929" t="str">
        <f t="shared" si="88"/>
        <v>Bream Roe</v>
      </c>
      <c r="H929">
        <f t="shared" si="89"/>
        <v>7812</v>
      </c>
    </row>
    <row r="930" spans="1:8" x14ac:dyDescent="0.25">
      <c r="A930" s="8">
        <v>1156</v>
      </c>
      <c r="B930" t="s">
        <v>1239</v>
      </c>
      <c r="C930">
        <f t="shared" si="84"/>
        <v>14</v>
      </c>
      <c r="D930">
        <f t="shared" si="85"/>
        <v>66</v>
      </c>
      <c r="E930" t="str">
        <f t="shared" si="86"/>
        <v>Object</v>
      </c>
      <c r="F930" t="b">
        <f t="shared" si="87"/>
        <v>1</v>
      </c>
      <c r="G930" t="str">
        <f t="shared" si="88"/>
        <v>Blue Discus Roe</v>
      </c>
      <c r="H930">
        <f t="shared" si="89"/>
        <v>7812</v>
      </c>
    </row>
    <row r="931" spans="1:8" x14ac:dyDescent="0.25">
      <c r="A931" s="8">
        <v>1154</v>
      </c>
      <c r="B931" t="s">
        <v>1237</v>
      </c>
      <c r="C931">
        <f t="shared" si="84"/>
        <v>14</v>
      </c>
      <c r="D931">
        <f t="shared" si="85"/>
        <v>66</v>
      </c>
      <c r="E931" t="str">
        <f t="shared" si="86"/>
        <v>Object</v>
      </c>
      <c r="F931" t="b">
        <f t="shared" si="87"/>
        <v>1</v>
      </c>
      <c r="G931" t="str">
        <f t="shared" si="88"/>
        <v>Blobfish Roe</v>
      </c>
      <c r="H931">
        <f t="shared" si="89"/>
        <v>7812</v>
      </c>
    </row>
    <row r="932" spans="1:8" x14ac:dyDescent="0.25">
      <c r="A932" s="8">
        <v>1105</v>
      </c>
      <c r="B932" t="s">
        <v>1188</v>
      </c>
      <c r="C932">
        <f t="shared" si="84"/>
        <v>14</v>
      </c>
      <c r="D932">
        <f t="shared" si="85"/>
        <v>66</v>
      </c>
      <c r="E932" t="str">
        <f t="shared" si="86"/>
        <v>Object</v>
      </c>
      <c r="F932" t="b">
        <f t="shared" si="87"/>
        <v>1</v>
      </c>
      <c r="G932" t="str">
        <f t="shared" si="88"/>
        <v>Angler Roe</v>
      </c>
      <c r="H932">
        <f t="shared" si="89"/>
        <v>7812</v>
      </c>
    </row>
    <row r="933" spans="1:8" x14ac:dyDescent="0.25">
      <c r="A933" s="8">
        <v>1095</v>
      </c>
      <c r="B933" t="s">
        <v>1178</v>
      </c>
      <c r="C933">
        <f t="shared" si="84"/>
        <v>14</v>
      </c>
      <c r="D933">
        <f t="shared" si="85"/>
        <v>66</v>
      </c>
      <c r="E933" t="str">
        <f t="shared" si="86"/>
        <v>Object</v>
      </c>
      <c r="F933" t="b">
        <f t="shared" si="87"/>
        <v>1</v>
      </c>
      <c r="G933" t="str">
        <f t="shared" si="88"/>
        <v>Anchovy Roe</v>
      </c>
      <c r="H933">
        <f t="shared" si="89"/>
        <v>7812</v>
      </c>
    </row>
    <row r="934" spans="1:8" x14ac:dyDescent="0.25">
      <c r="A934" s="8">
        <v>1086</v>
      </c>
      <c r="B934" t="s">
        <v>1169</v>
      </c>
      <c r="C934">
        <f t="shared" si="84"/>
        <v>14</v>
      </c>
      <c r="D934">
        <f t="shared" si="85"/>
        <v>66</v>
      </c>
      <c r="E934" t="str">
        <f t="shared" si="86"/>
        <v>Object</v>
      </c>
      <c r="F934" t="b">
        <f t="shared" si="87"/>
        <v>1</v>
      </c>
      <c r="G934" t="str">
        <f t="shared" si="88"/>
        <v>Albacore Roe</v>
      </c>
      <c r="H934">
        <f t="shared" si="89"/>
        <v>7812</v>
      </c>
    </row>
    <row r="935" spans="1:8" x14ac:dyDescent="0.25">
      <c r="A935" s="8">
        <v>1083</v>
      </c>
      <c r="B935" t="s">
        <v>1166</v>
      </c>
      <c r="C935">
        <f t="shared" si="84"/>
        <v>14</v>
      </c>
      <c r="D935">
        <f t="shared" si="85"/>
        <v>66</v>
      </c>
      <c r="E935" t="str">
        <f t="shared" si="86"/>
        <v>Object</v>
      </c>
      <c r="F935" t="b">
        <f t="shared" si="87"/>
        <v>1</v>
      </c>
      <c r="G935" t="str">
        <f t="shared" si="88"/>
        <v>Aged Woodskip Roe</v>
      </c>
      <c r="H935">
        <f t="shared" si="89"/>
        <v>7812</v>
      </c>
    </row>
    <row r="936" spans="1:8" x14ac:dyDescent="0.25">
      <c r="A936" s="8">
        <v>1082</v>
      </c>
      <c r="B936" t="s">
        <v>1165</v>
      </c>
      <c r="C936">
        <f t="shared" si="84"/>
        <v>14</v>
      </c>
      <c r="D936">
        <f t="shared" si="85"/>
        <v>66</v>
      </c>
      <c r="E936" t="str">
        <f t="shared" si="86"/>
        <v>Object</v>
      </c>
      <c r="F936" t="b">
        <f t="shared" si="87"/>
        <v>1</v>
      </c>
      <c r="G936" t="str">
        <f t="shared" si="88"/>
        <v>Aged Walleye Roe</v>
      </c>
      <c r="H936">
        <f t="shared" si="89"/>
        <v>7812</v>
      </c>
    </row>
    <row r="937" spans="1:8" x14ac:dyDescent="0.25">
      <c r="A937" s="8">
        <v>1081</v>
      </c>
      <c r="B937" t="s">
        <v>1164</v>
      </c>
      <c r="C937">
        <f t="shared" si="84"/>
        <v>14</v>
      </c>
      <c r="D937">
        <f t="shared" si="85"/>
        <v>66</v>
      </c>
      <c r="E937" t="str">
        <f t="shared" si="86"/>
        <v>Object</v>
      </c>
      <c r="F937" t="b">
        <f t="shared" si="87"/>
        <v>1</v>
      </c>
      <c r="G937" t="str">
        <f t="shared" si="88"/>
        <v>Aged Void Salmon Roe</v>
      </c>
      <c r="H937">
        <f t="shared" si="89"/>
        <v>7812</v>
      </c>
    </row>
    <row r="938" spans="1:8" x14ac:dyDescent="0.25">
      <c r="A938" s="8">
        <v>1080</v>
      </c>
      <c r="B938" t="s">
        <v>1163</v>
      </c>
      <c r="C938">
        <f t="shared" si="84"/>
        <v>14</v>
      </c>
      <c r="D938">
        <f t="shared" si="85"/>
        <v>66</v>
      </c>
      <c r="E938" t="str">
        <f t="shared" si="86"/>
        <v>Object</v>
      </c>
      <c r="F938" t="b">
        <f t="shared" si="87"/>
        <v>1</v>
      </c>
      <c r="G938" t="str">
        <f t="shared" si="88"/>
        <v>Aged Void Eel Roe</v>
      </c>
      <c r="H938">
        <f t="shared" si="89"/>
        <v>7812</v>
      </c>
    </row>
    <row r="939" spans="1:8" x14ac:dyDescent="0.25">
      <c r="A939" s="8">
        <v>1079</v>
      </c>
      <c r="B939" t="s">
        <v>1162</v>
      </c>
      <c r="C939">
        <f t="shared" si="84"/>
        <v>14</v>
      </c>
      <c r="D939">
        <f t="shared" si="85"/>
        <v>66</v>
      </c>
      <c r="E939" t="str">
        <f t="shared" si="86"/>
        <v>Object</v>
      </c>
      <c r="F939" t="b">
        <f t="shared" si="87"/>
        <v>1</v>
      </c>
      <c r="G939" t="str">
        <f t="shared" si="88"/>
        <v>Aged Tuna Roe</v>
      </c>
      <c r="H939">
        <f t="shared" si="89"/>
        <v>7812</v>
      </c>
    </row>
    <row r="940" spans="1:8" x14ac:dyDescent="0.25">
      <c r="A940" s="8">
        <v>1078</v>
      </c>
      <c r="B940" t="s">
        <v>1161</v>
      </c>
      <c r="C940">
        <f t="shared" si="84"/>
        <v>14</v>
      </c>
      <c r="D940">
        <f t="shared" si="85"/>
        <v>66</v>
      </c>
      <c r="E940" t="str">
        <f t="shared" si="86"/>
        <v>Object</v>
      </c>
      <c r="F940" t="b">
        <f t="shared" si="87"/>
        <v>1</v>
      </c>
      <c r="G940" t="str">
        <f t="shared" si="88"/>
        <v>Aged Tilapia Roe</v>
      </c>
      <c r="H940">
        <f t="shared" si="89"/>
        <v>7812</v>
      </c>
    </row>
    <row r="941" spans="1:8" x14ac:dyDescent="0.25">
      <c r="A941" s="8">
        <v>1077</v>
      </c>
      <c r="B941" t="s">
        <v>1160</v>
      </c>
      <c r="C941">
        <f t="shared" si="84"/>
        <v>14</v>
      </c>
      <c r="D941">
        <f t="shared" si="85"/>
        <v>66</v>
      </c>
      <c r="E941" t="str">
        <f t="shared" si="86"/>
        <v>Object</v>
      </c>
      <c r="F941" t="b">
        <f t="shared" si="87"/>
        <v>1</v>
      </c>
      <c r="G941" t="str">
        <f t="shared" si="88"/>
        <v>Aged Tiger Trout Roe</v>
      </c>
      <c r="H941">
        <f t="shared" si="89"/>
        <v>7812</v>
      </c>
    </row>
    <row r="942" spans="1:8" x14ac:dyDescent="0.25">
      <c r="A942" s="8">
        <v>1076</v>
      </c>
      <c r="B942" t="s">
        <v>1159</v>
      </c>
      <c r="C942">
        <f t="shared" si="84"/>
        <v>14</v>
      </c>
      <c r="D942">
        <f t="shared" si="85"/>
        <v>66</v>
      </c>
      <c r="E942" t="str">
        <f t="shared" si="86"/>
        <v>Object</v>
      </c>
      <c r="F942" t="b">
        <f t="shared" si="87"/>
        <v>1</v>
      </c>
      <c r="G942" t="str">
        <f t="shared" si="88"/>
        <v>Aged Super Cucumber Roe</v>
      </c>
      <c r="H942">
        <f t="shared" si="89"/>
        <v>7812</v>
      </c>
    </row>
    <row r="943" spans="1:8" x14ac:dyDescent="0.25">
      <c r="A943" s="8">
        <v>1075</v>
      </c>
      <c r="B943" t="s">
        <v>1158</v>
      </c>
      <c r="C943">
        <f t="shared" si="84"/>
        <v>14</v>
      </c>
      <c r="D943">
        <f t="shared" si="85"/>
        <v>66</v>
      </c>
      <c r="E943" t="str">
        <f t="shared" si="86"/>
        <v>Object</v>
      </c>
      <c r="F943" t="b">
        <f t="shared" si="87"/>
        <v>1</v>
      </c>
      <c r="G943" t="str">
        <f t="shared" si="88"/>
        <v>Aged Sunfish Roe</v>
      </c>
      <c r="H943">
        <f t="shared" si="89"/>
        <v>7812</v>
      </c>
    </row>
    <row r="944" spans="1:8" x14ac:dyDescent="0.25">
      <c r="A944" s="8">
        <v>1074</v>
      </c>
      <c r="B944" t="s">
        <v>1157</v>
      </c>
      <c r="C944">
        <f t="shared" si="84"/>
        <v>14</v>
      </c>
      <c r="D944">
        <f t="shared" si="85"/>
        <v>66</v>
      </c>
      <c r="E944" t="str">
        <f t="shared" si="86"/>
        <v>Object</v>
      </c>
      <c r="F944" t="b">
        <f t="shared" si="87"/>
        <v>1</v>
      </c>
      <c r="G944" t="str">
        <f t="shared" si="88"/>
        <v>Aged Stonefish Roe</v>
      </c>
      <c r="H944">
        <f t="shared" si="89"/>
        <v>7812</v>
      </c>
    </row>
    <row r="945" spans="1:8" x14ac:dyDescent="0.25">
      <c r="A945" s="8">
        <v>1073</v>
      </c>
      <c r="B945" t="s">
        <v>1156</v>
      </c>
      <c r="C945">
        <f t="shared" si="84"/>
        <v>14</v>
      </c>
      <c r="D945">
        <f t="shared" si="85"/>
        <v>66</v>
      </c>
      <c r="E945" t="str">
        <f t="shared" si="86"/>
        <v>Object</v>
      </c>
      <c r="F945" t="b">
        <f t="shared" si="87"/>
        <v>1</v>
      </c>
      <c r="G945" t="str">
        <f t="shared" si="88"/>
        <v>Aged Stingray Roe</v>
      </c>
      <c r="H945">
        <f t="shared" si="89"/>
        <v>7812</v>
      </c>
    </row>
    <row r="946" spans="1:8" x14ac:dyDescent="0.25">
      <c r="A946" s="8">
        <v>1072</v>
      </c>
      <c r="B946" t="s">
        <v>1155</v>
      </c>
      <c r="C946">
        <f t="shared" si="84"/>
        <v>14</v>
      </c>
      <c r="D946">
        <f t="shared" si="85"/>
        <v>66</v>
      </c>
      <c r="E946" t="str">
        <f t="shared" si="86"/>
        <v>Object</v>
      </c>
      <c r="F946" t="b">
        <f t="shared" si="87"/>
        <v>1</v>
      </c>
      <c r="G946" t="str">
        <f t="shared" si="88"/>
        <v>Aged Starfish Roe</v>
      </c>
      <c r="H946">
        <f t="shared" si="89"/>
        <v>7812</v>
      </c>
    </row>
    <row r="947" spans="1:8" x14ac:dyDescent="0.25">
      <c r="A947" s="8">
        <v>1071</v>
      </c>
      <c r="B947" t="s">
        <v>1154</v>
      </c>
      <c r="C947">
        <f t="shared" si="84"/>
        <v>14</v>
      </c>
      <c r="D947">
        <f t="shared" si="85"/>
        <v>66</v>
      </c>
      <c r="E947" t="str">
        <f t="shared" si="86"/>
        <v>Object</v>
      </c>
      <c r="F947" t="b">
        <f t="shared" si="87"/>
        <v>1</v>
      </c>
      <c r="G947" t="str">
        <f t="shared" si="88"/>
        <v>Aged Squid Roe</v>
      </c>
      <c r="H947">
        <f t="shared" si="89"/>
        <v>7812</v>
      </c>
    </row>
    <row r="948" spans="1:8" x14ac:dyDescent="0.25">
      <c r="A948" s="8">
        <v>1070</v>
      </c>
      <c r="B948" t="s">
        <v>1153</v>
      </c>
      <c r="C948">
        <f t="shared" si="84"/>
        <v>14</v>
      </c>
      <c r="D948">
        <f t="shared" si="85"/>
        <v>66</v>
      </c>
      <c r="E948" t="str">
        <f t="shared" si="86"/>
        <v>Object</v>
      </c>
      <c r="F948" t="b">
        <f t="shared" si="87"/>
        <v>1</v>
      </c>
      <c r="G948" t="str">
        <f t="shared" si="88"/>
        <v>Aged Spook Fish Roe</v>
      </c>
      <c r="H948">
        <f t="shared" si="89"/>
        <v>7812</v>
      </c>
    </row>
    <row r="949" spans="1:8" x14ac:dyDescent="0.25">
      <c r="A949" s="8">
        <v>1069</v>
      </c>
      <c r="B949" t="s">
        <v>1152</v>
      </c>
      <c r="C949">
        <f t="shared" si="84"/>
        <v>14</v>
      </c>
      <c r="D949">
        <f t="shared" si="85"/>
        <v>66</v>
      </c>
      <c r="E949" t="str">
        <f t="shared" si="86"/>
        <v>Object</v>
      </c>
      <c r="F949" t="b">
        <f t="shared" si="87"/>
        <v>1</v>
      </c>
      <c r="G949" t="str">
        <f t="shared" si="88"/>
        <v>Aged Son of Crimsonfish Roe</v>
      </c>
      <c r="H949">
        <f t="shared" si="89"/>
        <v>7812</v>
      </c>
    </row>
    <row r="950" spans="1:8" x14ac:dyDescent="0.25">
      <c r="A950" s="8">
        <v>1068</v>
      </c>
      <c r="B950" t="s">
        <v>1151</v>
      </c>
      <c r="C950">
        <f t="shared" si="84"/>
        <v>14</v>
      </c>
      <c r="D950">
        <f t="shared" si="85"/>
        <v>66</v>
      </c>
      <c r="E950" t="str">
        <f t="shared" si="86"/>
        <v>Object</v>
      </c>
      <c r="F950" t="b">
        <f t="shared" si="87"/>
        <v>1</v>
      </c>
      <c r="G950" t="str">
        <f t="shared" si="88"/>
        <v>Aged Snail Roe</v>
      </c>
      <c r="H950">
        <f t="shared" si="89"/>
        <v>7812</v>
      </c>
    </row>
    <row r="951" spans="1:8" x14ac:dyDescent="0.25">
      <c r="A951" s="8">
        <v>1067</v>
      </c>
      <c r="B951" t="s">
        <v>1150</v>
      </c>
      <c r="C951">
        <f t="shared" si="84"/>
        <v>14</v>
      </c>
      <c r="D951">
        <f t="shared" si="85"/>
        <v>66</v>
      </c>
      <c r="E951" t="str">
        <f t="shared" si="86"/>
        <v>Object</v>
      </c>
      <c r="F951" t="b">
        <f t="shared" si="87"/>
        <v>1</v>
      </c>
      <c r="G951" t="str">
        <f t="shared" si="88"/>
        <v>Aged Smallmouth Bass Roe</v>
      </c>
      <c r="H951">
        <f t="shared" si="89"/>
        <v>7812</v>
      </c>
    </row>
    <row r="952" spans="1:8" x14ac:dyDescent="0.25">
      <c r="A952" s="8">
        <v>1066</v>
      </c>
      <c r="B952" t="s">
        <v>1149</v>
      </c>
      <c r="C952">
        <f t="shared" si="84"/>
        <v>14</v>
      </c>
      <c r="D952">
        <f t="shared" si="85"/>
        <v>66</v>
      </c>
      <c r="E952" t="str">
        <f t="shared" si="86"/>
        <v>Object</v>
      </c>
      <c r="F952" t="b">
        <f t="shared" si="87"/>
        <v>1</v>
      </c>
      <c r="G952" t="str">
        <f t="shared" si="88"/>
        <v>Aged Slimejack Roe</v>
      </c>
      <c r="H952">
        <f t="shared" si="89"/>
        <v>7812</v>
      </c>
    </row>
    <row r="953" spans="1:8" x14ac:dyDescent="0.25">
      <c r="A953" s="8">
        <v>1065</v>
      </c>
      <c r="B953" t="s">
        <v>1148</v>
      </c>
      <c r="C953">
        <f t="shared" si="84"/>
        <v>14</v>
      </c>
      <c r="D953">
        <f t="shared" si="85"/>
        <v>66</v>
      </c>
      <c r="E953" t="str">
        <f t="shared" si="86"/>
        <v>Object</v>
      </c>
      <c r="F953" t="b">
        <f t="shared" si="87"/>
        <v>1</v>
      </c>
      <c r="G953" t="str">
        <f t="shared" si="88"/>
        <v>Aged Shrimp Roe</v>
      </c>
      <c r="H953">
        <f t="shared" si="89"/>
        <v>7812</v>
      </c>
    </row>
    <row r="954" spans="1:8" x14ac:dyDescent="0.25">
      <c r="A954" s="8">
        <v>1064</v>
      </c>
      <c r="B954" t="s">
        <v>1147</v>
      </c>
      <c r="C954">
        <f t="shared" si="84"/>
        <v>14</v>
      </c>
      <c r="D954">
        <f t="shared" si="85"/>
        <v>66</v>
      </c>
      <c r="E954" t="str">
        <f t="shared" si="86"/>
        <v>Object</v>
      </c>
      <c r="F954" t="b">
        <f t="shared" si="87"/>
        <v>1</v>
      </c>
      <c r="G954" t="str">
        <f t="shared" si="88"/>
        <v>Aged Shad Roe</v>
      </c>
      <c r="H954">
        <f t="shared" si="89"/>
        <v>7812</v>
      </c>
    </row>
    <row r="955" spans="1:8" x14ac:dyDescent="0.25">
      <c r="A955" s="8">
        <v>1063</v>
      </c>
      <c r="B955" t="s">
        <v>1146</v>
      </c>
      <c r="C955">
        <f t="shared" si="84"/>
        <v>14</v>
      </c>
      <c r="D955">
        <f t="shared" si="85"/>
        <v>66</v>
      </c>
      <c r="E955" t="str">
        <f t="shared" si="86"/>
        <v>Object</v>
      </c>
      <c r="F955" t="b">
        <f t="shared" si="87"/>
        <v>1</v>
      </c>
      <c r="G955" t="str">
        <f t="shared" si="88"/>
        <v>Aged Sea Urchin Roe</v>
      </c>
      <c r="H955">
        <f t="shared" si="89"/>
        <v>7812</v>
      </c>
    </row>
    <row r="956" spans="1:8" x14ac:dyDescent="0.25">
      <c r="A956" s="8">
        <v>1062</v>
      </c>
      <c r="B956" t="s">
        <v>1145</v>
      </c>
      <c r="C956">
        <f t="shared" si="84"/>
        <v>14</v>
      </c>
      <c r="D956">
        <f t="shared" si="85"/>
        <v>66</v>
      </c>
      <c r="E956" t="str">
        <f t="shared" si="86"/>
        <v>Object</v>
      </c>
      <c r="F956" t="b">
        <f t="shared" si="87"/>
        <v>1</v>
      </c>
      <c r="G956" t="str">
        <f t="shared" si="88"/>
        <v>Aged Sea Cucumber Roe</v>
      </c>
      <c r="H956">
        <f t="shared" si="89"/>
        <v>7812</v>
      </c>
    </row>
    <row r="957" spans="1:8" x14ac:dyDescent="0.25">
      <c r="A957" s="8">
        <v>1061</v>
      </c>
      <c r="B957" t="s">
        <v>1144</v>
      </c>
      <c r="C957">
        <f t="shared" si="84"/>
        <v>14</v>
      </c>
      <c r="D957">
        <f t="shared" si="85"/>
        <v>66</v>
      </c>
      <c r="E957" t="str">
        <f t="shared" si="86"/>
        <v>Object</v>
      </c>
      <c r="F957" t="b">
        <f t="shared" si="87"/>
        <v>1</v>
      </c>
      <c r="G957" t="str">
        <f t="shared" si="88"/>
        <v>Aged Scorpion Carp Roe</v>
      </c>
      <c r="H957">
        <f t="shared" si="89"/>
        <v>7812</v>
      </c>
    </row>
    <row r="958" spans="1:8" x14ac:dyDescent="0.25">
      <c r="A958" s="8">
        <v>1060</v>
      </c>
      <c r="B958" t="s">
        <v>1143</v>
      </c>
      <c r="C958">
        <f t="shared" si="84"/>
        <v>14</v>
      </c>
      <c r="D958">
        <f t="shared" si="85"/>
        <v>66</v>
      </c>
      <c r="E958" t="str">
        <f t="shared" si="86"/>
        <v>Object</v>
      </c>
      <c r="F958" t="b">
        <f t="shared" si="87"/>
        <v>1</v>
      </c>
      <c r="G958" t="str">
        <f t="shared" si="88"/>
        <v>Aged Sardine Roe</v>
      </c>
      <c r="H958">
        <f t="shared" si="89"/>
        <v>7812</v>
      </c>
    </row>
    <row r="959" spans="1:8" x14ac:dyDescent="0.25">
      <c r="A959" s="8">
        <v>1059</v>
      </c>
      <c r="B959" t="s">
        <v>1142</v>
      </c>
      <c r="C959">
        <f t="shared" si="84"/>
        <v>14</v>
      </c>
      <c r="D959">
        <f t="shared" si="85"/>
        <v>66</v>
      </c>
      <c r="E959" t="str">
        <f t="shared" si="86"/>
        <v>Object</v>
      </c>
      <c r="F959" t="b">
        <f t="shared" si="87"/>
        <v>1</v>
      </c>
      <c r="G959" t="str">
        <f t="shared" si="88"/>
        <v>Aged Sandfish Roe</v>
      </c>
      <c r="H959">
        <f t="shared" si="89"/>
        <v>7812</v>
      </c>
    </row>
    <row r="960" spans="1:8" x14ac:dyDescent="0.25">
      <c r="A960" s="8">
        <v>1058</v>
      </c>
      <c r="B960" t="s">
        <v>1141</v>
      </c>
      <c r="C960">
        <f t="shared" si="84"/>
        <v>14</v>
      </c>
      <c r="D960">
        <f t="shared" si="85"/>
        <v>66</v>
      </c>
      <c r="E960" t="str">
        <f t="shared" si="86"/>
        <v>Object</v>
      </c>
      <c r="F960" t="b">
        <f t="shared" si="87"/>
        <v>1</v>
      </c>
      <c r="G960" t="str">
        <f t="shared" si="88"/>
        <v>Aged Salmon Roe</v>
      </c>
      <c r="H960">
        <f t="shared" si="89"/>
        <v>7812</v>
      </c>
    </row>
    <row r="961" spans="1:8" x14ac:dyDescent="0.25">
      <c r="A961" s="8">
        <v>1056</v>
      </c>
      <c r="B961" t="s">
        <v>1139</v>
      </c>
      <c r="C961">
        <f t="shared" si="84"/>
        <v>14</v>
      </c>
      <c r="D961">
        <f t="shared" si="85"/>
        <v>66</v>
      </c>
      <c r="E961" t="str">
        <f t="shared" si="86"/>
        <v>Object</v>
      </c>
      <c r="F961" t="b">
        <f t="shared" si="87"/>
        <v>1</v>
      </c>
      <c r="G961" t="str">
        <f t="shared" si="88"/>
        <v>Aged Red Snapper Roe</v>
      </c>
      <c r="H961">
        <f t="shared" si="89"/>
        <v>7812</v>
      </c>
    </row>
    <row r="962" spans="1:8" x14ac:dyDescent="0.25">
      <c r="A962" s="8">
        <v>1055</v>
      </c>
      <c r="B962" t="s">
        <v>1138</v>
      </c>
      <c r="C962">
        <f t="shared" si="84"/>
        <v>14</v>
      </c>
      <c r="D962">
        <f t="shared" si="85"/>
        <v>66</v>
      </c>
      <c r="E962" t="str">
        <f t="shared" si="86"/>
        <v>Object</v>
      </c>
      <c r="F962" t="b">
        <f t="shared" si="87"/>
        <v>1</v>
      </c>
      <c r="G962" t="str">
        <f t="shared" si="88"/>
        <v>Aged Red Mullet Roe</v>
      </c>
      <c r="H962">
        <f t="shared" si="89"/>
        <v>7812</v>
      </c>
    </row>
    <row r="963" spans="1:8" x14ac:dyDescent="0.25">
      <c r="A963" s="8">
        <v>1054</v>
      </c>
      <c r="B963" t="s">
        <v>1137</v>
      </c>
      <c r="C963">
        <f t="shared" si="84"/>
        <v>14</v>
      </c>
      <c r="D963">
        <f t="shared" si="85"/>
        <v>66</v>
      </c>
      <c r="E963" t="str">
        <f t="shared" si="86"/>
        <v>Object</v>
      </c>
      <c r="F963" t="b">
        <f t="shared" si="87"/>
        <v>1</v>
      </c>
      <c r="G963" t="str">
        <f t="shared" si="88"/>
        <v>Aged Razor Trout Roe</v>
      </c>
      <c r="H963">
        <f t="shared" si="89"/>
        <v>7812</v>
      </c>
    </row>
    <row r="964" spans="1:8" x14ac:dyDescent="0.25">
      <c r="A964" s="8">
        <v>1053</v>
      </c>
      <c r="B964" t="s">
        <v>1136</v>
      </c>
      <c r="C964">
        <f t="shared" ref="C964:C1027" si="90">IF(LEN(B964)&gt;0,SEARCH("|",B964),"")</f>
        <v>14</v>
      </c>
      <c r="D964">
        <f t="shared" ref="D964:D1027" si="91">IF(LEN(B964)&gt;0,SEARCH("|",B964,C964+1),"")</f>
        <v>66</v>
      </c>
      <c r="E964" t="str">
        <f t="shared" ref="E964:E1027" si="92">IF(LEN(B964)&gt;0,TRIM(LEFT(B964,C964-1)),"")</f>
        <v>Object</v>
      </c>
      <c r="F964" t="b">
        <f t="shared" ref="F964:F1027" si="93">IFERROR(E964="Object",FALSE)</f>
        <v>1</v>
      </c>
      <c r="G964" t="str">
        <f t="shared" ref="G964:G1027" si="94">IF(E964="Object",TRIM(MID(B964,C964+1,D964-C964-1)),"")</f>
        <v>Aged Rainbow Trout Roe</v>
      </c>
      <c r="H964">
        <f t="shared" ref="H964:H1027" si="95">IF(LEN(G964)&gt;0,INT(RIGHT(B964,LEN(B964)-D964)),"")</f>
        <v>7812</v>
      </c>
    </row>
    <row r="965" spans="1:8" x14ac:dyDescent="0.25">
      <c r="A965" s="8">
        <v>1052</v>
      </c>
      <c r="B965" t="s">
        <v>1135</v>
      </c>
      <c r="C965">
        <f t="shared" si="90"/>
        <v>14</v>
      </c>
      <c r="D965">
        <f t="shared" si="91"/>
        <v>66</v>
      </c>
      <c r="E965" t="str">
        <f t="shared" si="92"/>
        <v>Object</v>
      </c>
      <c r="F965" t="b">
        <f t="shared" si="93"/>
        <v>1</v>
      </c>
      <c r="G965" t="str">
        <f t="shared" si="94"/>
        <v>Aged Radioactive Carp Roe</v>
      </c>
      <c r="H965">
        <f t="shared" si="95"/>
        <v>7812</v>
      </c>
    </row>
    <row r="966" spans="1:8" x14ac:dyDescent="0.25">
      <c r="A966" s="8">
        <v>1051</v>
      </c>
      <c r="B966" t="s">
        <v>1134</v>
      </c>
      <c r="C966">
        <f t="shared" si="90"/>
        <v>14</v>
      </c>
      <c r="D966">
        <f t="shared" si="91"/>
        <v>66</v>
      </c>
      <c r="E966" t="str">
        <f t="shared" si="92"/>
        <v>Object</v>
      </c>
      <c r="F966" t="b">
        <f t="shared" si="93"/>
        <v>1</v>
      </c>
      <c r="G966" t="str">
        <f t="shared" si="94"/>
        <v>Aged Puppyfish Roe</v>
      </c>
      <c r="H966">
        <f t="shared" si="95"/>
        <v>7812</v>
      </c>
    </row>
    <row r="967" spans="1:8" x14ac:dyDescent="0.25">
      <c r="A967" s="8">
        <v>1050</v>
      </c>
      <c r="B967" t="s">
        <v>1133</v>
      </c>
      <c r="C967">
        <f t="shared" si="90"/>
        <v>14</v>
      </c>
      <c r="D967">
        <f t="shared" si="91"/>
        <v>66</v>
      </c>
      <c r="E967" t="str">
        <f t="shared" si="92"/>
        <v>Object</v>
      </c>
      <c r="F967" t="b">
        <f t="shared" si="93"/>
        <v>1</v>
      </c>
      <c r="G967" t="str">
        <f t="shared" si="94"/>
        <v>Aged Pufferfish Roe</v>
      </c>
      <c r="H967">
        <f t="shared" si="95"/>
        <v>7812</v>
      </c>
    </row>
    <row r="968" spans="1:8" x14ac:dyDescent="0.25">
      <c r="A968" s="8">
        <v>1049</v>
      </c>
      <c r="B968" t="s">
        <v>1132</v>
      </c>
      <c r="C968">
        <f t="shared" si="90"/>
        <v>14</v>
      </c>
      <c r="D968">
        <f t="shared" si="91"/>
        <v>66</v>
      </c>
      <c r="E968" t="str">
        <f t="shared" si="92"/>
        <v>Object</v>
      </c>
      <c r="F968" t="b">
        <f t="shared" si="93"/>
        <v>1</v>
      </c>
      <c r="G968" t="str">
        <f t="shared" si="94"/>
        <v>Aged Pike Roe</v>
      </c>
      <c r="H968">
        <f t="shared" si="95"/>
        <v>7812</v>
      </c>
    </row>
    <row r="969" spans="1:8" x14ac:dyDescent="0.25">
      <c r="A969" s="8">
        <v>1048</v>
      </c>
      <c r="B969" t="s">
        <v>1131</v>
      </c>
      <c r="C969">
        <f t="shared" si="90"/>
        <v>14</v>
      </c>
      <c r="D969">
        <f t="shared" si="91"/>
        <v>66</v>
      </c>
      <c r="E969" t="str">
        <f t="shared" si="92"/>
        <v>Object</v>
      </c>
      <c r="F969" t="b">
        <f t="shared" si="93"/>
        <v>1</v>
      </c>
      <c r="G969" t="str">
        <f t="shared" si="94"/>
        <v>Aged Periwinkle Roe</v>
      </c>
      <c r="H969">
        <f t="shared" si="95"/>
        <v>7812</v>
      </c>
    </row>
    <row r="970" spans="1:8" x14ac:dyDescent="0.25">
      <c r="A970" s="8">
        <v>1047</v>
      </c>
      <c r="B970" t="s">
        <v>1130</v>
      </c>
      <c r="C970">
        <f t="shared" si="90"/>
        <v>14</v>
      </c>
      <c r="D970">
        <f t="shared" si="91"/>
        <v>66</v>
      </c>
      <c r="E970" t="str">
        <f t="shared" si="92"/>
        <v>Object</v>
      </c>
      <c r="F970" t="b">
        <f t="shared" si="93"/>
        <v>1</v>
      </c>
      <c r="G970" t="str">
        <f t="shared" si="94"/>
        <v>Aged Perch Roe</v>
      </c>
      <c r="H970">
        <f t="shared" si="95"/>
        <v>7812</v>
      </c>
    </row>
    <row r="971" spans="1:8" x14ac:dyDescent="0.25">
      <c r="A971" s="8">
        <v>1046</v>
      </c>
      <c r="B971" t="s">
        <v>1129</v>
      </c>
      <c r="C971">
        <f t="shared" si="90"/>
        <v>14</v>
      </c>
      <c r="D971">
        <f t="shared" si="91"/>
        <v>66</v>
      </c>
      <c r="E971" t="str">
        <f t="shared" si="92"/>
        <v>Object</v>
      </c>
      <c r="F971" t="b">
        <f t="shared" si="93"/>
        <v>1</v>
      </c>
      <c r="G971" t="str">
        <f t="shared" si="94"/>
        <v>Aged Oyster Roe</v>
      </c>
      <c r="H971">
        <f t="shared" si="95"/>
        <v>7812</v>
      </c>
    </row>
    <row r="972" spans="1:8" x14ac:dyDescent="0.25">
      <c r="A972" s="8">
        <v>1045</v>
      </c>
      <c r="B972" t="s">
        <v>1128</v>
      </c>
      <c r="C972">
        <f t="shared" si="90"/>
        <v>14</v>
      </c>
      <c r="D972">
        <f t="shared" si="91"/>
        <v>66</v>
      </c>
      <c r="E972" t="str">
        <f t="shared" si="92"/>
        <v>Object</v>
      </c>
      <c r="F972" t="b">
        <f t="shared" si="93"/>
        <v>1</v>
      </c>
      <c r="G972" t="str">
        <f t="shared" si="94"/>
        <v>Aged Octopus Roe</v>
      </c>
      <c r="H972">
        <f t="shared" si="95"/>
        <v>7812</v>
      </c>
    </row>
    <row r="973" spans="1:8" x14ac:dyDescent="0.25">
      <c r="A973" s="8">
        <v>1044</v>
      </c>
      <c r="B973" t="s">
        <v>1127</v>
      </c>
      <c r="C973">
        <f t="shared" si="90"/>
        <v>14</v>
      </c>
      <c r="D973">
        <f t="shared" si="91"/>
        <v>66</v>
      </c>
      <c r="E973" t="str">
        <f t="shared" si="92"/>
        <v>Object</v>
      </c>
      <c r="F973" t="b">
        <f t="shared" si="93"/>
        <v>1</v>
      </c>
      <c r="G973" t="str">
        <f t="shared" si="94"/>
        <v>Aged Mutant Carp Roe</v>
      </c>
      <c r="H973">
        <f t="shared" si="95"/>
        <v>7812</v>
      </c>
    </row>
    <row r="974" spans="1:8" x14ac:dyDescent="0.25">
      <c r="A974" s="8">
        <v>1043</v>
      </c>
      <c r="B974" t="s">
        <v>1126</v>
      </c>
      <c r="C974">
        <f t="shared" si="90"/>
        <v>14</v>
      </c>
      <c r="D974">
        <f t="shared" si="91"/>
        <v>66</v>
      </c>
      <c r="E974" t="str">
        <f t="shared" si="92"/>
        <v>Object</v>
      </c>
      <c r="F974" t="b">
        <f t="shared" si="93"/>
        <v>1</v>
      </c>
      <c r="G974" t="str">
        <f t="shared" si="94"/>
        <v>Aged Mussel Roe</v>
      </c>
      <c r="H974">
        <f t="shared" si="95"/>
        <v>7812</v>
      </c>
    </row>
    <row r="975" spans="1:8" x14ac:dyDescent="0.25">
      <c r="A975" s="8">
        <v>1042</v>
      </c>
      <c r="B975" t="s">
        <v>1125</v>
      </c>
      <c r="C975">
        <f t="shared" si="90"/>
        <v>14</v>
      </c>
      <c r="D975">
        <f t="shared" si="91"/>
        <v>66</v>
      </c>
      <c r="E975" t="str">
        <f t="shared" si="92"/>
        <v>Object</v>
      </c>
      <c r="F975" t="b">
        <f t="shared" si="93"/>
        <v>1</v>
      </c>
      <c r="G975" t="str">
        <f t="shared" si="94"/>
        <v>Aged Ms. Angler Roe</v>
      </c>
      <c r="H975">
        <f t="shared" si="95"/>
        <v>7812</v>
      </c>
    </row>
    <row r="976" spans="1:8" x14ac:dyDescent="0.25">
      <c r="A976" s="8">
        <v>1041</v>
      </c>
      <c r="B976" t="s">
        <v>1124</v>
      </c>
      <c r="C976">
        <f t="shared" si="90"/>
        <v>14</v>
      </c>
      <c r="D976">
        <f t="shared" si="91"/>
        <v>66</v>
      </c>
      <c r="E976" t="str">
        <f t="shared" si="92"/>
        <v>Object</v>
      </c>
      <c r="F976" t="b">
        <f t="shared" si="93"/>
        <v>1</v>
      </c>
      <c r="G976" t="str">
        <f t="shared" si="94"/>
        <v>Aged Minnow Roe</v>
      </c>
      <c r="H976">
        <f t="shared" si="95"/>
        <v>7812</v>
      </c>
    </row>
    <row r="977" spans="1:8" x14ac:dyDescent="0.25">
      <c r="A977" s="8">
        <v>1040</v>
      </c>
      <c r="B977" t="s">
        <v>1123</v>
      </c>
      <c r="C977">
        <f t="shared" si="90"/>
        <v>14</v>
      </c>
      <c r="D977">
        <f t="shared" si="91"/>
        <v>66</v>
      </c>
      <c r="E977" t="str">
        <f t="shared" si="92"/>
        <v>Object</v>
      </c>
      <c r="F977" t="b">
        <f t="shared" si="93"/>
        <v>1</v>
      </c>
      <c r="G977" t="str">
        <f t="shared" si="94"/>
        <v>Aged Midnight Squid Roe</v>
      </c>
      <c r="H977">
        <f t="shared" si="95"/>
        <v>7812</v>
      </c>
    </row>
    <row r="978" spans="1:8" x14ac:dyDescent="0.25">
      <c r="A978" s="8">
        <v>1039</v>
      </c>
      <c r="B978" t="s">
        <v>1122</v>
      </c>
      <c r="C978">
        <f t="shared" si="90"/>
        <v>14</v>
      </c>
      <c r="D978">
        <f t="shared" si="91"/>
        <v>66</v>
      </c>
      <c r="E978" t="str">
        <f t="shared" si="92"/>
        <v>Object</v>
      </c>
      <c r="F978" t="b">
        <f t="shared" si="93"/>
        <v>1</v>
      </c>
      <c r="G978" t="str">
        <f t="shared" si="94"/>
        <v>Aged Midnight Carp Roe</v>
      </c>
      <c r="H978">
        <f t="shared" si="95"/>
        <v>7812</v>
      </c>
    </row>
    <row r="979" spans="1:8" x14ac:dyDescent="0.25">
      <c r="A979" s="8">
        <v>1038</v>
      </c>
      <c r="B979" t="s">
        <v>1121</v>
      </c>
      <c r="C979">
        <f t="shared" si="90"/>
        <v>14</v>
      </c>
      <c r="D979">
        <f t="shared" si="91"/>
        <v>66</v>
      </c>
      <c r="E979" t="str">
        <f t="shared" si="92"/>
        <v>Object</v>
      </c>
      <c r="F979" t="b">
        <f t="shared" si="93"/>
        <v>1</v>
      </c>
      <c r="G979" t="str">
        <f t="shared" si="94"/>
        <v>Aged Lobster Roe</v>
      </c>
      <c r="H979">
        <f t="shared" si="95"/>
        <v>7812</v>
      </c>
    </row>
    <row r="980" spans="1:8" x14ac:dyDescent="0.25">
      <c r="A980" s="8">
        <v>1037</v>
      </c>
      <c r="B980" t="s">
        <v>1120</v>
      </c>
      <c r="C980">
        <f t="shared" si="90"/>
        <v>14</v>
      </c>
      <c r="D980">
        <f t="shared" si="91"/>
        <v>66</v>
      </c>
      <c r="E980" t="str">
        <f t="shared" si="92"/>
        <v>Object</v>
      </c>
      <c r="F980" t="b">
        <f t="shared" si="93"/>
        <v>1</v>
      </c>
      <c r="G980" t="str">
        <f t="shared" si="94"/>
        <v>Aged Lionfish Roe</v>
      </c>
      <c r="H980">
        <f t="shared" si="95"/>
        <v>7812</v>
      </c>
    </row>
    <row r="981" spans="1:8" x14ac:dyDescent="0.25">
      <c r="A981" s="8">
        <v>1036</v>
      </c>
      <c r="B981" t="s">
        <v>1119</v>
      </c>
      <c r="C981">
        <f t="shared" si="90"/>
        <v>14</v>
      </c>
      <c r="D981">
        <f t="shared" si="91"/>
        <v>66</v>
      </c>
      <c r="E981" t="str">
        <f t="shared" si="92"/>
        <v>Object</v>
      </c>
      <c r="F981" t="b">
        <f t="shared" si="93"/>
        <v>1</v>
      </c>
      <c r="G981" t="str">
        <f t="shared" si="94"/>
        <v>Aged Lingcod Roe</v>
      </c>
      <c r="H981">
        <f t="shared" si="95"/>
        <v>7812</v>
      </c>
    </row>
    <row r="982" spans="1:8" x14ac:dyDescent="0.25">
      <c r="A982" s="8">
        <v>1035</v>
      </c>
      <c r="B982" t="s">
        <v>1118</v>
      </c>
      <c r="C982">
        <f t="shared" si="90"/>
        <v>14</v>
      </c>
      <c r="D982">
        <f t="shared" si="91"/>
        <v>66</v>
      </c>
      <c r="E982" t="str">
        <f t="shared" si="92"/>
        <v>Object</v>
      </c>
      <c r="F982" t="b">
        <f t="shared" si="93"/>
        <v>1</v>
      </c>
      <c r="G982" t="str">
        <f t="shared" si="94"/>
        <v>Aged Legend Roe</v>
      </c>
      <c r="H982">
        <f t="shared" si="95"/>
        <v>7812</v>
      </c>
    </row>
    <row r="983" spans="1:8" x14ac:dyDescent="0.25">
      <c r="A983" s="8">
        <v>1034</v>
      </c>
      <c r="B983" t="s">
        <v>1117</v>
      </c>
      <c r="C983">
        <f t="shared" si="90"/>
        <v>14</v>
      </c>
      <c r="D983">
        <f t="shared" si="91"/>
        <v>66</v>
      </c>
      <c r="E983" t="str">
        <f t="shared" si="92"/>
        <v>Object</v>
      </c>
      <c r="F983" t="b">
        <f t="shared" si="93"/>
        <v>1</v>
      </c>
      <c r="G983" t="str">
        <f t="shared" si="94"/>
        <v>Aged Legend II Roe</v>
      </c>
      <c r="H983">
        <f t="shared" si="95"/>
        <v>7812</v>
      </c>
    </row>
    <row r="984" spans="1:8" x14ac:dyDescent="0.25">
      <c r="A984" s="8">
        <v>1033</v>
      </c>
      <c r="B984" t="s">
        <v>1116</v>
      </c>
      <c r="C984">
        <f t="shared" si="90"/>
        <v>14</v>
      </c>
      <c r="D984">
        <f t="shared" si="91"/>
        <v>66</v>
      </c>
      <c r="E984" t="str">
        <f t="shared" si="92"/>
        <v>Object</v>
      </c>
      <c r="F984" t="b">
        <f t="shared" si="93"/>
        <v>1</v>
      </c>
      <c r="G984" t="str">
        <f t="shared" si="94"/>
        <v>Aged Lava Eel Roe</v>
      </c>
      <c r="H984">
        <f t="shared" si="95"/>
        <v>7812</v>
      </c>
    </row>
    <row r="985" spans="1:8" x14ac:dyDescent="0.25">
      <c r="A985" s="8">
        <v>1032</v>
      </c>
      <c r="B985" t="s">
        <v>1115</v>
      </c>
      <c r="C985">
        <f t="shared" si="90"/>
        <v>14</v>
      </c>
      <c r="D985">
        <f t="shared" si="91"/>
        <v>66</v>
      </c>
      <c r="E985" t="str">
        <f t="shared" si="92"/>
        <v>Object</v>
      </c>
      <c r="F985" t="b">
        <f t="shared" si="93"/>
        <v>1</v>
      </c>
      <c r="G985" t="str">
        <f t="shared" si="94"/>
        <v>Aged Largemouth Bass Roe</v>
      </c>
      <c r="H985">
        <f t="shared" si="95"/>
        <v>7812</v>
      </c>
    </row>
    <row r="986" spans="1:8" x14ac:dyDescent="0.25">
      <c r="A986" s="8">
        <v>1031</v>
      </c>
      <c r="B986" t="s">
        <v>1114</v>
      </c>
      <c r="C986">
        <f t="shared" si="90"/>
        <v>14</v>
      </c>
      <c r="D986">
        <f t="shared" si="91"/>
        <v>66</v>
      </c>
      <c r="E986" t="str">
        <f t="shared" si="92"/>
        <v>Object</v>
      </c>
      <c r="F986" t="b">
        <f t="shared" si="93"/>
        <v>1</v>
      </c>
      <c r="G986" t="str">
        <f t="shared" si="94"/>
        <v>Aged Kittyfish Roe</v>
      </c>
      <c r="H986">
        <f t="shared" si="95"/>
        <v>7812</v>
      </c>
    </row>
    <row r="987" spans="1:8" x14ac:dyDescent="0.25">
      <c r="A987" s="8">
        <v>1030</v>
      </c>
      <c r="B987" t="s">
        <v>1113</v>
      </c>
      <c r="C987">
        <f t="shared" si="90"/>
        <v>14</v>
      </c>
      <c r="D987">
        <f t="shared" si="91"/>
        <v>66</v>
      </c>
      <c r="E987" t="str">
        <f t="shared" si="92"/>
        <v>Object</v>
      </c>
      <c r="F987" t="b">
        <f t="shared" si="93"/>
        <v>1</v>
      </c>
      <c r="G987" t="str">
        <f t="shared" si="94"/>
        <v>Aged King Salmon Roe</v>
      </c>
      <c r="H987">
        <f t="shared" si="95"/>
        <v>7812</v>
      </c>
    </row>
    <row r="988" spans="1:8" x14ac:dyDescent="0.25">
      <c r="A988" s="8">
        <v>1029</v>
      </c>
      <c r="B988" t="s">
        <v>1112</v>
      </c>
      <c r="C988">
        <f t="shared" si="90"/>
        <v>14</v>
      </c>
      <c r="D988">
        <f t="shared" si="91"/>
        <v>66</v>
      </c>
      <c r="E988" t="str">
        <f t="shared" si="92"/>
        <v>Object</v>
      </c>
      <c r="F988" t="b">
        <f t="shared" si="93"/>
        <v>1</v>
      </c>
      <c r="G988" t="str">
        <f t="shared" si="94"/>
        <v>Aged Ice Pip Roe</v>
      </c>
      <c r="H988">
        <f t="shared" si="95"/>
        <v>7812</v>
      </c>
    </row>
    <row r="989" spans="1:8" x14ac:dyDescent="0.25">
      <c r="A989" s="8">
        <v>1028</v>
      </c>
      <c r="B989" t="s">
        <v>1111</v>
      </c>
      <c r="C989">
        <f t="shared" si="90"/>
        <v>14</v>
      </c>
      <c r="D989">
        <f t="shared" si="91"/>
        <v>66</v>
      </c>
      <c r="E989" t="str">
        <f t="shared" si="92"/>
        <v>Object</v>
      </c>
      <c r="F989" t="b">
        <f t="shared" si="93"/>
        <v>1</v>
      </c>
      <c r="G989" t="str">
        <f t="shared" si="94"/>
        <v>Aged Herring Roe</v>
      </c>
      <c r="H989">
        <f t="shared" si="95"/>
        <v>7812</v>
      </c>
    </row>
    <row r="990" spans="1:8" x14ac:dyDescent="0.25">
      <c r="A990" s="8">
        <v>1027</v>
      </c>
      <c r="B990" t="s">
        <v>1110</v>
      </c>
      <c r="C990">
        <f t="shared" si="90"/>
        <v>14</v>
      </c>
      <c r="D990">
        <f t="shared" si="91"/>
        <v>66</v>
      </c>
      <c r="E990" t="str">
        <f t="shared" si="92"/>
        <v>Object</v>
      </c>
      <c r="F990" t="b">
        <f t="shared" si="93"/>
        <v>1</v>
      </c>
      <c r="G990" t="str">
        <f t="shared" si="94"/>
        <v>Aged Halibut Roe</v>
      </c>
      <c r="H990">
        <f t="shared" si="95"/>
        <v>7812</v>
      </c>
    </row>
    <row r="991" spans="1:8" x14ac:dyDescent="0.25">
      <c r="A991" s="8">
        <v>1026</v>
      </c>
      <c r="B991" t="s">
        <v>1109</v>
      </c>
      <c r="C991">
        <f t="shared" si="90"/>
        <v>14</v>
      </c>
      <c r="D991">
        <f t="shared" si="91"/>
        <v>66</v>
      </c>
      <c r="E991" t="str">
        <f t="shared" si="92"/>
        <v>Object</v>
      </c>
      <c r="F991" t="b">
        <f t="shared" si="93"/>
        <v>1</v>
      </c>
      <c r="G991" t="str">
        <f t="shared" si="94"/>
        <v>Aged Glacierfish Roe</v>
      </c>
      <c r="H991">
        <f t="shared" si="95"/>
        <v>7812</v>
      </c>
    </row>
    <row r="992" spans="1:8" x14ac:dyDescent="0.25">
      <c r="A992" s="8">
        <v>1025</v>
      </c>
      <c r="B992" t="s">
        <v>1108</v>
      </c>
      <c r="C992">
        <f t="shared" si="90"/>
        <v>14</v>
      </c>
      <c r="D992">
        <f t="shared" si="91"/>
        <v>66</v>
      </c>
      <c r="E992" t="str">
        <f t="shared" si="92"/>
        <v>Object</v>
      </c>
      <c r="F992" t="b">
        <f t="shared" si="93"/>
        <v>1</v>
      </c>
      <c r="G992" t="str">
        <f t="shared" si="94"/>
        <v>Aged Glacierfish Jr. Roe</v>
      </c>
      <c r="H992">
        <f t="shared" si="95"/>
        <v>7812</v>
      </c>
    </row>
    <row r="993" spans="1:8" x14ac:dyDescent="0.25">
      <c r="A993" s="8">
        <v>1024</v>
      </c>
      <c r="B993" t="s">
        <v>1107</v>
      </c>
      <c r="C993">
        <f t="shared" si="90"/>
        <v>14</v>
      </c>
      <c r="D993">
        <f t="shared" si="91"/>
        <v>66</v>
      </c>
      <c r="E993" t="str">
        <f t="shared" si="92"/>
        <v>Object</v>
      </c>
      <c r="F993" t="b">
        <f t="shared" si="93"/>
        <v>1</v>
      </c>
      <c r="G993" t="str">
        <f t="shared" si="94"/>
        <v>Aged Ghostfish Roe</v>
      </c>
      <c r="H993">
        <f t="shared" si="95"/>
        <v>7812</v>
      </c>
    </row>
    <row r="994" spans="1:8" x14ac:dyDescent="0.25">
      <c r="A994" s="8">
        <v>1023</v>
      </c>
      <c r="B994" t="s">
        <v>1106</v>
      </c>
      <c r="C994">
        <f t="shared" si="90"/>
        <v>14</v>
      </c>
      <c r="D994">
        <f t="shared" si="91"/>
        <v>66</v>
      </c>
      <c r="E994" t="str">
        <f t="shared" si="92"/>
        <v>Object</v>
      </c>
      <c r="F994" t="b">
        <f t="shared" si="93"/>
        <v>1</v>
      </c>
      <c r="G994" t="str">
        <f t="shared" si="94"/>
        <v>Aged Frog Roe</v>
      </c>
      <c r="H994">
        <f t="shared" si="95"/>
        <v>7812</v>
      </c>
    </row>
    <row r="995" spans="1:8" x14ac:dyDescent="0.25">
      <c r="A995" s="8">
        <v>1022</v>
      </c>
      <c r="B995" t="s">
        <v>1105</v>
      </c>
      <c r="C995">
        <f t="shared" si="90"/>
        <v>14</v>
      </c>
      <c r="D995">
        <f t="shared" si="91"/>
        <v>66</v>
      </c>
      <c r="E995" t="str">
        <f t="shared" si="92"/>
        <v>Object</v>
      </c>
      <c r="F995" t="b">
        <f t="shared" si="93"/>
        <v>1</v>
      </c>
      <c r="G995" t="str">
        <f t="shared" si="94"/>
        <v>Aged Flounder Roe</v>
      </c>
      <c r="H995">
        <f t="shared" si="95"/>
        <v>7812</v>
      </c>
    </row>
    <row r="996" spans="1:8" x14ac:dyDescent="0.25">
      <c r="A996" s="8">
        <v>1021</v>
      </c>
      <c r="B996" t="s">
        <v>1104</v>
      </c>
      <c r="C996">
        <f t="shared" si="90"/>
        <v>14</v>
      </c>
      <c r="D996">
        <f t="shared" si="91"/>
        <v>66</v>
      </c>
      <c r="E996" t="str">
        <f t="shared" si="92"/>
        <v>Object</v>
      </c>
      <c r="F996" t="b">
        <f t="shared" si="93"/>
        <v>1</v>
      </c>
      <c r="G996" t="str">
        <f t="shared" si="94"/>
        <v>Aged Eel Roe</v>
      </c>
      <c r="H996">
        <f t="shared" si="95"/>
        <v>7812</v>
      </c>
    </row>
    <row r="997" spans="1:8" x14ac:dyDescent="0.25">
      <c r="A997" s="8">
        <v>1020</v>
      </c>
      <c r="B997" t="s">
        <v>1103</v>
      </c>
      <c r="C997">
        <f t="shared" si="90"/>
        <v>14</v>
      </c>
      <c r="D997">
        <f t="shared" si="91"/>
        <v>66</v>
      </c>
      <c r="E997" t="str">
        <f t="shared" si="92"/>
        <v>Object</v>
      </c>
      <c r="F997" t="b">
        <f t="shared" si="93"/>
        <v>1</v>
      </c>
      <c r="G997" t="str">
        <f t="shared" si="94"/>
        <v>Aged Dorado Roe</v>
      </c>
      <c r="H997">
        <f t="shared" si="95"/>
        <v>7812</v>
      </c>
    </row>
    <row r="998" spans="1:8" x14ac:dyDescent="0.25">
      <c r="A998" s="8">
        <v>1019</v>
      </c>
      <c r="B998" t="s">
        <v>1102</v>
      </c>
      <c r="C998">
        <f t="shared" si="90"/>
        <v>14</v>
      </c>
      <c r="D998">
        <f t="shared" si="91"/>
        <v>66</v>
      </c>
      <c r="E998" t="str">
        <f t="shared" si="92"/>
        <v>Object</v>
      </c>
      <c r="F998" t="b">
        <f t="shared" si="93"/>
        <v>1</v>
      </c>
      <c r="G998" t="str">
        <f t="shared" si="94"/>
        <v>Aged Crimsonfish Roe</v>
      </c>
      <c r="H998">
        <f t="shared" si="95"/>
        <v>7812</v>
      </c>
    </row>
    <row r="999" spans="1:8" x14ac:dyDescent="0.25">
      <c r="A999" s="8">
        <v>1018</v>
      </c>
      <c r="B999" t="s">
        <v>1101</v>
      </c>
      <c r="C999">
        <f t="shared" si="90"/>
        <v>14</v>
      </c>
      <c r="D999">
        <f t="shared" si="91"/>
        <v>66</v>
      </c>
      <c r="E999" t="str">
        <f t="shared" si="92"/>
        <v>Object</v>
      </c>
      <c r="F999" t="b">
        <f t="shared" si="93"/>
        <v>1</v>
      </c>
      <c r="G999" t="str">
        <f t="shared" si="94"/>
        <v>Aged Crayfish Roe</v>
      </c>
      <c r="H999">
        <f t="shared" si="95"/>
        <v>7812</v>
      </c>
    </row>
    <row r="1000" spans="1:8" x14ac:dyDescent="0.25">
      <c r="A1000" s="8">
        <v>1017</v>
      </c>
      <c r="B1000" t="s">
        <v>1100</v>
      </c>
      <c r="C1000">
        <f t="shared" si="90"/>
        <v>14</v>
      </c>
      <c r="D1000">
        <f t="shared" si="91"/>
        <v>66</v>
      </c>
      <c r="E1000" t="str">
        <f t="shared" si="92"/>
        <v>Object</v>
      </c>
      <c r="F1000" t="b">
        <f t="shared" si="93"/>
        <v>1</v>
      </c>
      <c r="G1000" t="str">
        <f t="shared" si="94"/>
        <v>Aged Crab Roe</v>
      </c>
      <c r="H1000">
        <f t="shared" si="95"/>
        <v>7812</v>
      </c>
    </row>
    <row r="1001" spans="1:8" x14ac:dyDescent="0.25">
      <c r="A1001" s="8">
        <v>1016</v>
      </c>
      <c r="B1001" t="s">
        <v>1099</v>
      </c>
      <c r="C1001">
        <f t="shared" si="90"/>
        <v>14</v>
      </c>
      <c r="D1001">
        <f t="shared" si="91"/>
        <v>66</v>
      </c>
      <c r="E1001" t="str">
        <f t="shared" si="92"/>
        <v>Object</v>
      </c>
      <c r="F1001" t="b">
        <f t="shared" si="93"/>
        <v>1</v>
      </c>
      <c r="G1001" t="str">
        <f t="shared" si="94"/>
        <v>Aged Cockle Roe</v>
      </c>
      <c r="H1001">
        <f t="shared" si="95"/>
        <v>7812</v>
      </c>
    </row>
    <row r="1002" spans="1:8" x14ac:dyDescent="0.25">
      <c r="A1002" s="8">
        <v>1015</v>
      </c>
      <c r="B1002" t="s">
        <v>1098</v>
      </c>
      <c r="C1002">
        <f t="shared" si="90"/>
        <v>14</v>
      </c>
      <c r="D1002">
        <f t="shared" si="91"/>
        <v>66</v>
      </c>
      <c r="E1002" t="str">
        <f t="shared" si="92"/>
        <v>Object</v>
      </c>
      <c r="F1002" t="b">
        <f t="shared" si="93"/>
        <v>1</v>
      </c>
      <c r="G1002" t="str">
        <f t="shared" si="94"/>
        <v>Aged Clownfish Roe</v>
      </c>
      <c r="H1002">
        <f t="shared" si="95"/>
        <v>7812</v>
      </c>
    </row>
    <row r="1003" spans="1:8" x14ac:dyDescent="0.25">
      <c r="A1003" s="8">
        <v>1014</v>
      </c>
      <c r="B1003" t="s">
        <v>1097</v>
      </c>
      <c r="C1003">
        <f t="shared" si="90"/>
        <v>14</v>
      </c>
      <c r="D1003">
        <f t="shared" si="91"/>
        <v>66</v>
      </c>
      <c r="E1003" t="str">
        <f t="shared" si="92"/>
        <v>Object</v>
      </c>
      <c r="F1003" t="b">
        <f t="shared" si="93"/>
        <v>1</v>
      </c>
      <c r="G1003" t="str">
        <f t="shared" si="94"/>
        <v>Aged Clam Roe</v>
      </c>
      <c r="H1003">
        <f t="shared" si="95"/>
        <v>7812</v>
      </c>
    </row>
    <row r="1004" spans="1:8" x14ac:dyDescent="0.25">
      <c r="A1004" s="8">
        <v>1013</v>
      </c>
      <c r="B1004" t="s">
        <v>1096</v>
      </c>
      <c r="C1004">
        <f t="shared" si="90"/>
        <v>14</v>
      </c>
      <c r="D1004">
        <f t="shared" si="91"/>
        <v>66</v>
      </c>
      <c r="E1004" t="str">
        <f t="shared" si="92"/>
        <v>Object</v>
      </c>
      <c r="F1004" t="b">
        <f t="shared" si="93"/>
        <v>1</v>
      </c>
      <c r="G1004" t="str">
        <f t="shared" si="94"/>
        <v>Aged Chub Roe</v>
      </c>
      <c r="H1004">
        <f t="shared" si="95"/>
        <v>7812</v>
      </c>
    </row>
    <row r="1005" spans="1:8" x14ac:dyDescent="0.25">
      <c r="A1005" s="8">
        <v>1012</v>
      </c>
      <c r="B1005" t="s">
        <v>1095</v>
      </c>
      <c r="C1005">
        <f t="shared" si="90"/>
        <v>14</v>
      </c>
      <c r="D1005">
        <f t="shared" si="91"/>
        <v>66</v>
      </c>
      <c r="E1005" t="str">
        <f t="shared" si="92"/>
        <v>Object</v>
      </c>
      <c r="F1005" t="b">
        <f t="shared" si="93"/>
        <v>1</v>
      </c>
      <c r="G1005" t="str">
        <f t="shared" si="94"/>
        <v>Aged Catfish Roe</v>
      </c>
      <c r="H1005">
        <f t="shared" si="95"/>
        <v>7812</v>
      </c>
    </row>
    <row r="1006" spans="1:8" x14ac:dyDescent="0.25">
      <c r="A1006" s="8">
        <v>1011</v>
      </c>
      <c r="B1006" t="s">
        <v>1094</v>
      </c>
      <c r="C1006">
        <f t="shared" si="90"/>
        <v>14</v>
      </c>
      <c r="D1006">
        <f t="shared" si="91"/>
        <v>66</v>
      </c>
      <c r="E1006" t="str">
        <f t="shared" si="92"/>
        <v>Object</v>
      </c>
      <c r="F1006" t="b">
        <f t="shared" si="93"/>
        <v>1</v>
      </c>
      <c r="G1006" t="str">
        <f t="shared" si="94"/>
        <v>Aged Carp Roe</v>
      </c>
      <c r="H1006">
        <f t="shared" si="95"/>
        <v>7812</v>
      </c>
    </row>
    <row r="1007" spans="1:8" x14ac:dyDescent="0.25">
      <c r="A1007" s="8">
        <v>1010</v>
      </c>
      <c r="B1007" t="s">
        <v>1093</v>
      </c>
      <c r="C1007">
        <f t="shared" si="90"/>
        <v>14</v>
      </c>
      <c r="D1007">
        <f t="shared" si="91"/>
        <v>66</v>
      </c>
      <c r="E1007" t="str">
        <f t="shared" si="92"/>
        <v>Object</v>
      </c>
      <c r="F1007" t="b">
        <f t="shared" si="93"/>
        <v>1</v>
      </c>
      <c r="G1007" t="str">
        <f t="shared" si="94"/>
        <v>Aged Butterfish Roe</v>
      </c>
      <c r="H1007">
        <f t="shared" si="95"/>
        <v>7812</v>
      </c>
    </row>
    <row r="1008" spans="1:8" x14ac:dyDescent="0.25">
      <c r="A1008" s="8">
        <v>1009</v>
      </c>
      <c r="B1008" t="s">
        <v>1092</v>
      </c>
      <c r="C1008">
        <f t="shared" si="90"/>
        <v>14</v>
      </c>
      <c r="D1008">
        <f t="shared" si="91"/>
        <v>66</v>
      </c>
      <c r="E1008" t="str">
        <f t="shared" si="92"/>
        <v>Object</v>
      </c>
      <c r="F1008" t="b">
        <f t="shared" si="93"/>
        <v>1</v>
      </c>
      <c r="G1008" t="str">
        <f t="shared" si="94"/>
        <v>Aged Bullhead Roe</v>
      </c>
      <c r="H1008">
        <f t="shared" si="95"/>
        <v>7812</v>
      </c>
    </row>
    <row r="1009" spans="1:8" x14ac:dyDescent="0.25">
      <c r="A1009" s="8">
        <v>1008</v>
      </c>
      <c r="B1009" t="s">
        <v>1091</v>
      </c>
      <c r="C1009">
        <f t="shared" si="90"/>
        <v>14</v>
      </c>
      <c r="D1009">
        <f t="shared" si="91"/>
        <v>66</v>
      </c>
      <c r="E1009" t="str">
        <f t="shared" si="92"/>
        <v>Object</v>
      </c>
      <c r="F1009" t="b">
        <f t="shared" si="93"/>
        <v>1</v>
      </c>
      <c r="G1009" t="str">
        <f t="shared" si="94"/>
        <v>Aged Bream Roe</v>
      </c>
      <c r="H1009">
        <f t="shared" si="95"/>
        <v>7812</v>
      </c>
    </row>
    <row r="1010" spans="1:8" x14ac:dyDescent="0.25">
      <c r="A1010" s="8">
        <v>1006</v>
      </c>
      <c r="B1010" t="s">
        <v>1089</v>
      </c>
      <c r="C1010">
        <f t="shared" si="90"/>
        <v>14</v>
      </c>
      <c r="D1010">
        <f t="shared" si="91"/>
        <v>66</v>
      </c>
      <c r="E1010" t="str">
        <f t="shared" si="92"/>
        <v>Object</v>
      </c>
      <c r="F1010" t="b">
        <f t="shared" si="93"/>
        <v>1</v>
      </c>
      <c r="G1010" t="str">
        <f t="shared" si="94"/>
        <v>Aged Blue Discus Roe</v>
      </c>
      <c r="H1010">
        <f t="shared" si="95"/>
        <v>7812</v>
      </c>
    </row>
    <row r="1011" spans="1:8" x14ac:dyDescent="0.25">
      <c r="A1011" s="8">
        <v>1005</v>
      </c>
      <c r="B1011" t="s">
        <v>1088</v>
      </c>
      <c r="C1011">
        <f t="shared" si="90"/>
        <v>14</v>
      </c>
      <c r="D1011">
        <f t="shared" si="91"/>
        <v>66</v>
      </c>
      <c r="E1011" t="str">
        <f t="shared" si="92"/>
        <v>Object</v>
      </c>
      <c r="F1011" t="b">
        <f t="shared" si="93"/>
        <v>1</v>
      </c>
      <c r="G1011" t="str">
        <f t="shared" si="94"/>
        <v>Aged Blobfish Roe</v>
      </c>
      <c r="H1011">
        <f t="shared" si="95"/>
        <v>7812</v>
      </c>
    </row>
    <row r="1012" spans="1:8" x14ac:dyDescent="0.25">
      <c r="A1012" s="8">
        <v>1004</v>
      </c>
      <c r="B1012" t="s">
        <v>1087</v>
      </c>
      <c r="C1012">
        <f t="shared" si="90"/>
        <v>14</v>
      </c>
      <c r="D1012">
        <f t="shared" si="91"/>
        <v>66</v>
      </c>
      <c r="E1012" t="str">
        <f t="shared" si="92"/>
        <v>Object</v>
      </c>
      <c r="F1012" t="b">
        <f t="shared" si="93"/>
        <v>1</v>
      </c>
      <c r="G1012" t="str">
        <f t="shared" si="94"/>
        <v>Aged Angler Roe</v>
      </c>
      <c r="H1012">
        <f t="shared" si="95"/>
        <v>7812</v>
      </c>
    </row>
    <row r="1013" spans="1:8" x14ac:dyDescent="0.25">
      <c r="A1013" s="8">
        <v>1003</v>
      </c>
      <c r="B1013" t="s">
        <v>1086</v>
      </c>
      <c r="C1013">
        <f t="shared" si="90"/>
        <v>14</v>
      </c>
      <c r="D1013">
        <f t="shared" si="91"/>
        <v>66</v>
      </c>
      <c r="E1013" t="str">
        <f t="shared" si="92"/>
        <v>Object</v>
      </c>
      <c r="F1013" t="b">
        <f t="shared" si="93"/>
        <v>1</v>
      </c>
      <c r="G1013" t="str">
        <f t="shared" si="94"/>
        <v>Aged Anchovy Roe</v>
      </c>
      <c r="H1013">
        <f t="shared" si="95"/>
        <v>7812</v>
      </c>
    </row>
    <row r="1014" spans="1:8" x14ac:dyDescent="0.25">
      <c r="A1014" s="8">
        <v>1002</v>
      </c>
      <c r="B1014" t="s">
        <v>1085</v>
      </c>
      <c r="C1014">
        <f t="shared" si="90"/>
        <v>14</v>
      </c>
      <c r="D1014">
        <f t="shared" si="91"/>
        <v>66</v>
      </c>
      <c r="E1014" t="str">
        <f t="shared" si="92"/>
        <v>Object</v>
      </c>
      <c r="F1014" t="b">
        <f t="shared" si="93"/>
        <v>1</v>
      </c>
      <c r="G1014" t="str">
        <f t="shared" si="94"/>
        <v>Aged Albacore Roe</v>
      </c>
      <c r="H1014">
        <f t="shared" si="95"/>
        <v>7812</v>
      </c>
    </row>
    <row r="1015" spans="1:8" x14ac:dyDescent="0.25">
      <c r="A1015" s="8">
        <v>1592</v>
      </c>
      <c r="B1015" t="s">
        <v>1675</v>
      </c>
      <c r="C1015">
        <f t="shared" si="90"/>
        <v>14</v>
      </c>
      <c r="D1015">
        <f t="shared" si="91"/>
        <v>66</v>
      </c>
      <c r="E1015" t="str">
        <f t="shared" si="92"/>
        <v>Object</v>
      </c>
      <c r="F1015" t="b">
        <f t="shared" si="93"/>
        <v>1</v>
      </c>
      <c r="G1015" t="str">
        <f t="shared" si="94"/>
        <v>Pickled Joja Veggie</v>
      </c>
      <c r="H1015">
        <f t="shared" si="95"/>
        <v>8018</v>
      </c>
    </row>
    <row r="1016" spans="1:8" x14ac:dyDescent="0.25">
      <c r="A1016" s="8">
        <v>2499</v>
      </c>
      <c r="C1016" t="str">
        <f t="shared" si="90"/>
        <v/>
      </c>
      <c r="D1016" t="str">
        <f t="shared" si="91"/>
        <v/>
      </c>
      <c r="E1016" t="str">
        <f t="shared" si="92"/>
        <v/>
      </c>
      <c r="F1016" t="b">
        <f t="shared" si="93"/>
        <v>0</v>
      </c>
      <c r="G1016" t="str">
        <f t="shared" si="94"/>
        <v/>
      </c>
      <c r="H1016" t="str">
        <f t="shared" si="95"/>
        <v/>
      </c>
    </row>
    <row r="1017" spans="1:8" x14ac:dyDescent="0.25">
      <c r="A1017" s="8">
        <v>2498</v>
      </c>
      <c r="C1017" t="str">
        <f t="shared" si="90"/>
        <v/>
      </c>
      <c r="D1017" t="str">
        <f t="shared" si="91"/>
        <v/>
      </c>
      <c r="E1017" t="str">
        <f t="shared" si="92"/>
        <v/>
      </c>
      <c r="F1017" t="b">
        <f t="shared" si="93"/>
        <v>0</v>
      </c>
      <c r="G1017" t="str">
        <f t="shared" si="94"/>
        <v/>
      </c>
      <c r="H1017" t="str">
        <f t="shared" si="95"/>
        <v/>
      </c>
    </row>
    <row r="1018" spans="1:8" x14ac:dyDescent="0.25">
      <c r="A1018" s="8">
        <v>2497</v>
      </c>
      <c r="C1018" t="str">
        <f t="shared" si="90"/>
        <v/>
      </c>
      <c r="D1018" t="str">
        <f t="shared" si="91"/>
        <v/>
      </c>
      <c r="E1018" t="str">
        <f t="shared" si="92"/>
        <v/>
      </c>
      <c r="F1018" t="b">
        <f t="shared" si="93"/>
        <v>0</v>
      </c>
      <c r="G1018" t="str">
        <f t="shared" si="94"/>
        <v/>
      </c>
      <c r="H1018" t="str">
        <f t="shared" si="95"/>
        <v/>
      </c>
    </row>
    <row r="1019" spans="1:8" x14ac:dyDescent="0.25">
      <c r="A1019" s="8">
        <v>2496</v>
      </c>
      <c r="C1019" t="str">
        <f t="shared" si="90"/>
        <v/>
      </c>
      <c r="D1019" t="str">
        <f t="shared" si="91"/>
        <v/>
      </c>
      <c r="E1019" t="str">
        <f t="shared" si="92"/>
        <v/>
      </c>
      <c r="F1019" t="b">
        <f t="shared" si="93"/>
        <v>0</v>
      </c>
      <c r="G1019" t="str">
        <f t="shared" si="94"/>
        <v/>
      </c>
      <c r="H1019" t="str">
        <f t="shared" si="95"/>
        <v/>
      </c>
    </row>
    <row r="1020" spans="1:8" x14ac:dyDescent="0.25">
      <c r="A1020" s="8">
        <v>2495</v>
      </c>
      <c r="C1020" t="str">
        <f t="shared" si="90"/>
        <v/>
      </c>
      <c r="D1020" t="str">
        <f t="shared" si="91"/>
        <v/>
      </c>
      <c r="E1020" t="str">
        <f t="shared" si="92"/>
        <v/>
      </c>
      <c r="F1020" t="b">
        <f t="shared" si="93"/>
        <v>0</v>
      </c>
      <c r="G1020" t="str">
        <f t="shared" si="94"/>
        <v/>
      </c>
      <c r="H1020" t="str">
        <f t="shared" si="95"/>
        <v/>
      </c>
    </row>
    <row r="1021" spans="1:8" x14ac:dyDescent="0.25">
      <c r="A1021" s="8">
        <v>2494</v>
      </c>
      <c r="C1021" t="str">
        <f t="shared" si="90"/>
        <v/>
      </c>
      <c r="D1021" t="str">
        <f t="shared" si="91"/>
        <v/>
      </c>
      <c r="E1021" t="str">
        <f t="shared" si="92"/>
        <v/>
      </c>
      <c r="F1021" t="b">
        <f t="shared" si="93"/>
        <v>0</v>
      </c>
      <c r="G1021" t="str">
        <f t="shared" si="94"/>
        <v/>
      </c>
      <c r="H1021" t="str">
        <f t="shared" si="95"/>
        <v/>
      </c>
    </row>
    <row r="1022" spans="1:8" x14ac:dyDescent="0.25">
      <c r="A1022" s="8">
        <v>2493</v>
      </c>
      <c r="C1022" t="str">
        <f t="shared" si="90"/>
        <v/>
      </c>
      <c r="D1022" t="str">
        <f t="shared" si="91"/>
        <v/>
      </c>
      <c r="E1022" t="str">
        <f t="shared" si="92"/>
        <v/>
      </c>
      <c r="F1022" t="b">
        <f t="shared" si="93"/>
        <v>0</v>
      </c>
      <c r="G1022" t="str">
        <f t="shared" si="94"/>
        <v/>
      </c>
      <c r="H1022" t="str">
        <f t="shared" si="95"/>
        <v/>
      </c>
    </row>
    <row r="1023" spans="1:8" x14ac:dyDescent="0.25">
      <c r="A1023" s="8">
        <v>2492</v>
      </c>
      <c r="C1023" t="str">
        <f t="shared" si="90"/>
        <v/>
      </c>
      <c r="D1023" t="str">
        <f t="shared" si="91"/>
        <v/>
      </c>
      <c r="E1023" t="str">
        <f t="shared" si="92"/>
        <v/>
      </c>
      <c r="F1023" t="b">
        <f t="shared" si="93"/>
        <v>0</v>
      </c>
      <c r="G1023" t="str">
        <f t="shared" si="94"/>
        <v/>
      </c>
      <c r="H1023" t="str">
        <f t="shared" si="95"/>
        <v/>
      </c>
    </row>
    <row r="1024" spans="1:8" x14ac:dyDescent="0.25">
      <c r="A1024" s="8">
        <v>2491</v>
      </c>
      <c r="C1024" t="str">
        <f t="shared" si="90"/>
        <v/>
      </c>
      <c r="D1024" t="str">
        <f t="shared" si="91"/>
        <v/>
      </c>
      <c r="E1024" t="str">
        <f t="shared" si="92"/>
        <v/>
      </c>
      <c r="F1024" t="b">
        <f t="shared" si="93"/>
        <v>0</v>
      </c>
      <c r="G1024" t="str">
        <f t="shared" si="94"/>
        <v/>
      </c>
      <c r="H1024" t="str">
        <f t="shared" si="95"/>
        <v/>
      </c>
    </row>
    <row r="1025" spans="1:8" x14ac:dyDescent="0.25">
      <c r="A1025" s="8">
        <v>2490</v>
      </c>
      <c r="C1025" t="str">
        <f t="shared" si="90"/>
        <v/>
      </c>
      <c r="D1025" t="str">
        <f t="shared" si="91"/>
        <v/>
      </c>
      <c r="E1025" t="str">
        <f t="shared" si="92"/>
        <v/>
      </c>
      <c r="F1025" t="b">
        <f t="shared" si="93"/>
        <v>0</v>
      </c>
      <c r="G1025" t="str">
        <f t="shared" si="94"/>
        <v/>
      </c>
      <c r="H1025" t="str">
        <f t="shared" si="95"/>
        <v/>
      </c>
    </row>
    <row r="1026" spans="1:8" x14ac:dyDescent="0.25">
      <c r="A1026" s="8">
        <v>2489</v>
      </c>
      <c r="C1026" t="str">
        <f t="shared" si="90"/>
        <v/>
      </c>
      <c r="D1026" t="str">
        <f t="shared" si="91"/>
        <v/>
      </c>
      <c r="E1026" t="str">
        <f t="shared" si="92"/>
        <v/>
      </c>
      <c r="F1026" t="b">
        <f t="shared" si="93"/>
        <v>0</v>
      </c>
      <c r="G1026" t="str">
        <f t="shared" si="94"/>
        <v/>
      </c>
      <c r="H1026" t="str">
        <f t="shared" si="95"/>
        <v/>
      </c>
    </row>
    <row r="1027" spans="1:8" x14ac:dyDescent="0.25">
      <c r="A1027" s="8">
        <v>2488</v>
      </c>
      <c r="C1027" t="str">
        <f t="shared" si="90"/>
        <v/>
      </c>
      <c r="D1027" t="str">
        <f t="shared" si="91"/>
        <v/>
      </c>
      <c r="E1027" t="str">
        <f t="shared" si="92"/>
        <v/>
      </c>
      <c r="F1027" t="b">
        <f t="shared" si="93"/>
        <v>0</v>
      </c>
      <c r="G1027" t="str">
        <f t="shared" si="94"/>
        <v/>
      </c>
      <c r="H1027" t="str">
        <f t="shared" si="95"/>
        <v/>
      </c>
    </row>
    <row r="1028" spans="1:8" x14ac:dyDescent="0.25">
      <c r="A1028" s="8">
        <v>2487</v>
      </c>
      <c r="C1028" t="str">
        <f t="shared" ref="C1028:C1091" si="96">IF(LEN(B1028)&gt;0,SEARCH("|",B1028),"")</f>
        <v/>
      </c>
      <c r="D1028" t="str">
        <f t="shared" ref="D1028:D1091" si="97">IF(LEN(B1028)&gt;0,SEARCH("|",B1028,C1028+1),"")</f>
        <v/>
      </c>
      <c r="E1028" t="str">
        <f t="shared" ref="E1028:E1091" si="98">IF(LEN(B1028)&gt;0,TRIM(LEFT(B1028,C1028-1)),"")</f>
        <v/>
      </c>
      <c r="F1028" t="b">
        <f t="shared" ref="F1028:F1091" si="99">IFERROR(E1028="Object",FALSE)</f>
        <v>0</v>
      </c>
      <c r="G1028" t="str">
        <f t="shared" ref="G1028:G1091" si="100">IF(E1028="Object",TRIM(MID(B1028,C1028+1,D1028-C1028-1)),"")</f>
        <v/>
      </c>
      <c r="H1028" t="str">
        <f t="shared" ref="H1028:H1091" si="101">IF(LEN(G1028)&gt;0,INT(RIGHT(B1028,LEN(B1028)-D1028)),"")</f>
        <v/>
      </c>
    </row>
    <row r="1029" spans="1:8" x14ac:dyDescent="0.25">
      <c r="A1029" s="8">
        <v>2486</v>
      </c>
      <c r="C1029" t="str">
        <f t="shared" si="96"/>
        <v/>
      </c>
      <c r="D1029" t="str">
        <f t="shared" si="97"/>
        <v/>
      </c>
      <c r="E1029" t="str">
        <f t="shared" si="98"/>
        <v/>
      </c>
      <c r="F1029" t="b">
        <f t="shared" si="99"/>
        <v>0</v>
      </c>
      <c r="G1029" t="str">
        <f t="shared" si="100"/>
        <v/>
      </c>
      <c r="H1029" t="str">
        <f t="shared" si="101"/>
        <v/>
      </c>
    </row>
    <row r="1030" spans="1:8" x14ac:dyDescent="0.25">
      <c r="A1030" s="8">
        <v>2485</v>
      </c>
      <c r="C1030" t="str">
        <f t="shared" si="96"/>
        <v/>
      </c>
      <c r="D1030" t="str">
        <f t="shared" si="97"/>
        <v/>
      </c>
      <c r="E1030" t="str">
        <f t="shared" si="98"/>
        <v/>
      </c>
      <c r="F1030" t="b">
        <f t="shared" si="99"/>
        <v>0</v>
      </c>
      <c r="G1030" t="str">
        <f t="shared" si="100"/>
        <v/>
      </c>
      <c r="H1030" t="str">
        <f t="shared" si="101"/>
        <v/>
      </c>
    </row>
    <row r="1031" spans="1:8" x14ac:dyDescent="0.25">
      <c r="A1031" s="8">
        <v>2484</v>
      </c>
      <c r="C1031" t="str">
        <f t="shared" si="96"/>
        <v/>
      </c>
      <c r="D1031" t="str">
        <f t="shared" si="97"/>
        <v/>
      </c>
      <c r="E1031" t="str">
        <f t="shared" si="98"/>
        <v/>
      </c>
      <c r="F1031" t="b">
        <f t="shared" si="99"/>
        <v>0</v>
      </c>
      <c r="G1031" t="str">
        <f t="shared" si="100"/>
        <v/>
      </c>
      <c r="H1031" t="str">
        <f t="shared" si="101"/>
        <v/>
      </c>
    </row>
    <row r="1032" spans="1:8" x14ac:dyDescent="0.25">
      <c r="A1032" s="8">
        <v>2483</v>
      </c>
      <c r="C1032" t="str">
        <f t="shared" si="96"/>
        <v/>
      </c>
      <c r="D1032" t="str">
        <f t="shared" si="97"/>
        <v/>
      </c>
      <c r="E1032" t="str">
        <f t="shared" si="98"/>
        <v/>
      </c>
      <c r="F1032" t="b">
        <f t="shared" si="99"/>
        <v>0</v>
      </c>
      <c r="G1032" t="str">
        <f t="shared" si="100"/>
        <v/>
      </c>
      <c r="H1032" t="str">
        <f t="shared" si="101"/>
        <v/>
      </c>
    </row>
    <row r="1033" spans="1:8" x14ac:dyDescent="0.25">
      <c r="A1033" s="8">
        <v>2482</v>
      </c>
      <c r="C1033" t="str">
        <f t="shared" si="96"/>
        <v/>
      </c>
      <c r="D1033" t="str">
        <f t="shared" si="97"/>
        <v/>
      </c>
      <c r="E1033" t="str">
        <f t="shared" si="98"/>
        <v/>
      </c>
      <c r="F1033" t="b">
        <f t="shared" si="99"/>
        <v>0</v>
      </c>
      <c r="G1033" t="str">
        <f t="shared" si="100"/>
        <v/>
      </c>
      <c r="H1033" t="str">
        <f t="shared" si="101"/>
        <v/>
      </c>
    </row>
    <row r="1034" spans="1:8" x14ac:dyDescent="0.25">
      <c r="A1034" s="8">
        <v>2481</v>
      </c>
      <c r="C1034" t="str">
        <f t="shared" si="96"/>
        <v/>
      </c>
      <c r="D1034" t="str">
        <f t="shared" si="97"/>
        <v/>
      </c>
      <c r="E1034" t="str">
        <f t="shared" si="98"/>
        <v/>
      </c>
      <c r="F1034" t="b">
        <f t="shared" si="99"/>
        <v>0</v>
      </c>
      <c r="G1034" t="str">
        <f t="shared" si="100"/>
        <v/>
      </c>
      <c r="H1034" t="str">
        <f t="shared" si="101"/>
        <v/>
      </c>
    </row>
    <row r="1035" spans="1:8" x14ac:dyDescent="0.25">
      <c r="A1035" s="8">
        <v>2480</v>
      </c>
      <c r="C1035" t="str">
        <f t="shared" si="96"/>
        <v/>
      </c>
      <c r="D1035" t="str">
        <f t="shared" si="97"/>
        <v/>
      </c>
      <c r="E1035" t="str">
        <f t="shared" si="98"/>
        <v/>
      </c>
      <c r="F1035" t="b">
        <f t="shared" si="99"/>
        <v>0</v>
      </c>
      <c r="G1035" t="str">
        <f t="shared" si="100"/>
        <v/>
      </c>
      <c r="H1035" t="str">
        <f t="shared" si="101"/>
        <v/>
      </c>
    </row>
    <row r="1036" spans="1:8" x14ac:dyDescent="0.25">
      <c r="A1036" s="8">
        <v>2479</v>
      </c>
      <c r="C1036" t="str">
        <f t="shared" si="96"/>
        <v/>
      </c>
      <c r="D1036" t="str">
        <f t="shared" si="97"/>
        <v/>
      </c>
      <c r="E1036" t="str">
        <f t="shared" si="98"/>
        <v/>
      </c>
      <c r="F1036" t="b">
        <f t="shared" si="99"/>
        <v>0</v>
      </c>
      <c r="G1036" t="str">
        <f t="shared" si="100"/>
        <v/>
      </c>
      <c r="H1036" t="str">
        <f t="shared" si="101"/>
        <v/>
      </c>
    </row>
    <row r="1037" spans="1:8" x14ac:dyDescent="0.25">
      <c r="A1037" s="8">
        <v>2478</v>
      </c>
      <c r="C1037" t="str">
        <f t="shared" si="96"/>
        <v/>
      </c>
      <c r="D1037" t="str">
        <f t="shared" si="97"/>
        <v/>
      </c>
      <c r="E1037" t="str">
        <f t="shared" si="98"/>
        <v/>
      </c>
      <c r="F1037" t="b">
        <f t="shared" si="99"/>
        <v>0</v>
      </c>
      <c r="G1037" t="str">
        <f t="shared" si="100"/>
        <v/>
      </c>
      <c r="H1037" t="str">
        <f t="shared" si="101"/>
        <v/>
      </c>
    </row>
    <row r="1038" spans="1:8" x14ac:dyDescent="0.25">
      <c r="A1038" s="8">
        <v>2477</v>
      </c>
      <c r="C1038" t="str">
        <f t="shared" si="96"/>
        <v/>
      </c>
      <c r="D1038" t="str">
        <f t="shared" si="97"/>
        <v/>
      </c>
      <c r="E1038" t="str">
        <f t="shared" si="98"/>
        <v/>
      </c>
      <c r="F1038" t="b">
        <f t="shared" si="99"/>
        <v>0</v>
      </c>
      <c r="G1038" t="str">
        <f t="shared" si="100"/>
        <v/>
      </c>
      <c r="H1038" t="str">
        <f t="shared" si="101"/>
        <v/>
      </c>
    </row>
    <row r="1039" spans="1:8" x14ac:dyDescent="0.25">
      <c r="A1039" s="8">
        <v>2476</v>
      </c>
      <c r="C1039" t="str">
        <f t="shared" si="96"/>
        <v/>
      </c>
      <c r="D1039" t="str">
        <f t="shared" si="97"/>
        <v/>
      </c>
      <c r="E1039" t="str">
        <f t="shared" si="98"/>
        <v/>
      </c>
      <c r="F1039" t="b">
        <f t="shared" si="99"/>
        <v>0</v>
      </c>
      <c r="G1039" t="str">
        <f t="shared" si="100"/>
        <v/>
      </c>
      <c r="H1039" t="str">
        <f t="shared" si="101"/>
        <v/>
      </c>
    </row>
    <row r="1040" spans="1:8" x14ac:dyDescent="0.25">
      <c r="A1040" s="8">
        <v>2475</v>
      </c>
      <c r="C1040" t="str">
        <f t="shared" si="96"/>
        <v/>
      </c>
      <c r="D1040" t="str">
        <f t="shared" si="97"/>
        <v/>
      </c>
      <c r="E1040" t="str">
        <f t="shared" si="98"/>
        <v/>
      </c>
      <c r="F1040" t="b">
        <f t="shared" si="99"/>
        <v>0</v>
      </c>
      <c r="G1040" t="str">
        <f t="shared" si="100"/>
        <v/>
      </c>
      <c r="H1040" t="str">
        <f t="shared" si="101"/>
        <v/>
      </c>
    </row>
    <row r="1041" spans="1:8" x14ac:dyDescent="0.25">
      <c r="A1041" s="8">
        <v>2474</v>
      </c>
      <c r="C1041" t="str">
        <f t="shared" si="96"/>
        <v/>
      </c>
      <c r="D1041" t="str">
        <f t="shared" si="97"/>
        <v/>
      </c>
      <c r="E1041" t="str">
        <f t="shared" si="98"/>
        <v/>
      </c>
      <c r="F1041" t="b">
        <f t="shared" si="99"/>
        <v>0</v>
      </c>
      <c r="G1041" t="str">
        <f t="shared" si="100"/>
        <v/>
      </c>
      <c r="H1041" t="str">
        <f t="shared" si="101"/>
        <v/>
      </c>
    </row>
    <row r="1042" spans="1:8" x14ac:dyDescent="0.25">
      <c r="A1042" s="8">
        <v>2473</v>
      </c>
      <c r="C1042" t="str">
        <f t="shared" si="96"/>
        <v/>
      </c>
      <c r="D1042" t="str">
        <f t="shared" si="97"/>
        <v/>
      </c>
      <c r="E1042" t="str">
        <f t="shared" si="98"/>
        <v/>
      </c>
      <c r="F1042" t="b">
        <f t="shared" si="99"/>
        <v>0</v>
      </c>
      <c r="G1042" t="str">
        <f t="shared" si="100"/>
        <v/>
      </c>
      <c r="H1042" t="str">
        <f t="shared" si="101"/>
        <v/>
      </c>
    </row>
    <row r="1043" spans="1:8" x14ac:dyDescent="0.25">
      <c r="A1043" s="8">
        <v>2472</v>
      </c>
      <c r="C1043" t="str">
        <f t="shared" si="96"/>
        <v/>
      </c>
      <c r="D1043" t="str">
        <f t="shared" si="97"/>
        <v/>
      </c>
      <c r="E1043" t="str">
        <f t="shared" si="98"/>
        <v/>
      </c>
      <c r="F1043" t="b">
        <f t="shared" si="99"/>
        <v>0</v>
      </c>
      <c r="G1043" t="str">
        <f t="shared" si="100"/>
        <v/>
      </c>
      <c r="H1043" t="str">
        <f t="shared" si="101"/>
        <v/>
      </c>
    </row>
    <row r="1044" spans="1:8" x14ac:dyDescent="0.25">
      <c r="A1044" s="8">
        <v>2471</v>
      </c>
      <c r="C1044" t="str">
        <f t="shared" si="96"/>
        <v/>
      </c>
      <c r="D1044" t="str">
        <f t="shared" si="97"/>
        <v/>
      </c>
      <c r="E1044" t="str">
        <f t="shared" si="98"/>
        <v/>
      </c>
      <c r="F1044" t="b">
        <f t="shared" si="99"/>
        <v>0</v>
      </c>
      <c r="G1044" t="str">
        <f t="shared" si="100"/>
        <v/>
      </c>
      <c r="H1044" t="str">
        <f t="shared" si="101"/>
        <v/>
      </c>
    </row>
    <row r="1045" spans="1:8" x14ac:dyDescent="0.25">
      <c r="A1045" s="8">
        <v>2470</v>
      </c>
      <c r="C1045" t="str">
        <f t="shared" si="96"/>
        <v/>
      </c>
      <c r="D1045" t="str">
        <f t="shared" si="97"/>
        <v/>
      </c>
      <c r="E1045" t="str">
        <f t="shared" si="98"/>
        <v/>
      </c>
      <c r="F1045" t="b">
        <f t="shared" si="99"/>
        <v>0</v>
      </c>
      <c r="G1045" t="str">
        <f t="shared" si="100"/>
        <v/>
      </c>
      <c r="H1045" t="str">
        <f t="shared" si="101"/>
        <v/>
      </c>
    </row>
    <row r="1046" spans="1:8" x14ac:dyDescent="0.25">
      <c r="A1046" s="8">
        <v>2469</v>
      </c>
      <c r="C1046" t="str">
        <f t="shared" si="96"/>
        <v/>
      </c>
      <c r="D1046" t="str">
        <f t="shared" si="97"/>
        <v/>
      </c>
      <c r="E1046" t="str">
        <f t="shared" si="98"/>
        <v/>
      </c>
      <c r="F1046" t="b">
        <f t="shared" si="99"/>
        <v>0</v>
      </c>
      <c r="G1046" t="str">
        <f t="shared" si="100"/>
        <v/>
      </c>
      <c r="H1046" t="str">
        <f t="shared" si="101"/>
        <v/>
      </c>
    </row>
    <row r="1047" spans="1:8" x14ac:dyDescent="0.25">
      <c r="A1047" s="8">
        <v>2468</v>
      </c>
      <c r="C1047" t="str">
        <f t="shared" si="96"/>
        <v/>
      </c>
      <c r="D1047" t="str">
        <f t="shared" si="97"/>
        <v/>
      </c>
      <c r="E1047" t="str">
        <f t="shared" si="98"/>
        <v/>
      </c>
      <c r="F1047" t="b">
        <f t="shared" si="99"/>
        <v>0</v>
      </c>
      <c r="G1047" t="str">
        <f t="shared" si="100"/>
        <v/>
      </c>
      <c r="H1047" t="str">
        <f t="shared" si="101"/>
        <v/>
      </c>
    </row>
    <row r="1048" spans="1:8" x14ac:dyDescent="0.25">
      <c r="A1048" s="8">
        <v>2467</v>
      </c>
      <c r="C1048" t="str">
        <f t="shared" si="96"/>
        <v/>
      </c>
      <c r="D1048" t="str">
        <f t="shared" si="97"/>
        <v/>
      </c>
      <c r="E1048" t="str">
        <f t="shared" si="98"/>
        <v/>
      </c>
      <c r="F1048" t="b">
        <f t="shared" si="99"/>
        <v>0</v>
      </c>
      <c r="G1048" t="str">
        <f t="shared" si="100"/>
        <v/>
      </c>
      <c r="H1048" t="str">
        <f t="shared" si="101"/>
        <v/>
      </c>
    </row>
    <row r="1049" spans="1:8" x14ac:dyDescent="0.25">
      <c r="A1049" s="8">
        <v>2466</v>
      </c>
      <c r="C1049" t="str">
        <f t="shared" si="96"/>
        <v/>
      </c>
      <c r="D1049" t="str">
        <f t="shared" si="97"/>
        <v/>
      </c>
      <c r="E1049" t="str">
        <f t="shared" si="98"/>
        <v/>
      </c>
      <c r="F1049" t="b">
        <f t="shared" si="99"/>
        <v>0</v>
      </c>
      <c r="G1049" t="str">
        <f t="shared" si="100"/>
        <v/>
      </c>
      <c r="H1049" t="str">
        <f t="shared" si="101"/>
        <v/>
      </c>
    </row>
    <row r="1050" spans="1:8" x14ac:dyDescent="0.25">
      <c r="A1050" s="8">
        <v>2465</v>
      </c>
      <c r="C1050" t="str">
        <f t="shared" si="96"/>
        <v/>
      </c>
      <c r="D1050" t="str">
        <f t="shared" si="97"/>
        <v/>
      </c>
      <c r="E1050" t="str">
        <f t="shared" si="98"/>
        <v/>
      </c>
      <c r="F1050" t="b">
        <f t="shared" si="99"/>
        <v>0</v>
      </c>
      <c r="G1050" t="str">
        <f t="shared" si="100"/>
        <v/>
      </c>
      <c r="H1050" t="str">
        <f t="shared" si="101"/>
        <v/>
      </c>
    </row>
    <row r="1051" spans="1:8" x14ac:dyDescent="0.25">
      <c r="A1051" s="8">
        <v>2464</v>
      </c>
      <c r="C1051" t="str">
        <f t="shared" si="96"/>
        <v/>
      </c>
      <c r="D1051" t="str">
        <f t="shared" si="97"/>
        <v/>
      </c>
      <c r="E1051" t="str">
        <f t="shared" si="98"/>
        <v/>
      </c>
      <c r="F1051" t="b">
        <f t="shared" si="99"/>
        <v>0</v>
      </c>
      <c r="G1051" t="str">
        <f t="shared" si="100"/>
        <v/>
      </c>
      <c r="H1051" t="str">
        <f t="shared" si="101"/>
        <v/>
      </c>
    </row>
    <row r="1052" spans="1:8" x14ac:dyDescent="0.25">
      <c r="A1052" s="8">
        <v>2463</v>
      </c>
      <c r="C1052" t="str">
        <f t="shared" si="96"/>
        <v/>
      </c>
      <c r="D1052" t="str">
        <f t="shared" si="97"/>
        <v/>
      </c>
      <c r="E1052" t="str">
        <f t="shared" si="98"/>
        <v/>
      </c>
      <c r="F1052" t="b">
        <f t="shared" si="99"/>
        <v>0</v>
      </c>
      <c r="G1052" t="str">
        <f t="shared" si="100"/>
        <v/>
      </c>
      <c r="H1052" t="str">
        <f t="shared" si="101"/>
        <v/>
      </c>
    </row>
    <row r="1053" spans="1:8" x14ac:dyDescent="0.25">
      <c r="A1053" s="8">
        <v>2462</v>
      </c>
      <c r="C1053" t="str">
        <f t="shared" si="96"/>
        <v/>
      </c>
      <c r="D1053" t="str">
        <f t="shared" si="97"/>
        <v/>
      </c>
      <c r="E1053" t="str">
        <f t="shared" si="98"/>
        <v/>
      </c>
      <c r="F1053" t="b">
        <f t="shared" si="99"/>
        <v>0</v>
      </c>
      <c r="G1053" t="str">
        <f t="shared" si="100"/>
        <v/>
      </c>
      <c r="H1053" t="str">
        <f t="shared" si="101"/>
        <v/>
      </c>
    </row>
    <row r="1054" spans="1:8" x14ac:dyDescent="0.25">
      <c r="A1054" s="8">
        <v>2461</v>
      </c>
      <c r="C1054" t="str">
        <f t="shared" si="96"/>
        <v/>
      </c>
      <c r="D1054" t="str">
        <f t="shared" si="97"/>
        <v/>
      </c>
      <c r="E1054" t="str">
        <f t="shared" si="98"/>
        <v/>
      </c>
      <c r="F1054" t="b">
        <f t="shared" si="99"/>
        <v>0</v>
      </c>
      <c r="G1054" t="str">
        <f t="shared" si="100"/>
        <v/>
      </c>
      <c r="H1054" t="str">
        <f t="shared" si="101"/>
        <v/>
      </c>
    </row>
    <row r="1055" spans="1:8" x14ac:dyDescent="0.25">
      <c r="A1055" s="8">
        <v>2460</v>
      </c>
      <c r="C1055" t="str">
        <f t="shared" si="96"/>
        <v/>
      </c>
      <c r="D1055" t="str">
        <f t="shared" si="97"/>
        <v/>
      </c>
      <c r="E1055" t="str">
        <f t="shared" si="98"/>
        <v/>
      </c>
      <c r="F1055" t="b">
        <f t="shared" si="99"/>
        <v>0</v>
      </c>
      <c r="G1055" t="str">
        <f t="shared" si="100"/>
        <v/>
      </c>
      <c r="H1055" t="str">
        <f t="shared" si="101"/>
        <v/>
      </c>
    </row>
    <row r="1056" spans="1:8" x14ac:dyDescent="0.25">
      <c r="A1056" s="8">
        <v>2459</v>
      </c>
      <c r="C1056" t="str">
        <f t="shared" si="96"/>
        <v/>
      </c>
      <c r="D1056" t="str">
        <f t="shared" si="97"/>
        <v/>
      </c>
      <c r="E1056" t="str">
        <f t="shared" si="98"/>
        <v/>
      </c>
      <c r="F1056" t="b">
        <f t="shared" si="99"/>
        <v>0</v>
      </c>
      <c r="G1056" t="str">
        <f t="shared" si="100"/>
        <v/>
      </c>
      <c r="H1056" t="str">
        <f t="shared" si="101"/>
        <v/>
      </c>
    </row>
    <row r="1057" spans="1:8" x14ac:dyDescent="0.25">
      <c r="A1057" s="8">
        <v>2458</v>
      </c>
      <c r="C1057" t="str">
        <f t="shared" si="96"/>
        <v/>
      </c>
      <c r="D1057" t="str">
        <f t="shared" si="97"/>
        <v/>
      </c>
      <c r="E1057" t="str">
        <f t="shared" si="98"/>
        <v/>
      </c>
      <c r="F1057" t="b">
        <f t="shared" si="99"/>
        <v>0</v>
      </c>
      <c r="G1057" t="str">
        <f t="shared" si="100"/>
        <v/>
      </c>
      <c r="H1057" t="str">
        <f t="shared" si="101"/>
        <v/>
      </c>
    </row>
    <row r="1058" spans="1:8" x14ac:dyDescent="0.25">
      <c r="A1058" s="8">
        <v>2457</v>
      </c>
      <c r="C1058" t="str">
        <f t="shared" si="96"/>
        <v/>
      </c>
      <c r="D1058" t="str">
        <f t="shared" si="97"/>
        <v/>
      </c>
      <c r="E1058" t="str">
        <f t="shared" si="98"/>
        <v/>
      </c>
      <c r="F1058" t="b">
        <f t="shared" si="99"/>
        <v>0</v>
      </c>
      <c r="G1058" t="str">
        <f t="shared" si="100"/>
        <v/>
      </c>
      <c r="H1058" t="str">
        <f t="shared" si="101"/>
        <v/>
      </c>
    </row>
    <row r="1059" spans="1:8" x14ac:dyDescent="0.25">
      <c r="A1059" s="8">
        <v>2456</v>
      </c>
      <c r="C1059" t="str">
        <f t="shared" si="96"/>
        <v/>
      </c>
      <c r="D1059" t="str">
        <f t="shared" si="97"/>
        <v/>
      </c>
      <c r="E1059" t="str">
        <f t="shared" si="98"/>
        <v/>
      </c>
      <c r="F1059" t="b">
        <f t="shared" si="99"/>
        <v>0</v>
      </c>
      <c r="G1059" t="str">
        <f t="shared" si="100"/>
        <v/>
      </c>
      <c r="H1059" t="str">
        <f t="shared" si="101"/>
        <v/>
      </c>
    </row>
    <row r="1060" spans="1:8" x14ac:dyDescent="0.25">
      <c r="A1060" s="8">
        <v>2455</v>
      </c>
      <c r="C1060" t="str">
        <f t="shared" si="96"/>
        <v/>
      </c>
      <c r="D1060" t="str">
        <f t="shared" si="97"/>
        <v/>
      </c>
      <c r="E1060" t="str">
        <f t="shared" si="98"/>
        <v/>
      </c>
      <c r="F1060" t="b">
        <f t="shared" si="99"/>
        <v>0</v>
      </c>
      <c r="G1060" t="str">
        <f t="shared" si="100"/>
        <v/>
      </c>
      <c r="H1060" t="str">
        <f t="shared" si="101"/>
        <v/>
      </c>
    </row>
    <row r="1061" spans="1:8" x14ac:dyDescent="0.25">
      <c r="A1061" s="8">
        <v>2454</v>
      </c>
      <c r="C1061" t="str">
        <f t="shared" si="96"/>
        <v/>
      </c>
      <c r="D1061" t="str">
        <f t="shared" si="97"/>
        <v/>
      </c>
      <c r="E1061" t="str">
        <f t="shared" si="98"/>
        <v/>
      </c>
      <c r="F1061" t="b">
        <f t="shared" si="99"/>
        <v>0</v>
      </c>
      <c r="G1061" t="str">
        <f t="shared" si="100"/>
        <v/>
      </c>
      <c r="H1061" t="str">
        <f t="shared" si="101"/>
        <v/>
      </c>
    </row>
    <row r="1062" spans="1:8" x14ac:dyDescent="0.25">
      <c r="A1062" s="8">
        <v>2453</v>
      </c>
      <c r="C1062" t="str">
        <f t="shared" si="96"/>
        <v/>
      </c>
      <c r="D1062" t="str">
        <f t="shared" si="97"/>
        <v/>
      </c>
      <c r="E1062" t="str">
        <f t="shared" si="98"/>
        <v/>
      </c>
      <c r="F1062" t="b">
        <f t="shared" si="99"/>
        <v>0</v>
      </c>
      <c r="G1062" t="str">
        <f t="shared" si="100"/>
        <v/>
      </c>
      <c r="H1062" t="str">
        <f t="shared" si="101"/>
        <v/>
      </c>
    </row>
    <row r="1063" spans="1:8" x14ac:dyDescent="0.25">
      <c r="A1063" s="8">
        <v>2452</v>
      </c>
      <c r="C1063" t="str">
        <f t="shared" si="96"/>
        <v/>
      </c>
      <c r="D1063" t="str">
        <f t="shared" si="97"/>
        <v/>
      </c>
      <c r="E1063" t="str">
        <f t="shared" si="98"/>
        <v/>
      </c>
      <c r="F1063" t="b">
        <f t="shared" si="99"/>
        <v>0</v>
      </c>
      <c r="G1063" t="str">
        <f t="shared" si="100"/>
        <v/>
      </c>
      <c r="H1063" t="str">
        <f t="shared" si="101"/>
        <v/>
      </c>
    </row>
    <row r="1064" spans="1:8" x14ac:dyDescent="0.25">
      <c r="A1064" s="8">
        <v>2451</v>
      </c>
      <c r="C1064" t="str">
        <f t="shared" si="96"/>
        <v/>
      </c>
      <c r="D1064" t="str">
        <f t="shared" si="97"/>
        <v/>
      </c>
      <c r="E1064" t="str">
        <f t="shared" si="98"/>
        <v/>
      </c>
      <c r="F1064" t="b">
        <f t="shared" si="99"/>
        <v>0</v>
      </c>
      <c r="G1064" t="str">
        <f t="shared" si="100"/>
        <v/>
      </c>
      <c r="H1064" t="str">
        <f t="shared" si="101"/>
        <v/>
      </c>
    </row>
    <row r="1065" spans="1:8" x14ac:dyDescent="0.25">
      <c r="A1065" s="8">
        <v>2450</v>
      </c>
      <c r="C1065" t="str">
        <f t="shared" si="96"/>
        <v/>
      </c>
      <c r="D1065" t="str">
        <f t="shared" si="97"/>
        <v/>
      </c>
      <c r="E1065" t="str">
        <f t="shared" si="98"/>
        <v/>
      </c>
      <c r="F1065" t="b">
        <f t="shared" si="99"/>
        <v>0</v>
      </c>
      <c r="G1065" t="str">
        <f t="shared" si="100"/>
        <v/>
      </c>
      <c r="H1065" t="str">
        <f t="shared" si="101"/>
        <v/>
      </c>
    </row>
    <row r="1066" spans="1:8" x14ac:dyDescent="0.25">
      <c r="A1066" s="8">
        <v>2449</v>
      </c>
      <c r="C1066" t="str">
        <f t="shared" si="96"/>
        <v/>
      </c>
      <c r="D1066" t="str">
        <f t="shared" si="97"/>
        <v/>
      </c>
      <c r="E1066" t="str">
        <f t="shared" si="98"/>
        <v/>
      </c>
      <c r="F1066" t="b">
        <f t="shared" si="99"/>
        <v>0</v>
      </c>
      <c r="G1066" t="str">
        <f t="shared" si="100"/>
        <v/>
      </c>
      <c r="H1066" t="str">
        <f t="shared" si="101"/>
        <v/>
      </c>
    </row>
    <row r="1067" spans="1:8" x14ac:dyDescent="0.25">
      <c r="A1067" s="8">
        <v>2448</v>
      </c>
      <c r="C1067" t="str">
        <f t="shared" si="96"/>
        <v/>
      </c>
      <c r="D1067" t="str">
        <f t="shared" si="97"/>
        <v/>
      </c>
      <c r="E1067" t="str">
        <f t="shared" si="98"/>
        <v/>
      </c>
      <c r="F1067" t="b">
        <f t="shared" si="99"/>
        <v>0</v>
      </c>
      <c r="G1067" t="str">
        <f t="shared" si="100"/>
        <v/>
      </c>
      <c r="H1067" t="str">
        <f t="shared" si="101"/>
        <v/>
      </c>
    </row>
    <row r="1068" spans="1:8" x14ac:dyDescent="0.25">
      <c r="A1068" s="8">
        <v>2447</v>
      </c>
      <c r="C1068" t="str">
        <f t="shared" si="96"/>
        <v/>
      </c>
      <c r="D1068" t="str">
        <f t="shared" si="97"/>
        <v/>
      </c>
      <c r="E1068" t="str">
        <f t="shared" si="98"/>
        <v/>
      </c>
      <c r="F1068" t="b">
        <f t="shared" si="99"/>
        <v>0</v>
      </c>
      <c r="G1068" t="str">
        <f t="shared" si="100"/>
        <v/>
      </c>
      <c r="H1068" t="str">
        <f t="shared" si="101"/>
        <v/>
      </c>
    </row>
    <row r="1069" spans="1:8" x14ac:dyDescent="0.25">
      <c r="A1069" s="8">
        <v>2446</v>
      </c>
      <c r="C1069" t="str">
        <f t="shared" si="96"/>
        <v/>
      </c>
      <c r="D1069" t="str">
        <f t="shared" si="97"/>
        <v/>
      </c>
      <c r="E1069" t="str">
        <f t="shared" si="98"/>
        <v/>
      </c>
      <c r="F1069" t="b">
        <f t="shared" si="99"/>
        <v>0</v>
      </c>
      <c r="G1069" t="str">
        <f t="shared" si="100"/>
        <v/>
      </c>
      <c r="H1069" t="str">
        <f t="shared" si="101"/>
        <v/>
      </c>
    </row>
    <row r="1070" spans="1:8" x14ac:dyDescent="0.25">
      <c r="A1070" s="8">
        <v>2445</v>
      </c>
      <c r="C1070" t="str">
        <f t="shared" si="96"/>
        <v/>
      </c>
      <c r="D1070" t="str">
        <f t="shared" si="97"/>
        <v/>
      </c>
      <c r="E1070" t="str">
        <f t="shared" si="98"/>
        <v/>
      </c>
      <c r="F1070" t="b">
        <f t="shared" si="99"/>
        <v>0</v>
      </c>
      <c r="G1070" t="str">
        <f t="shared" si="100"/>
        <v/>
      </c>
      <c r="H1070" t="str">
        <f t="shared" si="101"/>
        <v/>
      </c>
    </row>
    <row r="1071" spans="1:8" x14ac:dyDescent="0.25">
      <c r="A1071" s="8">
        <v>2444</v>
      </c>
      <c r="C1071" t="str">
        <f t="shared" si="96"/>
        <v/>
      </c>
      <c r="D1071" t="str">
        <f t="shared" si="97"/>
        <v/>
      </c>
      <c r="E1071" t="str">
        <f t="shared" si="98"/>
        <v/>
      </c>
      <c r="F1071" t="b">
        <f t="shared" si="99"/>
        <v>0</v>
      </c>
      <c r="G1071" t="str">
        <f t="shared" si="100"/>
        <v/>
      </c>
      <c r="H1071" t="str">
        <f t="shared" si="101"/>
        <v/>
      </c>
    </row>
    <row r="1072" spans="1:8" x14ac:dyDescent="0.25">
      <c r="A1072" s="8">
        <v>2443</v>
      </c>
      <c r="C1072" t="str">
        <f t="shared" si="96"/>
        <v/>
      </c>
      <c r="D1072" t="str">
        <f t="shared" si="97"/>
        <v/>
      </c>
      <c r="E1072" t="str">
        <f t="shared" si="98"/>
        <v/>
      </c>
      <c r="F1072" t="b">
        <f t="shared" si="99"/>
        <v>0</v>
      </c>
      <c r="G1072" t="str">
        <f t="shared" si="100"/>
        <v/>
      </c>
      <c r="H1072" t="str">
        <f t="shared" si="101"/>
        <v/>
      </c>
    </row>
    <row r="1073" spans="1:8" x14ac:dyDescent="0.25">
      <c r="A1073" s="8">
        <v>2442</v>
      </c>
      <c r="C1073" t="str">
        <f t="shared" si="96"/>
        <v/>
      </c>
      <c r="D1073" t="str">
        <f t="shared" si="97"/>
        <v/>
      </c>
      <c r="E1073" t="str">
        <f t="shared" si="98"/>
        <v/>
      </c>
      <c r="F1073" t="b">
        <f t="shared" si="99"/>
        <v>0</v>
      </c>
      <c r="G1073" t="str">
        <f t="shared" si="100"/>
        <v/>
      </c>
      <c r="H1073" t="str">
        <f t="shared" si="101"/>
        <v/>
      </c>
    </row>
    <row r="1074" spans="1:8" x14ac:dyDescent="0.25">
      <c r="A1074" s="8">
        <v>2441</v>
      </c>
      <c r="C1074" t="str">
        <f t="shared" si="96"/>
        <v/>
      </c>
      <c r="D1074" t="str">
        <f t="shared" si="97"/>
        <v/>
      </c>
      <c r="E1074" t="str">
        <f t="shared" si="98"/>
        <v/>
      </c>
      <c r="F1074" t="b">
        <f t="shared" si="99"/>
        <v>0</v>
      </c>
      <c r="G1074" t="str">
        <f t="shared" si="100"/>
        <v/>
      </c>
      <c r="H1074" t="str">
        <f t="shared" si="101"/>
        <v/>
      </c>
    </row>
    <row r="1075" spans="1:8" x14ac:dyDescent="0.25">
      <c r="A1075" s="8">
        <v>2440</v>
      </c>
      <c r="C1075" t="str">
        <f t="shared" si="96"/>
        <v/>
      </c>
      <c r="D1075" t="str">
        <f t="shared" si="97"/>
        <v/>
      </c>
      <c r="E1075" t="str">
        <f t="shared" si="98"/>
        <v/>
      </c>
      <c r="F1075" t="b">
        <f t="shared" si="99"/>
        <v>0</v>
      </c>
      <c r="G1075" t="str">
        <f t="shared" si="100"/>
        <v/>
      </c>
      <c r="H1075" t="str">
        <f t="shared" si="101"/>
        <v/>
      </c>
    </row>
    <row r="1076" spans="1:8" x14ac:dyDescent="0.25">
      <c r="A1076" s="8">
        <v>2439</v>
      </c>
      <c r="C1076" t="str">
        <f t="shared" si="96"/>
        <v/>
      </c>
      <c r="D1076" t="str">
        <f t="shared" si="97"/>
        <v/>
      </c>
      <c r="E1076" t="str">
        <f t="shared" si="98"/>
        <v/>
      </c>
      <c r="F1076" t="b">
        <f t="shared" si="99"/>
        <v>0</v>
      </c>
      <c r="G1076" t="str">
        <f t="shared" si="100"/>
        <v/>
      </c>
      <c r="H1076" t="str">
        <f t="shared" si="101"/>
        <v/>
      </c>
    </row>
    <row r="1077" spans="1:8" x14ac:dyDescent="0.25">
      <c r="A1077" s="8">
        <v>2438</v>
      </c>
      <c r="C1077" t="str">
        <f t="shared" si="96"/>
        <v/>
      </c>
      <c r="D1077" t="str">
        <f t="shared" si="97"/>
        <v/>
      </c>
      <c r="E1077" t="str">
        <f t="shared" si="98"/>
        <v/>
      </c>
      <c r="F1077" t="b">
        <f t="shared" si="99"/>
        <v>0</v>
      </c>
      <c r="G1077" t="str">
        <f t="shared" si="100"/>
        <v/>
      </c>
      <c r="H1077" t="str">
        <f t="shared" si="101"/>
        <v/>
      </c>
    </row>
    <row r="1078" spans="1:8" x14ac:dyDescent="0.25">
      <c r="A1078" s="8">
        <v>2437</v>
      </c>
      <c r="C1078" t="str">
        <f t="shared" si="96"/>
        <v/>
      </c>
      <c r="D1078" t="str">
        <f t="shared" si="97"/>
        <v/>
      </c>
      <c r="E1078" t="str">
        <f t="shared" si="98"/>
        <v/>
      </c>
      <c r="F1078" t="b">
        <f t="shared" si="99"/>
        <v>0</v>
      </c>
      <c r="G1078" t="str">
        <f t="shared" si="100"/>
        <v/>
      </c>
      <c r="H1078" t="str">
        <f t="shared" si="101"/>
        <v/>
      </c>
    </row>
    <row r="1079" spans="1:8" x14ac:dyDescent="0.25">
      <c r="A1079" s="8">
        <v>2436</v>
      </c>
      <c r="C1079" t="str">
        <f t="shared" si="96"/>
        <v/>
      </c>
      <c r="D1079" t="str">
        <f t="shared" si="97"/>
        <v/>
      </c>
      <c r="E1079" t="str">
        <f t="shared" si="98"/>
        <v/>
      </c>
      <c r="F1079" t="b">
        <f t="shared" si="99"/>
        <v>0</v>
      </c>
      <c r="G1079" t="str">
        <f t="shared" si="100"/>
        <v/>
      </c>
      <c r="H1079" t="str">
        <f t="shared" si="101"/>
        <v/>
      </c>
    </row>
    <row r="1080" spans="1:8" x14ac:dyDescent="0.25">
      <c r="A1080" s="8">
        <v>2435</v>
      </c>
      <c r="C1080" t="str">
        <f t="shared" si="96"/>
        <v/>
      </c>
      <c r="D1080" t="str">
        <f t="shared" si="97"/>
        <v/>
      </c>
      <c r="E1080" t="str">
        <f t="shared" si="98"/>
        <v/>
      </c>
      <c r="F1080" t="b">
        <f t="shared" si="99"/>
        <v>0</v>
      </c>
      <c r="G1080" t="str">
        <f t="shared" si="100"/>
        <v/>
      </c>
      <c r="H1080" t="str">
        <f t="shared" si="101"/>
        <v/>
      </c>
    </row>
    <row r="1081" spans="1:8" x14ac:dyDescent="0.25">
      <c r="A1081" s="8">
        <v>2434</v>
      </c>
      <c r="C1081" t="str">
        <f t="shared" si="96"/>
        <v/>
      </c>
      <c r="D1081" t="str">
        <f t="shared" si="97"/>
        <v/>
      </c>
      <c r="E1081" t="str">
        <f t="shared" si="98"/>
        <v/>
      </c>
      <c r="F1081" t="b">
        <f t="shared" si="99"/>
        <v>0</v>
      </c>
      <c r="G1081" t="str">
        <f t="shared" si="100"/>
        <v/>
      </c>
      <c r="H1081" t="str">
        <f t="shared" si="101"/>
        <v/>
      </c>
    </row>
    <row r="1082" spans="1:8" x14ac:dyDescent="0.25">
      <c r="A1082" s="8">
        <v>2433</v>
      </c>
      <c r="C1082" t="str">
        <f t="shared" si="96"/>
        <v/>
      </c>
      <c r="D1082" t="str">
        <f t="shared" si="97"/>
        <v/>
      </c>
      <c r="E1082" t="str">
        <f t="shared" si="98"/>
        <v/>
      </c>
      <c r="F1082" t="b">
        <f t="shared" si="99"/>
        <v>0</v>
      </c>
      <c r="G1082" t="str">
        <f t="shared" si="100"/>
        <v/>
      </c>
      <c r="H1082" t="str">
        <f t="shared" si="101"/>
        <v/>
      </c>
    </row>
    <row r="1083" spans="1:8" x14ac:dyDescent="0.25">
      <c r="A1083" s="8">
        <v>2432</v>
      </c>
      <c r="C1083" t="str">
        <f t="shared" si="96"/>
        <v/>
      </c>
      <c r="D1083" t="str">
        <f t="shared" si="97"/>
        <v/>
      </c>
      <c r="E1083" t="str">
        <f t="shared" si="98"/>
        <v/>
      </c>
      <c r="F1083" t="b">
        <f t="shared" si="99"/>
        <v>0</v>
      </c>
      <c r="G1083" t="str">
        <f t="shared" si="100"/>
        <v/>
      </c>
      <c r="H1083" t="str">
        <f t="shared" si="101"/>
        <v/>
      </c>
    </row>
    <row r="1084" spans="1:8" x14ac:dyDescent="0.25">
      <c r="A1084" s="8">
        <v>2431</v>
      </c>
      <c r="C1084" t="str">
        <f t="shared" si="96"/>
        <v/>
      </c>
      <c r="D1084" t="str">
        <f t="shared" si="97"/>
        <v/>
      </c>
      <c r="E1084" t="str">
        <f t="shared" si="98"/>
        <v/>
      </c>
      <c r="F1084" t="b">
        <f t="shared" si="99"/>
        <v>0</v>
      </c>
      <c r="G1084" t="str">
        <f t="shared" si="100"/>
        <v/>
      </c>
      <c r="H1084" t="str">
        <f t="shared" si="101"/>
        <v/>
      </c>
    </row>
    <row r="1085" spans="1:8" x14ac:dyDescent="0.25">
      <c r="A1085" s="8">
        <v>2430</v>
      </c>
      <c r="C1085" t="str">
        <f t="shared" si="96"/>
        <v/>
      </c>
      <c r="D1085" t="str">
        <f t="shared" si="97"/>
        <v/>
      </c>
      <c r="E1085" t="str">
        <f t="shared" si="98"/>
        <v/>
      </c>
      <c r="F1085" t="b">
        <f t="shared" si="99"/>
        <v>0</v>
      </c>
      <c r="G1085" t="str">
        <f t="shared" si="100"/>
        <v/>
      </c>
      <c r="H1085" t="str">
        <f t="shared" si="101"/>
        <v/>
      </c>
    </row>
    <row r="1086" spans="1:8" x14ac:dyDescent="0.25">
      <c r="A1086" s="8">
        <v>2429</v>
      </c>
      <c r="C1086" t="str">
        <f t="shared" si="96"/>
        <v/>
      </c>
      <c r="D1086" t="str">
        <f t="shared" si="97"/>
        <v/>
      </c>
      <c r="E1086" t="str">
        <f t="shared" si="98"/>
        <v/>
      </c>
      <c r="F1086" t="b">
        <f t="shared" si="99"/>
        <v>0</v>
      </c>
      <c r="G1086" t="str">
        <f t="shared" si="100"/>
        <v/>
      </c>
      <c r="H1086" t="str">
        <f t="shared" si="101"/>
        <v/>
      </c>
    </row>
    <row r="1087" spans="1:8" x14ac:dyDescent="0.25">
      <c r="A1087" s="8">
        <v>2428</v>
      </c>
      <c r="C1087" t="str">
        <f t="shared" si="96"/>
        <v/>
      </c>
      <c r="D1087" t="str">
        <f t="shared" si="97"/>
        <v/>
      </c>
      <c r="E1087" t="str">
        <f t="shared" si="98"/>
        <v/>
      </c>
      <c r="F1087" t="b">
        <f t="shared" si="99"/>
        <v>0</v>
      </c>
      <c r="G1087" t="str">
        <f t="shared" si="100"/>
        <v/>
      </c>
      <c r="H1087" t="str">
        <f t="shared" si="101"/>
        <v/>
      </c>
    </row>
    <row r="1088" spans="1:8" x14ac:dyDescent="0.25">
      <c r="A1088" s="8">
        <v>2427</v>
      </c>
      <c r="C1088" t="str">
        <f t="shared" si="96"/>
        <v/>
      </c>
      <c r="D1088" t="str">
        <f t="shared" si="97"/>
        <v/>
      </c>
      <c r="E1088" t="str">
        <f t="shared" si="98"/>
        <v/>
      </c>
      <c r="F1088" t="b">
        <f t="shared" si="99"/>
        <v>0</v>
      </c>
      <c r="G1088" t="str">
        <f t="shared" si="100"/>
        <v/>
      </c>
      <c r="H1088" t="str">
        <f t="shared" si="101"/>
        <v/>
      </c>
    </row>
    <row r="1089" spans="1:8" x14ac:dyDescent="0.25">
      <c r="A1089" s="8">
        <v>2426</v>
      </c>
      <c r="C1089" t="str">
        <f t="shared" si="96"/>
        <v/>
      </c>
      <c r="D1089" t="str">
        <f t="shared" si="97"/>
        <v/>
      </c>
      <c r="E1089" t="str">
        <f t="shared" si="98"/>
        <v/>
      </c>
      <c r="F1089" t="b">
        <f t="shared" si="99"/>
        <v>0</v>
      </c>
      <c r="G1089" t="str">
        <f t="shared" si="100"/>
        <v/>
      </c>
      <c r="H1089" t="str">
        <f t="shared" si="101"/>
        <v/>
      </c>
    </row>
    <row r="1090" spans="1:8" x14ac:dyDescent="0.25">
      <c r="A1090" s="8">
        <v>2425</v>
      </c>
      <c r="C1090" t="str">
        <f t="shared" si="96"/>
        <v/>
      </c>
      <c r="D1090" t="str">
        <f t="shared" si="97"/>
        <v/>
      </c>
      <c r="E1090" t="str">
        <f t="shared" si="98"/>
        <v/>
      </c>
      <c r="F1090" t="b">
        <f t="shared" si="99"/>
        <v>0</v>
      </c>
      <c r="G1090" t="str">
        <f t="shared" si="100"/>
        <v/>
      </c>
      <c r="H1090" t="str">
        <f t="shared" si="101"/>
        <v/>
      </c>
    </row>
    <row r="1091" spans="1:8" x14ac:dyDescent="0.25">
      <c r="A1091" s="8">
        <v>2424</v>
      </c>
      <c r="C1091" t="str">
        <f t="shared" si="96"/>
        <v/>
      </c>
      <c r="D1091" t="str">
        <f t="shared" si="97"/>
        <v/>
      </c>
      <c r="E1091" t="str">
        <f t="shared" si="98"/>
        <v/>
      </c>
      <c r="F1091" t="b">
        <f t="shared" si="99"/>
        <v>0</v>
      </c>
      <c r="G1091" t="str">
        <f t="shared" si="100"/>
        <v/>
      </c>
      <c r="H1091" t="str">
        <f t="shared" si="101"/>
        <v/>
      </c>
    </row>
    <row r="1092" spans="1:8" x14ac:dyDescent="0.25">
      <c r="A1092" s="8">
        <v>2423</v>
      </c>
      <c r="C1092" t="str">
        <f t="shared" ref="C1092:C1155" si="102">IF(LEN(B1092)&gt;0,SEARCH("|",B1092),"")</f>
        <v/>
      </c>
      <c r="D1092" t="str">
        <f t="shared" ref="D1092:D1155" si="103">IF(LEN(B1092)&gt;0,SEARCH("|",B1092,C1092+1),"")</f>
        <v/>
      </c>
      <c r="E1092" t="str">
        <f t="shared" ref="E1092:E1155" si="104">IF(LEN(B1092)&gt;0,TRIM(LEFT(B1092,C1092-1)),"")</f>
        <v/>
      </c>
      <c r="F1092" t="b">
        <f t="shared" ref="F1092:F1155" si="105">IFERROR(E1092="Object",FALSE)</f>
        <v>0</v>
      </c>
      <c r="G1092" t="str">
        <f t="shared" ref="G1092:G1155" si="106">IF(E1092="Object",TRIM(MID(B1092,C1092+1,D1092-C1092-1)),"")</f>
        <v/>
      </c>
      <c r="H1092" t="str">
        <f t="shared" ref="H1092:H1155" si="107">IF(LEN(G1092)&gt;0,INT(RIGHT(B1092,LEN(B1092)-D1092)),"")</f>
        <v/>
      </c>
    </row>
    <row r="1093" spans="1:8" x14ac:dyDescent="0.25">
      <c r="A1093" s="8">
        <v>2422</v>
      </c>
      <c r="C1093" t="str">
        <f t="shared" si="102"/>
        <v/>
      </c>
      <c r="D1093" t="str">
        <f t="shared" si="103"/>
        <v/>
      </c>
      <c r="E1093" t="str">
        <f t="shared" si="104"/>
        <v/>
      </c>
      <c r="F1093" t="b">
        <f t="shared" si="105"/>
        <v>0</v>
      </c>
      <c r="G1093" t="str">
        <f t="shared" si="106"/>
        <v/>
      </c>
      <c r="H1093" t="str">
        <f t="shared" si="107"/>
        <v/>
      </c>
    </row>
    <row r="1094" spans="1:8" x14ac:dyDescent="0.25">
      <c r="A1094" s="8">
        <v>2421</v>
      </c>
      <c r="C1094" t="str">
        <f t="shared" si="102"/>
        <v/>
      </c>
      <c r="D1094" t="str">
        <f t="shared" si="103"/>
        <v/>
      </c>
      <c r="E1094" t="str">
        <f t="shared" si="104"/>
        <v/>
      </c>
      <c r="F1094" t="b">
        <f t="shared" si="105"/>
        <v>0</v>
      </c>
      <c r="G1094" t="str">
        <f t="shared" si="106"/>
        <v/>
      </c>
      <c r="H1094" t="str">
        <f t="shared" si="107"/>
        <v/>
      </c>
    </row>
    <row r="1095" spans="1:8" x14ac:dyDescent="0.25">
      <c r="A1095" s="8">
        <v>2420</v>
      </c>
      <c r="C1095" t="str">
        <f t="shared" si="102"/>
        <v/>
      </c>
      <c r="D1095" t="str">
        <f t="shared" si="103"/>
        <v/>
      </c>
      <c r="E1095" t="str">
        <f t="shared" si="104"/>
        <v/>
      </c>
      <c r="F1095" t="b">
        <f t="shared" si="105"/>
        <v>0</v>
      </c>
      <c r="G1095" t="str">
        <f t="shared" si="106"/>
        <v/>
      </c>
      <c r="H1095" t="str">
        <f t="shared" si="107"/>
        <v/>
      </c>
    </row>
    <row r="1096" spans="1:8" x14ac:dyDescent="0.25">
      <c r="A1096" s="8">
        <v>2419</v>
      </c>
      <c r="C1096" t="str">
        <f t="shared" si="102"/>
        <v/>
      </c>
      <c r="D1096" t="str">
        <f t="shared" si="103"/>
        <v/>
      </c>
      <c r="E1096" t="str">
        <f t="shared" si="104"/>
        <v/>
      </c>
      <c r="F1096" t="b">
        <f t="shared" si="105"/>
        <v>0</v>
      </c>
      <c r="G1096" t="str">
        <f t="shared" si="106"/>
        <v/>
      </c>
      <c r="H1096" t="str">
        <f t="shared" si="107"/>
        <v/>
      </c>
    </row>
    <row r="1097" spans="1:8" x14ac:dyDescent="0.25">
      <c r="A1097" s="8">
        <v>2418</v>
      </c>
      <c r="C1097" t="str">
        <f t="shared" si="102"/>
        <v/>
      </c>
      <c r="D1097" t="str">
        <f t="shared" si="103"/>
        <v/>
      </c>
      <c r="E1097" t="str">
        <f t="shared" si="104"/>
        <v/>
      </c>
      <c r="F1097" t="b">
        <f t="shared" si="105"/>
        <v>0</v>
      </c>
      <c r="G1097" t="str">
        <f t="shared" si="106"/>
        <v/>
      </c>
      <c r="H1097" t="str">
        <f t="shared" si="107"/>
        <v/>
      </c>
    </row>
    <row r="1098" spans="1:8" x14ac:dyDescent="0.25">
      <c r="A1098" s="8">
        <v>2417</v>
      </c>
      <c r="C1098" t="str">
        <f t="shared" si="102"/>
        <v/>
      </c>
      <c r="D1098" t="str">
        <f t="shared" si="103"/>
        <v/>
      </c>
      <c r="E1098" t="str">
        <f t="shared" si="104"/>
        <v/>
      </c>
      <c r="F1098" t="b">
        <f t="shared" si="105"/>
        <v>0</v>
      </c>
      <c r="G1098" t="str">
        <f t="shared" si="106"/>
        <v/>
      </c>
      <c r="H1098" t="str">
        <f t="shared" si="107"/>
        <v/>
      </c>
    </row>
    <row r="1099" spans="1:8" x14ac:dyDescent="0.25">
      <c r="A1099" s="8">
        <v>2416</v>
      </c>
      <c r="C1099" t="str">
        <f t="shared" si="102"/>
        <v/>
      </c>
      <c r="D1099" t="str">
        <f t="shared" si="103"/>
        <v/>
      </c>
      <c r="E1099" t="str">
        <f t="shared" si="104"/>
        <v/>
      </c>
      <c r="F1099" t="b">
        <f t="shared" si="105"/>
        <v>0</v>
      </c>
      <c r="G1099" t="str">
        <f t="shared" si="106"/>
        <v/>
      </c>
      <c r="H1099" t="str">
        <f t="shared" si="107"/>
        <v/>
      </c>
    </row>
    <row r="1100" spans="1:8" x14ac:dyDescent="0.25">
      <c r="A1100" s="8">
        <v>2415</v>
      </c>
      <c r="C1100" t="str">
        <f t="shared" si="102"/>
        <v/>
      </c>
      <c r="D1100" t="str">
        <f t="shared" si="103"/>
        <v/>
      </c>
      <c r="E1100" t="str">
        <f t="shared" si="104"/>
        <v/>
      </c>
      <c r="F1100" t="b">
        <f t="shared" si="105"/>
        <v>0</v>
      </c>
      <c r="G1100" t="str">
        <f t="shared" si="106"/>
        <v/>
      </c>
      <c r="H1100" t="str">
        <f t="shared" si="107"/>
        <v/>
      </c>
    </row>
    <row r="1101" spans="1:8" x14ac:dyDescent="0.25">
      <c r="A1101" s="8">
        <v>2414</v>
      </c>
      <c r="C1101" t="str">
        <f t="shared" si="102"/>
        <v/>
      </c>
      <c r="D1101" t="str">
        <f t="shared" si="103"/>
        <v/>
      </c>
      <c r="E1101" t="str">
        <f t="shared" si="104"/>
        <v/>
      </c>
      <c r="F1101" t="b">
        <f t="shared" si="105"/>
        <v>0</v>
      </c>
      <c r="G1101" t="str">
        <f t="shared" si="106"/>
        <v/>
      </c>
      <c r="H1101" t="str">
        <f t="shared" si="107"/>
        <v/>
      </c>
    </row>
    <row r="1102" spans="1:8" x14ac:dyDescent="0.25">
      <c r="A1102" s="8">
        <v>2413</v>
      </c>
      <c r="C1102" t="str">
        <f t="shared" si="102"/>
        <v/>
      </c>
      <c r="D1102" t="str">
        <f t="shared" si="103"/>
        <v/>
      </c>
      <c r="E1102" t="str">
        <f t="shared" si="104"/>
        <v/>
      </c>
      <c r="F1102" t="b">
        <f t="shared" si="105"/>
        <v>0</v>
      </c>
      <c r="G1102" t="str">
        <f t="shared" si="106"/>
        <v/>
      </c>
      <c r="H1102" t="str">
        <f t="shared" si="107"/>
        <v/>
      </c>
    </row>
    <row r="1103" spans="1:8" x14ac:dyDescent="0.25">
      <c r="A1103" s="8">
        <v>2412</v>
      </c>
      <c r="C1103" t="str">
        <f t="shared" si="102"/>
        <v/>
      </c>
      <c r="D1103" t="str">
        <f t="shared" si="103"/>
        <v/>
      </c>
      <c r="E1103" t="str">
        <f t="shared" si="104"/>
        <v/>
      </c>
      <c r="F1103" t="b">
        <f t="shared" si="105"/>
        <v>0</v>
      </c>
      <c r="G1103" t="str">
        <f t="shared" si="106"/>
        <v/>
      </c>
      <c r="H1103" t="str">
        <f t="shared" si="107"/>
        <v/>
      </c>
    </row>
    <row r="1104" spans="1:8" x14ac:dyDescent="0.25">
      <c r="A1104" s="8">
        <v>2411</v>
      </c>
      <c r="C1104" t="str">
        <f t="shared" si="102"/>
        <v/>
      </c>
      <c r="D1104" t="str">
        <f t="shared" si="103"/>
        <v/>
      </c>
      <c r="E1104" t="str">
        <f t="shared" si="104"/>
        <v/>
      </c>
      <c r="F1104" t="b">
        <f t="shared" si="105"/>
        <v>0</v>
      </c>
      <c r="G1104" t="str">
        <f t="shared" si="106"/>
        <v/>
      </c>
      <c r="H1104" t="str">
        <f t="shared" si="107"/>
        <v/>
      </c>
    </row>
    <row r="1105" spans="1:8" x14ac:dyDescent="0.25">
      <c r="A1105" s="8">
        <v>2410</v>
      </c>
      <c r="C1105" t="str">
        <f t="shared" si="102"/>
        <v/>
      </c>
      <c r="D1105" t="str">
        <f t="shared" si="103"/>
        <v/>
      </c>
      <c r="E1105" t="str">
        <f t="shared" si="104"/>
        <v/>
      </c>
      <c r="F1105" t="b">
        <f t="shared" si="105"/>
        <v>0</v>
      </c>
      <c r="G1105" t="str">
        <f t="shared" si="106"/>
        <v/>
      </c>
      <c r="H1105" t="str">
        <f t="shared" si="107"/>
        <v/>
      </c>
    </row>
    <row r="1106" spans="1:8" x14ac:dyDescent="0.25">
      <c r="A1106" s="8">
        <v>2409</v>
      </c>
      <c r="C1106" t="str">
        <f t="shared" si="102"/>
        <v/>
      </c>
      <c r="D1106" t="str">
        <f t="shared" si="103"/>
        <v/>
      </c>
      <c r="E1106" t="str">
        <f t="shared" si="104"/>
        <v/>
      </c>
      <c r="F1106" t="b">
        <f t="shared" si="105"/>
        <v>0</v>
      </c>
      <c r="G1106" t="str">
        <f t="shared" si="106"/>
        <v/>
      </c>
      <c r="H1106" t="str">
        <f t="shared" si="107"/>
        <v/>
      </c>
    </row>
    <row r="1107" spans="1:8" x14ac:dyDescent="0.25">
      <c r="A1107" s="8">
        <v>2408</v>
      </c>
      <c r="C1107" t="str">
        <f t="shared" si="102"/>
        <v/>
      </c>
      <c r="D1107" t="str">
        <f t="shared" si="103"/>
        <v/>
      </c>
      <c r="E1107" t="str">
        <f t="shared" si="104"/>
        <v/>
      </c>
      <c r="F1107" t="b">
        <f t="shared" si="105"/>
        <v>0</v>
      </c>
      <c r="G1107" t="str">
        <f t="shared" si="106"/>
        <v/>
      </c>
      <c r="H1107" t="str">
        <f t="shared" si="107"/>
        <v/>
      </c>
    </row>
    <row r="1108" spans="1:8" x14ac:dyDescent="0.25">
      <c r="A1108" s="8">
        <v>2407</v>
      </c>
      <c r="C1108" t="str">
        <f t="shared" si="102"/>
        <v/>
      </c>
      <c r="D1108" t="str">
        <f t="shared" si="103"/>
        <v/>
      </c>
      <c r="E1108" t="str">
        <f t="shared" si="104"/>
        <v/>
      </c>
      <c r="F1108" t="b">
        <f t="shared" si="105"/>
        <v>0</v>
      </c>
      <c r="G1108" t="str">
        <f t="shared" si="106"/>
        <v/>
      </c>
      <c r="H1108" t="str">
        <f t="shared" si="107"/>
        <v/>
      </c>
    </row>
    <row r="1109" spans="1:8" x14ac:dyDescent="0.25">
      <c r="A1109" s="8">
        <v>2406</v>
      </c>
      <c r="C1109" t="str">
        <f t="shared" si="102"/>
        <v/>
      </c>
      <c r="D1109" t="str">
        <f t="shared" si="103"/>
        <v/>
      </c>
      <c r="E1109" t="str">
        <f t="shared" si="104"/>
        <v/>
      </c>
      <c r="F1109" t="b">
        <f t="shared" si="105"/>
        <v>0</v>
      </c>
      <c r="G1109" t="str">
        <f t="shared" si="106"/>
        <v/>
      </c>
      <c r="H1109" t="str">
        <f t="shared" si="107"/>
        <v/>
      </c>
    </row>
    <row r="1110" spans="1:8" x14ac:dyDescent="0.25">
      <c r="A1110" s="8">
        <v>2405</v>
      </c>
      <c r="C1110" t="str">
        <f t="shared" si="102"/>
        <v/>
      </c>
      <c r="D1110" t="str">
        <f t="shared" si="103"/>
        <v/>
      </c>
      <c r="E1110" t="str">
        <f t="shared" si="104"/>
        <v/>
      </c>
      <c r="F1110" t="b">
        <f t="shared" si="105"/>
        <v>0</v>
      </c>
      <c r="G1110" t="str">
        <f t="shared" si="106"/>
        <v/>
      </c>
      <c r="H1110" t="str">
        <f t="shared" si="107"/>
        <v/>
      </c>
    </row>
    <row r="1111" spans="1:8" x14ac:dyDescent="0.25">
      <c r="A1111" s="8">
        <v>2404</v>
      </c>
      <c r="C1111" t="str">
        <f t="shared" si="102"/>
        <v/>
      </c>
      <c r="D1111" t="str">
        <f t="shared" si="103"/>
        <v/>
      </c>
      <c r="E1111" t="str">
        <f t="shared" si="104"/>
        <v/>
      </c>
      <c r="F1111" t="b">
        <f t="shared" si="105"/>
        <v>0</v>
      </c>
      <c r="G1111" t="str">
        <f t="shared" si="106"/>
        <v/>
      </c>
      <c r="H1111" t="str">
        <f t="shared" si="107"/>
        <v/>
      </c>
    </row>
    <row r="1112" spans="1:8" x14ac:dyDescent="0.25">
      <c r="A1112" s="8">
        <v>2403</v>
      </c>
      <c r="C1112" t="str">
        <f t="shared" si="102"/>
        <v/>
      </c>
      <c r="D1112" t="str">
        <f t="shared" si="103"/>
        <v/>
      </c>
      <c r="E1112" t="str">
        <f t="shared" si="104"/>
        <v/>
      </c>
      <c r="F1112" t="b">
        <f t="shared" si="105"/>
        <v>0</v>
      </c>
      <c r="G1112" t="str">
        <f t="shared" si="106"/>
        <v/>
      </c>
      <c r="H1112" t="str">
        <f t="shared" si="107"/>
        <v/>
      </c>
    </row>
    <row r="1113" spans="1:8" x14ac:dyDescent="0.25">
      <c r="A1113" s="8">
        <v>2402</v>
      </c>
      <c r="C1113" t="str">
        <f t="shared" si="102"/>
        <v/>
      </c>
      <c r="D1113" t="str">
        <f t="shared" si="103"/>
        <v/>
      </c>
      <c r="E1113" t="str">
        <f t="shared" si="104"/>
        <v/>
      </c>
      <c r="F1113" t="b">
        <f t="shared" si="105"/>
        <v>0</v>
      </c>
      <c r="G1113" t="str">
        <f t="shared" si="106"/>
        <v/>
      </c>
      <c r="H1113" t="str">
        <f t="shared" si="107"/>
        <v/>
      </c>
    </row>
    <row r="1114" spans="1:8" x14ac:dyDescent="0.25">
      <c r="A1114" s="8">
        <v>2401</v>
      </c>
      <c r="C1114" t="str">
        <f t="shared" si="102"/>
        <v/>
      </c>
      <c r="D1114" t="str">
        <f t="shared" si="103"/>
        <v/>
      </c>
      <c r="E1114" t="str">
        <f t="shared" si="104"/>
        <v/>
      </c>
      <c r="F1114" t="b">
        <f t="shared" si="105"/>
        <v>0</v>
      </c>
      <c r="G1114" t="str">
        <f t="shared" si="106"/>
        <v/>
      </c>
      <c r="H1114" t="str">
        <f t="shared" si="107"/>
        <v/>
      </c>
    </row>
    <row r="1115" spans="1:8" x14ac:dyDescent="0.25">
      <c r="A1115" s="8">
        <v>2400</v>
      </c>
      <c r="C1115" t="str">
        <f t="shared" si="102"/>
        <v/>
      </c>
      <c r="D1115" t="str">
        <f t="shared" si="103"/>
        <v/>
      </c>
      <c r="E1115" t="str">
        <f t="shared" si="104"/>
        <v/>
      </c>
      <c r="F1115" t="b">
        <f t="shared" si="105"/>
        <v>0</v>
      </c>
      <c r="G1115" t="str">
        <f t="shared" si="106"/>
        <v/>
      </c>
      <c r="H1115" t="str">
        <f t="shared" si="107"/>
        <v/>
      </c>
    </row>
    <row r="1116" spans="1:8" x14ac:dyDescent="0.25">
      <c r="A1116" s="8">
        <v>2399</v>
      </c>
      <c r="C1116" t="str">
        <f t="shared" si="102"/>
        <v/>
      </c>
      <c r="D1116" t="str">
        <f t="shared" si="103"/>
        <v/>
      </c>
      <c r="E1116" t="str">
        <f t="shared" si="104"/>
        <v/>
      </c>
      <c r="F1116" t="b">
        <f t="shared" si="105"/>
        <v>0</v>
      </c>
      <c r="G1116" t="str">
        <f t="shared" si="106"/>
        <v/>
      </c>
      <c r="H1116" t="str">
        <f t="shared" si="107"/>
        <v/>
      </c>
    </row>
    <row r="1117" spans="1:8" x14ac:dyDescent="0.25">
      <c r="A1117" s="8">
        <v>2398</v>
      </c>
      <c r="C1117" t="str">
        <f t="shared" si="102"/>
        <v/>
      </c>
      <c r="D1117" t="str">
        <f t="shared" si="103"/>
        <v/>
      </c>
      <c r="E1117" t="str">
        <f t="shared" si="104"/>
        <v/>
      </c>
      <c r="F1117" t="b">
        <f t="shared" si="105"/>
        <v>0</v>
      </c>
      <c r="G1117" t="str">
        <f t="shared" si="106"/>
        <v/>
      </c>
      <c r="H1117" t="str">
        <f t="shared" si="107"/>
        <v/>
      </c>
    </row>
    <row r="1118" spans="1:8" x14ac:dyDescent="0.25">
      <c r="A1118" s="8">
        <v>2397</v>
      </c>
      <c r="C1118" t="str">
        <f t="shared" si="102"/>
        <v/>
      </c>
      <c r="D1118" t="str">
        <f t="shared" si="103"/>
        <v/>
      </c>
      <c r="E1118" t="str">
        <f t="shared" si="104"/>
        <v/>
      </c>
      <c r="F1118" t="b">
        <f t="shared" si="105"/>
        <v>0</v>
      </c>
      <c r="G1118" t="str">
        <f t="shared" si="106"/>
        <v/>
      </c>
      <c r="H1118" t="str">
        <f t="shared" si="107"/>
        <v/>
      </c>
    </row>
    <row r="1119" spans="1:8" x14ac:dyDescent="0.25">
      <c r="A1119" s="8">
        <v>2396</v>
      </c>
      <c r="C1119" t="str">
        <f t="shared" si="102"/>
        <v/>
      </c>
      <c r="D1119" t="str">
        <f t="shared" si="103"/>
        <v/>
      </c>
      <c r="E1119" t="str">
        <f t="shared" si="104"/>
        <v/>
      </c>
      <c r="F1119" t="b">
        <f t="shared" si="105"/>
        <v>0</v>
      </c>
      <c r="G1119" t="str">
        <f t="shared" si="106"/>
        <v/>
      </c>
      <c r="H1119" t="str">
        <f t="shared" si="107"/>
        <v/>
      </c>
    </row>
    <row r="1120" spans="1:8" x14ac:dyDescent="0.25">
      <c r="A1120" s="8">
        <v>2395</v>
      </c>
      <c r="C1120" t="str">
        <f t="shared" si="102"/>
        <v/>
      </c>
      <c r="D1120" t="str">
        <f t="shared" si="103"/>
        <v/>
      </c>
      <c r="E1120" t="str">
        <f t="shared" si="104"/>
        <v/>
      </c>
      <c r="F1120" t="b">
        <f t="shared" si="105"/>
        <v>0</v>
      </c>
      <c r="G1120" t="str">
        <f t="shared" si="106"/>
        <v/>
      </c>
      <c r="H1120" t="str">
        <f t="shared" si="107"/>
        <v/>
      </c>
    </row>
    <row r="1121" spans="1:8" x14ac:dyDescent="0.25">
      <c r="A1121" s="8">
        <v>2394</v>
      </c>
      <c r="C1121" t="str">
        <f t="shared" si="102"/>
        <v/>
      </c>
      <c r="D1121" t="str">
        <f t="shared" si="103"/>
        <v/>
      </c>
      <c r="E1121" t="str">
        <f t="shared" si="104"/>
        <v/>
      </c>
      <c r="F1121" t="b">
        <f t="shared" si="105"/>
        <v>0</v>
      </c>
      <c r="G1121" t="str">
        <f t="shared" si="106"/>
        <v/>
      </c>
      <c r="H1121" t="str">
        <f t="shared" si="107"/>
        <v/>
      </c>
    </row>
    <row r="1122" spans="1:8" x14ac:dyDescent="0.25">
      <c r="A1122" s="8">
        <v>2393</v>
      </c>
      <c r="C1122" t="str">
        <f t="shared" si="102"/>
        <v/>
      </c>
      <c r="D1122" t="str">
        <f t="shared" si="103"/>
        <v/>
      </c>
      <c r="E1122" t="str">
        <f t="shared" si="104"/>
        <v/>
      </c>
      <c r="F1122" t="b">
        <f t="shared" si="105"/>
        <v>0</v>
      </c>
      <c r="G1122" t="str">
        <f t="shared" si="106"/>
        <v/>
      </c>
      <c r="H1122" t="str">
        <f t="shared" si="107"/>
        <v/>
      </c>
    </row>
    <row r="1123" spans="1:8" x14ac:dyDescent="0.25">
      <c r="A1123" s="8">
        <v>2392</v>
      </c>
      <c r="C1123" t="str">
        <f t="shared" si="102"/>
        <v/>
      </c>
      <c r="D1123" t="str">
        <f t="shared" si="103"/>
        <v/>
      </c>
      <c r="E1123" t="str">
        <f t="shared" si="104"/>
        <v/>
      </c>
      <c r="F1123" t="b">
        <f t="shared" si="105"/>
        <v>0</v>
      </c>
      <c r="G1123" t="str">
        <f t="shared" si="106"/>
        <v/>
      </c>
      <c r="H1123" t="str">
        <f t="shared" si="107"/>
        <v/>
      </c>
    </row>
    <row r="1124" spans="1:8" x14ac:dyDescent="0.25">
      <c r="A1124" s="8">
        <v>2391</v>
      </c>
      <c r="C1124" t="str">
        <f t="shared" si="102"/>
        <v/>
      </c>
      <c r="D1124" t="str">
        <f t="shared" si="103"/>
        <v/>
      </c>
      <c r="E1124" t="str">
        <f t="shared" si="104"/>
        <v/>
      </c>
      <c r="F1124" t="b">
        <f t="shared" si="105"/>
        <v>0</v>
      </c>
      <c r="G1124" t="str">
        <f t="shared" si="106"/>
        <v/>
      </c>
      <c r="H1124" t="str">
        <f t="shared" si="107"/>
        <v/>
      </c>
    </row>
    <row r="1125" spans="1:8" x14ac:dyDescent="0.25">
      <c r="A1125" s="8">
        <v>2390</v>
      </c>
      <c r="C1125" t="str">
        <f t="shared" si="102"/>
        <v/>
      </c>
      <c r="D1125" t="str">
        <f t="shared" si="103"/>
        <v/>
      </c>
      <c r="E1125" t="str">
        <f t="shared" si="104"/>
        <v/>
      </c>
      <c r="F1125" t="b">
        <f t="shared" si="105"/>
        <v>0</v>
      </c>
      <c r="G1125" t="str">
        <f t="shared" si="106"/>
        <v/>
      </c>
      <c r="H1125" t="str">
        <f t="shared" si="107"/>
        <v/>
      </c>
    </row>
    <row r="1126" spans="1:8" x14ac:dyDescent="0.25">
      <c r="A1126" s="8">
        <v>2389</v>
      </c>
      <c r="C1126" t="str">
        <f t="shared" si="102"/>
        <v/>
      </c>
      <c r="D1126" t="str">
        <f t="shared" si="103"/>
        <v/>
      </c>
      <c r="E1126" t="str">
        <f t="shared" si="104"/>
        <v/>
      </c>
      <c r="F1126" t="b">
        <f t="shared" si="105"/>
        <v>0</v>
      </c>
      <c r="G1126" t="str">
        <f t="shared" si="106"/>
        <v/>
      </c>
      <c r="H1126" t="str">
        <f t="shared" si="107"/>
        <v/>
      </c>
    </row>
    <row r="1127" spans="1:8" x14ac:dyDescent="0.25">
      <c r="A1127" s="8">
        <v>2388</v>
      </c>
      <c r="C1127" t="str">
        <f t="shared" si="102"/>
        <v/>
      </c>
      <c r="D1127" t="str">
        <f t="shared" si="103"/>
        <v/>
      </c>
      <c r="E1127" t="str">
        <f t="shared" si="104"/>
        <v/>
      </c>
      <c r="F1127" t="b">
        <f t="shared" si="105"/>
        <v>0</v>
      </c>
      <c r="G1127" t="str">
        <f t="shared" si="106"/>
        <v/>
      </c>
      <c r="H1127" t="str">
        <f t="shared" si="107"/>
        <v/>
      </c>
    </row>
    <row r="1128" spans="1:8" x14ac:dyDescent="0.25">
      <c r="A1128" s="8">
        <v>2387</v>
      </c>
      <c r="C1128" t="str">
        <f t="shared" si="102"/>
        <v/>
      </c>
      <c r="D1128" t="str">
        <f t="shared" si="103"/>
        <v/>
      </c>
      <c r="E1128" t="str">
        <f t="shared" si="104"/>
        <v/>
      </c>
      <c r="F1128" t="b">
        <f t="shared" si="105"/>
        <v>0</v>
      </c>
      <c r="G1128" t="str">
        <f t="shared" si="106"/>
        <v/>
      </c>
      <c r="H1128" t="str">
        <f t="shared" si="107"/>
        <v/>
      </c>
    </row>
    <row r="1129" spans="1:8" x14ac:dyDescent="0.25">
      <c r="A1129" s="8">
        <v>2386</v>
      </c>
      <c r="C1129" t="str">
        <f t="shared" si="102"/>
        <v/>
      </c>
      <c r="D1129" t="str">
        <f t="shared" si="103"/>
        <v/>
      </c>
      <c r="E1129" t="str">
        <f t="shared" si="104"/>
        <v/>
      </c>
      <c r="F1129" t="b">
        <f t="shared" si="105"/>
        <v>0</v>
      </c>
      <c r="G1129" t="str">
        <f t="shared" si="106"/>
        <v/>
      </c>
      <c r="H1129" t="str">
        <f t="shared" si="107"/>
        <v/>
      </c>
    </row>
    <row r="1130" spans="1:8" x14ac:dyDescent="0.25">
      <c r="A1130" s="8">
        <v>2385</v>
      </c>
      <c r="C1130" t="str">
        <f t="shared" si="102"/>
        <v/>
      </c>
      <c r="D1130" t="str">
        <f t="shared" si="103"/>
        <v/>
      </c>
      <c r="E1130" t="str">
        <f t="shared" si="104"/>
        <v/>
      </c>
      <c r="F1130" t="b">
        <f t="shared" si="105"/>
        <v>0</v>
      </c>
      <c r="G1130" t="str">
        <f t="shared" si="106"/>
        <v/>
      </c>
      <c r="H1130" t="str">
        <f t="shared" si="107"/>
        <v/>
      </c>
    </row>
    <row r="1131" spans="1:8" x14ac:dyDescent="0.25">
      <c r="A1131" s="8">
        <v>2384</v>
      </c>
      <c r="C1131" t="str">
        <f t="shared" si="102"/>
        <v/>
      </c>
      <c r="D1131" t="str">
        <f t="shared" si="103"/>
        <v/>
      </c>
      <c r="E1131" t="str">
        <f t="shared" si="104"/>
        <v/>
      </c>
      <c r="F1131" t="b">
        <f t="shared" si="105"/>
        <v>0</v>
      </c>
      <c r="G1131" t="str">
        <f t="shared" si="106"/>
        <v/>
      </c>
      <c r="H1131" t="str">
        <f t="shared" si="107"/>
        <v/>
      </c>
    </row>
    <row r="1132" spans="1:8" x14ac:dyDescent="0.25">
      <c r="A1132" s="8">
        <v>2383</v>
      </c>
      <c r="C1132" t="str">
        <f t="shared" si="102"/>
        <v/>
      </c>
      <c r="D1132" t="str">
        <f t="shared" si="103"/>
        <v/>
      </c>
      <c r="E1132" t="str">
        <f t="shared" si="104"/>
        <v/>
      </c>
      <c r="F1132" t="b">
        <f t="shared" si="105"/>
        <v>0</v>
      </c>
      <c r="G1132" t="str">
        <f t="shared" si="106"/>
        <v/>
      </c>
      <c r="H1132" t="str">
        <f t="shared" si="107"/>
        <v/>
      </c>
    </row>
    <row r="1133" spans="1:8" x14ac:dyDescent="0.25">
      <c r="A1133" s="8">
        <v>2382</v>
      </c>
      <c r="C1133" t="str">
        <f t="shared" si="102"/>
        <v/>
      </c>
      <c r="D1133" t="str">
        <f t="shared" si="103"/>
        <v/>
      </c>
      <c r="E1133" t="str">
        <f t="shared" si="104"/>
        <v/>
      </c>
      <c r="F1133" t="b">
        <f t="shared" si="105"/>
        <v>0</v>
      </c>
      <c r="G1133" t="str">
        <f t="shared" si="106"/>
        <v/>
      </c>
      <c r="H1133" t="str">
        <f t="shared" si="107"/>
        <v/>
      </c>
    </row>
    <row r="1134" spans="1:8" x14ac:dyDescent="0.25">
      <c r="A1134" s="8">
        <v>2381</v>
      </c>
      <c r="C1134" t="str">
        <f t="shared" si="102"/>
        <v/>
      </c>
      <c r="D1134" t="str">
        <f t="shared" si="103"/>
        <v/>
      </c>
      <c r="E1134" t="str">
        <f t="shared" si="104"/>
        <v/>
      </c>
      <c r="F1134" t="b">
        <f t="shared" si="105"/>
        <v>0</v>
      </c>
      <c r="G1134" t="str">
        <f t="shared" si="106"/>
        <v/>
      </c>
      <c r="H1134" t="str">
        <f t="shared" si="107"/>
        <v/>
      </c>
    </row>
    <row r="1135" spans="1:8" x14ac:dyDescent="0.25">
      <c r="A1135" s="8">
        <v>2380</v>
      </c>
      <c r="C1135" t="str">
        <f t="shared" si="102"/>
        <v/>
      </c>
      <c r="D1135" t="str">
        <f t="shared" si="103"/>
        <v/>
      </c>
      <c r="E1135" t="str">
        <f t="shared" si="104"/>
        <v/>
      </c>
      <c r="F1135" t="b">
        <f t="shared" si="105"/>
        <v>0</v>
      </c>
      <c r="G1135" t="str">
        <f t="shared" si="106"/>
        <v/>
      </c>
      <c r="H1135" t="str">
        <f t="shared" si="107"/>
        <v/>
      </c>
    </row>
    <row r="1136" spans="1:8" x14ac:dyDescent="0.25">
      <c r="A1136" s="8">
        <v>2379</v>
      </c>
      <c r="C1136" t="str">
        <f t="shared" si="102"/>
        <v/>
      </c>
      <c r="D1136" t="str">
        <f t="shared" si="103"/>
        <v/>
      </c>
      <c r="E1136" t="str">
        <f t="shared" si="104"/>
        <v/>
      </c>
      <c r="F1136" t="b">
        <f t="shared" si="105"/>
        <v>0</v>
      </c>
      <c r="G1136" t="str">
        <f t="shared" si="106"/>
        <v/>
      </c>
      <c r="H1136" t="str">
        <f t="shared" si="107"/>
        <v/>
      </c>
    </row>
    <row r="1137" spans="1:8" x14ac:dyDescent="0.25">
      <c r="A1137" s="8">
        <v>2378</v>
      </c>
      <c r="C1137" t="str">
        <f t="shared" si="102"/>
        <v/>
      </c>
      <c r="D1137" t="str">
        <f t="shared" si="103"/>
        <v/>
      </c>
      <c r="E1137" t="str">
        <f t="shared" si="104"/>
        <v/>
      </c>
      <c r="F1137" t="b">
        <f t="shared" si="105"/>
        <v>0</v>
      </c>
      <c r="G1137" t="str">
        <f t="shared" si="106"/>
        <v/>
      </c>
      <c r="H1137" t="str">
        <f t="shared" si="107"/>
        <v/>
      </c>
    </row>
    <row r="1138" spans="1:8" x14ac:dyDescent="0.25">
      <c r="A1138" s="8">
        <v>2377</v>
      </c>
      <c r="C1138" t="str">
        <f t="shared" si="102"/>
        <v/>
      </c>
      <c r="D1138" t="str">
        <f t="shared" si="103"/>
        <v/>
      </c>
      <c r="E1138" t="str">
        <f t="shared" si="104"/>
        <v/>
      </c>
      <c r="F1138" t="b">
        <f t="shared" si="105"/>
        <v>0</v>
      </c>
      <c r="G1138" t="str">
        <f t="shared" si="106"/>
        <v/>
      </c>
      <c r="H1138" t="str">
        <f t="shared" si="107"/>
        <v/>
      </c>
    </row>
    <row r="1139" spans="1:8" x14ac:dyDescent="0.25">
      <c r="A1139" s="8">
        <v>2376</v>
      </c>
      <c r="C1139" t="str">
        <f t="shared" si="102"/>
        <v/>
      </c>
      <c r="D1139" t="str">
        <f t="shared" si="103"/>
        <v/>
      </c>
      <c r="E1139" t="str">
        <f t="shared" si="104"/>
        <v/>
      </c>
      <c r="F1139" t="b">
        <f t="shared" si="105"/>
        <v>0</v>
      </c>
      <c r="G1139" t="str">
        <f t="shared" si="106"/>
        <v/>
      </c>
      <c r="H1139" t="str">
        <f t="shared" si="107"/>
        <v/>
      </c>
    </row>
    <row r="1140" spans="1:8" x14ac:dyDescent="0.25">
      <c r="A1140" s="8">
        <v>2375</v>
      </c>
      <c r="C1140" t="str">
        <f t="shared" si="102"/>
        <v/>
      </c>
      <c r="D1140" t="str">
        <f t="shared" si="103"/>
        <v/>
      </c>
      <c r="E1140" t="str">
        <f t="shared" si="104"/>
        <v/>
      </c>
      <c r="F1140" t="b">
        <f t="shared" si="105"/>
        <v>0</v>
      </c>
      <c r="G1140" t="str">
        <f t="shared" si="106"/>
        <v/>
      </c>
      <c r="H1140" t="str">
        <f t="shared" si="107"/>
        <v/>
      </c>
    </row>
    <row r="1141" spans="1:8" x14ac:dyDescent="0.25">
      <c r="A1141" s="8">
        <v>2374</v>
      </c>
      <c r="C1141" t="str">
        <f t="shared" si="102"/>
        <v/>
      </c>
      <c r="D1141" t="str">
        <f t="shared" si="103"/>
        <v/>
      </c>
      <c r="E1141" t="str">
        <f t="shared" si="104"/>
        <v/>
      </c>
      <c r="F1141" t="b">
        <f t="shared" si="105"/>
        <v>0</v>
      </c>
      <c r="G1141" t="str">
        <f t="shared" si="106"/>
        <v/>
      </c>
      <c r="H1141" t="str">
        <f t="shared" si="107"/>
        <v/>
      </c>
    </row>
    <row r="1142" spans="1:8" x14ac:dyDescent="0.25">
      <c r="A1142" s="8">
        <v>2373</v>
      </c>
      <c r="C1142" t="str">
        <f t="shared" si="102"/>
        <v/>
      </c>
      <c r="D1142" t="str">
        <f t="shared" si="103"/>
        <v/>
      </c>
      <c r="E1142" t="str">
        <f t="shared" si="104"/>
        <v/>
      </c>
      <c r="F1142" t="b">
        <f t="shared" si="105"/>
        <v>0</v>
      </c>
      <c r="G1142" t="str">
        <f t="shared" si="106"/>
        <v/>
      </c>
      <c r="H1142" t="str">
        <f t="shared" si="107"/>
        <v/>
      </c>
    </row>
    <row r="1143" spans="1:8" x14ac:dyDescent="0.25">
      <c r="A1143" s="8">
        <v>2372</v>
      </c>
      <c r="C1143" t="str">
        <f t="shared" si="102"/>
        <v/>
      </c>
      <c r="D1143" t="str">
        <f t="shared" si="103"/>
        <v/>
      </c>
      <c r="E1143" t="str">
        <f t="shared" si="104"/>
        <v/>
      </c>
      <c r="F1143" t="b">
        <f t="shared" si="105"/>
        <v>0</v>
      </c>
      <c r="G1143" t="str">
        <f t="shared" si="106"/>
        <v/>
      </c>
      <c r="H1143" t="str">
        <f t="shared" si="107"/>
        <v/>
      </c>
    </row>
    <row r="1144" spans="1:8" x14ac:dyDescent="0.25">
      <c r="A1144" s="8">
        <v>2371</v>
      </c>
      <c r="C1144" t="str">
        <f t="shared" si="102"/>
        <v/>
      </c>
      <c r="D1144" t="str">
        <f t="shared" si="103"/>
        <v/>
      </c>
      <c r="E1144" t="str">
        <f t="shared" si="104"/>
        <v/>
      </c>
      <c r="F1144" t="b">
        <f t="shared" si="105"/>
        <v>0</v>
      </c>
      <c r="G1144" t="str">
        <f t="shared" si="106"/>
        <v/>
      </c>
      <c r="H1144" t="str">
        <f t="shared" si="107"/>
        <v/>
      </c>
    </row>
    <row r="1145" spans="1:8" x14ac:dyDescent="0.25">
      <c r="A1145" s="8">
        <v>2370</v>
      </c>
      <c r="C1145" t="str">
        <f t="shared" si="102"/>
        <v/>
      </c>
      <c r="D1145" t="str">
        <f t="shared" si="103"/>
        <v/>
      </c>
      <c r="E1145" t="str">
        <f t="shared" si="104"/>
        <v/>
      </c>
      <c r="F1145" t="b">
        <f t="shared" si="105"/>
        <v>0</v>
      </c>
      <c r="G1145" t="str">
        <f t="shared" si="106"/>
        <v/>
      </c>
      <c r="H1145" t="str">
        <f t="shared" si="107"/>
        <v/>
      </c>
    </row>
    <row r="1146" spans="1:8" x14ac:dyDescent="0.25">
      <c r="A1146" s="8">
        <v>2369</v>
      </c>
      <c r="C1146" t="str">
        <f t="shared" si="102"/>
        <v/>
      </c>
      <c r="D1146" t="str">
        <f t="shared" si="103"/>
        <v/>
      </c>
      <c r="E1146" t="str">
        <f t="shared" si="104"/>
        <v/>
      </c>
      <c r="F1146" t="b">
        <f t="shared" si="105"/>
        <v>0</v>
      </c>
      <c r="G1146" t="str">
        <f t="shared" si="106"/>
        <v/>
      </c>
      <c r="H1146" t="str">
        <f t="shared" si="107"/>
        <v/>
      </c>
    </row>
    <row r="1147" spans="1:8" x14ac:dyDescent="0.25">
      <c r="A1147" s="8">
        <v>2368</v>
      </c>
      <c r="C1147" t="str">
        <f t="shared" si="102"/>
        <v/>
      </c>
      <c r="D1147" t="str">
        <f t="shared" si="103"/>
        <v/>
      </c>
      <c r="E1147" t="str">
        <f t="shared" si="104"/>
        <v/>
      </c>
      <c r="F1147" t="b">
        <f t="shared" si="105"/>
        <v>0</v>
      </c>
      <c r="G1147" t="str">
        <f t="shared" si="106"/>
        <v/>
      </c>
      <c r="H1147" t="str">
        <f t="shared" si="107"/>
        <v/>
      </c>
    </row>
    <row r="1148" spans="1:8" x14ac:dyDescent="0.25">
      <c r="A1148" s="8">
        <v>2367</v>
      </c>
      <c r="C1148" t="str">
        <f t="shared" si="102"/>
        <v/>
      </c>
      <c r="D1148" t="str">
        <f t="shared" si="103"/>
        <v/>
      </c>
      <c r="E1148" t="str">
        <f t="shared" si="104"/>
        <v/>
      </c>
      <c r="F1148" t="b">
        <f t="shared" si="105"/>
        <v>0</v>
      </c>
      <c r="G1148" t="str">
        <f t="shared" si="106"/>
        <v/>
      </c>
      <c r="H1148" t="str">
        <f t="shared" si="107"/>
        <v/>
      </c>
    </row>
    <row r="1149" spans="1:8" x14ac:dyDescent="0.25">
      <c r="A1149" s="8">
        <v>2366</v>
      </c>
      <c r="C1149" t="str">
        <f t="shared" si="102"/>
        <v/>
      </c>
      <c r="D1149" t="str">
        <f t="shared" si="103"/>
        <v/>
      </c>
      <c r="E1149" t="str">
        <f t="shared" si="104"/>
        <v/>
      </c>
      <c r="F1149" t="b">
        <f t="shared" si="105"/>
        <v>0</v>
      </c>
      <c r="G1149" t="str">
        <f t="shared" si="106"/>
        <v/>
      </c>
      <c r="H1149" t="str">
        <f t="shared" si="107"/>
        <v/>
      </c>
    </row>
    <row r="1150" spans="1:8" x14ac:dyDescent="0.25">
      <c r="A1150" s="8">
        <v>2365</v>
      </c>
      <c r="C1150" t="str">
        <f t="shared" si="102"/>
        <v/>
      </c>
      <c r="D1150" t="str">
        <f t="shared" si="103"/>
        <v/>
      </c>
      <c r="E1150" t="str">
        <f t="shared" si="104"/>
        <v/>
      </c>
      <c r="F1150" t="b">
        <f t="shared" si="105"/>
        <v>0</v>
      </c>
      <c r="G1150" t="str">
        <f t="shared" si="106"/>
        <v/>
      </c>
      <c r="H1150" t="str">
        <f t="shared" si="107"/>
        <v/>
      </c>
    </row>
    <row r="1151" spans="1:8" x14ac:dyDescent="0.25">
      <c r="A1151" s="8">
        <v>2364</v>
      </c>
      <c r="C1151" t="str">
        <f t="shared" si="102"/>
        <v/>
      </c>
      <c r="D1151" t="str">
        <f t="shared" si="103"/>
        <v/>
      </c>
      <c r="E1151" t="str">
        <f t="shared" si="104"/>
        <v/>
      </c>
      <c r="F1151" t="b">
        <f t="shared" si="105"/>
        <v>0</v>
      </c>
      <c r="G1151" t="str">
        <f t="shared" si="106"/>
        <v/>
      </c>
      <c r="H1151" t="str">
        <f t="shared" si="107"/>
        <v/>
      </c>
    </row>
    <row r="1152" spans="1:8" x14ac:dyDescent="0.25">
      <c r="A1152" s="8">
        <v>2363</v>
      </c>
      <c r="C1152" t="str">
        <f t="shared" si="102"/>
        <v/>
      </c>
      <c r="D1152" t="str">
        <f t="shared" si="103"/>
        <v/>
      </c>
      <c r="E1152" t="str">
        <f t="shared" si="104"/>
        <v/>
      </c>
      <c r="F1152" t="b">
        <f t="shared" si="105"/>
        <v>0</v>
      </c>
      <c r="G1152" t="str">
        <f t="shared" si="106"/>
        <v/>
      </c>
      <c r="H1152" t="str">
        <f t="shared" si="107"/>
        <v/>
      </c>
    </row>
    <row r="1153" spans="1:8" x14ac:dyDescent="0.25">
      <c r="A1153" s="8">
        <v>2362</v>
      </c>
      <c r="C1153" t="str">
        <f t="shared" si="102"/>
        <v/>
      </c>
      <c r="D1153" t="str">
        <f t="shared" si="103"/>
        <v/>
      </c>
      <c r="E1153" t="str">
        <f t="shared" si="104"/>
        <v/>
      </c>
      <c r="F1153" t="b">
        <f t="shared" si="105"/>
        <v>0</v>
      </c>
      <c r="G1153" t="str">
        <f t="shared" si="106"/>
        <v/>
      </c>
      <c r="H1153" t="str">
        <f t="shared" si="107"/>
        <v/>
      </c>
    </row>
    <row r="1154" spans="1:8" x14ac:dyDescent="0.25">
      <c r="A1154" s="8">
        <v>2361</v>
      </c>
      <c r="C1154" t="str">
        <f t="shared" si="102"/>
        <v/>
      </c>
      <c r="D1154" t="str">
        <f t="shared" si="103"/>
        <v/>
      </c>
      <c r="E1154" t="str">
        <f t="shared" si="104"/>
        <v/>
      </c>
      <c r="F1154" t="b">
        <f t="shared" si="105"/>
        <v>0</v>
      </c>
      <c r="G1154" t="str">
        <f t="shared" si="106"/>
        <v/>
      </c>
      <c r="H1154" t="str">
        <f t="shared" si="107"/>
        <v/>
      </c>
    </row>
    <row r="1155" spans="1:8" x14ac:dyDescent="0.25">
      <c r="A1155" s="8">
        <v>2360</v>
      </c>
      <c r="C1155" t="str">
        <f t="shared" si="102"/>
        <v/>
      </c>
      <c r="D1155" t="str">
        <f t="shared" si="103"/>
        <v/>
      </c>
      <c r="E1155" t="str">
        <f t="shared" si="104"/>
        <v/>
      </c>
      <c r="F1155" t="b">
        <f t="shared" si="105"/>
        <v>0</v>
      </c>
      <c r="G1155" t="str">
        <f t="shared" si="106"/>
        <v/>
      </c>
      <c r="H1155" t="str">
        <f t="shared" si="107"/>
        <v/>
      </c>
    </row>
    <row r="1156" spans="1:8" x14ac:dyDescent="0.25">
      <c r="A1156" s="8">
        <v>2359</v>
      </c>
      <c r="C1156" t="str">
        <f t="shared" ref="C1156:C1219" si="108">IF(LEN(B1156)&gt;0,SEARCH("|",B1156),"")</f>
        <v/>
      </c>
      <c r="D1156" t="str">
        <f t="shared" ref="D1156:D1219" si="109">IF(LEN(B1156)&gt;0,SEARCH("|",B1156,C1156+1),"")</f>
        <v/>
      </c>
      <c r="E1156" t="str">
        <f t="shared" ref="E1156:E1219" si="110">IF(LEN(B1156)&gt;0,TRIM(LEFT(B1156,C1156-1)),"")</f>
        <v/>
      </c>
      <c r="F1156" t="b">
        <f t="shared" ref="F1156:F1219" si="111">IFERROR(E1156="Object",FALSE)</f>
        <v>0</v>
      </c>
      <c r="G1156" t="str">
        <f t="shared" ref="G1156:G1219" si="112">IF(E1156="Object",TRIM(MID(B1156,C1156+1,D1156-C1156-1)),"")</f>
        <v/>
      </c>
      <c r="H1156" t="str">
        <f t="shared" ref="H1156:H1219" si="113">IF(LEN(G1156)&gt;0,INT(RIGHT(B1156,LEN(B1156)-D1156)),"")</f>
        <v/>
      </c>
    </row>
    <row r="1157" spans="1:8" x14ac:dyDescent="0.25">
      <c r="A1157" s="8">
        <v>2358</v>
      </c>
      <c r="C1157" t="str">
        <f t="shared" si="108"/>
        <v/>
      </c>
      <c r="D1157" t="str">
        <f t="shared" si="109"/>
        <v/>
      </c>
      <c r="E1157" t="str">
        <f t="shared" si="110"/>
        <v/>
      </c>
      <c r="F1157" t="b">
        <f t="shared" si="111"/>
        <v>0</v>
      </c>
      <c r="G1157" t="str">
        <f t="shared" si="112"/>
        <v/>
      </c>
      <c r="H1157" t="str">
        <f t="shared" si="113"/>
        <v/>
      </c>
    </row>
    <row r="1158" spans="1:8" x14ac:dyDescent="0.25">
      <c r="A1158" s="8">
        <v>2357</v>
      </c>
      <c r="C1158" t="str">
        <f t="shared" si="108"/>
        <v/>
      </c>
      <c r="D1158" t="str">
        <f t="shared" si="109"/>
        <v/>
      </c>
      <c r="E1158" t="str">
        <f t="shared" si="110"/>
        <v/>
      </c>
      <c r="F1158" t="b">
        <f t="shared" si="111"/>
        <v>0</v>
      </c>
      <c r="G1158" t="str">
        <f t="shared" si="112"/>
        <v/>
      </c>
      <c r="H1158" t="str">
        <f t="shared" si="113"/>
        <v/>
      </c>
    </row>
    <row r="1159" spans="1:8" x14ac:dyDescent="0.25">
      <c r="A1159" s="8">
        <v>2356</v>
      </c>
      <c r="C1159" t="str">
        <f t="shared" si="108"/>
        <v/>
      </c>
      <c r="D1159" t="str">
        <f t="shared" si="109"/>
        <v/>
      </c>
      <c r="E1159" t="str">
        <f t="shared" si="110"/>
        <v/>
      </c>
      <c r="F1159" t="b">
        <f t="shared" si="111"/>
        <v>0</v>
      </c>
      <c r="G1159" t="str">
        <f t="shared" si="112"/>
        <v/>
      </c>
      <c r="H1159" t="str">
        <f t="shared" si="113"/>
        <v/>
      </c>
    </row>
    <row r="1160" spans="1:8" x14ac:dyDescent="0.25">
      <c r="A1160" s="8">
        <v>2355</v>
      </c>
      <c r="C1160" t="str">
        <f t="shared" si="108"/>
        <v/>
      </c>
      <c r="D1160" t="str">
        <f t="shared" si="109"/>
        <v/>
      </c>
      <c r="E1160" t="str">
        <f t="shared" si="110"/>
        <v/>
      </c>
      <c r="F1160" t="b">
        <f t="shared" si="111"/>
        <v>0</v>
      </c>
      <c r="G1160" t="str">
        <f t="shared" si="112"/>
        <v/>
      </c>
      <c r="H1160" t="str">
        <f t="shared" si="113"/>
        <v/>
      </c>
    </row>
    <row r="1161" spans="1:8" x14ac:dyDescent="0.25">
      <c r="A1161" s="8">
        <v>2354</v>
      </c>
      <c r="C1161" t="str">
        <f t="shared" si="108"/>
        <v/>
      </c>
      <c r="D1161" t="str">
        <f t="shared" si="109"/>
        <v/>
      </c>
      <c r="E1161" t="str">
        <f t="shared" si="110"/>
        <v/>
      </c>
      <c r="F1161" t="b">
        <f t="shared" si="111"/>
        <v>0</v>
      </c>
      <c r="G1161" t="str">
        <f t="shared" si="112"/>
        <v/>
      </c>
      <c r="H1161" t="str">
        <f t="shared" si="113"/>
        <v/>
      </c>
    </row>
    <row r="1162" spans="1:8" x14ac:dyDescent="0.25">
      <c r="A1162" s="8">
        <v>2353</v>
      </c>
      <c r="C1162" t="str">
        <f t="shared" si="108"/>
        <v/>
      </c>
      <c r="D1162" t="str">
        <f t="shared" si="109"/>
        <v/>
      </c>
      <c r="E1162" t="str">
        <f t="shared" si="110"/>
        <v/>
      </c>
      <c r="F1162" t="b">
        <f t="shared" si="111"/>
        <v>0</v>
      </c>
      <c r="G1162" t="str">
        <f t="shared" si="112"/>
        <v/>
      </c>
      <c r="H1162" t="str">
        <f t="shared" si="113"/>
        <v/>
      </c>
    </row>
    <row r="1163" spans="1:8" x14ac:dyDescent="0.25">
      <c r="A1163" s="8">
        <v>2352</v>
      </c>
      <c r="C1163" t="str">
        <f t="shared" si="108"/>
        <v/>
      </c>
      <c r="D1163" t="str">
        <f t="shared" si="109"/>
        <v/>
      </c>
      <c r="E1163" t="str">
        <f t="shared" si="110"/>
        <v/>
      </c>
      <c r="F1163" t="b">
        <f t="shared" si="111"/>
        <v>0</v>
      </c>
      <c r="G1163" t="str">
        <f t="shared" si="112"/>
        <v/>
      </c>
      <c r="H1163" t="str">
        <f t="shared" si="113"/>
        <v/>
      </c>
    </row>
    <row r="1164" spans="1:8" x14ac:dyDescent="0.25">
      <c r="A1164" s="8">
        <v>2351</v>
      </c>
      <c r="C1164" t="str">
        <f t="shared" si="108"/>
        <v/>
      </c>
      <c r="D1164" t="str">
        <f t="shared" si="109"/>
        <v/>
      </c>
      <c r="E1164" t="str">
        <f t="shared" si="110"/>
        <v/>
      </c>
      <c r="F1164" t="b">
        <f t="shared" si="111"/>
        <v>0</v>
      </c>
      <c r="G1164" t="str">
        <f t="shared" si="112"/>
        <v/>
      </c>
      <c r="H1164" t="str">
        <f t="shared" si="113"/>
        <v/>
      </c>
    </row>
    <row r="1165" spans="1:8" x14ac:dyDescent="0.25">
      <c r="A1165" s="8">
        <v>2350</v>
      </c>
      <c r="C1165" t="str">
        <f t="shared" si="108"/>
        <v/>
      </c>
      <c r="D1165" t="str">
        <f t="shared" si="109"/>
        <v/>
      </c>
      <c r="E1165" t="str">
        <f t="shared" si="110"/>
        <v/>
      </c>
      <c r="F1165" t="b">
        <f t="shared" si="111"/>
        <v>0</v>
      </c>
      <c r="G1165" t="str">
        <f t="shared" si="112"/>
        <v/>
      </c>
      <c r="H1165" t="str">
        <f t="shared" si="113"/>
        <v/>
      </c>
    </row>
    <row r="1166" spans="1:8" x14ac:dyDescent="0.25">
      <c r="A1166" s="8">
        <v>2349</v>
      </c>
      <c r="C1166" t="str">
        <f t="shared" si="108"/>
        <v/>
      </c>
      <c r="D1166" t="str">
        <f t="shared" si="109"/>
        <v/>
      </c>
      <c r="E1166" t="str">
        <f t="shared" si="110"/>
        <v/>
      </c>
      <c r="F1166" t="b">
        <f t="shared" si="111"/>
        <v>0</v>
      </c>
      <c r="G1166" t="str">
        <f t="shared" si="112"/>
        <v/>
      </c>
      <c r="H1166" t="str">
        <f t="shared" si="113"/>
        <v/>
      </c>
    </row>
    <row r="1167" spans="1:8" x14ac:dyDescent="0.25">
      <c r="A1167" s="8">
        <v>2348</v>
      </c>
      <c r="C1167" t="str">
        <f t="shared" si="108"/>
        <v/>
      </c>
      <c r="D1167" t="str">
        <f t="shared" si="109"/>
        <v/>
      </c>
      <c r="E1167" t="str">
        <f t="shared" si="110"/>
        <v/>
      </c>
      <c r="F1167" t="b">
        <f t="shared" si="111"/>
        <v>0</v>
      </c>
      <c r="G1167" t="str">
        <f t="shared" si="112"/>
        <v/>
      </c>
      <c r="H1167" t="str">
        <f t="shared" si="113"/>
        <v/>
      </c>
    </row>
    <row r="1168" spans="1:8" x14ac:dyDescent="0.25">
      <c r="A1168" s="8">
        <v>2347</v>
      </c>
      <c r="C1168" t="str">
        <f t="shared" si="108"/>
        <v/>
      </c>
      <c r="D1168" t="str">
        <f t="shared" si="109"/>
        <v/>
      </c>
      <c r="E1168" t="str">
        <f t="shared" si="110"/>
        <v/>
      </c>
      <c r="F1168" t="b">
        <f t="shared" si="111"/>
        <v>0</v>
      </c>
      <c r="G1168" t="str">
        <f t="shared" si="112"/>
        <v/>
      </c>
      <c r="H1168" t="str">
        <f t="shared" si="113"/>
        <v/>
      </c>
    </row>
    <row r="1169" spans="1:8" x14ac:dyDescent="0.25">
      <c r="A1169" s="8">
        <v>2346</v>
      </c>
      <c r="C1169" t="str">
        <f t="shared" si="108"/>
        <v/>
      </c>
      <c r="D1169" t="str">
        <f t="shared" si="109"/>
        <v/>
      </c>
      <c r="E1169" t="str">
        <f t="shared" si="110"/>
        <v/>
      </c>
      <c r="F1169" t="b">
        <f t="shared" si="111"/>
        <v>0</v>
      </c>
      <c r="G1169" t="str">
        <f t="shared" si="112"/>
        <v/>
      </c>
      <c r="H1169" t="str">
        <f t="shared" si="113"/>
        <v/>
      </c>
    </row>
    <row r="1170" spans="1:8" x14ac:dyDescent="0.25">
      <c r="A1170" s="8">
        <v>2345</v>
      </c>
      <c r="C1170" t="str">
        <f t="shared" si="108"/>
        <v/>
      </c>
      <c r="D1170" t="str">
        <f t="shared" si="109"/>
        <v/>
      </c>
      <c r="E1170" t="str">
        <f t="shared" si="110"/>
        <v/>
      </c>
      <c r="F1170" t="b">
        <f t="shared" si="111"/>
        <v>0</v>
      </c>
      <c r="G1170" t="str">
        <f t="shared" si="112"/>
        <v/>
      </c>
      <c r="H1170" t="str">
        <f t="shared" si="113"/>
        <v/>
      </c>
    </row>
    <row r="1171" spans="1:8" x14ac:dyDescent="0.25">
      <c r="A1171" s="8">
        <v>2344</v>
      </c>
      <c r="C1171" t="str">
        <f t="shared" si="108"/>
        <v/>
      </c>
      <c r="D1171" t="str">
        <f t="shared" si="109"/>
        <v/>
      </c>
      <c r="E1171" t="str">
        <f t="shared" si="110"/>
        <v/>
      </c>
      <c r="F1171" t="b">
        <f t="shared" si="111"/>
        <v>0</v>
      </c>
      <c r="G1171" t="str">
        <f t="shared" si="112"/>
        <v/>
      </c>
      <c r="H1171" t="str">
        <f t="shared" si="113"/>
        <v/>
      </c>
    </row>
    <row r="1172" spans="1:8" x14ac:dyDescent="0.25">
      <c r="A1172" s="8">
        <v>2343</v>
      </c>
      <c r="C1172" t="str">
        <f t="shared" si="108"/>
        <v/>
      </c>
      <c r="D1172" t="str">
        <f t="shared" si="109"/>
        <v/>
      </c>
      <c r="E1172" t="str">
        <f t="shared" si="110"/>
        <v/>
      </c>
      <c r="F1172" t="b">
        <f t="shared" si="111"/>
        <v>0</v>
      </c>
      <c r="G1172" t="str">
        <f t="shared" si="112"/>
        <v/>
      </c>
      <c r="H1172" t="str">
        <f t="shared" si="113"/>
        <v/>
      </c>
    </row>
    <row r="1173" spans="1:8" x14ac:dyDescent="0.25">
      <c r="A1173" s="8">
        <v>2342</v>
      </c>
      <c r="C1173" t="str">
        <f t="shared" si="108"/>
        <v/>
      </c>
      <c r="D1173" t="str">
        <f t="shared" si="109"/>
        <v/>
      </c>
      <c r="E1173" t="str">
        <f t="shared" si="110"/>
        <v/>
      </c>
      <c r="F1173" t="b">
        <f t="shared" si="111"/>
        <v>0</v>
      </c>
      <c r="G1173" t="str">
        <f t="shared" si="112"/>
        <v/>
      </c>
      <c r="H1173" t="str">
        <f t="shared" si="113"/>
        <v/>
      </c>
    </row>
    <row r="1174" spans="1:8" x14ac:dyDescent="0.25">
      <c r="A1174" s="8">
        <v>2341</v>
      </c>
      <c r="C1174" t="str">
        <f t="shared" si="108"/>
        <v/>
      </c>
      <c r="D1174" t="str">
        <f t="shared" si="109"/>
        <v/>
      </c>
      <c r="E1174" t="str">
        <f t="shared" si="110"/>
        <v/>
      </c>
      <c r="F1174" t="b">
        <f t="shared" si="111"/>
        <v>0</v>
      </c>
      <c r="G1174" t="str">
        <f t="shared" si="112"/>
        <v/>
      </c>
      <c r="H1174" t="str">
        <f t="shared" si="113"/>
        <v/>
      </c>
    </row>
    <row r="1175" spans="1:8" x14ac:dyDescent="0.25">
      <c r="A1175" s="8">
        <v>2340</v>
      </c>
      <c r="C1175" t="str">
        <f t="shared" si="108"/>
        <v/>
      </c>
      <c r="D1175" t="str">
        <f t="shared" si="109"/>
        <v/>
      </c>
      <c r="E1175" t="str">
        <f t="shared" si="110"/>
        <v/>
      </c>
      <c r="F1175" t="b">
        <f t="shared" si="111"/>
        <v>0</v>
      </c>
      <c r="G1175" t="str">
        <f t="shared" si="112"/>
        <v/>
      </c>
      <c r="H1175" t="str">
        <f t="shared" si="113"/>
        <v/>
      </c>
    </row>
    <row r="1176" spans="1:8" x14ac:dyDescent="0.25">
      <c r="A1176" s="8">
        <v>2339</v>
      </c>
      <c r="C1176" t="str">
        <f t="shared" si="108"/>
        <v/>
      </c>
      <c r="D1176" t="str">
        <f t="shared" si="109"/>
        <v/>
      </c>
      <c r="E1176" t="str">
        <f t="shared" si="110"/>
        <v/>
      </c>
      <c r="F1176" t="b">
        <f t="shared" si="111"/>
        <v>0</v>
      </c>
      <c r="G1176" t="str">
        <f t="shared" si="112"/>
        <v/>
      </c>
      <c r="H1176" t="str">
        <f t="shared" si="113"/>
        <v/>
      </c>
    </row>
    <row r="1177" spans="1:8" x14ac:dyDescent="0.25">
      <c r="A1177" s="8">
        <v>2338</v>
      </c>
      <c r="C1177" t="str">
        <f t="shared" si="108"/>
        <v/>
      </c>
      <c r="D1177" t="str">
        <f t="shared" si="109"/>
        <v/>
      </c>
      <c r="E1177" t="str">
        <f t="shared" si="110"/>
        <v/>
      </c>
      <c r="F1177" t="b">
        <f t="shared" si="111"/>
        <v>0</v>
      </c>
      <c r="G1177" t="str">
        <f t="shared" si="112"/>
        <v/>
      </c>
      <c r="H1177" t="str">
        <f t="shared" si="113"/>
        <v/>
      </c>
    </row>
    <row r="1178" spans="1:8" x14ac:dyDescent="0.25">
      <c r="A1178" s="8">
        <v>2337</v>
      </c>
      <c r="C1178" t="str">
        <f t="shared" si="108"/>
        <v/>
      </c>
      <c r="D1178" t="str">
        <f t="shared" si="109"/>
        <v/>
      </c>
      <c r="E1178" t="str">
        <f t="shared" si="110"/>
        <v/>
      </c>
      <c r="F1178" t="b">
        <f t="shared" si="111"/>
        <v>0</v>
      </c>
      <c r="G1178" t="str">
        <f t="shared" si="112"/>
        <v/>
      </c>
      <c r="H1178" t="str">
        <f t="shared" si="113"/>
        <v/>
      </c>
    </row>
    <row r="1179" spans="1:8" x14ac:dyDescent="0.25">
      <c r="A1179" s="8">
        <v>2336</v>
      </c>
      <c r="C1179" t="str">
        <f t="shared" si="108"/>
        <v/>
      </c>
      <c r="D1179" t="str">
        <f t="shared" si="109"/>
        <v/>
      </c>
      <c r="E1179" t="str">
        <f t="shared" si="110"/>
        <v/>
      </c>
      <c r="F1179" t="b">
        <f t="shared" si="111"/>
        <v>0</v>
      </c>
      <c r="G1179" t="str">
        <f t="shared" si="112"/>
        <v/>
      </c>
      <c r="H1179" t="str">
        <f t="shared" si="113"/>
        <v/>
      </c>
    </row>
    <row r="1180" spans="1:8" x14ac:dyDescent="0.25">
      <c r="A1180" s="8">
        <v>2335</v>
      </c>
      <c r="C1180" t="str">
        <f t="shared" si="108"/>
        <v/>
      </c>
      <c r="D1180" t="str">
        <f t="shared" si="109"/>
        <v/>
      </c>
      <c r="E1180" t="str">
        <f t="shared" si="110"/>
        <v/>
      </c>
      <c r="F1180" t="b">
        <f t="shared" si="111"/>
        <v>0</v>
      </c>
      <c r="G1180" t="str">
        <f t="shared" si="112"/>
        <v/>
      </c>
      <c r="H1180" t="str">
        <f t="shared" si="113"/>
        <v/>
      </c>
    </row>
    <row r="1181" spans="1:8" x14ac:dyDescent="0.25">
      <c r="A1181" s="8">
        <v>2334</v>
      </c>
      <c r="C1181" t="str">
        <f t="shared" si="108"/>
        <v/>
      </c>
      <c r="D1181" t="str">
        <f t="shared" si="109"/>
        <v/>
      </c>
      <c r="E1181" t="str">
        <f t="shared" si="110"/>
        <v/>
      </c>
      <c r="F1181" t="b">
        <f t="shared" si="111"/>
        <v>0</v>
      </c>
      <c r="G1181" t="str">
        <f t="shared" si="112"/>
        <v/>
      </c>
      <c r="H1181" t="str">
        <f t="shared" si="113"/>
        <v/>
      </c>
    </row>
    <row r="1182" spans="1:8" x14ac:dyDescent="0.25">
      <c r="A1182" s="8">
        <v>2333</v>
      </c>
      <c r="C1182" t="str">
        <f t="shared" si="108"/>
        <v/>
      </c>
      <c r="D1182" t="str">
        <f t="shared" si="109"/>
        <v/>
      </c>
      <c r="E1182" t="str">
        <f t="shared" si="110"/>
        <v/>
      </c>
      <c r="F1182" t="b">
        <f t="shared" si="111"/>
        <v>0</v>
      </c>
      <c r="G1182" t="str">
        <f t="shared" si="112"/>
        <v/>
      </c>
      <c r="H1182" t="str">
        <f t="shared" si="113"/>
        <v/>
      </c>
    </row>
    <row r="1183" spans="1:8" x14ac:dyDescent="0.25">
      <c r="A1183" s="8">
        <v>2332</v>
      </c>
      <c r="C1183" t="str">
        <f t="shared" si="108"/>
        <v/>
      </c>
      <c r="D1183" t="str">
        <f t="shared" si="109"/>
        <v/>
      </c>
      <c r="E1183" t="str">
        <f t="shared" si="110"/>
        <v/>
      </c>
      <c r="F1183" t="b">
        <f t="shared" si="111"/>
        <v>0</v>
      </c>
      <c r="G1183" t="str">
        <f t="shared" si="112"/>
        <v/>
      </c>
      <c r="H1183" t="str">
        <f t="shared" si="113"/>
        <v/>
      </c>
    </row>
    <row r="1184" spans="1:8" x14ac:dyDescent="0.25">
      <c r="A1184" s="8">
        <v>2331</v>
      </c>
      <c r="C1184" t="str">
        <f t="shared" si="108"/>
        <v/>
      </c>
      <c r="D1184" t="str">
        <f t="shared" si="109"/>
        <v/>
      </c>
      <c r="E1184" t="str">
        <f t="shared" si="110"/>
        <v/>
      </c>
      <c r="F1184" t="b">
        <f t="shared" si="111"/>
        <v>0</v>
      </c>
      <c r="G1184" t="str">
        <f t="shared" si="112"/>
        <v/>
      </c>
      <c r="H1184" t="str">
        <f t="shared" si="113"/>
        <v/>
      </c>
    </row>
    <row r="1185" spans="1:8" x14ac:dyDescent="0.25">
      <c r="A1185" s="8">
        <v>2330</v>
      </c>
      <c r="C1185" t="str">
        <f t="shared" si="108"/>
        <v/>
      </c>
      <c r="D1185" t="str">
        <f t="shared" si="109"/>
        <v/>
      </c>
      <c r="E1185" t="str">
        <f t="shared" si="110"/>
        <v/>
      </c>
      <c r="F1185" t="b">
        <f t="shared" si="111"/>
        <v>0</v>
      </c>
      <c r="G1185" t="str">
        <f t="shared" si="112"/>
        <v/>
      </c>
      <c r="H1185" t="str">
        <f t="shared" si="113"/>
        <v/>
      </c>
    </row>
    <row r="1186" spans="1:8" x14ac:dyDescent="0.25">
      <c r="A1186" s="8">
        <v>2329</v>
      </c>
      <c r="C1186" t="str">
        <f t="shared" si="108"/>
        <v/>
      </c>
      <c r="D1186" t="str">
        <f t="shared" si="109"/>
        <v/>
      </c>
      <c r="E1186" t="str">
        <f t="shared" si="110"/>
        <v/>
      </c>
      <c r="F1186" t="b">
        <f t="shared" si="111"/>
        <v>0</v>
      </c>
      <c r="G1186" t="str">
        <f t="shared" si="112"/>
        <v/>
      </c>
      <c r="H1186" t="str">
        <f t="shared" si="113"/>
        <v/>
      </c>
    </row>
    <row r="1187" spans="1:8" x14ac:dyDescent="0.25">
      <c r="A1187" s="8">
        <v>2328</v>
      </c>
      <c r="C1187" t="str">
        <f t="shared" si="108"/>
        <v/>
      </c>
      <c r="D1187" t="str">
        <f t="shared" si="109"/>
        <v/>
      </c>
      <c r="E1187" t="str">
        <f t="shared" si="110"/>
        <v/>
      </c>
      <c r="F1187" t="b">
        <f t="shared" si="111"/>
        <v>0</v>
      </c>
      <c r="G1187" t="str">
        <f t="shared" si="112"/>
        <v/>
      </c>
      <c r="H1187" t="str">
        <f t="shared" si="113"/>
        <v/>
      </c>
    </row>
    <row r="1188" spans="1:8" x14ac:dyDescent="0.25">
      <c r="A1188" s="8">
        <v>2327</v>
      </c>
      <c r="C1188" t="str">
        <f t="shared" si="108"/>
        <v/>
      </c>
      <c r="D1188" t="str">
        <f t="shared" si="109"/>
        <v/>
      </c>
      <c r="E1188" t="str">
        <f t="shared" si="110"/>
        <v/>
      </c>
      <c r="F1188" t="b">
        <f t="shared" si="111"/>
        <v>0</v>
      </c>
      <c r="G1188" t="str">
        <f t="shared" si="112"/>
        <v/>
      </c>
      <c r="H1188" t="str">
        <f t="shared" si="113"/>
        <v/>
      </c>
    </row>
    <row r="1189" spans="1:8" x14ac:dyDescent="0.25">
      <c r="A1189" s="8">
        <v>2326</v>
      </c>
      <c r="C1189" t="str">
        <f t="shared" si="108"/>
        <v/>
      </c>
      <c r="D1189" t="str">
        <f t="shared" si="109"/>
        <v/>
      </c>
      <c r="E1189" t="str">
        <f t="shared" si="110"/>
        <v/>
      </c>
      <c r="F1189" t="b">
        <f t="shared" si="111"/>
        <v>0</v>
      </c>
      <c r="G1189" t="str">
        <f t="shared" si="112"/>
        <v/>
      </c>
      <c r="H1189" t="str">
        <f t="shared" si="113"/>
        <v/>
      </c>
    </row>
    <row r="1190" spans="1:8" x14ac:dyDescent="0.25">
      <c r="A1190" s="8">
        <v>2325</v>
      </c>
      <c r="C1190" t="str">
        <f t="shared" si="108"/>
        <v/>
      </c>
      <c r="D1190" t="str">
        <f t="shared" si="109"/>
        <v/>
      </c>
      <c r="E1190" t="str">
        <f t="shared" si="110"/>
        <v/>
      </c>
      <c r="F1190" t="b">
        <f t="shared" si="111"/>
        <v>0</v>
      </c>
      <c r="G1190" t="str">
        <f t="shared" si="112"/>
        <v/>
      </c>
      <c r="H1190" t="str">
        <f t="shared" si="113"/>
        <v/>
      </c>
    </row>
    <row r="1191" spans="1:8" x14ac:dyDescent="0.25">
      <c r="A1191" s="8">
        <v>2324</v>
      </c>
      <c r="C1191" t="str">
        <f t="shared" si="108"/>
        <v/>
      </c>
      <c r="D1191" t="str">
        <f t="shared" si="109"/>
        <v/>
      </c>
      <c r="E1191" t="str">
        <f t="shared" si="110"/>
        <v/>
      </c>
      <c r="F1191" t="b">
        <f t="shared" si="111"/>
        <v>0</v>
      </c>
      <c r="G1191" t="str">
        <f t="shared" si="112"/>
        <v/>
      </c>
      <c r="H1191" t="str">
        <f t="shared" si="113"/>
        <v/>
      </c>
    </row>
    <row r="1192" spans="1:8" x14ac:dyDescent="0.25">
      <c r="A1192" s="8">
        <v>2323</v>
      </c>
      <c r="C1192" t="str">
        <f t="shared" si="108"/>
        <v/>
      </c>
      <c r="D1192" t="str">
        <f t="shared" si="109"/>
        <v/>
      </c>
      <c r="E1192" t="str">
        <f t="shared" si="110"/>
        <v/>
      </c>
      <c r="F1192" t="b">
        <f t="shared" si="111"/>
        <v>0</v>
      </c>
      <c r="G1192" t="str">
        <f t="shared" si="112"/>
        <v/>
      </c>
      <c r="H1192" t="str">
        <f t="shared" si="113"/>
        <v/>
      </c>
    </row>
    <row r="1193" spans="1:8" x14ac:dyDescent="0.25">
      <c r="A1193" s="8">
        <v>2322</v>
      </c>
      <c r="C1193" t="str">
        <f t="shared" si="108"/>
        <v/>
      </c>
      <c r="D1193" t="str">
        <f t="shared" si="109"/>
        <v/>
      </c>
      <c r="E1193" t="str">
        <f t="shared" si="110"/>
        <v/>
      </c>
      <c r="F1193" t="b">
        <f t="shared" si="111"/>
        <v>0</v>
      </c>
      <c r="G1193" t="str">
        <f t="shared" si="112"/>
        <v/>
      </c>
      <c r="H1193" t="str">
        <f t="shared" si="113"/>
        <v/>
      </c>
    </row>
    <row r="1194" spans="1:8" x14ac:dyDescent="0.25">
      <c r="A1194" s="8">
        <v>2321</v>
      </c>
      <c r="C1194" t="str">
        <f t="shared" si="108"/>
        <v/>
      </c>
      <c r="D1194" t="str">
        <f t="shared" si="109"/>
        <v/>
      </c>
      <c r="E1194" t="str">
        <f t="shared" si="110"/>
        <v/>
      </c>
      <c r="F1194" t="b">
        <f t="shared" si="111"/>
        <v>0</v>
      </c>
      <c r="G1194" t="str">
        <f t="shared" si="112"/>
        <v/>
      </c>
      <c r="H1194" t="str">
        <f t="shared" si="113"/>
        <v/>
      </c>
    </row>
    <row r="1195" spans="1:8" x14ac:dyDescent="0.25">
      <c r="A1195" s="8">
        <v>2320</v>
      </c>
      <c r="C1195" t="str">
        <f t="shared" si="108"/>
        <v/>
      </c>
      <c r="D1195" t="str">
        <f t="shared" si="109"/>
        <v/>
      </c>
      <c r="E1195" t="str">
        <f t="shared" si="110"/>
        <v/>
      </c>
      <c r="F1195" t="b">
        <f t="shared" si="111"/>
        <v>0</v>
      </c>
      <c r="G1195" t="str">
        <f t="shared" si="112"/>
        <v/>
      </c>
      <c r="H1195" t="str">
        <f t="shared" si="113"/>
        <v/>
      </c>
    </row>
    <row r="1196" spans="1:8" x14ac:dyDescent="0.25">
      <c r="A1196" s="8">
        <v>2319</v>
      </c>
      <c r="C1196" t="str">
        <f t="shared" si="108"/>
        <v/>
      </c>
      <c r="D1196" t="str">
        <f t="shared" si="109"/>
        <v/>
      </c>
      <c r="E1196" t="str">
        <f t="shared" si="110"/>
        <v/>
      </c>
      <c r="F1196" t="b">
        <f t="shared" si="111"/>
        <v>0</v>
      </c>
      <c r="G1196" t="str">
        <f t="shared" si="112"/>
        <v/>
      </c>
      <c r="H1196" t="str">
        <f t="shared" si="113"/>
        <v/>
      </c>
    </row>
    <row r="1197" spans="1:8" x14ac:dyDescent="0.25">
      <c r="A1197" s="8">
        <v>2318</v>
      </c>
      <c r="C1197" t="str">
        <f t="shared" si="108"/>
        <v/>
      </c>
      <c r="D1197" t="str">
        <f t="shared" si="109"/>
        <v/>
      </c>
      <c r="E1197" t="str">
        <f t="shared" si="110"/>
        <v/>
      </c>
      <c r="F1197" t="b">
        <f t="shared" si="111"/>
        <v>0</v>
      </c>
      <c r="G1197" t="str">
        <f t="shared" si="112"/>
        <v/>
      </c>
      <c r="H1197" t="str">
        <f t="shared" si="113"/>
        <v/>
      </c>
    </row>
    <row r="1198" spans="1:8" x14ac:dyDescent="0.25">
      <c r="A1198" s="8">
        <v>2317</v>
      </c>
      <c r="C1198" t="str">
        <f t="shared" si="108"/>
        <v/>
      </c>
      <c r="D1198" t="str">
        <f t="shared" si="109"/>
        <v/>
      </c>
      <c r="E1198" t="str">
        <f t="shared" si="110"/>
        <v/>
      </c>
      <c r="F1198" t="b">
        <f t="shared" si="111"/>
        <v>0</v>
      </c>
      <c r="G1198" t="str">
        <f t="shared" si="112"/>
        <v/>
      </c>
      <c r="H1198" t="str">
        <f t="shared" si="113"/>
        <v/>
      </c>
    </row>
    <row r="1199" spans="1:8" x14ac:dyDescent="0.25">
      <c r="A1199" s="8">
        <v>2316</v>
      </c>
      <c r="C1199" t="str">
        <f t="shared" si="108"/>
        <v/>
      </c>
      <c r="D1199" t="str">
        <f t="shared" si="109"/>
        <v/>
      </c>
      <c r="E1199" t="str">
        <f t="shared" si="110"/>
        <v/>
      </c>
      <c r="F1199" t="b">
        <f t="shared" si="111"/>
        <v>0</v>
      </c>
      <c r="G1199" t="str">
        <f t="shared" si="112"/>
        <v/>
      </c>
      <c r="H1199" t="str">
        <f t="shared" si="113"/>
        <v/>
      </c>
    </row>
    <row r="1200" spans="1:8" x14ac:dyDescent="0.25">
      <c r="A1200" s="8">
        <v>2315</v>
      </c>
      <c r="C1200" t="str">
        <f t="shared" si="108"/>
        <v/>
      </c>
      <c r="D1200" t="str">
        <f t="shared" si="109"/>
        <v/>
      </c>
      <c r="E1200" t="str">
        <f t="shared" si="110"/>
        <v/>
      </c>
      <c r="F1200" t="b">
        <f t="shared" si="111"/>
        <v>0</v>
      </c>
      <c r="G1200" t="str">
        <f t="shared" si="112"/>
        <v/>
      </c>
      <c r="H1200" t="str">
        <f t="shared" si="113"/>
        <v/>
      </c>
    </row>
    <row r="1201" spans="1:8" x14ac:dyDescent="0.25">
      <c r="A1201" s="8">
        <v>2314</v>
      </c>
      <c r="C1201" t="str">
        <f t="shared" si="108"/>
        <v/>
      </c>
      <c r="D1201" t="str">
        <f t="shared" si="109"/>
        <v/>
      </c>
      <c r="E1201" t="str">
        <f t="shared" si="110"/>
        <v/>
      </c>
      <c r="F1201" t="b">
        <f t="shared" si="111"/>
        <v>0</v>
      </c>
      <c r="G1201" t="str">
        <f t="shared" si="112"/>
        <v/>
      </c>
      <c r="H1201" t="str">
        <f t="shared" si="113"/>
        <v/>
      </c>
    </row>
    <row r="1202" spans="1:8" x14ac:dyDescent="0.25">
      <c r="A1202" s="8">
        <v>2313</v>
      </c>
      <c r="C1202" t="str">
        <f t="shared" si="108"/>
        <v/>
      </c>
      <c r="D1202" t="str">
        <f t="shared" si="109"/>
        <v/>
      </c>
      <c r="E1202" t="str">
        <f t="shared" si="110"/>
        <v/>
      </c>
      <c r="F1202" t="b">
        <f t="shared" si="111"/>
        <v>0</v>
      </c>
      <c r="G1202" t="str">
        <f t="shared" si="112"/>
        <v/>
      </c>
      <c r="H1202" t="str">
        <f t="shared" si="113"/>
        <v/>
      </c>
    </row>
    <row r="1203" spans="1:8" x14ac:dyDescent="0.25">
      <c r="A1203" s="8">
        <v>2312</v>
      </c>
      <c r="C1203" t="str">
        <f t="shared" si="108"/>
        <v/>
      </c>
      <c r="D1203" t="str">
        <f t="shared" si="109"/>
        <v/>
      </c>
      <c r="E1203" t="str">
        <f t="shared" si="110"/>
        <v/>
      </c>
      <c r="F1203" t="b">
        <f t="shared" si="111"/>
        <v>0</v>
      </c>
      <c r="G1203" t="str">
        <f t="shared" si="112"/>
        <v/>
      </c>
      <c r="H1203" t="str">
        <f t="shared" si="113"/>
        <v/>
      </c>
    </row>
    <row r="1204" spans="1:8" x14ac:dyDescent="0.25">
      <c r="A1204" s="8">
        <v>2311</v>
      </c>
      <c r="C1204" t="str">
        <f t="shared" si="108"/>
        <v/>
      </c>
      <c r="D1204" t="str">
        <f t="shared" si="109"/>
        <v/>
      </c>
      <c r="E1204" t="str">
        <f t="shared" si="110"/>
        <v/>
      </c>
      <c r="F1204" t="b">
        <f t="shared" si="111"/>
        <v>0</v>
      </c>
      <c r="G1204" t="str">
        <f t="shared" si="112"/>
        <v/>
      </c>
      <c r="H1204" t="str">
        <f t="shared" si="113"/>
        <v/>
      </c>
    </row>
    <row r="1205" spans="1:8" x14ac:dyDescent="0.25">
      <c r="A1205" s="8">
        <v>2310</v>
      </c>
      <c r="C1205" t="str">
        <f t="shared" si="108"/>
        <v/>
      </c>
      <c r="D1205" t="str">
        <f t="shared" si="109"/>
        <v/>
      </c>
      <c r="E1205" t="str">
        <f t="shared" si="110"/>
        <v/>
      </c>
      <c r="F1205" t="b">
        <f t="shared" si="111"/>
        <v>0</v>
      </c>
      <c r="G1205" t="str">
        <f t="shared" si="112"/>
        <v/>
      </c>
      <c r="H1205" t="str">
        <f t="shared" si="113"/>
        <v/>
      </c>
    </row>
    <row r="1206" spans="1:8" x14ac:dyDescent="0.25">
      <c r="A1206" s="8">
        <v>2309</v>
      </c>
      <c r="C1206" t="str">
        <f t="shared" si="108"/>
        <v/>
      </c>
      <c r="D1206" t="str">
        <f t="shared" si="109"/>
        <v/>
      </c>
      <c r="E1206" t="str">
        <f t="shared" si="110"/>
        <v/>
      </c>
      <c r="F1206" t="b">
        <f t="shared" si="111"/>
        <v>0</v>
      </c>
      <c r="G1206" t="str">
        <f t="shared" si="112"/>
        <v/>
      </c>
      <c r="H1206" t="str">
        <f t="shared" si="113"/>
        <v/>
      </c>
    </row>
    <row r="1207" spans="1:8" x14ac:dyDescent="0.25">
      <c r="A1207" s="8">
        <v>2308</v>
      </c>
      <c r="C1207" t="str">
        <f t="shared" si="108"/>
        <v/>
      </c>
      <c r="D1207" t="str">
        <f t="shared" si="109"/>
        <v/>
      </c>
      <c r="E1207" t="str">
        <f t="shared" si="110"/>
        <v/>
      </c>
      <c r="F1207" t="b">
        <f t="shared" si="111"/>
        <v>0</v>
      </c>
      <c r="G1207" t="str">
        <f t="shared" si="112"/>
        <v/>
      </c>
      <c r="H1207" t="str">
        <f t="shared" si="113"/>
        <v/>
      </c>
    </row>
    <row r="1208" spans="1:8" x14ac:dyDescent="0.25">
      <c r="A1208" s="8">
        <v>2307</v>
      </c>
      <c r="C1208" t="str">
        <f t="shared" si="108"/>
        <v/>
      </c>
      <c r="D1208" t="str">
        <f t="shared" si="109"/>
        <v/>
      </c>
      <c r="E1208" t="str">
        <f t="shared" si="110"/>
        <v/>
      </c>
      <c r="F1208" t="b">
        <f t="shared" si="111"/>
        <v>0</v>
      </c>
      <c r="G1208" t="str">
        <f t="shared" si="112"/>
        <v/>
      </c>
      <c r="H1208" t="str">
        <f t="shared" si="113"/>
        <v/>
      </c>
    </row>
    <row r="1209" spans="1:8" x14ac:dyDescent="0.25">
      <c r="A1209" s="8">
        <v>2306</v>
      </c>
      <c r="C1209" t="str">
        <f t="shared" si="108"/>
        <v/>
      </c>
      <c r="D1209" t="str">
        <f t="shared" si="109"/>
        <v/>
      </c>
      <c r="E1209" t="str">
        <f t="shared" si="110"/>
        <v/>
      </c>
      <c r="F1209" t="b">
        <f t="shared" si="111"/>
        <v>0</v>
      </c>
      <c r="G1209" t="str">
        <f t="shared" si="112"/>
        <v/>
      </c>
      <c r="H1209" t="str">
        <f t="shared" si="113"/>
        <v/>
      </c>
    </row>
    <row r="1210" spans="1:8" x14ac:dyDescent="0.25">
      <c r="A1210" s="8">
        <v>2305</v>
      </c>
      <c r="C1210" t="str">
        <f t="shared" si="108"/>
        <v/>
      </c>
      <c r="D1210" t="str">
        <f t="shared" si="109"/>
        <v/>
      </c>
      <c r="E1210" t="str">
        <f t="shared" si="110"/>
        <v/>
      </c>
      <c r="F1210" t="b">
        <f t="shared" si="111"/>
        <v>0</v>
      </c>
      <c r="G1210" t="str">
        <f t="shared" si="112"/>
        <v/>
      </c>
      <c r="H1210" t="str">
        <f t="shared" si="113"/>
        <v/>
      </c>
    </row>
    <row r="1211" spans="1:8" x14ac:dyDescent="0.25">
      <c r="A1211" s="8">
        <v>2304</v>
      </c>
      <c r="C1211" t="str">
        <f t="shared" si="108"/>
        <v/>
      </c>
      <c r="D1211" t="str">
        <f t="shared" si="109"/>
        <v/>
      </c>
      <c r="E1211" t="str">
        <f t="shared" si="110"/>
        <v/>
      </c>
      <c r="F1211" t="b">
        <f t="shared" si="111"/>
        <v>0</v>
      </c>
      <c r="G1211" t="str">
        <f t="shared" si="112"/>
        <v/>
      </c>
      <c r="H1211" t="str">
        <f t="shared" si="113"/>
        <v/>
      </c>
    </row>
    <row r="1212" spans="1:8" x14ac:dyDescent="0.25">
      <c r="A1212" s="8">
        <v>2303</v>
      </c>
      <c r="C1212" t="str">
        <f t="shared" si="108"/>
        <v/>
      </c>
      <c r="D1212" t="str">
        <f t="shared" si="109"/>
        <v/>
      </c>
      <c r="E1212" t="str">
        <f t="shared" si="110"/>
        <v/>
      </c>
      <c r="F1212" t="b">
        <f t="shared" si="111"/>
        <v>0</v>
      </c>
      <c r="G1212" t="str">
        <f t="shared" si="112"/>
        <v/>
      </c>
      <c r="H1212" t="str">
        <f t="shared" si="113"/>
        <v/>
      </c>
    </row>
    <row r="1213" spans="1:8" x14ac:dyDescent="0.25">
      <c r="A1213" s="8">
        <v>2302</v>
      </c>
      <c r="C1213" t="str">
        <f t="shared" si="108"/>
        <v/>
      </c>
      <c r="D1213" t="str">
        <f t="shared" si="109"/>
        <v/>
      </c>
      <c r="E1213" t="str">
        <f t="shared" si="110"/>
        <v/>
      </c>
      <c r="F1213" t="b">
        <f t="shared" si="111"/>
        <v>0</v>
      </c>
      <c r="G1213" t="str">
        <f t="shared" si="112"/>
        <v/>
      </c>
      <c r="H1213" t="str">
        <f t="shared" si="113"/>
        <v/>
      </c>
    </row>
    <row r="1214" spans="1:8" x14ac:dyDescent="0.25">
      <c r="A1214" s="8">
        <v>2301</v>
      </c>
      <c r="C1214" t="str">
        <f t="shared" si="108"/>
        <v/>
      </c>
      <c r="D1214" t="str">
        <f t="shared" si="109"/>
        <v/>
      </c>
      <c r="E1214" t="str">
        <f t="shared" si="110"/>
        <v/>
      </c>
      <c r="F1214" t="b">
        <f t="shared" si="111"/>
        <v>0</v>
      </c>
      <c r="G1214" t="str">
        <f t="shared" si="112"/>
        <v/>
      </c>
      <c r="H1214" t="str">
        <f t="shared" si="113"/>
        <v/>
      </c>
    </row>
    <row r="1215" spans="1:8" x14ac:dyDescent="0.25">
      <c r="A1215" s="8">
        <v>2300</v>
      </c>
      <c r="C1215" t="str">
        <f t="shared" si="108"/>
        <v/>
      </c>
      <c r="D1215" t="str">
        <f t="shared" si="109"/>
        <v/>
      </c>
      <c r="E1215" t="str">
        <f t="shared" si="110"/>
        <v/>
      </c>
      <c r="F1215" t="b">
        <f t="shared" si="111"/>
        <v>0</v>
      </c>
      <c r="G1215" t="str">
        <f t="shared" si="112"/>
        <v/>
      </c>
      <c r="H1215" t="str">
        <f t="shared" si="113"/>
        <v/>
      </c>
    </row>
    <row r="1216" spans="1:8" x14ac:dyDescent="0.25">
      <c r="A1216" s="8">
        <v>2299</v>
      </c>
      <c r="C1216" t="str">
        <f t="shared" si="108"/>
        <v/>
      </c>
      <c r="D1216" t="str">
        <f t="shared" si="109"/>
        <v/>
      </c>
      <c r="E1216" t="str">
        <f t="shared" si="110"/>
        <v/>
      </c>
      <c r="F1216" t="b">
        <f t="shared" si="111"/>
        <v>0</v>
      </c>
      <c r="G1216" t="str">
        <f t="shared" si="112"/>
        <v/>
      </c>
      <c r="H1216" t="str">
        <f t="shared" si="113"/>
        <v/>
      </c>
    </row>
    <row r="1217" spans="1:8" x14ac:dyDescent="0.25">
      <c r="A1217" s="8">
        <v>2298</v>
      </c>
      <c r="C1217" t="str">
        <f t="shared" si="108"/>
        <v/>
      </c>
      <c r="D1217" t="str">
        <f t="shared" si="109"/>
        <v/>
      </c>
      <c r="E1217" t="str">
        <f t="shared" si="110"/>
        <v/>
      </c>
      <c r="F1217" t="b">
        <f t="shared" si="111"/>
        <v>0</v>
      </c>
      <c r="G1217" t="str">
        <f t="shared" si="112"/>
        <v/>
      </c>
      <c r="H1217" t="str">
        <f t="shared" si="113"/>
        <v/>
      </c>
    </row>
    <row r="1218" spans="1:8" x14ac:dyDescent="0.25">
      <c r="A1218" s="8">
        <v>2297</v>
      </c>
      <c r="C1218" t="str">
        <f t="shared" si="108"/>
        <v/>
      </c>
      <c r="D1218" t="str">
        <f t="shared" si="109"/>
        <v/>
      </c>
      <c r="E1218" t="str">
        <f t="shared" si="110"/>
        <v/>
      </c>
      <c r="F1218" t="b">
        <f t="shared" si="111"/>
        <v>0</v>
      </c>
      <c r="G1218" t="str">
        <f t="shared" si="112"/>
        <v/>
      </c>
      <c r="H1218" t="str">
        <f t="shared" si="113"/>
        <v/>
      </c>
    </row>
    <row r="1219" spans="1:8" x14ac:dyDescent="0.25">
      <c r="A1219" s="8">
        <v>2296</v>
      </c>
      <c r="C1219" t="str">
        <f t="shared" si="108"/>
        <v/>
      </c>
      <c r="D1219" t="str">
        <f t="shared" si="109"/>
        <v/>
      </c>
      <c r="E1219" t="str">
        <f t="shared" si="110"/>
        <v/>
      </c>
      <c r="F1219" t="b">
        <f t="shared" si="111"/>
        <v>0</v>
      </c>
      <c r="G1219" t="str">
        <f t="shared" si="112"/>
        <v/>
      </c>
      <c r="H1219" t="str">
        <f t="shared" si="113"/>
        <v/>
      </c>
    </row>
    <row r="1220" spans="1:8" x14ac:dyDescent="0.25">
      <c r="A1220" s="8">
        <v>2295</v>
      </c>
      <c r="C1220" t="str">
        <f t="shared" ref="C1220:C1283" si="114">IF(LEN(B1220)&gt;0,SEARCH("|",B1220),"")</f>
        <v/>
      </c>
      <c r="D1220" t="str">
        <f t="shared" ref="D1220:D1283" si="115">IF(LEN(B1220)&gt;0,SEARCH("|",B1220,C1220+1),"")</f>
        <v/>
      </c>
      <c r="E1220" t="str">
        <f t="shared" ref="E1220:E1283" si="116">IF(LEN(B1220)&gt;0,TRIM(LEFT(B1220,C1220-1)),"")</f>
        <v/>
      </c>
      <c r="F1220" t="b">
        <f t="shared" ref="F1220:F1283" si="117">IFERROR(E1220="Object",FALSE)</f>
        <v>0</v>
      </c>
      <c r="G1220" t="str">
        <f t="shared" ref="G1220:G1283" si="118">IF(E1220="Object",TRIM(MID(B1220,C1220+1,D1220-C1220-1)),"")</f>
        <v/>
      </c>
      <c r="H1220" t="str">
        <f t="shared" ref="H1220:H1283" si="119">IF(LEN(G1220)&gt;0,INT(RIGHT(B1220,LEN(B1220)-D1220)),"")</f>
        <v/>
      </c>
    </row>
    <row r="1221" spans="1:8" x14ac:dyDescent="0.25">
      <c r="A1221" s="8">
        <v>2294</v>
      </c>
      <c r="C1221" t="str">
        <f t="shared" si="114"/>
        <v/>
      </c>
      <c r="D1221" t="str">
        <f t="shared" si="115"/>
        <v/>
      </c>
      <c r="E1221" t="str">
        <f t="shared" si="116"/>
        <v/>
      </c>
      <c r="F1221" t="b">
        <f t="shared" si="117"/>
        <v>0</v>
      </c>
      <c r="G1221" t="str">
        <f t="shared" si="118"/>
        <v/>
      </c>
      <c r="H1221" t="str">
        <f t="shared" si="119"/>
        <v/>
      </c>
    </row>
    <row r="1222" spans="1:8" x14ac:dyDescent="0.25">
      <c r="A1222" s="8">
        <v>2293</v>
      </c>
      <c r="C1222" t="str">
        <f t="shared" si="114"/>
        <v/>
      </c>
      <c r="D1222" t="str">
        <f t="shared" si="115"/>
        <v/>
      </c>
      <c r="E1222" t="str">
        <f t="shared" si="116"/>
        <v/>
      </c>
      <c r="F1222" t="b">
        <f t="shared" si="117"/>
        <v>0</v>
      </c>
      <c r="G1222" t="str">
        <f t="shared" si="118"/>
        <v/>
      </c>
      <c r="H1222" t="str">
        <f t="shared" si="119"/>
        <v/>
      </c>
    </row>
    <row r="1223" spans="1:8" x14ac:dyDescent="0.25">
      <c r="A1223" s="8">
        <v>2292</v>
      </c>
      <c r="C1223" t="str">
        <f t="shared" si="114"/>
        <v/>
      </c>
      <c r="D1223" t="str">
        <f t="shared" si="115"/>
        <v/>
      </c>
      <c r="E1223" t="str">
        <f t="shared" si="116"/>
        <v/>
      </c>
      <c r="F1223" t="b">
        <f t="shared" si="117"/>
        <v>0</v>
      </c>
      <c r="G1223" t="str">
        <f t="shared" si="118"/>
        <v/>
      </c>
      <c r="H1223" t="str">
        <f t="shared" si="119"/>
        <v/>
      </c>
    </row>
    <row r="1224" spans="1:8" x14ac:dyDescent="0.25">
      <c r="A1224" s="8">
        <v>2291</v>
      </c>
      <c r="C1224" t="str">
        <f t="shared" si="114"/>
        <v/>
      </c>
      <c r="D1224" t="str">
        <f t="shared" si="115"/>
        <v/>
      </c>
      <c r="E1224" t="str">
        <f t="shared" si="116"/>
        <v/>
      </c>
      <c r="F1224" t="b">
        <f t="shared" si="117"/>
        <v>0</v>
      </c>
      <c r="G1224" t="str">
        <f t="shared" si="118"/>
        <v/>
      </c>
      <c r="H1224" t="str">
        <f t="shared" si="119"/>
        <v/>
      </c>
    </row>
    <row r="1225" spans="1:8" x14ac:dyDescent="0.25">
      <c r="A1225" s="8">
        <v>2290</v>
      </c>
      <c r="C1225" t="str">
        <f t="shared" si="114"/>
        <v/>
      </c>
      <c r="D1225" t="str">
        <f t="shared" si="115"/>
        <v/>
      </c>
      <c r="E1225" t="str">
        <f t="shared" si="116"/>
        <v/>
      </c>
      <c r="F1225" t="b">
        <f t="shared" si="117"/>
        <v>0</v>
      </c>
      <c r="G1225" t="str">
        <f t="shared" si="118"/>
        <v/>
      </c>
      <c r="H1225" t="str">
        <f t="shared" si="119"/>
        <v/>
      </c>
    </row>
    <row r="1226" spans="1:8" x14ac:dyDescent="0.25">
      <c r="A1226" s="8">
        <v>2289</v>
      </c>
      <c r="C1226" t="str">
        <f t="shared" si="114"/>
        <v/>
      </c>
      <c r="D1226" t="str">
        <f t="shared" si="115"/>
        <v/>
      </c>
      <c r="E1226" t="str">
        <f t="shared" si="116"/>
        <v/>
      </c>
      <c r="F1226" t="b">
        <f t="shared" si="117"/>
        <v>0</v>
      </c>
      <c r="G1226" t="str">
        <f t="shared" si="118"/>
        <v/>
      </c>
      <c r="H1226" t="str">
        <f t="shared" si="119"/>
        <v/>
      </c>
    </row>
    <row r="1227" spans="1:8" x14ac:dyDescent="0.25">
      <c r="A1227" s="8">
        <v>2288</v>
      </c>
      <c r="C1227" t="str">
        <f t="shared" si="114"/>
        <v/>
      </c>
      <c r="D1227" t="str">
        <f t="shared" si="115"/>
        <v/>
      </c>
      <c r="E1227" t="str">
        <f t="shared" si="116"/>
        <v/>
      </c>
      <c r="F1227" t="b">
        <f t="shared" si="117"/>
        <v>0</v>
      </c>
      <c r="G1227" t="str">
        <f t="shared" si="118"/>
        <v/>
      </c>
      <c r="H1227" t="str">
        <f t="shared" si="119"/>
        <v/>
      </c>
    </row>
    <row r="1228" spans="1:8" x14ac:dyDescent="0.25">
      <c r="A1228" s="8">
        <v>2287</v>
      </c>
      <c r="C1228" t="str">
        <f t="shared" si="114"/>
        <v/>
      </c>
      <c r="D1228" t="str">
        <f t="shared" si="115"/>
        <v/>
      </c>
      <c r="E1228" t="str">
        <f t="shared" si="116"/>
        <v/>
      </c>
      <c r="F1228" t="b">
        <f t="shared" si="117"/>
        <v>0</v>
      </c>
      <c r="G1228" t="str">
        <f t="shared" si="118"/>
        <v/>
      </c>
      <c r="H1228" t="str">
        <f t="shared" si="119"/>
        <v/>
      </c>
    </row>
    <row r="1229" spans="1:8" x14ac:dyDescent="0.25">
      <c r="A1229" s="8">
        <v>2286</v>
      </c>
      <c r="C1229" t="str">
        <f t="shared" si="114"/>
        <v/>
      </c>
      <c r="D1229" t="str">
        <f t="shared" si="115"/>
        <v/>
      </c>
      <c r="E1229" t="str">
        <f t="shared" si="116"/>
        <v/>
      </c>
      <c r="F1229" t="b">
        <f t="shared" si="117"/>
        <v>0</v>
      </c>
      <c r="G1229" t="str">
        <f t="shared" si="118"/>
        <v/>
      </c>
      <c r="H1229" t="str">
        <f t="shared" si="119"/>
        <v/>
      </c>
    </row>
    <row r="1230" spans="1:8" x14ac:dyDescent="0.25">
      <c r="A1230" s="8">
        <v>2285</v>
      </c>
      <c r="C1230" t="str">
        <f t="shared" si="114"/>
        <v/>
      </c>
      <c r="D1230" t="str">
        <f t="shared" si="115"/>
        <v/>
      </c>
      <c r="E1230" t="str">
        <f t="shared" si="116"/>
        <v/>
      </c>
      <c r="F1230" t="b">
        <f t="shared" si="117"/>
        <v>0</v>
      </c>
      <c r="G1230" t="str">
        <f t="shared" si="118"/>
        <v/>
      </c>
      <c r="H1230" t="str">
        <f t="shared" si="119"/>
        <v/>
      </c>
    </row>
    <row r="1231" spans="1:8" x14ac:dyDescent="0.25">
      <c r="A1231" s="8">
        <v>2284</v>
      </c>
      <c r="C1231" t="str">
        <f t="shared" si="114"/>
        <v/>
      </c>
      <c r="D1231" t="str">
        <f t="shared" si="115"/>
        <v/>
      </c>
      <c r="E1231" t="str">
        <f t="shared" si="116"/>
        <v/>
      </c>
      <c r="F1231" t="b">
        <f t="shared" si="117"/>
        <v>0</v>
      </c>
      <c r="G1231" t="str">
        <f t="shared" si="118"/>
        <v/>
      </c>
      <c r="H1231" t="str">
        <f t="shared" si="119"/>
        <v/>
      </c>
    </row>
    <row r="1232" spans="1:8" x14ac:dyDescent="0.25">
      <c r="A1232" s="8">
        <v>2283</v>
      </c>
      <c r="C1232" t="str">
        <f t="shared" si="114"/>
        <v/>
      </c>
      <c r="D1232" t="str">
        <f t="shared" si="115"/>
        <v/>
      </c>
      <c r="E1232" t="str">
        <f t="shared" si="116"/>
        <v/>
      </c>
      <c r="F1232" t="b">
        <f t="shared" si="117"/>
        <v>0</v>
      </c>
      <c r="G1232" t="str">
        <f t="shared" si="118"/>
        <v/>
      </c>
      <c r="H1232" t="str">
        <f t="shared" si="119"/>
        <v/>
      </c>
    </row>
    <row r="1233" spans="1:8" x14ac:dyDescent="0.25">
      <c r="A1233" s="8">
        <v>2282</v>
      </c>
      <c r="C1233" t="str">
        <f t="shared" si="114"/>
        <v/>
      </c>
      <c r="D1233" t="str">
        <f t="shared" si="115"/>
        <v/>
      </c>
      <c r="E1233" t="str">
        <f t="shared" si="116"/>
        <v/>
      </c>
      <c r="F1233" t="b">
        <f t="shared" si="117"/>
        <v>0</v>
      </c>
      <c r="G1233" t="str">
        <f t="shared" si="118"/>
        <v/>
      </c>
      <c r="H1233" t="str">
        <f t="shared" si="119"/>
        <v/>
      </c>
    </row>
    <row r="1234" spans="1:8" x14ac:dyDescent="0.25">
      <c r="A1234" s="8">
        <v>2281</v>
      </c>
      <c r="C1234" t="str">
        <f t="shared" si="114"/>
        <v/>
      </c>
      <c r="D1234" t="str">
        <f t="shared" si="115"/>
        <v/>
      </c>
      <c r="E1234" t="str">
        <f t="shared" si="116"/>
        <v/>
      </c>
      <c r="F1234" t="b">
        <f t="shared" si="117"/>
        <v>0</v>
      </c>
      <c r="G1234" t="str">
        <f t="shared" si="118"/>
        <v/>
      </c>
      <c r="H1234" t="str">
        <f t="shared" si="119"/>
        <v/>
      </c>
    </row>
    <row r="1235" spans="1:8" x14ac:dyDescent="0.25">
      <c r="A1235" s="8">
        <v>2280</v>
      </c>
      <c r="C1235" t="str">
        <f t="shared" si="114"/>
        <v/>
      </c>
      <c r="D1235" t="str">
        <f t="shared" si="115"/>
        <v/>
      </c>
      <c r="E1235" t="str">
        <f t="shared" si="116"/>
        <v/>
      </c>
      <c r="F1235" t="b">
        <f t="shared" si="117"/>
        <v>0</v>
      </c>
      <c r="G1235" t="str">
        <f t="shared" si="118"/>
        <v/>
      </c>
      <c r="H1235" t="str">
        <f t="shared" si="119"/>
        <v/>
      </c>
    </row>
    <row r="1236" spans="1:8" x14ac:dyDescent="0.25">
      <c r="A1236" s="8">
        <v>2279</v>
      </c>
      <c r="C1236" t="str">
        <f t="shared" si="114"/>
        <v/>
      </c>
      <c r="D1236" t="str">
        <f t="shared" si="115"/>
        <v/>
      </c>
      <c r="E1236" t="str">
        <f t="shared" si="116"/>
        <v/>
      </c>
      <c r="F1236" t="b">
        <f t="shared" si="117"/>
        <v>0</v>
      </c>
      <c r="G1236" t="str">
        <f t="shared" si="118"/>
        <v/>
      </c>
      <c r="H1236" t="str">
        <f t="shared" si="119"/>
        <v/>
      </c>
    </row>
    <row r="1237" spans="1:8" x14ac:dyDescent="0.25">
      <c r="A1237" s="8">
        <v>2278</v>
      </c>
      <c r="C1237" t="str">
        <f t="shared" si="114"/>
        <v/>
      </c>
      <c r="D1237" t="str">
        <f t="shared" si="115"/>
        <v/>
      </c>
      <c r="E1237" t="str">
        <f t="shared" si="116"/>
        <v/>
      </c>
      <c r="F1237" t="b">
        <f t="shared" si="117"/>
        <v>0</v>
      </c>
      <c r="G1237" t="str">
        <f t="shared" si="118"/>
        <v/>
      </c>
      <c r="H1237" t="str">
        <f t="shared" si="119"/>
        <v/>
      </c>
    </row>
    <row r="1238" spans="1:8" x14ac:dyDescent="0.25">
      <c r="A1238" s="8">
        <v>2277</v>
      </c>
      <c r="C1238" t="str">
        <f t="shared" si="114"/>
        <v/>
      </c>
      <c r="D1238" t="str">
        <f t="shared" si="115"/>
        <v/>
      </c>
      <c r="E1238" t="str">
        <f t="shared" si="116"/>
        <v/>
      </c>
      <c r="F1238" t="b">
        <f t="shared" si="117"/>
        <v>0</v>
      </c>
      <c r="G1238" t="str">
        <f t="shared" si="118"/>
        <v/>
      </c>
      <c r="H1238" t="str">
        <f t="shared" si="119"/>
        <v/>
      </c>
    </row>
    <row r="1239" spans="1:8" x14ac:dyDescent="0.25">
      <c r="A1239" s="8">
        <v>2276</v>
      </c>
      <c r="C1239" t="str">
        <f t="shared" si="114"/>
        <v/>
      </c>
      <c r="D1239" t="str">
        <f t="shared" si="115"/>
        <v/>
      </c>
      <c r="E1239" t="str">
        <f t="shared" si="116"/>
        <v/>
      </c>
      <c r="F1239" t="b">
        <f t="shared" si="117"/>
        <v>0</v>
      </c>
      <c r="G1239" t="str">
        <f t="shared" si="118"/>
        <v/>
      </c>
      <c r="H1239" t="str">
        <f t="shared" si="119"/>
        <v/>
      </c>
    </row>
    <row r="1240" spans="1:8" x14ac:dyDescent="0.25">
      <c r="A1240" s="8">
        <v>2275</v>
      </c>
      <c r="C1240" t="str">
        <f t="shared" si="114"/>
        <v/>
      </c>
      <c r="D1240" t="str">
        <f t="shared" si="115"/>
        <v/>
      </c>
      <c r="E1240" t="str">
        <f t="shared" si="116"/>
        <v/>
      </c>
      <c r="F1240" t="b">
        <f t="shared" si="117"/>
        <v>0</v>
      </c>
      <c r="G1240" t="str">
        <f t="shared" si="118"/>
        <v/>
      </c>
      <c r="H1240" t="str">
        <f t="shared" si="119"/>
        <v/>
      </c>
    </row>
    <row r="1241" spans="1:8" x14ac:dyDescent="0.25">
      <c r="A1241" s="8">
        <v>2274</v>
      </c>
      <c r="C1241" t="str">
        <f t="shared" si="114"/>
        <v/>
      </c>
      <c r="D1241" t="str">
        <f t="shared" si="115"/>
        <v/>
      </c>
      <c r="E1241" t="str">
        <f t="shared" si="116"/>
        <v/>
      </c>
      <c r="F1241" t="b">
        <f t="shared" si="117"/>
        <v>0</v>
      </c>
      <c r="G1241" t="str">
        <f t="shared" si="118"/>
        <v/>
      </c>
      <c r="H1241" t="str">
        <f t="shared" si="119"/>
        <v/>
      </c>
    </row>
    <row r="1242" spans="1:8" x14ac:dyDescent="0.25">
      <c r="A1242" s="8">
        <v>2273</v>
      </c>
      <c r="C1242" t="str">
        <f t="shared" si="114"/>
        <v/>
      </c>
      <c r="D1242" t="str">
        <f t="shared" si="115"/>
        <v/>
      </c>
      <c r="E1242" t="str">
        <f t="shared" si="116"/>
        <v/>
      </c>
      <c r="F1242" t="b">
        <f t="shared" si="117"/>
        <v>0</v>
      </c>
      <c r="G1242" t="str">
        <f t="shared" si="118"/>
        <v/>
      </c>
      <c r="H1242" t="str">
        <f t="shared" si="119"/>
        <v/>
      </c>
    </row>
    <row r="1243" spans="1:8" x14ac:dyDescent="0.25">
      <c r="A1243" s="8">
        <v>2272</v>
      </c>
      <c r="C1243" t="str">
        <f t="shared" si="114"/>
        <v/>
      </c>
      <c r="D1243" t="str">
        <f t="shared" si="115"/>
        <v/>
      </c>
      <c r="E1243" t="str">
        <f t="shared" si="116"/>
        <v/>
      </c>
      <c r="F1243" t="b">
        <f t="shared" si="117"/>
        <v>0</v>
      </c>
      <c r="G1243" t="str">
        <f t="shared" si="118"/>
        <v/>
      </c>
      <c r="H1243" t="str">
        <f t="shared" si="119"/>
        <v/>
      </c>
    </row>
    <row r="1244" spans="1:8" x14ac:dyDescent="0.25">
      <c r="A1244" s="8">
        <v>2271</v>
      </c>
      <c r="C1244" t="str">
        <f t="shared" si="114"/>
        <v/>
      </c>
      <c r="D1244" t="str">
        <f t="shared" si="115"/>
        <v/>
      </c>
      <c r="E1244" t="str">
        <f t="shared" si="116"/>
        <v/>
      </c>
      <c r="F1244" t="b">
        <f t="shared" si="117"/>
        <v>0</v>
      </c>
      <c r="G1244" t="str">
        <f t="shared" si="118"/>
        <v/>
      </c>
      <c r="H1244" t="str">
        <f t="shared" si="119"/>
        <v/>
      </c>
    </row>
    <row r="1245" spans="1:8" x14ac:dyDescent="0.25">
      <c r="A1245" s="8">
        <v>2270</v>
      </c>
      <c r="C1245" t="str">
        <f t="shared" si="114"/>
        <v/>
      </c>
      <c r="D1245" t="str">
        <f t="shared" si="115"/>
        <v/>
      </c>
      <c r="E1245" t="str">
        <f t="shared" si="116"/>
        <v/>
      </c>
      <c r="F1245" t="b">
        <f t="shared" si="117"/>
        <v>0</v>
      </c>
      <c r="G1245" t="str">
        <f t="shared" si="118"/>
        <v/>
      </c>
      <c r="H1245" t="str">
        <f t="shared" si="119"/>
        <v/>
      </c>
    </row>
    <row r="1246" spans="1:8" x14ac:dyDescent="0.25">
      <c r="A1246" s="8">
        <v>2269</v>
      </c>
      <c r="C1246" t="str">
        <f t="shared" si="114"/>
        <v/>
      </c>
      <c r="D1246" t="str">
        <f t="shared" si="115"/>
        <v/>
      </c>
      <c r="E1246" t="str">
        <f t="shared" si="116"/>
        <v/>
      </c>
      <c r="F1246" t="b">
        <f t="shared" si="117"/>
        <v>0</v>
      </c>
      <c r="G1246" t="str">
        <f t="shared" si="118"/>
        <v/>
      </c>
      <c r="H1246" t="str">
        <f t="shared" si="119"/>
        <v/>
      </c>
    </row>
    <row r="1247" spans="1:8" x14ac:dyDescent="0.25">
      <c r="A1247" s="8">
        <v>2268</v>
      </c>
      <c r="C1247" t="str">
        <f t="shared" si="114"/>
        <v/>
      </c>
      <c r="D1247" t="str">
        <f t="shared" si="115"/>
        <v/>
      </c>
      <c r="E1247" t="str">
        <f t="shared" si="116"/>
        <v/>
      </c>
      <c r="F1247" t="b">
        <f t="shared" si="117"/>
        <v>0</v>
      </c>
      <c r="G1247" t="str">
        <f t="shared" si="118"/>
        <v/>
      </c>
      <c r="H1247" t="str">
        <f t="shared" si="119"/>
        <v/>
      </c>
    </row>
    <row r="1248" spans="1:8" x14ac:dyDescent="0.25">
      <c r="A1248" s="8">
        <v>2267</v>
      </c>
      <c r="C1248" t="str">
        <f t="shared" si="114"/>
        <v/>
      </c>
      <c r="D1248" t="str">
        <f t="shared" si="115"/>
        <v/>
      </c>
      <c r="E1248" t="str">
        <f t="shared" si="116"/>
        <v/>
      </c>
      <c r="F1248" t="b">
        <f t="shared" si="117"/>
        <v>0</v>
      </c>
      <c r="G1248" t="str">
        <f t="shared" si="118"/>
        <v/>
      </c>
      <c r="H1248" t="str">
        <f t="shared" si="119"/>
        <v/>
      </c>
    </row>
    <row r="1249" spans="1:8" x14ac:dyDescent="0.25">
      <c r="A1249" s="8">
        <v>2266</v>
      </c>
      <c r="C1249" t="str">
        <f t="shared" si="114"/>
        <v/>
      </c>
      <c r="D1249" t="str">
        <f t="shared" si="115"/>
        <v/>
      </c>
      <c r="E1249" t="str">
        <f t="shared" si="116"/>
        <v/>
      </c>
      <c r="F1249" t="b">
        <f t="shared" si="117"/>
        <v>0</v>
      </c>
      <c r="G1249" t="str">
        <f t="shared" si="118"/>
        <v/>
      </c>
      <c r="H1249" t="str">
        <f t="shared" si="119"/>
        <v/>
      </c>
    </row>
    <row r="1250" spans="1:8" x14ac:dyDescent="0.25">
      <c r="A1250" s="8">
        <v>2265</v>
      </c>
      <c r="C1250" t="str">
        <f t="shared" si="114"/>
        <v/>
      </c>
      <c r="D1250" t="str">
        <f t="shared" si="115"/>
        <v/>
      </c>
      <c r="E1250" t="str">
        <f t="shared" si="116"/>
        <v/>
      </c>
      <c r="F1250" t="b">
        <f t="shared" si="117"/>
        <v>0</v>
      </c>
      <c r="G1250" t="str">
        <f t="shared" si="118"/>
        <v/>
      </c>
      <c r="H1250" t="str">
        <f t="shared" si="119"/>
        <v/>
      </c>
    </row>
    <row r="1251" spans="1:8" x14ac:dyDescent="0.25">
      <c r="A1251" s="8">
        <v>2264</v>
      </c>
      <c r="C1251" t="str">
        <f t="shared" si="114"/>
        <v/>
      </c>
      <c r="D1251" t="str">
        <f t="shared" si="115"/>
        <v/>
      </c>
      <c r="E1251" t="str">
        <f t="shared" si="116"/>
        <v/>
      </c>
      <c r="F1251" t="b">
        <f t="shared" si="117"/>
        <v>0</v>
      </c>
      <c r="G1251" t="str">
        <f t="shared" si="118"/>
        <v/>
      </c>
      <c r="H1251" t="str">
        <f t="shared" si="119"/>
        <v/>
      </c>
    </row>
    <row r="1252" spans="1:8" x14ac:dyDescent="0.25">
      <c r="A1252" s="8">
        <v>2263</v>
      </c>
      <c r="C1252" t="str">
        <f t="shared" si="114"/>
        <v/>
      </c>
      <c r="D1252" t="str">
        <f t="shared" si="115"/>
        <v/>
      </c>
      <c r="E1252" t="str">
        <f t="shared" si="116"/>
        <v/>
      </c>
      <c r="F1252" t="b">
        <f t="shared" si="117"/>
        <v>0</v>
      </c>
      <c r="G1252" t="str">
        <f t="shared" si="118"/>
        <v/>
      </c>
      <c r="H1252" t="str">
        <f t="shared" si="119"/>
        <v/>
      </c>
    </row>
    <row r="1253" spans="1:8" x14ac:dyDescent="0.25">
      <c r="A1253" s="8">
        <v>2262</v>
      </c>
      <c r="C1253" t="str">
        <f t="shared" si="114"/>
        <v/>
      </c>
      <c r="D1253" t="str">
        <f t="shared" si="115"/>
        <v/>
      </c>
      <c r="E1253" t="str">
        <f t="shared" si="116"/>
        <v/>
      </c>
      <c r="F1253" t="b">
        <f t="shared" si="117"/>
        <v>0</v>
      </c>
      <c r="G1253" t="str">
        <f t="shared" si="118"/>
        <v/>
      </c>
      <c r="H1253" t="str">
        <f t="shared" si="119"/>
        <v/>
      </c>
    </row>
    <row r="1254" spans="1:8" x14ac:dyDescent="0.25">
      <c r="A1254" s="8">
        <v>2261</v>
      </c>
      <c r="C1254" t="str">
        <f t="shared" si="114"/>
        <v/>
      </c>
      <c r="D1254" t="str">
        <f t="shared" si="115"/>
        <v/>
      </c>
      <c r="E1254" t="str">
        <f t="shared" si="116"/>
        <v/>
      </c>
      <c r="F1254" t="b">
        <f t="shared" si="117"/>
        <v>0</v>
      </c>
      <c r="G1254" t="str">
        <f t="shared" si="118"/>
        <v/>
      </c>
      <c r="H1254" t="str">
        <f t="shared" si="119"/>
        <v/>
      </c>
    </row>
    <row r="1255" spans="1:8" x14ac:dyDescent="0.25">
      <c r="A1255" s="8">
        <v>2260</v>
      </c>
      <c r="C1255" t="str">
        <f t="shared" si="114"/>
        <v/>
      </c>
      <c r="D1255" t="str">
        <f t="shared" si="115"/>
        <v/>
      </c>
      <c r="E1255" t="str">
        <f t="shared" si="116"/>
        <v/>
      </c>
      <c r="F1255" t="b">
        <f t="shared" si="117"/>
        <v>0</v>
      </c>
      <c r="G1255" t="str">
        <f t="shared" si="118"/>
        <v/>
      </c>
      <c r="H1255" t="str">
        <f t="shared" si="119"/>
        <v/>
      </c>
    </row>
    <row r="1256" spans="1:8" x14ac:dyDescent="0.25">
      <c r="A1256" s="8">
        <v>2259</v>
      </c>
      <c r="C1256" t="str">
        <f t="shared" si="114"/>
        <v/>
      </c>
      <c r="D1256" t="str">
        <f t="shared" si="115"/>
        <v/>
      </c>
      <c r="E1256" t="str">
        <f t="shared" si="116"/>
        <v/>
      </c>
      <c r="F1256" t="b">
        <f t="shared" si="117"/>
        <v>0</v>
      </c>
      <c r="G1256" t="str">
        <f t="shared" si="118"/>
        <v/>
      </c>
      <c r="H1256" t="str">
        <f t="shared" si="119"/>
        <v/>
      </c>
    </row>
    <row r="1257" spans="1:8" x14ac:dyDescent="0.25">
      <c r="A1257" s="8">
        <v>2258</v>
      </c>
      <c r="C1257" t="str">
        <f t="shared" si="114"/>
        <v/>
      </c>
      <c r="D1257" t="str">
        <f t="shared" si="115"/>
        <v/>
      </c>
      <c r="E1257" t="str">
        <f t="shared" si="116"/>
        <v/>
      </c>
      <c r="F1257" t="b">
        <f t="shared" si="117"/>
        <v>0</v>
      </c>
      <c r="G1257" t="str">
        <f t="shared" si="118"/>
        <v/>
      </c>
      <c r="H1257" t="str">
        <f t="shared" si="119"/>
        <v/>
      </c>
    </row>
    <row r="1258" spans="1:8" x14ac:dyDescent="0.25">
      <c r="A1258" s="8">
        <v>2257</v>
      </c>
      <c r="C1258" t="str">
        <f t="shared" si="114"/>
        <v/>
      </c>
      <c r="D1258" t="str">
        <f t="shared" si="115"/>
        <v/>
      </c>
      <c r="E1258" t="str">
        <f t="shared" si="116"/>
        <v/>
      </c>
      <c r="F1258" t="b">
        <f t="shared" si="117"/>
        <v>0</v>
      </c>
      <c r="G1258" t="str">
        <f t="shared" si="118"/>
        <v/>
      </c>
      <c r="H1258" t="str">
        <f t="shared" si="119"/>
        <v/>
      </c>
    </row>
    <row r="1259" spans="1:8" x14ac:dyDescent="0.25">
      <c r="A1259" s="8">
        <v>2256</v>
      </c>
      <c r="C1259" t="str">
        <f t="shared" si="114"/>
        <v/>
      </c>
      <c r="D1259" t="str">
        <f t="shared" si="115"/>
        <v/>
      </c>
      <c r="E1259" t="str">
        <f t="shared" si="116"/>
        <v/>
      </c>
      <c r="F1259" t="b">
        <f t="shared" si="117"/>
        <v>0</v>
      </c>
      <c r="G1259" t="str">
        <f t="shared" si="118"/>
        <v/>
      </c>
      <c r="H1259" t="str">
        <f t="shared" si="119"/>
        <v/>
      </c>
    </row>
    <row r="1260" spans="1:8" x14ac:dyDescent="0.25">
      <c r="A1260" s="8">
        <v>2255</v>
      </c>
      <c r="C1260" t="str">
        <f t="shared" si="114"/>
        <v/>
      </c>
      <c r="D1260" t="str">
        <f t="shared" si="115"/>
        <v/>
      </c>
      <c r="E1260" t="str">
        <f t="shared" si="116"/>
        <v/>
      </c>
      <c r="F1260" t="b">
        <f t="shared" si="117"/>
        <v>0</v>
      </c>
      <c r="G1260" t="str">
        <f t="shared" si="118"/>
        <v/>
      </c>
      <c r="H1260" t="str">
        <f t="shared" si="119"/>
        <v/>
      </c>
    </row>
    <row r="1261" spans="1:8" x14ac:dyDescent="0.25">
      <c r="A1261" s="8">
        <v>2254</v>
      </c>
      <c r="C1261" t="str">
        <f t="shared" si="114"/>
        <v/>
      </c>
      <c r="D1261" t="str">
        <f t="shared" si="115"/>
        <v/>
      </c>
      <c r="E1261" t="str">
        <f t="shared" si="116"/>
        <v/>
      </c>
      <c r="F1261" t="b">
        <f t="shared" si="117"/>
        <v>0</v>
      </c>
      <c r="G1261" t="str">
        <f t="shared" si="118"/>
        <v/>
      </c>
      <c r="H1261" t="str">
        <f t="shared" si="119"/>
        <v/>
      </c>
    </row>
    <row r="1262" spans="1:8" x14ac:dyDescent="0.25">
      <c r="A1262" s="8">
        <v>2253</v>
      </c>
      <c r="C1262" t="str">
        <f t="shared" si="114"/>
        <v/>
      </c>
      <c r="D1262" t="str">
        <f t="shared" si="115"/>
        <v/>
      </c>
      <c r="E1262" t="str">
        <f t="shared" si="116"/>
        <v/>
      </c>
      <c r="F1262" t="b">
        <f t="shared" si="117"/>
        <v>0</v>
      </c>
      <c r="G1262" t="str">
        <f t="shared" si="118"/>
        <v/>
      </c>
      <c r="H1262" t="str">
        <f t="shared" si="119"/>
        <v/>
      </c>
    </row>
    <row r="1263" spans="1:8" x14ac:dyDescent="0.25">
      <c r="A1263" s="8">
        <v>2252</v>
      </c>
      <c r="C1263" t="str">
        <f t="shared" si="114"/>
        <v/>
      </c>
      <c r="D1263" t="str">
        <f t="shared" si="115"/>
        <v/>
      </c>
      <c r="E1263" t="str">
        <f t="shared" si="116"/>
        <v/>
      </c>
      <c r="F1263" t="b">
        <f t="shared" si="117"/>
        <v>0</v>
      </c>
      <c r="G1263" t="str">
        <f t="shared" si="118"/>
        <v/>
      </c>
      <c r="H1263" t="str">
        <f t="shared" si="119"/>
        <v/>
      </c>
    </row>
    <row r="1264" spans="1:8" x14ac:dyDescent="0.25">
      <c r="A1264" s="8">
        <v>2251</v>
      </c>
      <c r="C1264" t="str">
        <f t="shared" si="114"/>
        <v/>
      </c>
      <c r="D1264" t="str">
        <f t="shared" si="115"/>
        <v/>
      </c>
      <c r="E1264" t="str">
        <f t="shared" si="116"/>
        <v/>
      </c>
      <c r="F1264" t="b">
        <f t="shared" si="117"/>
        <v>0</v>
      </c>
      <c r="G1264" t="str">
        <f t="shared" si="118"/>
        <v/>
      </c>
      <c r="H1264" t="str">
        <f t="shared" si="119"/>
        <v/>
      </c>
    </row>
    <row r="1265" spans="1:8" x14ac:dyDescent="0.25">
      <c r="A1265" s="8">
        <v>2250</v>
      </c>
      <c r="C1265" t="str">
        <f t="shared" si="114"/>
        <v/>
      </c>
      <c r="D1265" t="str">
        <f t="shared" si="115"/>
        <v/>
      </c>
      <c r="E1265" t="str">
        <f t="shared" si="116"/>
        <v/>
      </c>
      <c r="F1265" t="b">
        <f t="shared" si="117"/>
        <v>0</v>
      </c>
      <c r="G1265" t="str">
        <f t="shared" si="118"/>
        <v/>
      </c>
      <c r="H1265" t="str">
        <f t="shared" si="119"/>
        <v/>
      </c>
    </row>
    <row r="1266" spans="1:8" x14ac:dyDescent="0.25">
      <c r="A1266" s="8">
        <v>2249</v>
      </c>
      <c r="C1266" t="str">
        <f t="shared" si="114"/>
        <v/>
      </c>
      <c r="D1266" t="str">
        <f t="shared" si="115"/>
        <v/>
      </c>
      <c r="E1266" t="str">
        <f t="shared" si="116"/>
        <v/>
      </c>
      <c r="F1266" t="b">
        <f t="shared" si="117"/>
        <v>0</v>
      </c>
      <c r="G1266" t="str">
        <f t="shared" si="118"/>
        <v/>
      </c>
      <c r="H1266" t="str">
        <f t="shared" si="119"/>
        <v/>
      </c>
    </row>
    <row r="1267" spans="1:8" x14ac:dyDescent="0.25">
      <c r="A1267" s="8">
        <v>2248</v>
      </c>
      <c r="C1267" t="str">
        <f t="shared" si="114"/>
        <v/>
      </c>
      <c r="D1267" t="str">
        <f t="shared" si="115"/>
        <v/>
      </c>
      <c r="E1267" t="str">
        <f t="shared" si="116"/>
        <v/>
      </c>
      <c r="F1267" t="b">
        <f t="shared" si="117"/>
        <v>0</v>
      </c>
      <c r="G1267" t="str">
        <f t="shared" si="118"/>
        <v/>
      </c>
      <c r="H1267" t="str">
        <f t="shared" si="119"/>
        <v/>
      </c>
    </row>
    <row r="1268" spans="1:8" x14ac:dyDescent="0.25">
      <c r="A1268" s="8">
        <v>2247</v>
      </c>
      <c r="B1268" t="s">
        <v>2330</v>
      </c>
      <c r="C1268">
        <f t="shared" si="114"/>
        <v>14</v>
      </c>
      <c r="D1268">
        <f t="shared" si="115"/>
        <v>66</v>
      </c>
      <c r="E1268" t="str">
        <f t="shared" si="116"/>
        <v>Weapon</v>
      </c>
      <c r="F1268" t="b">
        <f t="shared" si="117"/>
        <v>0</v>
      </c>
      <c r="G1268" t="str">
        <f t="shared" si="118"/>
        <v/>
      </c>
      <c r="H1268" t="str">
        <f t="shared" si="119"/>
        <v/>
      </c>
    </row>
    <row r="1269" spans="1:8" x14ac:dyDescent="0.25">
      <c r="A1269" s="8">
        <v>2246</v>
      </c>
      <c r="B1269" t="s">
        <v>2329</v>
      </c>
      <c r="C1269">
        <f t="shared" si="114"/>
        <v>14</v>
      </c>
      <c r="D1269">
        <f t="shared" si="115"/>
        <v>66</v>
      </c>
      <c r="E1269" t="str">
        <f t="shared" si="116"/>
        <v>Weapon</v>
      </c>
      <c r="F1269" t="b">
        <f t="shared" si="117"/>
        <v>0</v>
      </c>
      <c r="G1269" t="str">
        <f t="shared" si="118"/>
        <v/>
      </c>
      <c r="H1269" t="str">
        <f t="shared" si="119"/>
        <v/>
      </c>
    </row>
    <row r="1270" spans="1:8" x14ac:dyDescent="0.25">
      <c r="A1270" s="8">
        <v>2245</v>
      </c>
      <c r="B1270" t="s">
        <v>2328</v>
      </c>
      <c r="C1270">
        <f t="shared" si="114"/>
        <v>14</v>
      </c>
      <c r="D1270">
        <f t="shared" si="115"/>
        <v>66</v>
      </c>
      <c r="E1270" t="str">
        <f t="shared" si="116"/>
        <v>Weapon</v>
      </c>
      <c r="F1270" t="b">
        <f t="shared" si="117"/>
        <v>0</v>
      </c>
      <c r="G1270" t="str">
        <f t="shared" si="118"/>
        <v/>
      </c>
      <c r="H1270" t="str">
        <f t="shared" si="119"/>
        <v/>
      </c>
    </row>
    <row r="1271" spans="1:8" x14ac:dyDescent="0.25">
      <c r="A1271" s="8">
        <v>2244</v>
      </c>
      <c r="B1271" t="s">
        <v>2327</v>
      </c>
      <c r="C1271">
        <f t="shared" si="114"/>
        <v>14</v>
      </c>
      <c r="D1271">
        <f t="shared" si="115"/>
        <v>66</v>
      </c>
      <c r="E1271" t="str">
        <f t="shared" si="116"/>
        <v>Weapon</v>
      </c>
      <c r="F1271" t="b">
        <f t="shared" si="117"/>
        <v>0</v>
      </c>
      <c r="G1271" t="str">
        <f t="shared" si="118"/>
        <v/>
      </c>
      <c r="H1271" t="str">
        <f t="shared" si="119"/>
        <v/>
      </c>
    </row>
    <row r="1272" spans="1:8" x14ac:dyDescent="0.25">
      <c r="A1272" s="8">
        <v>2243</v>
      </c>
      <c r="B1272" t="s">
        <v>2326</v>
      </c>
      <c r="C1272">
        <f t="shared" si="114"/>
        <v>14</v>
      </c>
      <c r="D1272">
        <f t="shared" si="115"/>
        <v>66</v>
      </c>
      <c r="E1272" t="str">
        <f t="shared" si="116"/>
        <v>Weapon</v>
      </c>
      <c r="F1272" t="b">
        <f t="shared" si="117"/>
        <v>0</v>
      </c>
      <c r="G1272" t="str">
        <f t="shared" si="118"/>
        <v/>
      </c>
      <c r="H1272" t="str">
        <f t="shared" si="119"/>
        <v/>
      </c>
    </row>
    <row r="1273" spans="1:8" x14ac:dyDescent="0.25">
      <c r="A1273" s="8">
        <v>2242</v>
      </c>
      <c r="B1273" t="s">
        <v>2325</v>
      </c>
      <c r="C1273">
        <f t="shared" si="114"/>
        <v>14</v>
      </c>
      <c r="D1273">
        <f t="shared" si="115"/>
        <v>66</v>
      </c>
      <c r="E1273" t="str">
        <f t="shared" si="116"/>
        <v>Weapon</v>
      </c>
      <c r="F1273" t="b">
        <f t="shared" si="117"/>
        <v>0</v>
      </c>
      <c r="G1273" t="str">
        <f t="shared" si="118"/>
        <v/>
      </c>
      <c r="H1273" t="str">
        <f t="shared" si="119"/>
        <v/>
      </c>
    </row>
    <row r="1274" spans="1:8" x14ac:dyDescent="0.25">
      <c r="A1274" s="8">
        <v>2241</v>
      </c>
      <c r="B1274" t="s">
        <v>2324</v>
      </c>
      <c r="C1274">
        <f t="shared" si="114"/>
        <v>14</v>
      </c>
      <c r="D1274">
        <f t="shared" si="115"/>
        <v>66</v>
      </c>
      <c r="E1274" t="str">
        <f t="shared" si="116"/>
        <v>Weapon</v>
      </c>
      <c r="F1274" t="b">
        <f t="shared" si="117"/>
        <v>0</v>
      </c>
      <c r="G1274" t="str">
        <f t="shared" si="118"/>
        <v/>
      </c>
      <c r="H1274" t="str">
        <f t="shared" si="119"/>
        <v/>
      </c>
    </row>
    <row r="1275" spans="1:8" x14ac:dyDescent="0.25">
      <c r="A1275" s="8">
        <v>2240</v>
      </c>
      <c r="B1275" t="s">
        <v>2323</v>
      </c>
      <c r="C1275">
        <f t="shared" si="114"/>
        <v>14</v>
      </c>
      <c r="D1275">
        <f t="shared" si="115"/>
        <v>66</v>
      </c>
      <c r="E1275" t="str">
        <f t="shared" si="116"/>
        <v>Weapon</v>
      </c>
      <c r="F1275" t="b">
        <f t="shared" si="117"/>
        <v>0</v>
      </c>
      <c r="G1275" t="str">
        <f t="shared" si="118"/>
        <v/>
      </c>
      <c r="H1275" t="str">
        <f t="shared" si="119"/>
        <v/>
      </c>
    </row>
    <row r="1276" spans="1:8" x14ac:dyDescent="0.25">
      <c r="A1276" s="8">
        <v>2239</v>
      </c>
      <c r="B1276" t="s">
        <v>2322</v>
      </c>
      <c r="C1276">
        <f t="shared" si="114"/>
        <v>14</v>
      </c>
      <c r="D1276">
        <f t="shared" si="115"/>
        <v>66</v>
      </c>
      <c r="E1276" t="str">
        <f t="shared" si="116"/>
        <v>Weapon</v>
      </c>
      <c r="F1276" t="b">
        <f t="shared" si="117"/>
        <v>0</v>
      </c>
      <c r="G1276" t="str">
        <f t="shared" si="118"/>
        <v/>
      </c>
      <c r="H1276" t="str">
        <f t="shared" si="119"/>
        <v/>
      </c>
    </row>
    <row r="1277" spans="1:8" x14ac:dyDescent="0.25">
      <c r="A1277" s="8">
        <v>2238</v>
      </c>
      <c r="B1277" t="s">
        <v>2321</v>
      </c>
      <c r="C1277">
        <f t="shared" si="114"/>
        <v>14</v>
      </c>
      <c r="D1277">
        <f t="shared" si="115"/>
        <v>66</v>
      </c>
      <c r="E1277" t="str">
        <f t="shared" si="116"/>
        <v>Weapon</v>
      </c>
      <c r="F1277" t="b">
        <f t="shared" si="117"/>
        <v>0</v>
      </c>
      <c r="G1277" t="str">
        <f t="shared" si="118"/>
        <v/>
      </c>
      <c r="H1277" t="str">
        <f t="shared" si="119"/>
        <v/>
      </c>
    </row>
    <row r="1278" spans="1:8" x14ac:dyDescent="0.25">
      <c r="A1278" s="8">
        <v>2237</v>
      </c>
      <c r="B1278" t="s">
        <v>2320</v>
      </c>
      <c r="C1278">
        <f t="shared" si="114"/>
        <v>14</v>
      </c>
      <c r="D1278">
        <f t="shared" si="115"/>
        <v>66</v>
      </c>
      <c r="E1278" t="str">
        <f t="shared" si="116"/>
        <v>Weapon</v>
      </c>
      <c r="F1278" t="b">
        <f t="shared" si="117"/>
        <v>0</v>
      </c>
      <c r="G1278" t="str">
        <f t="shared" si="118"/>
        <v/>
      </c>
      <c r="H1278" t="str">
        <f t="shared" si="119"/>
        <v/>
      </c>
    </row>
    <row r="1279" spans="1:8" x14ac:dyDescent="0.25">
      <c r="A1279" s="8">
        <v>2236</v>
      </c>
      <c r="B1279" t="s">
        <v>2319</v>
      </c>
      <c r="C1279">
        <f t="shared" si="114"/>
        <v>14</v>
      </c>
      <c r="D1279">
        <f t="shared" si="115"/>
        <v>66</v>
      </c>
      <c r="E1279" t="str">
        <f t="shared" si="116"/>
        <v>Weapon</v>
      </c>
      <c r="F1279" t="b">
        <f t="shared" si="117"/>
        <v>0</v>
      </c>
      <c r="G1279" t="str">
        <f t="shared" si="118"/>
        <v/>
      </c>
      <c r="H1279" t="str">
        <f t="shared" si="119"/>
        <v/>
      </c>
    </row>
    <row r="1280" spans="1:8" x14ac:dyDescent="0.25">
      <c r="A1280" s="8">
        <v>2235</v>
      </c>
      <c r="B1280" t="s">
        <v>2318</v>
      </c>
      <c r="C1280">
        <f t="shared" si="114"/>
        <v>14</v>
      </c>
      <c r="D1280">
        <f t="shared" si="115"/>
        <v>66</v>
      </c>
      <c r="E1280" t="str">
        <f t="shared" si="116"/>
        <v>Weapon</v>
      </c>
      <c r="F1280" t="b">
        <f t="shared" si="117"/>
        <v>0</v>
      </c>
      <c r="G1280" t="str">
        <f t="shared" si="118"/>
        <v/>
      </c>
      <c r="H1280" t="str">
        <f t="shared" si="119"/>
        <v/>
      </c>
    </row>
    <row r="1281" spans="1:8" x14ac:dyDescent="0.25">
      <c r="A1281" s="8">
        <v>2234</v>
      </c>
      <c r="B1281" t="s">
        <v>2317</v>
      </c>
      <c r="C1281">
        <f t="shared" si="114"/>
        <v>14</v>
      </c>
      <c r="D1281">
        <f t="shared" si="115"/>
        <v>66</v>
      </c>
      <c r="E1281" t="str">
        <f t="shared" si="116"/>
        <v>Weapon</v>
      </c>
      <c r="F1281" t="b">
        <f t="shared" si="117"/>
        <v>0</v>
      </c>
      <c r="G1281" t="str">
        <f t="shared" si="118"/>
        <v/>
      </c>
      <c r="H1281" t="str">
        <f t="shared" si="119"/>
        <v/>
      </c>
    </row>
    <row r="1282" spans="1:8" x14ac:dyDescent="0.25">
      <c r="A1282" s="8">
        <v>2233</v>
      </c>
      <c r="B1282" t="s">
        <v>2316</v>
      </c>
      <c r="C1282">
        <f t="shared" si="114"/>
        <v>14</v>
      </c>
      <c r="D1282">
        <f t="shared" si="115"/>
        <v>66</v>
      </c>
      <c r="E1282" t="str">
        <f t="shared" si="116"/>
        <v>Weapon</v>
      </c>
      <c r="F1282" t="b">
        <f t="shared" si="117"/>
        <v>0</v>
      </c>
      <c r="G1282" t="str">
        <f t="shared" si="118"/>
        <v/>
      </c>
      <c r="H1282" t="str">
        <f t="shared" si="119"/>
        <v/>
      </c>
    </row>
    <row r="1283" spans="1:8" x14ac:dyDescent="0.25">
      <c r="A1283" s="8">
        <v>2232</v>
      </c>
      <c r="B1283" t="s">
        <v>2315</v>
      </c>
      <c r="C1283">
        <f t="shared" si="114"/>
        <v>14</v>
      </c>
      <c r="D1283">
        <f t="shared" si="115"/>
        <v>66</v>
      </c>
      <c r="E1283" t="str">
        <f t="shared" si="116"/>
        <v>Weapon</v>
      </c>
      <c r="F1283" t="b">
        <f t="shared" si="117"/>
        <v>0</v>
      </c>
      <c r="G1283" t="str">
        <f t="shared" si="118"/>
        <v/>
      </c>
      <c r="H1283" t="str">
        <f t="shared" si="119"/>
        <v/>
      </c>
    </row>
    <row r="1284" spans="1:8" x14ac:dyDescent="0.25">
      <c r="A1284" s="8">
        <v>2231</v>
      </c>
      <c r="B1284" t="s">
        <v>2314</v>
      </c>
      <c r="C1284">
        <f t="shared" ref="C1284:C1347" si="120">IF(LEN(B1284)&gt;0,SEARCH("|",B1284),"")</f>
        <v>14</v>
      </c>
      <c r="D1284">
        <f t="shared" ref="D1284:D1347" si="121">IF(LEN(B1284)&gt;0,SEARCH("|",B1284,C1284+1),"")</f>
        <v>66</v>
      </c>
      <c r="E1284" t="str">
        <f t="shared" ref="E1284:E1347" si="122">IF(LEN(B1284)&gt;0,TRIM(LEFT(B1284,C1284-1)),"")</f>
        <v>Weapon</v>
      </c>
      <c r="F1284" t="b">
        <f t="shared" ref="F1284:F1347" si="123">IFERROR(E1284="Object",FALSE)</f>
        <v>0</v>
      </c>
      <c r="G1284" t="str">
        <f t="shared" ref="G1284:G1347" si="124">IF(E1284="Object",TRIM(MID(B1284,C1284+1,D1284-C1284-1)),"")</f>
        <v/>
      </c>
      <c r="H1284" t="str">
        <f t="shared" ref="H1284:H1347" si="125">IF(LEN(G1284)&gt;0,INT(RIGHT(B1284,LEN(B1284)-D1284)),"")</f>
        <v/>
      </c>
    </row>
    <row r="1285" spans="1:8" x14ac:dyDescent="0.25">
      <c r="A1285" s="8">
        <v>2230</v>
      </c>
      <c r="B1285" t="s">
        <v>2313</v>
      </c>
      <c r="C1285">
        <f t="shared" si="120"/>
        <v>14</v>
      </c>
      <c r="D1285">
        <f t="shared" si="121"/>
        <v>66</v>
      </c>
      <c r="E1285" t="str">
        <f t="shared" si="122"/>
        <v>Weapon</v>
      </c>
      <c r="F1285" t="b">
        <f t="shared" si="123"/>
        <v>0</v>
      </c>
      <c r="G1285" t="str">
        <f t="shared" si="124"/>
        <v/>
      </c>
      <c r="H1285" t="str">
        <f t="shared" si="125"/>
        <v/>
      </c>
    </row>
    <row r="1286" spans="1:8" x14ac:dyDescent="0.25">
      <c r="A1286" s="8">
        <v>2229</v>
      </c>
      <c r="B1286" t="s">
        <v>2312</v>
      </c>
      <c r="C1286">
        <f t="shared" si="120"/>
        <v>14</v>
      </c>
      <c r="D1286">
        <f t="shared" si="121"/>
        <v>66</v>
      </c>
      <c r="E1286" t="str">
        <f t="shared" si="122"/>
        <v>Weapon</v>
      </c>
      <c r="F1286" t="b">
        <f t="shared" si="123"/>
        <v>0</v>
      </c>
      <c r="G1286" t="str">
        <f t="shared" si="124"/>
        <v/>
      </c>
      <c r="H1286" t="str">
        <f t="shared" si="125"/>
        <v/>
      </c>
    </row>
    <row r="1287" spans="1:8" x14ac:dyDescent="0.25">
      <c r="A1287" s="8">
        <v>2228</v>
      </c>
      <c r="B1287" t="s">
        <v>2311</v>
      </c>
      <c r="C1287">
        <f t="shared" si="120"/>
        <v>14</v>
      </c>
      <c r="D1287">
        <f t="shared" si="121"/>
        <v>66</v>
      </c>
      <c r="E1287" t="str">
        <f t="shared" si="122"/>
        <v>Weapon</v>
      </c>
      <c r="F1287" t="b">
        <f t="shared" si="123"/>
        <v>0</v>
      </c>
      <c r="G1287" t="str">
        <f t="shared" si="124"/>
        <v/>
      </c>
      <c r="H1287" t="str">
        <f t="shared" si="125"/>
        <v/>
      </c>
    </row>
    <row r="1288" spans="1:8" x14ac:dyDescent="0.25">
      <c r="A1288" s="8">
        <v>2227</v>
      </c>
      <c r="B1288" t="s">
        <v>2310</v>
      </c>
      <c r="C1288">
        <f t="shared" si="120"/>
        <v>14</v>
      </c>
      <c r="D1288">
        <f t="shared" si="121"/>
        <v>66</v>
      </c>
      <c r="E1288" t="str">
        <f t="shared" si="122"/>
        <v>Weapon</v>
      </c>
      <c r="F1288" t="b">
        <f t="shared" si="123"/>
        <v>0</v>
      </c>
      <c r="G1288" t="str">
        <f t="shared" si="124"/>
        <v/>
      </c>
      <c r="H1288" t="str">
        <f t="shared" si="125"/>
        <v/>
      </c>
    </row>
    <row r="1289" spans="1:8" x14ac:dyDescent="0.25">
      <c r="A1289" s="8">
        <v>2226</v>
      </c>
      <c r="B1289" t="s">
        <v>2309</v>
      </c>
      <c r="C1289">
        <f t="shared" si="120"/>
        <v>14</v>
      </c>
      <c r="D1289">
        <f t="shared" si="121"/>
        <v>66</v>
      </c>
      <c r="E1289" t="str">
        <f t="shared" si="122"/>
        <v>Weapon</v>
      </c>
      <c r="F1289" t="b">
        <f t="shared" si="123"/>
        <v>0</v>
      </c>
      <c r="G1289" t="str">
        <f t="shared" si="124"/>
        <v/>
      </c>
      <c r="H1289" t="str">
        <f t="shared" si="125"/>
        <v/>
      </c>
    </row>
    <row r="1290" spans="1:8" x14ac:dyDescent="0.25">
      <c r="A1290" s="8">
        <v>2225</v>
      </c>
      <c r="B1290" t="s">
        <v>2308</v>
      </c>
      <c r="C1290">
        <f t="shared" si="120"/>
        <v>14</v>
      </c>
      <c r="D1290">
        <f t="shared" si="121"/>
        <v>66</v>
      </c>
      <c r="E1290" t="str">
        <f t="shared" si="122"/>
        <v>Weapon</v>
      </c>
      <c r="F1290" t="b">
        <f t="shared" si="123"/>
        <v>0</v>
      </c>
      <c r="G1290" t="str">
        <f t="shared" si="124"/>
        <v/>
      </c>
      <c r="H1290" t="str">
        <f t="shared" si="125"/>
        <v/>
      </c>
    </row>
    <row r="1291" spans="1:8" x14ac:dyDescent="0.25">
      <c r="A1291" s="8">
        <v>2224</v>
      </c>
      <c r="B1291" t="s">
        <v>2307</v>
      </c>
      <c r="C1291">
        <f t="shared" si="120"/>
        <v>14</v>
      </c>
      <c r="D1291">
        <f t="shared" si="121"/>
        <v>66</v>
      </c>
      <c r="E1291" t="str">
        <f t="shared" si="122"/>
        <v>Weapon</v>
      </c>
      <c r="F1291" t="b">
        <f t="shared" si="123"/>
        <v>0</v>
      </c>
      <c r="G1291" t="str">
        <f t="shared" si="124"/>
        <v/>
      </c>
      <c r="H1291" t="str">
        <f t="shared" si="125"/>
        <v/>
      </c>
    </row>
    <row r="1292" spans="1:8" x14ac:dyDescent="0.25">
      <c r="A1292" s="8">
        <v>2223</v>
      </c>
      <c r="B1292" t="s">
        <v>2306</v>
      </c>
      <c r="C1292">
        <f t="shared" si="120"/>
        <v>14</v>
      </c>
      <c r="D1292">
        <f t="shared" si="121"/>
        <v>66</v>
      </c>
      <c r="E1292" t="str">
        <f t="shared" si="122"/>
        <v>Weapon</v>
      </c>
      <c r="F1292" t="b">
        <f t="shared" si="123"/>
        <v>0</v>
      </c>
      <c r="G1292" t="str">
        <f t="shared" si="124"/>
        <v/>
      </c>
      <c r="H1292" t="str">
        <f t="shared" si="125"/>
        <v/>
      </c>
    </row>
    <row r="1293" spans="1:8" x14ac:dyDescent="0.25">
      <c r="A1293" s="8">
        <v>2222</v>
      </c>
      <c r="B1293" t="s">
        <v>2305</v>
      </c>
      <c r="C1293">
        <f t="shared" si="120"/>
        <v>14</v>
      </c>
      <c r="D1293">
        <f t="shared" si="121"/>
        <v>66</v>
      </c>
      <c r="E1293" t="str">
        <f t="shared" si="122"/>
        <v>Weapon</v>
      </c>
      <c r="F1293" t="b">
        <f t="shared" si="123"/>
        <v>0</v>
      </c>
      <c r="G1293" t="str">
        <f t="shared" si="124"/>
        <v/>
      </c>
      <c r="H1293" t="str">
        <f t="shared" si="125"/>
        <v/>
      </c>
    </row>
    <row r="1294" spans="1:8" x14ac:dyDescent="0.25">
      <c r="A1294" s="8">
        <v>2221</v>
      </c>
      <c r="B1294" t="s">
        <v>2304</v>
      </c>
      <c r="C1294">
        <f t="shared" si="120"/>
        <v>14</v>
      </c>
      <c r="D1294">
        <f t="shared" si="121"/>
        <v>66</v>
      </c>
      <c r="E1294" t="str">
        <f t="shared" si="122"/>
        <v>Weapon</v>
      </c>
      <c r="F1294" t="b">
        <f t="shared" si="123"/>
        <v>0</v>
      </c>
      <c r="G1294" t="str">
        <f t="shared" si="124"/>
        <v/>
      </c>
      <c r="H1294" t="str">
        <f t="shared" si="125"/>
        <v/>
      </c>
    </row>
    <row r="1295" spans="1:8" x14ac:dyDescent="0.25">
      <c r="A1295" s="8">
        <v>2220</v>
      </c>
      <c r="B1295" t="s">
        <v>2303</v>
      </c>
      <c r="C1295">
        <f t="shared" si="120"/>
        <v>14</v>
      </c>
      <c r="D1295">
        <f t="shared" si="121"/>
        <v>66</v>
      </c>
      <c r="E1295" t="str">
        <f t="shared" si="122"/>
        <v>Weapon</v>
      </c>
      <c r="F1295" t="b">
        <f t="shared" si="123"/>
        <v>0</v>
      </c>
      <c r="G1295" t="str">
        <f t="shared" si="124"/>
        <v/>
      </c>
      <c r="H1295" t="str">
        <f t="shared" si="125"/>
        <v/>
      </c>
    </row>
    <row r="1296" spans="1:8" x14ac:dyDescent="0.25">
      <c r="A1296" s="8">
        <v>2219</v>
      </c>
      <c r="B1296" t="s">
        <v>2302</v>
      </c>
      <c r="C1296">
        <f t="shared" si="120"/>
        <v>14</v>
      </c>
      <c r="D1296">
        <f t="shared" si="121"/>
        <v>66</v>
      </c>
      <c r="E1296" t="str">
        <f t="shared" si="122"/>
        <v>Weapon</v>
      </c>
      <c r="F1296" t="b">
        <f t="shared" si="123"/>
        <v>0</v>
      </c>
      <c r="G1296" t="str">
        <f t="shared" si="124"/>
        <v/>
      </c>
      <c r="H1296" t="str">
        <f t="shared" si="125"/>
        <v/>
      </c>
    </row>
    <row r="1297" spans="1:8" x14ac:dyDescent="0.25">
      <c r="A1297" s="8">
        <v>2218</v>
      </c>
      <c r="B1297" t="s">
        <v>2301</v>
      </c>
      <c r="C1297">
        <f t="shared" si="120"/>
        <v>14</v>
      </c>
      <c r="D1297">
        <f t="shared" si="121"/>
        <v>66</v>
      </c>
      <c r="E1297" t="str">
        <f t="shared" si="122"/>
        <v>Weapon</v>
      </c>
      <c r="F1297" t="b">
        <f t="shared" si="123"/>
        <v>0</v>
      </c>
      <c r="G1297" t="str">
        <f t="shared" si="124"/>
        <v/>
      </c>
      <c r="H1297" t="str">
        <f t="shared" si="125"/>
        <v/>
      </c>
    </row>
    <row r="1298" spans="1:8" x14ac:dyDescent="0.25">
      <c r="A1298" s="8">
        <v>2217</v>
      </c>
      <c r="B1298" t="s">
        <v>2300</v>
      </c>
      <c r="C1298">
        <f t="shared" si="120"/>
        <v>14</v>
      </c>
      <c r="D1298">
        <f t="shared" si="121"/>
        <v>66</v>
      </c>
      <c r="E1298" t="str">
        <f t="shared" si="122"/>
        <v>Weapon</v>
      </c>
      <c r="F1298" t="b">
        <f t="shared" si="123"/>
        <v>0</v>
      </c>
      <c r="G1298" t="str">
        <f t="shared" si="124"/>
        <v/>
      </c>
      <c r="H1298" t="str">
        <f t="shared" si="125"/>
        <v/>
      </c>
    </row>
    <row r="1299" spans="1:8" x14ac:dyDescent="0.25">
      <c r="A1299" s="8">
        <v>2216</v>
      </c>
      <c r="B1299" t="s">
        <v>2299</v>
      </c>
      <c r="C1299">
        <f t="shared" si="120"/>
        <v>14</v>
      </c>
      <c r="D1299">
        <f t="shared" si="121"/>
        <v>66</v>
      </c>
      <c r="E1299" t="str">
        <f t="shared" si="122"/>
        <v>Weapon</v>
      </c>
      <c r="F1299" t="b">
        <f t="shared" si="123"/>
        <v>0</v>
      </c>
      <c r="G1299" t="str">
        <f t="shared" si="124"/>
        <v/>
      </c>
      <c r="H1299" t="str">
        <f t="shared" si="125"/>
        <v/>
      </c>
    </row>
    <row r="1300" spans="1:8" x14ac:dyDescent="0.25">
      <c r="A1300" s="8">
        <v>2215</v>
      </c>
      <c r="B1300" t="s">
        <v>2298</v>
      </c>
      <c r="C1300">
        <f t="shared" si="120"/>
        <v>14</v>
      </c>
      <c r="D1300">
        <f t="shared" si="121"/>
        <v>66</v>
      </c>
      <c r="E1300" t="str">
        <f t="shared" si="122"/>
        <v>Weapon</v>
      </c>
      <c r="F1300" t="b">
        <f t="shared" si="123"/>
        <v>0</v>
      </c>
      <c r="G1300" t="str">
        <f t="shared" si="124"/>
        <v/>
      </c>
      <c r="H1300" t="str">
        <f t="shared" si="125"/>
        <v/>
      </c>
    </row>
    <row r="1301" spans="1:8" x14ac:dyDescent="0.25">
      <c r="A1301" s="8">
        <v>2214</v>
      </c>
      <c r="B1301" t="s">
        <v>2297</v>
      </c>
      <c r="C1301">
        <f t="shared" si="120"/>
        <v>14</v>
      </c>
      <c r="D1301">
        <f t="shared" si="121"/>
        <v>66</v>
      </c>
      <c r="E1301" t="str">
        <f t="shared" si="122"/>
        <v>Weapon</v>
      </c>
      <c r="F1301" t="b">
        <f t="shared" si="123"/>
        <v>0</v>
      </c>
      <c r="G1301" t="str">
        <f t="shared" si="124"/>
        <v/>
      </c>
      <c r="H1301" t="str">
        <f t="shared" si="125"/>
        <v/>
      </c>
    </row>
    <row r="1302" spans="1:8" x14ac:dyDescent="0.25">
      <c r="A1302" s="8">
        <v>2213</v>
      </c>
      <c r="B1302" t="s">
        <v>2296</v>
      </c>
      <c r="C1302">
        <f t="shared" si="120"/>
        <v>14</v>
      </c>
      <c r="D1302">
        <f t="shared" si="121"/>
        <v>66</v>
      </c>
      <c r="E1302" t="str">
        <f t="shared" si="122"/>
        <v>Weapon</v>
      </c>
      <c r="F1302" t="b">
        <f t="shared" si="123"/>
        <v>0</v>
      </c>
      <c r="G1302" t="str">
        <f t="shared" si="124"/>
        <v/>
      </c>
      <c r="H1302" t="str">
        <f t="shared" si="125"/>
        <v/>
      </c>
    </row>
    <row r="1303" spans="1:8" x14ac:dyDescent="0.25">
      <c r="A1303" s="8">
        <v>2212</v>
      </c>
      <c r="B1303" t="s">
        <v>2295</v>
      </c>
      <c r="C1303">
        <f t="shared" si="120"/>
        <v>14</v>
      </c>
      <c r="D1303">
        <f t="shared" si="121"/>
        <v>66</v>
      </c>
      <c r="E1303" t="str">
        <f t="shared" si="122"/>
        <v>Weapon</v>
      </c>
      <c r="F1303" t="b">
        <f t="shared" si="123"/>
        <v>0</v>
      </c>
      <c r="G1303" t="str">
        <f t="shared" si="124"/>
        <v/>
      </c>
      <c r="H1303" t="str">
        <f t="shared" si="125"/>
        <v/>
      </c>
    </row>
    <row r="1304" spans="1:8" x14ac:dyDescent="0.25">
      <c r="A1304" s="8">
        <v>2211</v>
      </c>
      <c r="B1304" t="s">
        <v>2294</v>
      </c>
      <c r="C1304">
        <f t="shared" si="120"/>
        <v>14</v>
      </c>
      <c r="D1304">
        <f t="shared" si="121"/>
        <v>66</v>
      </c>
      <c r="E1304" t="str">
        <f t="shared" si="122"/>
        <v>Weapon</v>
      </c>
      <c r="F1304" t="b">
        <f t="shared" si="123"/>
        <v>0</v>
      </c>
      <c r="G1304" t="str">
        <f t="shared" si="124"/>
        <v/>
      </c>
      <c r="H1304" t="str">
        <f t="shared" si="125"/>
        <v/>
      </c>
    </row>
    <row r="1305" spans="1:8" x14ac:dyDescent="0.25">
      <c r="A1305" s="8">
        <v>2210</v>
      </c>
      <c r="B1305" t="s">
        <v>2293</v>
      </c>
      <c r="C1305">
        <f t="shared" si="120"/>
        <v>14</v>
      </c>
      <c r="D1305">
        <f t="shared" si="121"/>
        <v>66</v>
      </c>
      <c r="E1305" t="str">
        <f t="shared" si="122"/>
        <v>Weapon</v>
      </c>
      <c r="F1305" t="b">
        <f t="shared" si="123"/>
        <v>0</v>
      </c>
      <c r="G1305" t="str">
        <f t="shared" si="124"/>
        <v/>
      </c>
      <c r="H1305" t="str">
        <f t="shared" si="125"/>
        <v/>
      </c>
    </row>
    <row r="1306" spans="1:8" x14ac:dyDescent="0.25">
      <c r="A1306" s="8">
        <v>2209</v>
      </c>
      <c r="B1306" t="s">
        <v>2292</v>
      </c>
      <c r="C1306">
        <f t="shared" si="120"/>
        <v>14</v>
      </c>
      <c r="D1306">
        <f t="shared" si="121"/>
        <v>66</v>
      </c>
      <c r="E1306" t="str">
        <f t="shared" si="122"/>
        <v>Weapon</v>
      </c>
      <c r="F1306" t="b">
        <f t="shared" si="123"/>
        <v>0</v>
      </c>
      <c r="G1306" t="str">
        <f t="shared" si="124"/>
        <v/>
      </c>
      <c r="H1306" t="str">
        <f t="shared" si="125"/>
        <v/>
      </c>
    </row>
    <row r="1307" spans="1:8" x14ac:dyDescent="0.25">
      <c r="A1307" s="8">
        <v>2208</v>
      </c>
      <c r="B1307" t="s">
        <v>2291</v>
      </c>
      <c r="C1307">
        <f t="shared" si="120"/>
        <v>14</v>
      </c>
      <c r="D1307">
        <f t="shared" si="121"/>
        <v>66</v>
      </c>
      <c r="E1307" t="str">
        <f t="shared" si="122"/>
        <v>Weapon</v>
      </c>
      <c r="F1307" t="b">
        <f t="shared" si="123"/>
        <v>0</v>
      </c>
      <c r="G1307" t="str">
        <f t="shared" si="124"/>
        <v/>
      </c>
      <c r="H1307" t="str">
        <f t="shared" si="125"/>
        <v/>
      </c>
    </row>
    <row r="1308" spans="1:8" x14ac:dyDescent="0.25">
      <c r="A1308" s="8">
        <v>2207</v>
      </c>
      <c r="B1308" t="s">
        <v>2290</v>
      </c>
      <c r="C1308">
        <f t="shared" si="120"/>
        <v>14</v>
      </c>
      <c r="D1308">
        <f t="shared" si="121"/>
        <v>66</v>
      </c>
      <c r="E1308" t="str">
        <f t="shared" si="122"/>
        <v>Weapon</v>
      </c>
      <c r="F1308" t="b">
        <f t="shared" si="123"/>
        <v>0</v>
      </c>
      <c r="G1308" t="str">
        <f t="shared" si="124"/>
        <v/>
      </c>
      <c r="H1308" t="str">
        <f t="shared" si="125"/>
        <v/>
      </c>
    </row>
    <row r="1309" spans="1:8" x14ac:dyDescent="0.25">
      <c r="A1309" s="8">
        <v>2206</v>
      </c>
      <c r="B1309" t="s">
        <v>2289</v>
      </c>
      <c r="C1309">
        <f t="shared" si="120"/>
        <v>14</v>
      </c>
      <c r="D1309">
        <f t="shared" si="121"/>
        <v>66</v>
      </c>
      <c r="E1309" t="str">
        <f t="shared" si="122"/>
        <v>Weapon</v>
      </c>
      <c r="F1309" t="b">
        <f t="shared" si="123"/>
        <v>0</v>
      </c>
      <c r="G1309" t="str">
        <f t="shared" si="124"/>
        <v/>
      </c>
      <c r="H1309" t="str">
        <f t="shared" si="125"/>
        <v/>
      </c>
    </row>
    <row r="1310" spans="1:8" x14ac:dyDescent="0.25">
      <c r="A1310" s="8">
        <v>2205</v>
      </c>
      <c r="B1310" t="s">
        <v>2288</v>
      </c>
      <c r="C1310">
        <f t="shared" si="120"/>
        <v>14</v>
      </c>
      <c r="D1310">
        <f t="shared" si="121"/>
        <v>66</v>
      </c>
      <c r="E1310" t="str">
        <f t="shared" si="122"/>
        <v>Weapon</v>
      </c>
      <c r="F1310" t="b">
        <f t="shared" si="123"/>
        <v>0</v>
      </c>
      <c r="G1310" t="str">
        <f t="shared" si="124"/>
        <v/>
      </c>
      <c r="H1310" t="str">
        <f t="shared" si="125"/>
        <v/>
      </c>
    </row>
    <row r="1311" spans="1:8" x14ac:dyDescent="0.25">
      <c r="A1311" s="8">
        <v>2204</v>
      </c>
      <c r="B1311" t="s">
        <v>2287</v>
      </c>
      <c r="C1311">
        <f t="shared" si="120"/>
        <v>14</v>
      </c>
      <c r="D1311">
        <f t="shared" si="121"/>
        <v>66</v>
      </c>
      <c r="E1311" t="str">
        <f t="shared" si="122"/>
        <v>Weapon</v>
      </c>
      <c r="F1311" t="b">
        <f t="shared" si="123"/>
        <v>0</v>
      </c>
      <c r="G1311" t="str">
        <f t="shared" si="124"/>
        <v/>
      </c>
      <c r="H1311" t="str">
        <f t="shared" si="125"/>
        <v/>
      </c>
    </row>
    <row r="1312" spans="1:8" x14ac:dyDescent="0.25">
      <c r="A1312" s="8">
        <v>2203</v>
      </c>
      <c r="B1312" t="s">
        <v>2286</v>
      </c>
      <c r="C1312">
        <f t="shared" si="120"/>
        <v>14</v>
      </c>
      <c r="D1312">
        <f t="shared" si="121"/>
        <v>66</v>
      </c>
      <c r="E1312" t="str">
        <f t="shared" si="122"/>
        <v>Weapon</v>
      </c>
      <c r="F1312" t="b">
        <f t="shared" si="123"/>
        <v>0</v>
      </c>
      <c r="G1312" t="str">
        <f t="shared" si="124"/>
        <v/>
      </c>
      <c r="H1312" t="str">
        <f t="shared" si="125"/>
        <v/>
      </c>
    </row>
    <row r="1313" spans="1:8" x14ac:dyDescent="0.25">
      <c r="A1313" s="8">
        <v>2202</v>
      </c>
      <c r="B1313" t="s">
        <v>2285</v>
      </c>
      <c r="C1313">
        <f t="shared" si="120"/>
        <v>14</v>
      </c>
      <c r="D1313">
        <f t="shared" si="121"/>
        <v>66</v>
      </c>
      <c r="E1313" t="str">
        <f t="shared" si="122"/>
        <v>Weapon</v>
      </c>
      <c r="F1313" t="b">
        <f t="shared" si="123"/>
        <v>0</v>
      </c>
      <c r="G1313" t="str">
        <f t="shared" si="124"/>
        <v/>
      </c>
      <c r="H1313" t="str">
        <f t="shared" si="125"/>
        <v/>
      </c>
    </row>
    <row r="1314" spans="1:8" x14ac:dyDescent="0.25">
      <c r="A1314" s="8">
        <v>2201</v>
      </c>
      <c r="B1314" t="s">
        <v>2284</v>
      </c>
      <c r="C1314">
        <f t="shared" si="120"/>
        <v>14</v>
      </c>
      <c r="D1314">
        <f t="shared" si="121"/>
        <v>66</v>
      </c>
      <c r="E1314" t="str">
        <f t="shared" si="122"/>
        <v>Weapon</v>
      </c>
      <c r="F1314" t="b">
        <f t="shared" si="123"/>
        <v>0</v>
      </c>
      <c r="G1314" t="str">
        <f t="shared" si="124"/>
        <v/>
      </c>
      <c r="H1314" t="str">
        <f t="shared" si="125"/>
        <v/>
      </c>
    </row>
    <row r="1315" spans="1:8" x14ac:dyDescent="0.25">
      <c r="A1315" s="8">
        <v>2200</v>
      </c>
      <c r="B1315" t="s">
        <v>2283</v>
      </c>
      <c r="C1315">
        <f t="shared" si="120"/>
        <v>14</v>
      </c>
      <c r="D1315">
        <f t="shared" si="121"/>
        <v>66</v>
      </c>
      <c r="E1315" t="str">
        <f t="shared" si="122"/>
        <v>Weapon</v>
      </c>
      <c r="F1315" t="b">
        <f t="shared" si="123"/>
        <v>0</v>
      </c>
      <c r="G1315" t="str">
        <f t="shared" si="124"/>
        <v/>
      </c>
      <c r="H1315" t="str">
        <f t="shared" si="125"/>
        <v/>
      </c>
    </row>
    <row r="1316" spans="1:8" x14ac:dyDescent="0.25">
      <c r="A1316" s="8">
        <v>2199</v>
      </c>
      <c r="B1316" t="s">
        <v>2282</v>
      </c>
      <c r="C1316">
        <f t="shared" si="120"/>
        <v>14</v>
      </c>
      <c r="D1316">
        <f t="shared" si="121"/>
        <v>66</v>
      </c>
      <c r="E1316" t="str">
        <f t="shared" si="122"/>
        <v>Weapon</v>
      </c>
      <c r="F1316" t="b">
        <f t="shared" si="123"/>
        <v>0</v>
      </c>
      <c r="G1316" t="str">
        <f t="shared" si="124"/>
        <v/>
      </c>
      <c r="H1316" t="str">
        <f t="shared" si="125"/>
        <v/>
      </c>
    </row>
    <row r="1317" spans="1:8" x14ac:dyDescent="0.25">
      <c r="A1317" s="8">
        <v>2198</v>
      </c>
      <c r="B1317" t="s">
        <v>2281</v>
      </c>
      <c r="C1317">
        <f t="shared" si="120"/>
        <v>14</v>
      </c>
      <c r="D1317">
        <f t="shared" si="121"/>
        <v>66</v>
      </c>
      <c r="E1317" t="str">
        <f t="shared" si="122"/>
        <v>Weapon</v>
      </c>
      <c r="F1317" t="b">
        <f t="shared" si="123"/>
        <v>0</v>
      </c>
      <c r="G1317" t="str">
        <f t="shared" si="124"/>
        <v/>
      </c>
      <c r="H1317" t="str">
        <f t="shared" si="125"/>
        <v/>
      </c>
    </row>
    <row r="1318" spans="1:8" x14ac:dyDescent="0.25">
      <c r="A1318" s="8">
        <v>2197</v>
      </c>
      <c r="B1318" t="s">
        <v>2280</v>
      </c>
      <c r="C1318">
        <f t="shared" si="120"/>
        <v>14</v>
      </c>
      <c r="D1318">
        <f t="shared" si="121"/>
        <v>66</v>
      </c>
      <c r="E1318" t="str">
        <f t="shared" si="122"/>
        <v>Weapon</v>
      </c>
      <c r="F1318" t="b">
        <f t="shared" si="123"/>
        <v>0</v>
      </c>
      <c r="G1318" t="str">
        <f t="shared" si="124"/>
        <v/>
      </c>
      <c r="H1318" t="str">
        <f t="shared" si="125"/>
        <v/>
      </c>
    </row>
    <row r="1319" spans="1:8" x14ac:dyDescent="0.25">
      <c r="A1319" s="8">
        <v>2196</v>
      </c>
      <c r="B1319" t="s">
        <v>2279</v>
      </c>
      <c r="C1319">
        <f t="shared" si="120"/>
        <v>14</v>
      </c>
      <c r="D1319">
        <f t="shared" si="121"/>
        <v>66</v>
      </c>
      <c r="E1319" t="str">
        <f t="shared" si="122"/>
        <v>Weapon</v>
      </c>
      <c r="F1319" t="b">
        <f t="shared" si="123"/>
        <v>0</v>
      </c>
      <c r="G1319" t="str">
        <f t="shared" si="124"/>
        <v/>
      </c>
      <c r="H1319" t="str">
        <f t="shared" si="125"/>
        <v/>
      </c>
    </row>
    <row r="1320" spans="1:8" x14ac:dyDescent="0.25">
      <c r="A1320" s="8">
        <v>2195</v>
      </c>
      <c r="B1320" t="s">
        <v>2278</v>
      </c>
      <c r="C1320">
        <f t="shared" si="120"/>
        <v>14</v>
      </c>
      <c r="D1320">
        <f t="shared" si="121"/>
        <v>66</v>
      </c>
      <c r="E1320" t="str">
        <f t="shared" si="122"/>
        <v>Weapon</v>
      </c>
      <c r="F1320" t="b">
        <f t="shared" si="123"/>
        <v>0</v>
      </c>
      <c r="G1320" t="str">
        <f t="shared" si="124"/>
        <v/>
      </c>
      <c r="H1320" t="str">
        <f t="shared" si="125"/>
        <v/>
      </c>
    </row>
    <row r="1321" spans="1:8" x14ac:dyDescent="0.25">
      <c r="A1321" s="8">
        <v>2194</v>
      </c>
      <c r="B1321" t="s">
        <v>2277</v>
      </c>
      <c r="C1321">
        <f t="shared" si="120"/>
        <v>14</v>
      </c>
      <c r="D1321">
        <f t="shared" si="121"/>
        <v>66</v>
      </c>
      <c r="E1321" t="str">
        <f t="shared" si="122"/>
        <v>Weapon</v>
      </c>
      <c r="F1321" t="b">
        <f t="shared" si="123"/>
        <v>0</v>
      </c>
      <c r="G1321" t="str">
        <f t="shared" si="124"/>
        <v/>
      </c>
      <c r="H1321" t="str">
        <f t="shared" si="125"/>
        <v/>
      </c>
    </row>
    <row r="1322" spans="1:8" x14ac:dyDescent="0.25">
      <c r="A1322" s="8">
        <v>2193</v>
      </c>
      <c r="B1322" t="s">
        <v>2276</v>
      </c>
      <c r="C1322">
        <f t="shared" si="120"/>
        <v>14</v>
      </c>
      <c r="D1322">
        <f t="shared" si="121"/>
        <v>66</v>
      </c>
      <c r="E1322" t="str">
        <f t="shared" si="122"/>
        <v>Weapon</v>
      </c>
      <c r="F1322" t="b">
        <f t="shared" si="123"/>
        <v>0</v>
      </c>
      <c r="G1322" t="str">
        <f t="shared" si="124"/>
        <v/>
      </c>
      <c r="H1322" t="str">
        <f t="shared" si="125"/>
        <v/>
      </c>
    </row>
    <row r="1323" spans="1:8" x14ac:dyDescent="0.25">
      <c r="A1323" s="8">
        <v>2192</v>
      </c>
      <c r="B1323" t="s">
        <v>2275</v>
      </c>
      <c r="C1323">
        <f t="shared" si="120"/>
        <v>14</v>
      </c>
      <c r="D1323">
        <f t="shared" si="121"/>
        <v>66</v>
      </c>
      <c r="E1323" t="str">
        <f t="shared" si="122"/>
        <v>Weapon</v>
      </c>
      <c r="F1323" t="b">
        <f t="shared" si="123"/>
        <v>0</v>
      </c>
      <c r="G1323" t="str">
        <f t="shared" si="124"/>
        <v/>
      </c>
      <c r="H1323" t="str">
        <f t="shared" si="125"/>
        <v/>
      </c>
    </row>
    <row r="1324" spans="1:8" x14ac:dyDescent="0.25">
      <c r="A1324" s="8">
        <v>2191</v>
      </c>
      <c r="B1324" t="s">
        <v>2274</v>
      </c>
      <c r="C1324">
        <f t="shared" si="120"/>
        <v>14</v>
      </c>
      <c r="D1324">
        <f t="shared" si="121"/>
        <v>66</v>
      </c>
      <c r="E1324" t="str">
        <f t="shared" si="122"/>
        <v>Weapon</v>
      </c>
      <c r="F1324" t="b">
        <f t="shared" si="123"/>
        <v>0</v>
      </c>
      <c r="G1324" t="str">
        <f t="shared" si="124"/>
        <v/>
      </c>
      <c r="H1324" t="str">
        <f t="shared" si="125"/>
        <v/>
      </c>
    </row>
    <row r="1325" spans="1:8" x14ac:dyDescent="0.25">
      <c r="A1325" s="8">
        <v>2190</v>
      </c>
      <c r="B1325" t="s">
        <v>2273</v>
      </c>
      <c r="C1325">
        <f t="shared" si="120"/>
        <v>14</v>
      </c>
      <c r="D1325">
        <f t="shared" si="121"/>
        <v>66</v>
      </c>
      <c r="E1325" t="str">
        <f t="shared" si="122"/>
        <v>Weapon</v>
      </c>
      <c r="F1325" t="b">
        <f t="shared" si="123"/>
        <v>0</v>
      </c>
      <c r="G1325" t="str">
        <f t="shared" si="124"/>
        <v/>
      </c>
      <c r="H1325" t="str">
        <f t="shared" si="125"/>
        <v/>
      </c>
    </row>
    <row r="1326" spans="1:8" x14ac:dyDescent="0.25">
      <c r="A1326" s="8">
        <v>2189</v>
      </c>
      <c r="B1326" t="s">
        <v>2272</v>
      </c>
      <c r="C1326">
        <f t="shared" si="120"/>
        <v>14</v>
      </c>
      <c r="D1326">
        <f t="shared" si="121"/>
        <v>66</v>
      </c>
      <c r="E1326" t="str">
        <f t="shared" si="122"/>
        <v>Weapon</v>
      </c>
      <c r="F1326" t="b">
        <f t="shared" si="123"/>
        <v>0</v>
      </c>
      <c r="G1326" t="str">
        <f t="shared" si="124"/>
        <v/>
      </c>
      <c r="H1326" t="str">
        <f t="shared" si="125"/>
        <v/>
      </c>
    </row>
    <row r="1327" spans="1:8" x14ac:dyDescent="0.25">
      <c r="A1327" s="8">
        <v>2188</v>
      </c>
      <c r="B1327" t="s">
        <v>2271</v>
      </c>
      <c r="C1327">
        <f t="shared" si="120"/>
        <v>14</v>
      </c>
      <c r="D1327">
        <f t="shared" si="121"/>
        <v>66</v>
      </c>
      <c r="E1327" t="str">
        <f t="shared" si="122"/>
        <v>Weapon</v>
      </c>
      <c r="F1327" t="b">
        <f t="shared" si="123"/>
        <v>0</v>
      </c>
      <c r="G1327" t="str">
        <f t="shared" si="124"/>
        <v/>
      </c>
      <c r="H1327" t="str">
        <f t="shared" si="125"/>
        <v/>
      </c>
    </row>
    <row r="1328" spans="1:8" x14ac:dyDescent="0.25">
      <c r="A1328" s="8">
        <v>2187</v>
      </c>
      <c r="B1328" t="s">
        <v>2270</v>
      </c>
      <c r="C1328">
        <f t="shared" si="120"/>
        <v>14</v>
      </c>
      <c r="D1328">
        <f t="shared" si="121"/>
        <v>66</v>
      </c>
      <c r="E1328" t="str">
        <f t="shared" si="122"/>
        <v>Weapon</v>
      </c>
      <c r="F1328" t="b">
        <f t="shared" si="123"/>
        <v>0</v>
      </c>
      <c r="G1328" t="str">
        <f t="shared" si="124"/>
        <v/>
      </c>
      <c r="H1328" t="str">
        <f t="shared" si="125"/>
        <v/>
      </c>
    </row>
    <row r="1329" spans="1:8" x14ac:dyDescent="0.25">
      <c r="A1329" s="8">
        <v>2186</v>
      </c>
      <c r="B1329" t="s">
        <v>2269</v>
      </c>
      <c r="C1329">
        <f t="shared" si="120"/>
        <v>14</v>
      </c>
      <c r="D1329">
        <f t="shared" si="121"/>
        <v>66</v>
      </c>
      <c r="E1329" t="str">
        <f t="shared" si="122"/>
        <v>Weapon</v>
      </c>
      <c r="F1329" t="b">
        <f t="shared" si="123"/>
        <v>0</v>
      </c>
      <c r="G1329" t="str">
        <f t="shared" si="124"/>
        <v/>
      </c>
      <c r="H1329" t="str">
        <f t="shared" si="125"/>
        <v/>
      </c>
    </row>
    <row r="1330" spans="1:8" x14ac:dyDescent="0.25">
      <c r="A1330" s="8">
        <v>2185</v>
      </c>
      <c r="B1330" t="s">
        <v>2268</v>
      </c>
      <c r="C1330">
        <f t="shared" si="120"/>
        <v>14</v>
      </c>
      <c r="D1330">
        <f t="shared" si="121"/>
        <v>66</v>
      </c>
      <c r="E1330" t="str">
        <f t="shared" si="122"/>
        <v>Weapon</v>
      </c>
      <c r="F1330" t="b">
        <f t="shared" si="123"/>
        <v>0</v>
      </c>
      <c r="G1330" t="str">
        <f t="shared" si="124"/>
        <v/>
      </c>
      <c r="H1330" t="str">
        <f t="shared" si="125"/>
        <v/>
      </c>
    </row>
    <row r="1331" spans="1:8" x14ac:dyDescent="0.25">
      <c r="A1331" s="8">
        <v>2184</v>
      </c>
      <c r="B1331" t="s">
        <v>2267</v>
      </c>
      <c r="C1331">
        <f t="shared" si="120"/>
        <v>14</v>
      </c>
      <c r="D1331">
        <f t="shared" si="121"/>
        <v>66</v>
      </c>
      <c r="E1331" t="str">
        <f t="shared" si="122"/>
        <v>Weapon</v>
      </c>
      <c r="F1331" t="b">
        <f t="shared" si="123"/>
        <v>0</v>
      </c>
      <c r="G1331" t="str">
        <f t="shared" si="124"/>
        <v/>
      </c>
      <c r="H1331" t="str">
        <f t="shared" si="125"/>
        <v/>
      </c>
    </row>
    <row r="1332" spans="1:8" x14ac:dyDescent="0.25">
      <c r="A1332" s="8">
        <v>2183</v>
      </c>
      <c r="B1332" t="s">
        <v>2266</v>
      </c>
      <c r="C1332">
        <f t="shared" si="120"/>
        <v>14</v>
      </c>
      <c r="D1332">
        <f t="shared" si="121"/>
        <v>66</v>
      </c>
      <c r="E1332" t="str">
        <f t="shared" si="122"/>
        <v>Weapon</v>
      </c>
      <c r="F1332" t="b">
        <f t="shared" si="123"/>
        <v>0</v>
      </c>
      <c r="G1332" t="str">
        <f t="shared" si="124"/>
        <v/>
      </c>
      <c r="H1332" t="str">
        <f t="shared" si="125"/>
        <v/>
      </c>
    </row>
    <row r="1333" spans="1:8" x14ac:dyDescent="0.25">
      <c r="A1333" s="8">
        <v>2182</v>
      </c>
      <c r="B1333" t="s">
        <v>2265</v>
      </c>
      <c r="C1333">
        <f t="shared" si="120"/>
        <v>14</v>
      </c>
      <c r="D1333">
        <f t="shared" si="121"/>
        <v>66</v>
      </c>
      <c r="E1333" t="str">
        <f t="shared" si="122"/>
        <v>Weapon</v>
      </c>
      <c r="F1333" t="b">
        <f t="shared" si="123"/>
        <v>0</v>
      </c>
      <c r="G1333" t="str">
        <f t="shared" si="124"/>
        <v/>
      </c>
      <c r="H1333" t="str">
        <f t="shared" si="125"/>
        <v/>
      </c>
    </row>
    <row r="1334" spans="1:8" x14ac:dyDescent="0.25">
      <c r="A1334" s="8">
        <v>2181</v>
      </c>
      <c r="B1334" t="s">
        <v>2264</v>
      </c>
      <c r="C1334">
        <f t="shared" si="120"/>
        <v>14</v>
      </c>
      <c r="D1334">
        <f t="shared" si="121"/>
        <v>66</v>
      </c>
      <c r="E1334" t="str">
        <f t="shared" si="122"/>
        <v>Weapon</v>
      </c>
      <c r="F1334" t="b">
        <f t="shared" si="123"/>
        <v>0</v>
      </c>
      <c r="G1334" t="str">
        <f t="shared" si="124"/>
        <v/>
      </c>
      <c r="H1334" t="str">
        <f t="shared" si="125"/>
        <v/>
      </c>
    </row>
    <row r="1335" spans="1:8" x14ac:dyDescent="0.25">
      <c r="A1335" s="8">
        <v>2180</v>
      </c>
      <c r="B1335" t="s">
        <v>2263</v>
      </c>
      <c r="C1335">
        <f t="shared" si="120"/>
        <v>14</v>
      </c>
      <c r="D1335">
        <f t="shared" si="121"/>
        <v>66</v>
      </c>
      <c r="E1335" t="str">
        <f t="shared" si="122"/>
        <v>Weapon</v>
      </c>
      <c r="F1335" t="b">
        <f t="shared" si="123"/>
        <v>0</v>
      </c>
      <c r="G1335" t="str">
        <f t="shared" si="124"/>
        <v/>
      </c>
      <c r="H1335" t="str">
        <f t="shared" si="125"/>
        <v/>
      </c>
    </row>
    <row r="1336" spans="1:8" x14ac:dyDescent="0.25">
      <c r="A1336" s="8">
        <v>2179</v>
      </c>
      <c r="B1336" t="s">
        <v>2262</v>
      </c>
      <c r="C1336">
        <f t="shared" si="120"/>
        <v>14</v>
      </c>
      <c r="D1336">
        <f t="shared" si="121"/>
        <v>66</v>
      </c>
      <c r="E1336" t="str">
        <f t="shared" si="122"/>
        <v>Wallpaper</v>
      </c>
      <c r="F1336" t="b">
        <f t="shared" si="123"/>
        <v>0</v>
      </c>
      <c r="G1336" t="str">
        <f t="shared" si="124"/>
        <v/>
      </c>
      <c r="H1336" t="str">
        <f t="shared" si="125"/>
        <v/>
      </c>
    </row>
    <row r="1337" spans="1:8" x14ac:dyDescent="0.25">
      <c r="A1337" s="8">
        <v>2178</v>
      </c>
      <c r="B1337" t="s">
        <v>2261</v>
      </c>
      <c r="C1337">
        <f t="shared" si="120"/>
        <v>14</v>
      </c>
      <c r="D1337">
        <f t="shared" si="121"/>
        <v>66</v>
      </c>
      <c r="E1337" t="str">
        <f t="shared" si="122"/>
        <v>Wallpaper</v>
      </c>
      <c r="F1337" t="b">
        <f t="shared" si="123"/>
        <v>0</v>
      </c>
      <c r="G1337" t="str">
        <f t="shared" si="124"/>
        <v/>
      </c>
      <c r="H1337" t="str">
        <f t="shared" si="125"/>
        <v/>
      </c>
    </row>
    <row r="1338" spans="1:8" x14ac:dyDescent="0.25">
      <c r="A1338" s="8">
        <v>2177</v>
      </c>
      <c r="B1338" t="s">
        <v>2260</v>
      </c>
      <c r="C1338">
        <f t="shared" si="120"/>
        <v>14</v>
      </c>
      <c r="D1338">
        <f t="shared" si="121"/>
        <v>66</v>
      </c>
      <c r="E1338" t="str">
        <f t="shared" si="122"/>
        <v>Wallpaper</v>
      </c>
      <c r="F1338" t="b">
        <f t="shared" si="123"/>
        <v>0</v>
      </c>
      <c r="G1338" t="str">
        <f t="shared" si="124"/>
        <v/>
      </c>
      <c r="H1338" t="str">
        <f t="shared" si="125"/>
        <v/>
      </c>
    </row>
    <row r="1339" spans="1:8" x14ac:dyDescent="0.25">
      <c r="A1339" s="8">
        <v>2176</v>
      </c>
      <c r="B1339" t="s">
        <v>2259</v>
      </c>
      <c r="C1339">
        <f t="shared" si="120"/>
        <v>14</v>
      </c>
      <c r="D1339">
        <f t="shared" si="121"/>
        <v>66</v>
      </c>
      <c r="E1339" t="str">
        <f t="shared" si="122"/>
        <v>Wallpaper</v>
      </c>
      <c r="F1339" t="b">
        <f t="shared" si="123"/>
        <v>0</v>
      </c>
      <c r="G1339" t="str">
        <f t="shared" si="124"/>
        <v/>
      </c>
      <c r="H1339" t="str">
        <f t="shared" si="125"/>
        <v/>
      </c>
    </row>
    <row r="1340" spans="1:8" x14ac:dyDescent="0.25">
      <c r="A1340" s="8">
        <v>2175</v>
      </c>
      <c r="B1340" t="s">
        <v>2258</v>
      </c>
      <c r="C1340">
        <f t="shared" si="120"/>
        <v>14</v>
      </c>
      <c r="D1340">
        <f t="shared" si="121"/>
        <v>66</v>
      </c>
      <c r="E1340" t="str">
        <f t="shared" si="122"/>
        <v>Wallpaper</v>
      </c>
      <c r="F1340" t="b">
        <f t="shared" si="123"/>
        <v>0</v>
      </c>
      <c r="G1340" t="str">
        <f t="shared" si="124"/>
        <v/>
      </c>
      <c r="H1340" t="str">
        <f t="shared" si="125"/>
        <v/>
      </c>
    </row>
    <row r="1341" spans="1:8" x14ac:dyDescent="0.25">
      <c r="A1341" s="8">
        <v>2174</v>
      </c>
      <c r="B1341" t="s">
        <v>2257</v>
      </c>
      <c r="C1341">
        <f t="shared" si="120"/>
        <v>14</v>
      </c>
      <c r="D1341">
        <f t="shared" si="121"/>
        <v>66</v>
      </c>
      <c r="E1341" t="str">
        <f t="shared" si="122"/>
        <v>Wallpaper</v>
      </c>
      <c r="F1341" t="b">
        <f t="shared" si="123"/>
        <v>0</v>
      </c>
      <c r="G1341" t="str">
        <f t="shared" si="124"/>
        <v/>
      </c>
      <c r="H1341" t="str">
        <f t="shared" si="125"/>
        <v/>
      </c>
    </row>
    <row r="1342" spans="1:8" x14ac:dyDescent="0.25">
      <c r="A1342" s="8">
        <v>2173</v>
      </c>
      <c r="B1342" t="s">
        <v>2256</v>
      </c>
      <c r="C1342">
        <f t="shared" si="120"/>
        <v>14</v>
      </c>
      <c r="D1342">
        <f t="shared" si="121"/>
        <v>66</v>
      </c>
      <c r="E1342" t="str">
        <f t="shared" si="122"/>
        <v>Wallpaper</v>
      </c>
      <c r="F1342" t="b">
        <f t="shared" si="123"/>
        <v>0</v>
      </c>
      <c r="G1342" t="str">
        <f t="shared" si="124"/>
        <v/>
      </c>
      <c r="H1342" t="str">
        <f t="shared" si="125"/>
        <v/>
      </c>
    </row>
    <row r="1343" spans="1:8" x14ac:dyDescent="0.25">
      <c r="A1343" s="8">
        <v>2172</v>
      </c>
      <c r="B1343" t="s">
        <v>2255</v>
      </c>
      <c r="C1343">
        <f t="shared" si="120"/>
        <v>14</v>
      </c>
      <c r="D1343">
        <f t="shared" si="121"/>
        <v>66</v>
      </c>
      <c r="E1343" t="str">
        <f t="shared" si="122"/>
        <v>Wallpaper</v>
      </c>
      <c r="F1343" t="b">
        <f t="shared" si="123"/>
        <v>0</v>
      </c>
      <c r="G1343" t="str">
        <f t="shared" si="124"/>
        <v/>
      </c>
      <c r="H1343" t="str">
        <f t="shared" si="125"/>
        <v/>
      </c>
    </row>
    <row r="1344" spans="1:8" x14ac:dyDescent="0.25">
      <c r="A1344" s="8">
        <v>2171</v>
      </c>
      <c r="B1344" t="s">
        <v>2254</v>
      </c>
      <c r="C1344">
        <f t="shared" si="120"/>
        <v>14</v>
      </c>
      <c r="D1344">
        <f t="shared" si="121"/>
        <v>66</v>
      </c>
      <c r="E1344" t="str">
        <f t="shared" si="122"/>
        <v>Wallpaper</v>
      </c>
      <c r="F1344" t="b">
        <f t="shared" si="123"/>
        <v>0</v>
      </c>
      <c r="G1344" t="str">
        <f t="shared" si="124"/>
        <v/>
      </c>
      <c r="H1344" t="str">
        <f t="shared" si="125"/>
        <v/>
      </c>
    </row>
    <row r="1345" spans="1:8" x14ac:dyDescent="0.25">
      <c r="A1345" s="8">
        <v>2170</v>
      </c>
      <c r="B1345" t="s">
        <v>2253</v>
      </c>
      <c r="C1345">
        <f t="shared" si="120"/>
        <v>14</v>
      </c>
      <c r="D1345">
        <f t="shared" si="121"/>
        <v>66</v>
      </c>
      <c r="E1345" t="str">
        <f t="shared" si="122"/>
        <v>Wallpaper</v>
      </c>
      <c r="F1345" t="b">
        <f t="shared" si="123"/>
        <v>0</v>
      </c>
      <c r="G1345" t="str">
        <f t="shared" si="124"/>
        <v/>
      </c>
      <c r="H1345" t="str">
        <f t="shared" si="125"/>
        <v/>
      </c>
    </row>
    <row r="1346" spans="1:8" x14ac:dyDescent="0.25">
      <c r="A1346" s="8">
        <v>2169</v>
      </c>
      <c r="B1346" t="s">
        <v>2252</v>
      </c>
      <c r="C1346">
        <f t="shared" si="120"/>
        <v>14</v>
      </c>
      <c r="D1346">
        <f t="shared" si="121"/>
        <v>66</v>
      </c>
      <c r="E1346" t="str">
        <f t="shared" si="122"/>
        <v>Wallpaper</v>
      </c>
      <c r="F1346" t="b">
        <f t="shared" si="123"/>
        <v>0</v>
      </c>
      <c r="G1346" t="str">
        <f t="shared" si="124"/>
        <v/>
      </c>
      <c r="H1346" t="str">
        <f t="shared" si="125"/>
        <v/>
      </c>
    </row>
    <row r="1347" spans="1:8" x14ac:dyDescent="0.25">
      <c r="A1347" s="8">
        <v>2168</v>
      </c>
      <c r="B1347" t="s">
        <v>2251</v>
      </c>
      <c r="C1347">
        <f t="shared" si="120"/>
        <v>14</v>
      </c>
      <c r="D1347">
        <f t="shared" si="121"/>
        <v>66</v>
      </c>
      <c r="E1347" t="str">
        <f t="shared" si="122"/>
        <v>Wallpaper</v>
      </c>
      <c r="F1347" t="b">
        <f t="shared" si="123"/>
        <v>0</v>
      </c>
      <c r="G1347" t="str">
        <f t="shared" si="124"/>
        <v/>
      </c>
      <c r="H1347" t="str">
        <f t="shared" si="125"/>
        <v/>
      </c>
    </row>
    <row r="1348" spans="1:8" x14ac:dyDescent="0.25">
      <c r="A1348" s="8">
        <v>2167</v>
      </c>
      <c r="B1348" t="s">
        <v>2250</v>
      </c>
      <c r="C1348">
        <f t="shared" ref="C1348:C1411" si="126">IF(LEN(B1348)&gt;0,SEARCH("|",B1348),"")</f>
        <v>14</v>
      </c>
      <c r="D1348">
        <f t="shared" ref="D1348:D1411" si="127">IF(LEN(B1348)&gt;0,SEARCH("|",B1348,C1348+1),"")</f>
        <v>66</v>
      </c>
      <c r="E1348" t="str">
        <f t="shared" ref="E1348:E1411" si="128">IF(LEN(B1348)&gt;0,TRIM(LEFT(B1348,C1348-1)),"")</f>
        <v>Wallpaper</v>
      </c>
      <c r="F1348" t="b">
        <f t="shared" ref="F1348:F1411" si="129">IFERROR(E1348="Object",FALSE)</f>
        <v>0</v>
      </c>
      <c r="G1348" t="str">
        <f t="shared" ref="G1348:G1411" si="130">IF(E1348="Object",TRIM(MID(B1348,C1348+1,D1348-C1348-1)),"")</f>
        <v/>
      </c>
      <c r="H1348" t="str">
        <f t="shared" ref="H1348:H1411" si="131">IF(LEN(G1348)&gt;0,INT(RIGHT(B1348,LEN(B1348)-D1348)),"")</f>
        <v/>
      </c>
    </row>
    <row r="1349" spans="1:8" x14ac:dyDescent="0.25">
      <c r="A1349" s="8">
        <v>2166</v>
      </c>
      <c r="B1349" t="s">
        <v>2249</v>
      </c>
      <c r="C1349">
        <f t="shared" si="126"/>
        <v>14</v>
      </c>
      <c r="D1349">
        <f t="shared" si="127"/>
        <v>66</v>
      </c>
      <c r="E1349" t="str">
        <f t="shared" si="128"/>
        <v>Wallpaper</v>
      </c>
      <c r="F1349" t="b">
        <f t="shared" si="129"/>
        <v>0</v>
      </c>
      <c r="G1349" t="str">
        <f t="shared" si="130"/>
        <v/>
      </c>
      <c r="H1349" t="str">
        <f t="shared" si="131"/>
        <v/>
      </c>
    </row>
    <row r="1350" spans="1:8" x14ac:dyDescent="0.25">
      <c r="A1350" s="8">
        <v>2165</v>
      </c>
      <c r="B1350" t="s">
        <v>2248</v>
      </c>
      <c r="C1350">
        <f t="shared" si="126"/>
        <v>14</v>
      </c>
      <c r="D1350">
        <f t="shared" si="127"/>
        <v>66</v>
      </c>
      <c r="E1350" t="str">
        <f t="shared" si="128"/>
        <v>Wallpaper</v>
      </c>
      <c r="F1350" t="b">
        <f t="shared" si="129"/>
        <v>0</v>
      </c>
      <c r="G1350" t="str">
        <f t="shared" si="130"/>
        <v/>
      </c>
      <c r="H1350" t="str">
        <f t="shared" si="131"/>
        <v/>
      </c>
    </row>
    <row r="1351" spans="1:8" x14ac:dyDescent="0.25">
      <c r="A1351" s="8">
        <v>2164</v>
      </c>
      <c r="B1351" t="s">
        <v>2247</v>
      </c>
      <c r="C1351">
        <f t="shared" si="126"/>
        <v>14</v>
      </c>
      <c r="D1351">
        <f t="shared" si="127"/>
        <v>66</v>
      </c>
      <c r="E1351" t="str">
        <f t="shared" si="128"/>
        <v>Wallpaper</v>
      </c>
      <c r="F1351" t="b">
        <f t="shared" si="129"/>
        <v>0</v>
      </c>
      <c r="G1351" t="str">
        <f t="shared" si="130"/>
        <v/>
      </c>
      <c r="H1351" t="str">
        <f t="shared" si="131"/>
        <v/>
      </c>
    </row>
    <row r="1352" spans="1:8" x14ac:dyDescent="0.25">
      <c r="A1352" s="8">
        <v>2163</v>
      </c>
      <c r="B1352" t="s">
        <v>2246</v>
      </c>
      <c r="C1352">
        <f t="shared" si="126"/>
        <v>14</v>
      </c>
      <c r="D1352">
        <f t="shared" si="127"/>
        <v>66</v>
      </c>
      <c r="E1352" t="str">
        <f t="shared" si="128"/>
        <v>Wallpaper</v>
      </c>
      <c r="F1352" t="b">
        <f t="shared" si="129"/>
        <v>0</v>
      </c>
      <c r="G1352" t="str">
        <f t="shared" si="130"/>
        <v/>
      </c>
      <c r="H1352" t="str">
        <f t="shared" si="131"/>
        <v/>
      </c>
    </row>
    <row r="1353" spans="1:8" x14ac:dyDescent="0.25">
      <c r="A1353" s="8">
        <v>2162</v>
      </c>
      <c r="B1353" t="s">
        <v>2245</v>
      </c>
      <c r="C1353">
        <f t="shared" si="126"/>
        <v>14</v>
      </c>
      <c r="D1353">
        <f t="shared" si="127"/>
        <v>66</v>
      </c>
      <c r="E1353" t="str">
        <f t="shared" si="128"/>
        <v>Wallpaper</v>
      </c>
      <c r="F1353" t="b">
        <f t="shared" si="129"/>
        <v>0</v>
      </c>
      <c r="G1353" t="str">
        <f t="shared" si="130"/>
        <v/>
      </c>
      <c r="H1353" t="str">
        <f t="shared" si="131"/>
        <v/>
      </c>
    </row>
    <row r="1354" spans="1:8" x14ac:dyDescent="0.25">
      <c r="A1354" s="8">
        <v>2161</v>
      </c>
      <c r="B1354" t="s">
        <v>2244</v>
      </c>
      <c r="C1354">
        <f t="shared" si="126"/>
        <v>14</v>
      </c>
      <c r="D1354">
        <f t="shared" si="127"/>
        <v>66</v>
      </c>
      <c r="E1354" t="str">
        <f t="shared" si="128"/>
        <v>Wallpaper</v>
      </c>
      <c r="F1354" t="b">
        <f t="shared" si="129"/>
        <v>0</v>
      </c>
      <c r="G1354" t="str">
        <f t="shared" si="130"/>
        <v/>
      </c>
      <c r="H1354" t="str">
        <f t="shared" si="131"/>
        <v/>
      </c>
    </row>
    <row r="1355" spans="1:8" x14ac:dyDescent="0.25">
      <c r="A1355" s="8">
        <v>2160</v>
      </c>
      <c r="B1355" t="s">
        <v>2243</v>
      </c>
      <c r="C1355">
        <f t="shared" si="126"/>
        <v>14</v>
      </c>
      <c r="D1355">
        <f t="shared" si="127"/>
        <v>66</v>
      </c>
      <c r="E1355" t="str">
        <f t="shared" si="128"/>
        <v>Wallpaper</v>
      </c>
      <c r="F1355" t="b">
        <f t="shared" si="129"/>
        <v>0</v>
      </c>
      <c r="G1355" t="str">
        <f t="shared" si="130"/>
        <v/>
      </c>
      <c r="H1355" t="str">
        <f t="shared" si="131"/>
        <v/>
      </c>
    </row>
    <row r="1356" spans="1:8" x14ac:dyDescent="0.25">
      <c r="A1356" s="8">
        <v>2159</v>
      </c>
      <c r="B1356" t="s">
        <v>2242</v>
      </c>
      <c r="C1356">
        <f t="shared" si="126"/>
        <v>14</v>
      </c>
      <c r="D1356">
        <f t="shared" si="127"/>
        <v>66</v>
      </c>
      <c r="E1356" t="str">
        <f t="shared" si="128"/>
        <v>Wallpaper</v>
      </c>
      <c r="F1356" t="b">
        <f t="shared" si="129"/>
        <v>0</v>
      </c>
      <c r="G1356" t="str">
        <f t="shared" si="130"/>
        <v/>
      </c>
      <c r="H1356" t="str">
        <f t="shared" si="131"/>
        <v/>
      </c>
    </row>
    <row r="1357" spans="1:8" x14ac:dyDescent="0.25">
      <c r="A1357" s="8">
        <v>2158</v>
      </c>
      <c r="B1357" t="s">
        <v>2241</v>
      </c>
      <c r="C1357">
        <f t="shared" si="126"/>
        <v>14</v>
      </c>
      <c r="D1357">
        <f t="shared" si="127"/>
        <v>66</v>
      </c>
      <c r="E1357" t="str">
        <f t="shared" si="128"/>
        <v>Wallpaper</v>
      </c>
      <c r="F1357" t="b">
        <f t="shared" si="129"/>
        <v>0</v>
      </c>
      <c r="G1357" t="str">
        <f t="shared" si="130"/>
        <v/>
      </c>
      <c r="H1357" t="str">
        <f t="shared" si="131"/>
        <v/>
      </c>
    </row>
    <row r="1358" spans="1:8" x14ac:dyDescent="0.25">
      <c r="A1358" s="8">
        <v>2157</v>
      </c>
      <c r="B1358" t="s">
        <v>2240</v>
      </c>
      <c r="C1358">
        <f t="shared" si="126"/>
        <v>14</v>
      </c>
      <c r="D1358">
        <f t="shared" si="127"/>
        <v>66</v>
      </c>
      <c r="E1358" t="str">
        <f t="shared" si="128"/>
        <v>Wallpaper</v>
      </c>
      <c r="F1358" t="b">
        <f t="shared" si="129"/>
        <v>0</v>
      </c>
      <c r="G1358" t="str">
        <f t="shared" si="130"/>
        <v/>
      </c>
      <c r="H1358" t="str">
        <f t="shared" si="131"/>
        <v/>
      </c>
    </row>
    <row r="1359" spans="1:8" x14ac:dyDescent="0.25">
      <c r="A1359" s="8">
        <v>2156</v>
      </c>
      <c r="B1359" t="s">
        <v>2239</v>
      </c>
      <c r="C1359">
        <f t="shared" si="126"/>
        <v>14</v>
      </c>
      <c r="D1359">
        <f t="shared" si="127"/>
        <v>66</v>
      </c>
      <c r="E1359" t="str">
        <f t="shared" si="128"/>
        <v>Wallpaper</v>
      </c>
      <c r="F1359" t="b">
        <f t="shared" si="129"/>
        <v>0</v>
      </c>
      <c r="G1359" t="str">
        <f t="shared" si="130"/>
        <v/>
      </c>
      <c r="H1359" t="str">
        <f t="shared" si="131"/>
        <v/>
      </c>
    </row>
    <row r="1360" spans="1:8" x14ac:dyDescent="0.25">
      <c r="A1360" s="8">
        <v>2155</v>
      </c>
      <c r="B1360" t="s">
        <v>2238</v>
      </c>
      <c r="C1360">
        <f t="shared" si="126"/>
        <v>14</v>
      </c>
      <c r="D1360">
        <f t="shared" si="127"/>
        <v>66</v>
      </c>
      <c r="E1360" t="str">
        <f t="shared" si="128"/>
        <v>Wallpaper</v>
      </c>
      <c r="F1360" t="b">
        <f t="shared" si="129"/>
        <v>0</v>
      </c>
      <c r="G1360" t="str">
        <f t="shared" si="130"/>
        <v/>
      </c>
      <c r="H1360" t="str">
        <f t="shared" si="131"/>
        <v/>
      </c>
    </row>
    <row r="1361" spans="1:8" x14ac:dyDescent="0.25">
      <c r="A1361" s="8">
        <v>2154</v>
      </c>
      <c r="B1361" t="s">
        <v>2237</v>
      </c>
      <c r="C1361">
        <f t="shared" si="126"/>
        <v>14</v>
      </c>
      <c r="D1361">
        <f t="shared" si="127"/>
        <v>66</v>
      </c>
      <c r="E1361" t="str">
        <f t="shared" si="128"/>
        <v>Wallpaper</v>
      </c>
      <c r="F1361" t="b">
        <f t="shared" si="129"/>
        <v>0</v>
      </c>
      <c r="G1361" t="str">
        <f t="shared" si="130"/>
        <v/>
      </c>
      <c r="H1361" t="str">
        <f t="shared" si="131"/>
        <v/>
      </c>
    </row>
    <row r="1362" spans="1:8" x14ac:dyDescent="0.25">
      <c r="A1362" s="8">
        <v>2153</v>
      </c>
      <c r="B1362" t="s">
        <v>2236</v>
      </c>
      <c r="C1362">
        <f t="shared" si="126"/>
        <v>14</v>
      </c>
      <c r="D1362">
        <f t="shared" si="127"/>
        <v>66</v>
      </c>
      <c r="E1362" t="str">
        <f t="shared" si="128"/>
        <v>Wallpaper</v>
      </c>
      <c r="F1362" t="b">
        <f t="shared" si="129"/>
        <v>0</v>
      </c>
      <c r="G1362" t="str">
        <f t="shared" si="130"/>
        <v/>
      </c>
      <c r="H1362" t="str">
        <f t="shared" si="131"/>
        <v/>
      </c>
    </row>
    <row r="1363" spans="1:8" x14ac:dyDescent="0.25">
      <c r="A1363" s="8">
        <v>2152</v>
      </c>
      <c r="B1363" t="s">
        <v>2235</v>
      </c>
      <c r="C1363">
        <f t="shared" si="126"/>
        <v>14</v>
      </c>
      <c r="D1363">
        <f t="shared" si="127"/>
        <v>66</v>
      </c>
      <c r="E1363" t="str">
        <f t="shared" si="128"/>
        <v>Wallpaper</v>
      </c>
      <c r="F1363" t="b">
        <f t="shared" si="129"/>
        <v>0</v>
      </c>
      <c r="G1363" t="str">
        <f t="shared" si="130"/>
        <v/>
      </c>
      <c r="H1363" t="str">
        <f t="shared" si="131"/>
        <v/>
      </c>
    </row>
    <row r="1364" spans="1:8" x14ac:dyDescent="0.25">
      <c r="A1364" s="8">
        <v>2151</v>
      </c>
      <c r="B1364" t="s">
        <v>2234</v>
      </c>
      <c r="C1364">
        <f t="shared" si="126"/>
        <v>14</v>
      </c>
      <c r="D1364">
        <f t="shared" si="127"/>
        <v>66</v>
      </c>
      <c r="E1364" t="str">
        <f t="shared" si="128"/>
        <v>Wallpaper</v>
      </c>
      <c r="F1364" t="b">
        <f t="shared" si="129"/>
        <v>0</v>
      </c>
      <c r="G1364" t="str">
        <f t="shared" si="130"/>
        <v/>
      </c>
      <c r="H1364" t="str">
        <f t="shared" si="131"/>
        <v/>
      </c>
    </row>
    <row r="1365" spans="1:8" x14ac:dyDescent="0.25">
      <c r="A1365" s="8">
        <v>2150</v>
      </c>
      <c r="B1365" t="s">
        <v>2233</v>
      </c>
      <c r="C1365">
        <f t="shared" si="126"/>
        <v>14</v>
      </c>
      <c r="D1365">
        <f t="shared" si="127"/>
        <v>66</v>
      </c>
      <c r="E1365" t="str">
        <f t="shared" si="128"/>
        <v>Wallpaper</v>
      </c>
      <c r="F1365" t="b">
        <f t="shared" si="129"/>
        <v>0</v>
      </c>
      <c r="G1365" t="str">
        <f t="shared" si="130"/>
        <v/>
      </c>
      <c r="H1365" t="str">
        <f t="shared" si="131"/>
        <v/>
      </c>
    </row>
    <row r="1366" spans="1:8" x14ac:dyDescent="0.25">
      <c r="A1366" s="8">
        <v>2149</v>
      </c>
      <c r="B1366" t="s">
        <v>2232</v>
      </c>
      <c r="C1366">
        <f t="shared" si="126"/>
        <v>14</v>
      </c>
      <c r="D1366">
        <f t="shared" si="127"/>
        <v>66</v>
      </c>
      <c r="E1366" t="str">
        <f t="shared" si="128"/>
        <v>Wallpaper</v>
      </c>
      <c r="F1366" t="b">
        <f t="shared" si="129"/>
        <v>0</v>
      </c>
      <c r="G1366" t="str">
        <f t="shared" si="130"/>
        <v/>
      </c>
      <c r="H1366" t="str">
        <f t="shared" si="131"/>
        <v/>
      </c>
    </row>
    <row r="1367" spans="1:8" x14ac:dyDescent="0.25">
      <c r="A1367" s="8">
        <v>2148</v>
      </c>
      <c r="B1367" t="s">
        <v>2231</v>
      </c>
      <c r="C1367">
        <f t="shared" si="126"/>
        <v>14</v>
      </c>
      <c r="D1367">
        <f t="shared" si="127"/>
        <v>66</v>
      </c>
      <c r="E1367" t="str">
        <f t="shared" si="128"/>
        <v>Wallpaper</v>
      </c>
      <c r="F1367" t="b">
        <f t="shared" si="129"/>
        <v>0</v>
      </c>
      <c r="G1367" t="str">
        <f t="shared" si="130"/>
        <v/>
      </c>
      <c r="H1367" t="str">
        <f t="shared" si="131"/>
        <v/>
      </c>
    </row>
    <row r="1368" spans="1:8" x14ac:dyDescent="0.25">
      <c r="A1368" s="8">
        <v>2147</v>
      </c>
      <c r="B1368" t="s">
        <v>2230</v>
      </c>
      <c r="C1368">
        <f t="shared" si="126"/>
        <v>14</v>
      </c>
      <c r="D1368">
        <f t="shared" si="127"/>
        <v>66</v>
      </c>
      <c r="E1368" t="str">
        <f t="shared" si="128"/>
        <v>Wallpaper</v>
      </c>
      <c r="F1368" t="b">
        <f t="shared" si="129"/>
        <v>0</v>
      </c>
      <c r="G1368" t="str">
        <f t="shared" si="130"/>
        <v/>
      </c>
      <c r="H1368" t="str">
        <f t="shared" si="131"/>
        <v/>
      </c>
    </row>
    <row r="1369" spans="1:8" x14ac:dyDescent="0.25">
      <c r="A1369" s="8">
        <v>2146</v>
      </c>
      <c r="B1369" t="s">
        <v>2229</v>
      </c>
      <c r="C1369">
        <f t="shared" si="126"/>
        <v>14</v>
      </c>
      <c r="D1369">
        <f t="shared" si="127"/>
        <v>66</v>
      </c>
      <c r="E1369" t="str">
        <f t="shared" si="128"/>
        <v>Wallpaper</v>
      </c>
      <c r="F1369" t="b">
        <f t="shared" si="129"/>
        <v>0</v>
      </c>
      <c r="G1369" t="str">
        <f t="shared" si="130"/>
        <v/>
      </c>
      <c r="H1369" t="str">
        <f t="shared" si="131"/>
        <v/>
      </c>
    </row>
    <row r="1370" spans="1:8" x14ac:dyDescent="0.25">
      <c r="A1370" s="8">
        <v>2145</v>
      </c>
      <c r="B1370" t="s">
        <v>2228</v>
      </c>
      <c r="C1370">
        <f t="shared" si="126"/>
        <v>14</v>
      </c>
      <c r="D1370">
        <f t="shared" si="127"/>
        <v>66</v>
      </c>
      <c r="E1370" t="str">
        <f t="shared" si="128"/>
        <v>Wallpaper</v>
      </c>
      <c r="F1370" t="b">
        <f t="shared" si="129"/>
        <v>0</v>
      </c>
      <c r="G1370" t="str">
        <f t="shared" si="130"/>
        <v/>
      </c>
      <c r="H1370" t="str">
        <f t="shared" si="131"/>
        <v/>
      </c>
    </row>
    <row r="1371" spans="1:8" x14ac:dyDescent="0.25">
      <c r="A1371" s="8">
        <v>2144</v>
      </c>
      <c r="B1371" t="s">
        <v>2227</v>
      </c>
      <c r="C1371">
        <f t="shared" si="126"/>
        <v>14</v>
      </c>
      <c r="D1371">
        <f t="shared" si="127"/>
        <v>66</v>
      </c>
      <c r="E1371" t="str">
        <f t="shared" si="128"/>
        <v>Wallpaper</v>
      </c>
      <c r="F1371" t="b">
        <f t="shared" si="129"/>
        <v>0</v>
      </c>
      <c r="G1371" t="str">
        <f t="shared" si="130"/>
        <v/>
      </c>
      <c r="H1371" t="str">
        <f t="shared" si="131"/>
        <v/>
      </c>
    </row>
    <row r="1372" spans="1:8" x14ac:dyDescent="0.25">
      <c r="A1372" s="8">
        <v>2143</v>
      </c>
      <c r="B1372" t="s">
        <v>2226</v>
      </c>
      <c r="C1372">
        <f t="shared" si="126"/>
        <v>14</v>
      </c>
      <c r="D1372">
        <f t="shared" si="127"/>
        <v>66</v>
      </c>
      <c r="E1372" t="str">
        <f t="shared" si="128"/>
        <v>Wallpaper</v>
      </c>
      <c r="F1372" t="b">
        <f t="shared" si="129"/>
        <v>0</v>
      </c>
      <c r="G1372" t="str">
        <f t="shared" si="130"/>
        <v/>
      </c>
      <c r="H1372" t="str">
        <f t="shared" si="131"/>
        <v/>
      </c>
    </row>
    <row r="1373" spans="1:8" x14ac:dyDescent="0.25">
      <c r="A1373" s="8">
        <v>2142</v>
      </c>
      <c r="B1373" t="s">
        <v>2225</v>
      </c>
      <c r="C1373">
        <f t="shared" si="126"/>
        <v>14</v>
      </c>
      <c r="D1373">
        <f t="shared" si="127"/>
        <v>66</v>
      </c>
      <c r="E1373" t="str">
        <f t="shared" si="128"/>
        <v>Wallpaper</v>
      </c>
      <c r="F1373" t="b">
        <f t="shared" si="129"/>
        <v>0</v>
      </c>
      <c r="G1373" t="str">
        <f t="shared" si="130"/>
        <v/>
      </c>
      <c r="H1373" t="str">
        <f t="shared" si="131"/>
        <v/>
      </c>
    </row>
    <row r="1374" spans="1:8" x14ac:dyDescent="0.25">
      <c r="A1374" s="8">
        <v>2141</v>
      </c>
      <c r="B1374" t="s">
        <v>2224</v>
      </c>
      <c r="C1374">
        <f t="shared" si="126"/>
        <v>14</v>
      </c>
      <c r="D1374">
        <f t="shared" si="127"/>
        <v>66</v>
      </c>
      <c r="E1374" t="str">
        <f t="shared" si="128"/>
        <v>Wallpaper</v>
      </c>
      <c r="F1374" t="b">
        <f t="shared" si="129"/>
        <v>0</v>
      </c>
      <c r="G1374" t="str">
        <f t="shared" si="130"/>
        <v/>
      </c>
      <c r="H1374" t="str">
        <f t="shared" si="131"/>
        <v/>
      </c>
    </row>
    <row r="1375" spans="1:8" x14ac:dyDescent="0.25">
      <c r="A1375" s="8">
        <v>2140</v>
      </c>
      <c r="B1375" t="s">
        <v>2223</v>
      </c>
      <c r="C1375">
        <f t="shared" si="126"/>
        <v>14</v>
      </c>
      <c r="D1375">
        <f t="shared" si="127"/>
        <v>66</v>
      </c>
      <c r="E1375" t="str">
        <f t="shared" si="128"/>
        <v>Wallpaper</v>
      </c>
      <c r="F1375" t="b">
        <f t="shared" si="129"/>
        <v>0</v>
      </c>
      <c r="G1375" t="str">
        <f t="shared" si="130"/>
        <v/>
      </c>
      <c r="H1375" t="str">
        <f t="shared" si="131"/>
        <v/>
      </c>
    </row>
    <row r="1376" spans="1:8" x14ac:dyDescent="0.25">
      <c r="A1376" s="8">
        <v>2139</v>
      </c>
      <c r="B1376" t="s">
        <v>2222</v>
      </c>
      <c r="C1376">
        <f t="shared" si="126"/>
        <v>14</v>
      </c>
      <c r="D1376">
        <f t="shared" si="127"/>
        <v>66</v>
      </c>
      <c r="E1376" t="str">
        <f t="shared" si="128"/>
        <v>Wallpaper</v>
      </c>
      <c r="F1376" t="b">
        <f t="shared" si="129"/>
        <v>0</v>
      </c>
      <c r="G1376" t="str">
        <f t="shared" si="130"/>
        <v/>
      </c>
      <c r="H1376" t="str">
        <f t="shared" si="131"/>
        <v/>
      </c>
    </row>
    <row r="1377" spans="1:8" x14ac:dyDescent="0.25">
      <c r="A1377" s="8">
        <v>2138</v>
      </c>
      <c r="B1377" t="s">
        <v>2221</v>
      </c>
      <c r="C1377">
        <f t="shared" si="126"/>
        <v>14</v>
      </c>
      <c r="D1377">
        <f t="shared" si="127"/>
        <v>66</v>
      </c>
      <c r="E1377" t="str">
        <f t="shared" si="128"/>
        <v>Wallpaper</v>
      </c>
      <c r="F1377" t="b">
        <f t="shared" si="129"/>
        <v>0</v>
      </c>
      <c r="G1377" t="str">
        <f t="shared" si="130"/>
        <v/>
      </c>
      <c r="H1377" t="str">
        <f t="shared" si="131"/>
        <v/>
      </c>
    </row>
    <row r="1378" spans="1:8" x14ac:dyDescent="0.25">
      <c r="A1378" s="8">
        <v>2137</v>
      </c>
      <c r="B1378" t="s">
        <v>2220</v>
      </c>
      <c r="C1378">
        <f t="shared" si="126"/>
        <v>14</v>
      </c>
      <c r="D1378">
        <f t="shared" si="127"/>
        <v>66</v>
      </c>
      <c r="E1378" t="str">
        <f t="shared" si="128"/>
        <v>Wallpaper</v>
      </c>
      <c r="F1378" t="b">
        <f t="shared" si="129"/>
        <v>0</v>
      </c>
      <c r="G1378" t="str">
        <f t="shared" si="130"/>
        <v/>
      </c>
      <c r="H1378" t="str">
        <f t="shared" si="131"/>
        <v/>
      </c>
    </row>
    <row r="1379" spans="1:8" x14ac:dyDescent="0.25">
      <c r="A1379" s="8">
        <v>2136</v>
      </c>
      <c r="B1379" t="s">
        <v>2219</v>
      </c>
      <c r="C1379">
        <f t="shared" si="126"/>
        <v>14</v>
      </c>
      <c r="D1379">
        <f t="shared" si="127"/>
        <v>66</v>
      </c>
      <c r="E1379" t="str">
        <f t="shared" si="128"/>
        <v>Wallpaper</v>
      </c>
      <c r="F1379" t="b">
        <f t="shared" si="129"/>
        <v>0</v>
      </c>
      <c r="G1379" t="str">
        <f t="shared" si="130"/>
        <v/>
      </c>
      <c r="H1379" t="str">
        <f t="shared" si="131"/>
        <v/>
      </c>
    </row>
    <row r="1380" spans="1:8" x14ac:dyDescent="0.25">
      <c r="A1380" s="8">
        <v>2135</v>
      </c>
      <c r="B1380" t="s">
        <v>2218</v>
      </c>
      <c r="C1380">
        <f t="shared" si="126"/>
        <v>14</v>
      </c>
      <c r="D1380">
        <f t="shared" si="127"/>
        <v>66</v>
      </c>
      <c r="E1380" t="str">
        <f t="shared" si="128"/>
        <v>Wallpaper</v>
      </c>
      <c r="F1380" t="b">
        <f t="shared" si="129"/>
        <v>0</v>
      </c>
      <c r="G1380" t="str">
        <f t="shared" si="130"/>
        <v/>
      </c>
      <c r="H1380" t="str">
        <f t="shared" si="131"/>
        <v/>
      </c>
    </row>
    <row r="1381" spans="1:8" x14ac:dyDescent="0.25">
      <c r="A1381" s="8">
        <v>2134</v>
      </c>
      <c r="B1381" t="s">
        <v>2217</v>
      </c>
      <c r="C1381">
        <f t="shared" si="126"/>
        <v>14</v>
      </c>
      <c r="D1381">
        <f t="shared" si="127"/>
        <v>66</v>
      </c>
      <c r="E1381" t="str">
        <f t="shared" si="128"/>
        <v>Wallpaper</v>
      </c>
      <c r="F1381" t="b">
        <f t="shared" si="129"/>
        <v>0</v>
      </c>
      <c r="G1381" t="str">
        <f t="shared" si="130"/>
        <v/>
      </c>
      <c r="H1381" t="str">
        <f t="shared" si="131"/>
        <v/>
      </c>
    </row>
    <row r="1382" spans="1:8" x14ac:dyDescent="0.25">
      <c r="A1382" s="8">
        <v>2133</v>
      </c>
      <c r="B1382" t="s">
        <v>2216</v>
      </c>
      <c r="C1382">
        <f t="shared" si="126"/>
        <v>14</v>
      </c>
      <c r="D1382">
        <f t="shared" si="127"/>
        <v>66</v>
      </c>
      <c r="E1382" t="str">
        <f t="shared" si="128"/>
        <v>Wallpaper</v>
      </c>
      <c r="F1382" t="b">
        <f t="shared" si="129"/>
        <v>0</v>
      </c>
      <c r="G1382" t="str">
        <f t="shared" si="130"/>
        <v/>
      </c>
      <c r="H1382" t="str">
        <f t="shared" si="131"/>
        <v/>
      </c>
    </row>
    <row r="1383" spans="1:8" x14ac:dyDescent="0.25">
      <c r="A1383" s="8">
        <v>2132</v>
      </c>
      <c r="B1383" t="s">
        <v>2215</v>
      </c>
      <c r="C1383">
        <f t="shared" si="126"/>
        <v>14</v>
      </c>
      <c r="D1383">
        <f t="shared" si="127"/>
        <v>66</v>
      </c>
      <c r="E1383" t="str">
        <f t="shared" si="128"/>
        <v>Wallpaper</v>
      </c>
      <c r="F1383" t="b">
        <f t="shared" si="129"/>
        <v>0</v>
      </c>
      <c r="G1383" t="str">
        <f t="shared" si="130"/>
        <v/>
      </c>
      <c r="H1383" t="str">
        <f t="shared" si="131"/>
        <v/>
      </c>
    </row>
    <row r="1384" spans="1:8" x14ac:dyDescent="0.25">
      <c r="A1384" s="8">
        <v>2131</v>
      </c>
      <c r="B1384" t="s">
        <v>2214</v>
      </c>
      <c r="C1384">
        <f t="shared" si="126"/>
        <v>14</v>
      </c>
      <c r="D1384">
        <f t="shared" si="127"/>
        <v>66</v>
      </c>
      <c r="E1384" t="str">
        <f t="shared" si="128"/>
        <v>Wallpaper</v>
      </c>
      <c r="F1384" t="b">
        <f t="shared" si="129"/>
        <v>0</v>
      </c>
      <c r="G1384" t="str">
        <f t="shared" si="130"/>
        <v/>
      </c>
      <c r="H1384" t="str">
        <f t="shared" si="131"/>
        <v/>
      </c>
    </row>
    <row r="1385" spans="1:8" x14ac:dyDescent="0.25">
      <c r="A1385" s="8">
        <v>2130</v>
      </c>
      <c r="B1385" t="s">
        <v>2213</v>
      </c>
      <c r="C1385">
        <f t="shared" si="126"/>
        <v>14</v>
      </c>
      <c r="D1385">
        <f t="shared" si="127"/>
        <v>66</v>
      </c>
      <c r="E1385" t="str">
        <f t="shared" si="128"/>
        <v>Wallpaper</v>
      </c>
      <c r="F1385" t="b">
        <f t="shared" si="129"/>
        <v>0</v>
      </c>
      <c r="G1385" t="str">
        <f t="shared" si="130"/>
        <v/>
      </c>
      <c r="H1385" t="str">
        <f t="shared" si="131"/>
        <v/>
      </c>
    </row>
    <row r="1386" spans="1:8" x14ac:dyDescent="0.25">
      <c r="A1386" s="8">
        <v>2129</v>
      </c>
      <c r="B1386" t="s">
        <v>2212</v>
      </c>
      <c r="C1386">
        <f t="shared" si="126"/>
        <v>14</v>
      </c>
      <c r="D1386">
        <f t="shared" si="127"/>
        <v>66</v>
      </c>
      <c r="E1386" t="str">
        <f t="shared" si="128"/>
        <v>Wallpaper</v>
      </c>
      <c r="F1386" t="b">
        <f t="shared" si="129"/>
        <v>0</v>
      </c>
      <c r="G1386" t="str">
        <f t="shared" si="130"/>
        <v/>
      </c>
      <c r="H1386" t="str">
        <f t="shared" si="131"/>
        <v/>
      </c>
    </row>
    <row r="1387" spans="1:8" x14ac:dyDescent="0.25">
      <c r="A1387" s="8">
        <v>2128</v>
      </c>
      <c r="B1387" t="s">
        <v>2211</v>
      </c>
      <c r="C1387">
        <f t="shared" si="126"/>
        <v>14</v>
      </c>
      <c r="D1387">
        <f t="shared" si="127"/>
        <v>66</v>
      </c>
      <c r="E1387" t="str">
        <f t="shared" si="128"/>
        <v>Wallpaper</v>
      </c>
      <c r="F1387" t="b">
        <f t="shared" si="129"/>
        <v>0</v>
      </c>
      <c r="G1387" t="str">
        <f t="shared" si="130"/>
        <v/>
      </c>
      <c r="H1387" t="str">
        <f t="shared" si="131"/>
        <v/>
      </c>
    </row>
    <row r="1388" spans="1:8" x14ac:dyDescent="0.25">
      <c r="A1388" s="8">
        <v>2127</v>
      </c>
      <c r="B1388" t="s">
        <v>2210</v>
      </c>
      <c r="C1388">
        <f t="shared" si="126"/>
        <v>14</v>
      </c>
      <c r="D1388">
        <f t="shared" si="127"/>
        <v>66</v>
      </c>
      <c r="E1388" t="str">
        <f t="shared" si="128"/>
        <v>Wallpaper</v>
      </c>
      <c r="F1388" t="b">
        <f t="shared" si="129"/>
        <v>0</v>
      </c>
      <c r="G1388" t="str">
        <f t="shared" si="130"/>
        <v/>
      </c>
      <c r="H1388" t="str">
        <f t="shared" si="131"/>
        <v/>
      </c>
    </row>
    <row r="1389" spans="1:8" x14ac:dyDescent="0.25">
      <c r="A1389" s="8">
        <v>2126</v>
      </c>
      <c r="B1389" t="s">
        <v>2209</v>
      </c>
      <c r="C1389">
        <f t="shared" si="126"/>
        <v>14</v>
      </c>
      <c r="D1389">
        <f t="shared" si="127"/>
        <v>66</v>
      </c>
      <c r="E1389" t="str">
        <f t="shared" si="128"/>
        <v>Wallpaper</v>
      </c>
      <c r="F1389" t="b">
        <f t="shared" si="129"/>
        <v>0</v>
      </c>
      <c r="G1389" t="str">
        <f t="shared" si="130"/>
        <v/>
      </c>
      <c r="H1389" t="str">
        <f t="shared" si="131"/>
        <v/>
      </c>
    </row>
    <row r="1390" spans="1:8" x14ac:dyDescent="0.25">
      <c r="A1390" s="8">
        <v>2125</v>
      </c>
      <c r="B1390" t="s">
        <v>2208</v>
      </c>
      <c r="C1390">
        <f t="shared" si="126"/>
        <v>14</v>
      </c>
      <c r="D1390">
        <f t="shared" si="127"/>
        <v>66</v>
      </c>
      <c r="E1390" t="str">
        <f t="shared" si="128"/>
        <v>Wallpaper</v>
      </c>
      <c r="F1390" t="b">
        <f t="shared" si="129"/>
        <v>0</v>
      </c>
      <c r="G1390" t="str">
        <f t="shared" si="130"/>
        <v/>
      </c>
      <c r="H1390" t="str">
        <f t="shared" si="131"/>
        <v/>
      </c>
    </row>
    <row r="1391" spans="1:8" x14ac:dyDescent="0.25">
      <c r="A1391" s="8">
        <v>2124</v>
      </c>
      <c r="B1391" t="s">
        <v>2207</v>
      </c>
      <c r="C1391">
        <f t="shared" si="126"/>
        <v>14</v>
      </c>
      <c r="D1391">
        <f t="shared" si="127"/>
        <v>66</v>
      </c>
      <c r="E1391" t="str">
        <f t="shared" si="128"/>
        <v>Wallpaper</v>
      </c>
      <c r="F1391" t="b">
        <f t="shared" si="129"/>
        <v>0</v>
      </c>
      <c r="G1391" t="str">
        <f t="shared" si="130"/>
        <v/>
      </c>
      <c r="H1391" t="str">
        <f t="shared" si="131"/>
        <v/>
      </c>
    </row>
    <row r="1392" spans="1:8" x14ac:dyDescent="0.25">
      <c r="A1392" s="8">
        <v>2123</v>
      </c>
      <c r="B1392" t="s">
        <v>2206</v>
      </c>
      <c r="C1392">
        <f t="shared" si="126"/>
        <v>14</v>
      </c>
      <c r="D1392">
        <f t="shared" si="127"/>
        <v>66</v>
      </c>
      <c r="E1392" t="str">
        <f t="shared" si="128"/>
        <v>Wallpaper</v>
      </c>
      <c r="F1392" t="b">
        <f t="shared" si="129"/>
        <v>0</v>
      </c>
      <c r="G1392" t="str">
        <f t="shared" si="130"/>
        <v/>
      </c>
      <c r="H1392" t="str">
        <f t="shared" si="131"/>
        <v/>
      </c>
    </row>
    <row r="1393" spans="1:8" x14ac:dyDescent="0.25">
      <c r="A1393" s="8">
        <v>2122</v>
      </c>
      <c r="B1393" t="s">
        <v>2205</v>
      </c>
      <c r="C1393">
        <f t="shared" si="126"/>
        <v>14</v>
      </c>
      <c r="D1393">
        <f t="shared" si="127"/>
        <v>66</v>
      </c>
      <c r="E1393" t="str">
        <f t="shared" si="128"/>
        <v>Wallpaper</v>
      </c>
      <c r="F1393" t="b">
        <f t="shared" si="129"/>
        <v>0</v>
      </c>
      <c r="G1393" t="str">
        <f t="shared" si="130"/>
        <v/>
      </c>
      <c r="H1393" t="str">
        <f t="shared" si="131"/>
        <v/>
      </c>
    </row>
    <row r="1394" spans="1:8" x14ac:dyDescent="0.25">
      <c r="A1394" s="8">
        <v>2121</v>
      </c>
      <c r="B1394" t="s">
        <v>2204</v>
      </c>
      <c r="C1394">
        <f t="shared" si="126"/>
        <v>14</v>
      </c>
      <c r="D1394">
        <f t="shared" si="127"/>
        <v>66</v>
      </c>
      <c r="E1394" t="str">
        <f t="shared" si="128"/>
        <v>Wallpaper</v>
      </c>
      <c r="F1394" t="b">
        <f t="shared" si="129"/>
        <v>0</v>
      </c>
      <c r="G1394" t="str">
        <f t="shared" si="130"/>
        <v/>
      </c>
      <c r="H1394" t="str">
        <f t="shared" si="131"/>
        <v/>
      </c>
    </row>
    <row r="1395" spans="1:8" x14ac:dyDescent="0.25">
      <c r="A1395" s="8">
        <v>2120</v>
      </c>
      <c r="B1395" t="s">
        <v>2203</v>
      </c>
      <c r="C1395">
        <f t="shared" si="126"/>
        <v>14</v>
      </c>
      <c r="D1395">
        <f t="shared" si="127"/>
        <v>66</v>
      </c>
      <c r="E1395" t="str">
        <f t="shared" si="128"/>
        <v>Wallpaper</v>
      </c>
      <c r="F1395" t="b">
        <f t="shared" si="129"/>
        <v>0</v>
      </c>
      <c r="G1395" t="str">
        <f t="shared" si="130"/>
        <v/>
      </c>
      <c r="H1395" t="str">
        <f t="shared" si="131"/>
        <v/>
      </c>
    </row>
    <row r="1396" spans="1:8" x14ac:dyDescent="0.25">
      <c r="A1396" s="8">
        <v>2119</v>
      </c>
      <c r="B1396" t="s">
        <v>2202</v>
      </c>
      <c r="C1396">
        <f t="shared" si="126"/>
        <v>14</v>
      </c>
      <c r="D1396">
        <f t="shared" si="127"/>
        <v>66</v>
      </c>
      <c r="E1396" t="str">
        <f t="shared" si="128"/>
        <v>Wallpaper</v>
      </c>
      <c r="F1396" t="b">
        <f t="shared" si="129"/>
        <v>0</v>
      </c>
      <c r="G1396" t="str">
        <f t="shared" si="130"/>
        <v/>
      </c>
      <c r="H1396" t="str">
        <f t="shared" si="131"/>
        <v/>
      </c>
    </row>
    <row r="1397" spans="1:8" x14ac:dyDescent="0.25">
      <c r="A1397" s="8">
        <v>2118</v>
      </c>
      <c r="B1397" t="s">
        <v>2201</v>
      </c>
      <c r="C1397">
        <f t="shared" si="126"/>
        <v>14</v>
      </c>
      <c r="D1397">
        <f t="shared" si="127"/>
        <v>66</v>
      </c>
      <c r="E1397" t="str">
        <f t="shared" si="128"/>
        <v>Wallpaper</v>
      </c>
      <c r="F1397" t="b">
        <f t="shared" si="129"/>
        <v>0</v>
      </c>
      <c r="G1397" t="str">
        <f t="shared" si="130"/>
        <v/>
      </c>
      <c r="H1397" t="str">
        <f t="shared" si="131"/>
        <v/>
      </c>
    </row>
    <row r="1398" spans="1:8" x14ac:dyDescent="0.25">
      <c r="A1398" s="8">
        <v>2117</v>
      </c>
      <c r="B1398" t="s">
        <v>2200</v>
      </c>
      <c r="C1398">
        <f t="shared" si="126"/>
        <v>14</v>
      </c>
      <c r="D1398">
        <f t="shared" si="127"/>
        <v>66</v>
      </c>
      <c r="E1398" t="str">
        <f t="shared" si="128"/>
        <v>Wallpaper</v>
      </c>
      <c r="F1398" t="b">
        <f t="shared" si="129"/>
        <v>0</v>
      </c>
      <c r="G1398" t="str">
        <f t="shared" si="130"/>
        <v/>
      </c>
      <c r="H1398" t="str">
        <f t="shared" si="131"/>
        <v/>
      </c>
    </row>
    <row r="1399" spans="1:8" x14ac:dyDescent="0.25">
      <c r="A1399" s="8">
        <v>2116</v>
      </c>
      <c r="B1399" t="s">
        <v>2199</v>
      </c>
      <c r="C1399">
        <f t="shared" si="126"/>
        <v>14</v>
      </c>
      <c r="D1399">
        <f t="shared" si="127"/>
        <v>66</v>
      </c>
      <c r="E1399" t="str">
        <f t="shared" si="128"/>
        <v>Wallpaper</v>
      </c>
      <c r="F1399" t="b">
        <f t="shared" si="129"/>
        <v>0</v>
      </c>
      <c r="G1399" t="str">
        <f t="shared" si="130"/>
        <v/>
      </c>
      <c r="H1399" t="str">
        <f t="shared" si="131"/>
        <v/>
      </c>
    </row>
    <row r="1400" spans="1:8" x14ac:dyDescent="0.25">
      <c r="A1400" s="8">
        <v>2115</v>
      </c>
      <c r="B1400" t="s">
        <v>2198</v>
      </c>
      <c r="C1400">
        <f t="shared" si="126"/>
        <v>14</v>
      </c>
      <c r="D1400">
        <f t="shared" si="127"/>
        <v>66</v>
      </c>
      <c r="E1400" t="str">
        <f t="shared" si="128"/>
        <v>Wallpaper</v>
      </c>
      <c r="F1400" t="b">
        <f t="shared" si="129"/>
        <v>0</v>
      </c>
      <c r="G1400" t="str">
        <f t="shared" si="130"/>
        <v/>
      </c>
      <c r="H1400" t="str">
        <f t="shared" si="131"/>
        <v/>
      </c>
    </row>
    <row r="1401" spans="1:8" x14ac:dyDescent="0.25">
      <c r="A1401" s="8">
        <v>2114</v>
      </c>
      <c r="B1401" t="s">
        <v>2197</v>
      </c>
      <c r="C1401">
        <f t="shared" si="126"/>
        <v>14</v>
      </c>
      <c r="D1401">
        <f t="shared" si="127"/>
        <v>66</v>
      </c>
      <c r="E1401" t="str">
        <f t="shared" si="128"/>
        <v>Wallpaper</v>
      </c>
      <c r="F1401" t="b">
        <f t="shared" si="129"/>
        <v>0</v>
      </c>
      <c r="G1401" t="str">
        <f t="shared" si="130"/>
        <v/>
      </c>
      <c r="H1401" t="str">
        <f t="shared" si="131"/>
        <v/>
      </c>
    </row>
    <row r="1402" spans="1:8" x14ac:dyDescent="0.25">
      <c r="A1402" s="8">
        <v>2113</v>
      </c>
      <c r="B1402" t="s">
        <v>2196</v>
      </c>
      <c r="C1402">
        <f t="shared" si="126"/>
        <v>14</v>
      </c>
      <c r="D1402">
        <f t="shared" si="127"/>
        <v>66</v>
      </c>
      <c r="E1402" t="str">
        <f t="shared" si="128"/>
        <v>Wallpaper</v>
      </c>
      <c r="F1402" t="b">
        <f t="shared" si="129"/>
        <v>0</v>
      </c>
      <c r="G1402" t="str">
        <f t="shared" si="130"/>
        <v/>
      </c>
      <c r="H1402" t="str">
        <f t="shared" si="131"/>
        <v/>
      </c>
    </row>
    <row r="1403" spans="1:8" x14ac:dyDescent="0.25">
      <c r="A1403" s="8">
        <v>2112</v>
      </c>
      <c r="B1403" t="s">
        <v>2195</v>
      </c>
      <c r="C1403">
        <f t="shared" si="126"/>
        <v>14</v>
      </c>
      <c r="D1403">
        <f t="shared" si="127"/>
        <v>66</v>
      </c>
      <c r="E1403" t="str">
        <f t="shared" si="128"/>
        <v>Wallpaper</v>
      </c>
      <c r="F1403" t="b">
        <f t="shared" si="129"/>
        <v>0</v>
      </c>
      <c r="G1403" t="str">
        <f t="shared" si="130"/>
        <v/>
      </c>
      <c r="H1403" t="str">
        <f t="shared" si="131"/>
        <v/>
      </c>
    </row>
    <row r="1404" spans="1:8" x14ac:dyDescent="0.25">
      <c r="A1404" s="8">
        <v>2111</v>
      </c>
      <c r="B1404" t="s">
        <v>2194</v>
      </c>
      <c r="C1404">
        <f t="shared" si="126"/>
        <v>14</v>
      </c>
      <c r="D1404">
        <f t="shared" si="127"/>
        <v>66</v>
      </c>
      <c r="E1404" t="str">
        <f t="shared" si="128"/>
        <v>Wallpaper</v>
      </c>
      <c r="F1404" t="b">
        <f t="shared" si="129"/>
        <v>0</v>
      </c>
      <c r="G1404" t="str">
        <f t="shared" si="130"/>
        <v/>
      </c>
      <c r="H1404" t="str">
        <f t="shared" si="131"/>
        <v/>
      </c>
    </row>
    <row r="1405" spans="1:8" x14ac:dyDescent="0.25">
      <c r="A1405" s="8">
        <v>2110</v>
      </c>
      <c r="B1405" t="s">
        <v>2193</v>
      </c>
      <c r="C1405">
        <f t="shared" si="126"/>
        <v>14</v>
      </c>
      <c r="D1405">
        <f t="shared" si="127"/>
        <v>66</v>
      </c>
      <c r="E1405" t="str">
        <f t="shared" si="128"/>
        <v>Wallpaper</v>
      </c>
      <c r="F1405" t="b">
        <f t="shared" si="129"/>
        <v>0</v>
      </c>
      <c r="G1405" t="str">
        <f t="shared" si="130"/>
        <v/>
      </c>
      <c r="H1405" t="str">
        <f t="shared" si="131"/>
        <v/>
      </c>
    </row>
    <row r="1406" spans="1:8" x14ac:dyDescent="0.25">
      <c r="A1406" s="8">
        <v>2109</v>
      </c>
      <c r="B1406" t="s">
        <v>2192</v>
      </c>
      <c r="C1406">
        <f t="shared" si="126"/>
        <v>14</v>
      </c>
      <c r="D1406">
        <f t="shared" si="127"/>
        <v>66</v>
      </c>
      <c r="E1406" t="str">
        <f t="shared" si="128"/>
        <v>Wallpaper</v>
      </c>
      <c r="F1406" t="b">
        <f t="shared" si="129"/>
        <v>0</v>
      </c>
      <c r="G1406" t="str">
        <f t="shared" si="130"/>
        <v/>
      </c>
      <c r="H1406" t="str">
        <f t="shared" si="131"/>
        <v/>
      </c>
    </row>
    <row r="1407" spans="1:8" x14ac:dyDescent="0.25">
      <c r="A1407" s="8">
        <v>2108</v>
      </c>
      <c r="B1407" t="s">
        <v>2191</v>
      </c>
      <c r="C1407">
        <f t="shared" si="126"/>
        <v>14</v>
      </c>
      <c r="D1407">
        <f t="shared" si="127"/>
        <v>66</v>
      </c>
      <c r="E1407" t="str">
        <f t="shared" si="128"/>
        <v>Wallpaper</v>
      </c>
      <c r="F1407" t="b">
        <f t="shared" si="129"/>
        <v>0</v>
      </c>
      <c r="G1407" t="str">
        <f t="shared" si="130"/>
        <v/>
      </c>
      <c r="H1407" t="str">
        <f t="shared" si="131"/>
        <v/>
      </c>
    </row>
    <row r="1408" spans="1:8" x14ac:dyDescent="0.25">
      <c r="A1408" s="8">
        <v>2107</v>
      </c>
      <c r="B1408" t="s">
        <v>2190</v>
      </c>
      <c r="C1408">
        <f t="shared" si="126"/>
        <v>14</v>
      </c>
      <c r="D1408">
        <f t="shared" si="127"/>
        <v>66</v>
      </c>
      <c r="E1408" t="str">
        <f t="shared" si="128"/>
        <v>Wallpaper</v>
      </c>
      <c r="F1408" t="b">
        <f t="shared" si="129"/>
        <v>0</v>
      </c>
      <c r="G1408" t="str">
        <f t="shared" si="130"/>
        <v/>
      </c>
      <c r="H1408" t="str">
        <f t="shared" si="131"/>
        <v/>
      </c>
    </row>
    <row r="1409" spans="1:8" x14ac:dyDescent="0.25">
      <c r="A1409" s="8">
        <v>2106</v>
      </c>
      <c r="B1409" t="s">
        <v>2189</v>
      </c>
      <c r="C1409">
        <f t="shared" si="126"/>
        <v>14</v>
      </c>
      <c r="D1409">
        <f t="shared" si="127"/>
        <v>66</v>
      </c>
      <c r="E1409" t="str">
        <f t="shared" si="128"/>
        <v>Wallpaper</v>
      </c>
      <c r="F1409" t="b">
        <f t="shared" si="129"/>
        <v>0</v>
      </c>
      <c r="G1409" t="str">
        <f t="shared" si="130"/>
        <v/>
      </c>
      <c r="H1409" t="str">
        <f t="shared" si="131"/>
        <v/>
      </c>
    </row>
    <row r="1410" spans="1:8" x14ac:dyDescent="0.25">
      <c r="A1410" s="8">
        <v>2105</v>
      </c>
      <c r="B1410" t="s">
        <v>2188</v>
      </c>
      <c r="C1410">
        <f t="shared" si="126"/>
        <v>14</v>
      </c>
      <c r="D1410">
        <f t="shared" si="127"/>
        <v>66</v>
      </c>
      <c r="E1410" t="str">
        <f t="shared" si="128"/>
        <v>Wallpaper</v>
      </c>
      <c r="F1410" t="b">
        <f t="shared" si="129"/>
        <v>0</v>
      </c>
      <c r="G1410" t="str">
        <f t="shared" si="130"/>
        <v/>
      </c>
      <c r="H1410" t="str">
        <f t="shared" si="131"/>
        <v/>
      </c>
    </row>
    <row r="1411" spans="1:8" x14ac:dyDescent="0.25">
      <c r="A1411" s="8">
        <v>2104</v>
      </c>
      <c r="B1411" t="s">
        <v>2187</v>
      </c>
      <c r="C1411">
        <f t="shared" si="126"/>
        <v>14</v>
      </c>
      <c r="D1411">
        <f t="shared" si="127"/>
        <v>66</v>
      </c>
      <c r="E1411" t="str">
        <f t="shared" si="128"/>
        <v>Wallpaper</v>
      </c>
      <c r="F1411" t="b">
        <f t="shared" si="129"/>
        <v>0</v>
      </c>
      <c r="G1411" t="str">
        <f t="shared" si="130"/>
        <v/>
      </c>
      <c r="H1411" t="str">
        <f t="shared" si="131"/>
        <v/>
      </c>
    </row>
    <row r="1412" spans="1:8" x14ac:dyDescent="0.25">
      <c r="A1412" s="8">
        <v>2103</v>
      </c>
      <c r="B1412" t="s">
        <v>2186</v>
      </c>
      <c r="C1412">
        <f t="shared" ref="C1412:C1475" si="132">IF(LEN(B1412)&gt;0,SEARCH("|",B1412),"")</f>
        <v>14</v>
      </c>
      <c r="D1412">
        <f t="shared" ref="D1412:D1475" si="133">IF(LEN(B1412)&gt;0,SEARCH("|",B1412,C1412+1),"")</f>
        <v>66</v>
      </c>
      <c r="E1412" t="str">
        <f t="shared" ref="E1412:E1475" si="134">IF(LEN(B1412)&gt;0,TRIM(LEFT(B1412,C1412-1)),"")</f>
        <v>Wallpaper</v>
      </c>
      <c r="F1412" t="b">
        <f t="shared" ref="F1412:F1475" si="135">IFERROR(E1412="Object",FALSE)</f>
        <v>0</v>
      </c>
      <c r="G1412" t="str">
        <f t="shared" ref="G1412:G1475" si="136">IF(E1412="Object",TRIM(MID(B1412,C1412+1,D1412-C1412-1)),"")</f>
        <v/>
      </c>
      <c r="H1412" t="str">
        <f t="shared" ref="H1412:H1475" si="137">IF(LEN(G1412)&gt;0,INT(RIGHT(B1412,LEN(B1412)-D1412)),"")</f>
        <v/>
      </c>
    </row>
    <row r="1413" spans="1:8" x14ac:dyDescent="0.25">
      <c r="A1413" s="8">
        <v>2102</v>
      </c>
      <c r="B1413" t="s">
        <v>2185</v>
      </c>
      <c r="C1413">
        <f t="shared" si="132"/>
        <v>14</v>
      </c>
      <c r="D1413">
        <f t="shared" si="133"/>
        <v>66</v>
      </c>
      <c r="E1413" t="str">
        <f t="shared" si="134"/>
        <v>Wallpaper</v>
      </c>
      <c r="F1413" t="b">
        <f t="shared" si="135"/>
        <v>0</v>
      </c>
      <c r="G1413" t="str">
        <f t="shared" si="136"/>
        <v/>
      </c>
      <c r="H1413" t="str">
        <f t="shared" si="137"/>
        <v/>
      </c>
    </row>
    <row r="1414" spans="1:8" x14ac:dyDescent="0.25">
      <c r="A1414" s="8">
        <v>2101</v>
      </c>
      <c r="B1414" t="s">
        <v>2184</v>
      </c>
      <c r="C1414">
        <f t="shared" si="132"/>
        <v>14</v>
      </c>
      <c r="D1414">
        <f t="shared" si="133"/>
        <v>66</v>
      </c>
      <c r="E1414" t="str">
        <f t="shared" si="134"/>
        <v>Wallpaper</v>
      </c>
      <c r="F1414" t="b">
        <f t="shared" si="135"/>
        <v>0</v>
      </c>
      <c r="G1414" t="str">
        <f t="shared" si="136"/>
        <v/>
      </c>
      <c r="H1414" t="str">
        <f t="shared" si="137"/>
        <v/>
      </c>
    </row>
    <row r="1415" spans="1:8" x14ac:dyDescent="0.25">
      <c r="A1415" s="8">
        <v>2100</v>
      </c>
      <c r="B1415" t="s">
        <v>2183</v>
      </c>
      <c r="C1415">
        <f t="shared" si="132"/>
        <v>14</v>
      </c>
      <c r="D1415">
        <f t="shared" si="133"/>
        <v>66</v>
      </c>
      <c r="E1415" t="str">
        <f t="shared" si="134"/>
        <v>Wallpaper</v>
      </c>
      <c r="F1415" t="b">
        <f t="shared" si="135"/>
        <v>0</v>
      </c>
      <c r="G1415" t="str">
        <f t="shared" si="136"/>
        <v/>
      </c>
      <c r="H1415" t="str">
        <f t="shared" si="137"/>
        <v/>
      </c>
    </row>
    <row r="1416" spans="1:8" x14ac:dyDescent="0.25">
      <c r="A1416" s="8">
        <v>2099</v>
      </c>
      <c r="B1416" t="s">
        <v>2182</v>
      </c>
      <c r="C1416">
        <f t="shared" si="132"/>
        <v>14</v>
      </c>
      <c r="D1416">
        <f t="shared" si="133"/>
        <v>66</v>
      </c>
      <c r="E1416" t="str">
        <f t="shared" si="134"/>
        <v>Wallpaper</v>
      </c>
      <c r="F1416" t="b">
        <f t="shared" si="135"/>
        <v>0</v>
      </c>
      <c r="G1416" t="str">
        <f t="shared" si="136"/>
        <v/>
      </c>
      <c r="H1416" t="str">
        <f t="shared" si="137"/>
        <v/>
      </c>
    </row>
    <row r="1417" spans="1:8" x14ac:dyDescent="0.25">
      <c r="A1417" s="8">
        <v>2098</v>
      </c>
      <c r="B1417" t="s">
        <v>2181</v>
      </c>
      <c r="C1417">
        <f t="shared" si="132"/>
        <v>14</v>
      </c>
      <c r="D1417">
        <f t="shared" si="133"/>
        <v>66</v>
      </c>
      <c r="E1417" t="str">
        <f t="shared" si="134"/>
        <v>Wallpaper</v>
      </c>
      <c r="F1417" t="b">
        <f t="shared" si="135"/>
        <v>0</v>
      </c>
      <c r="G1417" t="str">
        <f t="shared" si="136"/>
        <v/>
      </c>
      <c r="H1417" t="str">
        <f t="shared" si="137"/>
        <v/>
      </c>
    </row>
    <row r="1418" spans="1:8" x14ac:dyDescent="0.25">
      <c r="A1418" s="8">
        <v>2097</v>
      </c>
      <c r="B1418" t="s">
        <v>2180</v>
      </c>
      <c r="C1418">
        <f t="shared" si="132"/>
        <v>14</v>
      </c>
      <c r="D1418">
        <f t="shared" si="133"/>
        <v>66</v>
      </c>
      <c r="E1418" t="str">
        <f t="shared" si="134"/>
        <v>Wallpaper</v>
      </c>
      <c r="F1418" t="b">
        <f t="shared" si="135"/>
        <v>0</v>
      </c>
      <c r="G1418" t="str">
        <f t="shared" si="136"/>
        <v/>
      </c>
      <c r="H1418" t="str">
        <f t="shared" si="137"/>
        <v/>
      </c>
    </row>
    <row r="1419" spans="1:8" x14ac:dyDescent="0.25">
      <c r="A1419" s="8">
        <v>2096</v>
      </c>
      <c r="B1419" t="s">
        <v>2179</v>
      </c>
      <c r="C1419">
        <f t="shared" si="132"/>
        <v>14</v>
      </c>
      <c r="D1419">
        <f t="shared" si="133"/>
        <v>66</v>
      </c>
      <c r="E1419" t="str">
        <f t="shared" si="134"/>
        <v>Wallpaper</v>
      </c>
      <c r="F1419" t="b">
        <f t="shared" si="135"/>
        <v>0</v>
      </c>
      <c r="G1419" t="str">
        <f t="shared" si="136"/>
        <v/>
      </c>
      <c r="H1419" t="str">
        <f t="shared" si="137"/>
        <v/>
      </c>
    </row>
    <row r="1420" spans="1:8" x14ac:dyDescent="0.25">
      <c r="A1420" s="8">
        <v>2095</v>
      </c>
      <c r="B1420" t="s">
        <v>2178</v>
      </c>
      <c r="C1420">
        <f t="shared" si="132"/>
        <v>14</v>
      </c>
      <c r="D1420">
        <f t="shared" si="133"/>
        <v>66</v>
      </c>
      <c r="E1420" t="str">
        <f t="shared" si="134"/>
        <v>Wallpaper</v>
      </c>
      <c r="F1420" t="b">
        <f t="shared" si="135"/>
        <v>0</v>
      </c>
      <c r="G1420" t="str">
        <f t="shared" si="136"/>
        <v/>
      </c>
      <c r="H1420" t="str">
        <f t="shared" si="137"/>
        <v/>
      </c>
    </row>
    <row r="1421" spans="1:8" x14ac:dyDescent="0.25">
      <c r="A1421" s="8">
        <v>2094</v>
      </c>
      <c r="B1421" t="s">
        <v>2177</v>
      </c>
      <c r="C1421">
        <f t="shared" si="132"/>
        <v>14</v>
      </c>
      <c r="D1421">
        <f t="shared" si="133"/>
        <v>66</v>
      </c>
      <c r="E1421" t="str">
        <f t="shared" si="134"/>
        <v>Wallpaper</v>
      </c>
      <c r="F1421" t="b">
        <f t="shared" si="135"/>
        <v>0</v>
      </c>
      <c r="G1421" t="str">
        <f t="shared" si="136"/>
        <v/>
      </c>
      <c r="H1421" t="str">
        <f t="shared" si="137"/>
        <v/>
      </c>
    </row>
    <row r="1422" spans="1:8" x14ac:dyDescent="0.25">
      <c r="A1422" s="8">
        <v>2093</v>
      </c>
      <c r="B1422" t="s">
        <v>2176</v>
      </c>
      <c r="C1422">
        <f t="shared" si="132"/>
        <v>14</v>
      </c>
      <c r="D1422">
        <f t="shared" si="133"/>
        <v>66</v>
      </c>
      <c r="E1422" t="str">
        <f t="shared" si="134"/>
        <v>Wallpaper</v>
      </c>
      <c r="F1422" t="b">
        <f t="shared" si="135"/>
        <v>0</v>
      </c>
      <c r="G1422" t="str">
        <f t="shared" si="136"/>
        <v/>
      </c>
      <c r="H1422" t="str">
        <f t="shared" si="137"/>
        <v/>
      </c>
    </row>
    <row r="1423" spans="1:8" x14ac:dyDescent="0.25">
      <c r="A1423" s="8">
        <v>2092</v>
      </c>
      <c r="B1423" t="s">
        <v>2175</v>
      </c>
      <c r="C1423">
        <f t="shared" si="132"/>
        <v>14</v>
      </c>
      <c r="D1423">
        <f t="shared" si="133"/>
        <v>66</v>
      </c>
      <c r="E1423" t="str">
        <f t="shared" si="134"/>
        <v>Wallpaper</v>
      </c>
      <c r="F1423" t="b">
        <f t="shared" si="135"/>
        <v>0</v>
      </c>
      <c r="G1423" t="str">
        <f t="shared" si="136"/>
        <v/>
      </c>
      <c r="H1423" t="str">
        <f t="shared" si="137"/>
        <v/>
      </c>
    </row>
    <row r="1424" spans="1:8" x14ac:dyDescent="0.25">
      <c r="A1424" s="8">
        <v>2091</v>
      </c>
      <c r="B1424" t="s">
        <v>2174</v>
      </c>
      <c r="C1424">
        <f t="shared" si="132"/>
        <v>14</v>
      </c>
      <c r="D1424">
        <f t="shared" si="133"/>
        <v>66</v>
      </c>
      <c r="E1424" t="str">
        <f t="shared" si="134"/>
        <v>Wallpaper</v>
      </c>
      <c r="F1424" t="b">
        <f t="shared" si="135"/>
        <v>0</v>
      </c>
      <c r="G1424" t="str">
        <f t="shared" si="136"/>
        <v/>
      </c>
      <c r="H1424" t="str">
        <f t="shared" si="137"/>
        <v/>
      </c>
    </row>
    <row r="1425" spans="1:8" x14ac:dyDescent="0.25">
      <c r="A1425" s="8">
        <v>2090</v>
      </c>
      <c r="B1425" t="s">
        <v>2173</v>
      </c>
      <c r="C1425">
        <f t="shared" si="132"/>
        <v>14</v>
      </c>
      <c r="D1425">
        <f t="shared" si="133"/>
        <v>66</v>
      </c>
      <c r="E1425" t="str">
        <f t="shared" si="134"/>
        <v>Wallpaper</v>
      </c>
      <c r="F1425" t="b">
        <f t="shared" si="135"/>
        <v>0</v>
      </c>
      <c r="G1425" t="str">
        <f t="shared" si="136"/>
        <v/>
      </c>
      <c r="H1425" t="str">
        <f t="shared" si="137"/>
        <v/>
      </c>
    </row>
    <row r="1426" spans="1:8" x14ac:dyDescent="0.25">
      <c r="A1426" s="8">
        <v>2089</v>
      </c>
      <c r="B1426" t="s">
        <v>2172</v>
      </c>
      <c r="C1426">
        <f t="shared" si="132"/>
        <v>14</v>
      </c>
      <c r="D1426">
        <f t="shared" si="133"/>
        <v>66</v>
      </c>
      <c r="E1426" t="str">
        <f t="shared" si="134"/>
        <v>Wallpaper</v>
      </c>
      <c r="F1426" t="b">
        <f t="shared" si="135"/>
        <v>0</v>
      </c>
      <c r="G1426" t="str">
        <f t="shared" si="136"/>
        <v/>
      </c>
      <c r="H1426" t="str">
        <f t="shared" si="137"/>
        <v/>
      </c>
    </row>
    <row r="1427" spans="1:8" x14ac:dyDescent="0.25">
      <c r="A1427" s="8">
        <v>2088</v>
      </c>
      <c r="B1427" t="s">
        <v>2171</v>
      </c>
      <c r="C1427">
        <f t="shared" si="132"/>
        <v>14</v>
      </c>
      <c r="D1427">
        <f t="shared" si="133"/>
        <v>66</v>
      </c>
      <c r="E1427" t="str">
        <f t="shared" si="134"/>
        <v>Wallpaper</v>
      </c>
      <c r="F1427" t="b">
        <f t="shared" si="135"/>
        <v>0</v>
      </c>
      <c r="G1427" t="str">
        <f t="shared" si="136"/>
        <v/>
      </c>
      <c r="H1427" t="str">
        <f t="shared" si="137"/>
        <v/>
      </c>
    </row>
    <row r="1428" spans="1:8" x14ac:dyDescent="0.25">
      <c r="A1428" s="8">
        <v>2087</v>
      </c>
      <c r="B1428" t="s">
        <v>2170</v>
      </c>
      <c r="C1428">
        <f t="shared" si="132"/>
        <v>14</v>
      </c>
      <c r="D1428">
        <f t="shared" si="133"/>
        <v>66</v>
      </c>
      <c r="E1428" t="str">
        <f t="shared" si="134"/>
        <v>Wallpaper</v>
      </c>
      <c r="F1428" t="b">
        <f t="shared" si="135"/>
        <v>0</v>
      </c>
      <c r="G1428" t="str">
        <f t="shared" si="136"/>
        <v/>
      </c>
      <c r="H1428" t="str">
        <f t="shared" si="137"/>
        <v/>
      </c>
    </row>
    <row r="1429" spans="1:8" x14ac:dyDescent="0.25">
      <c r="A1429" s="8">
        <v>2086</v>
      </c>
      <c r="B1429" t="s">
        <v>2169</v>
      </c>
      <c r="C1429">
        <f t="shared" si="132"/>
        <v>14</v>
      </c>
      <c r="D1429">
        <f t="shared" si="133"/>
        <v>66</v>
      </c>
      <c r="E1429" t="str">
        <f t="shared" si="134"/>
        <v>Wallpaper</v>
      </c>
      <c r="F1429" t="b">
        <f t="shared" si="135"/>
        <v>0</v>
      </c>
      <c r="G1429" t="str">
        <f t="shared" si="136"/>
        <v/>
      </c>
      <c r="H1429" t="str">
        <f t="shared" si="137"/>
        <v/>
      </c>
    </row>
    <row r="1430" spans="1:8" x14ac:dyDescent="0.25">
      <c r="A1430" s="8">
        <v>2085</v>
      </c>
      <c r="B1430" t="s">
        <v>2168</v>
      </c>
      <c r="C1430">
        <f t="shared" si="132"/>
        <v>14</v>
      </c>
      <c r="D1430">
        <f t="shared" si="133"/>
        <v>66</v>
      </c>
      <c r="E1430" t="str">
        <f t="shared" si="134"/>
        <v>Wallpaper</v>
      </c>
      <c r="F1430" t="b">
        <f t="shared" si="135"/>
        <v>0</v>
      </c>
      <c r="G1430" t="str">
        <f t="shared" si="136"/>
        <v/>
      </c>
      <c r="H1430" t="str">
        <f t="shared" si="137"/>
        <v/>
      </c>
    </row>
    <row r="1431" spans="1:8" x14ac:dyDescent="0.25">
      <c r="A1431" s="8">
        <v>2084</v>
      </c>
      <c r="B1431" t="s">
        <v>2167</v>
      </c>
      <c r="C1431">
        <f t="shared" si="132"/>
        <v>14</v>
      </c>
      <c r="D1431">
        <f t="shared" si="133"/>
        <v>66</v>
      </c>
      <c r="E1431" t="str">
        <f t="shared" si="134"/>
        <v>Wallpaper</v>
      </c>
      <c r="F1431" t="b">
        <f t="shared" si="135"/>
        <v>0</v>
      </c>
      <c r="G1431" t="str">
        <f t="shared" si="136"/>
        <v/>
      </c>
      <c r="H1431" t="str">
        <f t="shared" si="137"/>
        <v/>
      </c>
    </row>
    <row r="1432" spans="1:8" x14ac:dyDescent="0.25">
      <c r="A1432" s="8">
        <v>2083</v>
      </c>
      <c r="B1432" t="s">
        <v>2166</v>
      </c>
      <c r="C1432">
        <f t="shared" si="132"/>
        <v>14</v>
      </c>
      <c r="D1432">
        <f t="shared" si="133"/>
        <v>66</v>
      </c>
      <c r="E1432" t="str">
        <f t="shared" si="134"/>
        <v>Wallpaper</v>
      </c>
      <c r="F1432" t="b">
        <f t="shared" si="135"/>
        <v>0</v>
      </c>
      <c r="G1432" t="str">
        <f t="shared" si="136"/>
        <v/>
      </c>
      <c r="H1432" t="str">
        <f t="shared" si="137"/>
        <v/>
      </c>
    </row>
    <row r="1433" spans="1:8" x14ac:dyDescent="0.25">
      <c r="A1433" s="8">
        <v>2082</v>
      </c>
      <c r="B1433" t="s">
        <v>2165</v>
      </c>
      <c r="C1433">
        <f t="shared" si="132"/>
        <v>14</v>
      </c>
      <c r="D1433">
        <f t="shared" si="133"/>
        <v>66</v>
      </c>
      <c r="E1433" t="str">
        <f t="shared" si="134"/>
        <v>Wallpaper</v>
      </c>
      <c r="F1433" t="b">
        <f t="shared" si="135"/>
        <v>0</v>
      </c>
      <c r="G1433" t="str">
        <f t="shared" si="136"/>
        <v/>
      </c>
      <c r="H1433" t="str">
        <f t="shared" si="137"/>
        <v/>
      </c>
    </row>
    <row r="1434" spans="1:8" x14ac:dyDescent="0.25">
      <c r="A1434" s="8">
        <v>2081</v>
      </c>
      <c r="B1434" t="s">
        <v>2164</v>
      </c>
      <c r="C1434">
        <f t="shared" si="132"/>
        <v>14</v>
      </c>
      <c r="D1434">
        <f t="shared" si="133"/>
        <v>66</v>
      </c>
      <c r="E1434" t="str">
        <f t="shared" si="134"/>
        <v>Wallpaper</v>
      </c>
      <c r="F1434" t="b">
        <f t="shared" si="135"/>
        <v>0</v>
      </c>
      <c r="G1434" t="str">
        <f t="shared" si="136"/>
        <v/>
      </c>
      <c r="H1434" t="str">
        <f t="shared" si="137"/>
        <v/>
      </c>
    </row>
    <row r="1435" spans="1:8" x14ac:dyDescent="0.25">
      <c r="A1435" s="8">
        <v>2080</v>
      </c>
      <c r="B1435" t="s">
        <v>2163</v>
      </c>
      <c r="C1435">
        <f t="shared" si="132"/>
        <v>14</v>
      </c>
      <c r="D1435">
        <f t="shared" si="133"/>
        <v>66</v>
      </c>
      <c r="E1435" t="str">
        <f t="shared" si="134"/>
        <v>Wallpaper</v>
      </c>
      <c r="F1435" t="b">
        <f t="shared" si="135"/>
        <v>0</v>
      </c>
      <c r="G1435" t="str">
        <f t="shared" si="136"/>
        <v/>
      </c>
      <c r="H1435" t="str">
        <f t="shared" si="137"/>
        <v/>
      </c>
    </row>
    <row r="1436" spans="1:8" x14ac:dyDescent="0.25">
      <c r="A1436" s="8">
        <v>2079</v>
      </c>
      <c r="B1436" t="s">
        <v>2162</v>
      </c>
      <c r="C1436">
        <f t="shared" si="132"/>
        <v>14</v>
      </c>
      <c r="D1436">
        <f t="shared" si="133"/>
        <v>66</v>
      </c>
      <c r="E1436" t="str">
        <f t="shared" si="134"/>
        <v>Wallpaper</v>
      </c>
      <c r="F1436" t="b">
        <f t="shared" si="135"/>
        <v>0</v>
      </c>
      <c r="G1436" t="str">
        <f t="shared" si="136"/>
        <v/>
      </c>
      <c r="H1436" t="str">
        <f t="shared" si="137"/>
        <v/>
      </c>
    </row>
    <row r="1437" spans="1:8" x14ac:dyDescent="0.25">
      <c r="A1437" s="8">
        <v>2078</v>
      </c>
      <c r="B1437" t="s">
        <v>2161</v>
      </c>
      <c r="C1437">
        <f t="shared" si="132"/>
        <v>14</v>
      </c>
      <c r="D1437">
        <f t="shared" si="133"/>
        <v>66</v>
      </c>
      <c r="E1437" t="str">
        <f t="shared" si="134"/>
        <v>Wallpaper</v>
      </c>
      <c r="F1437" t="b">
        <f t="shared" si="135"/>
        <v>0</v>
      </c>
      <c r="G1437" t="str">
        <f t="shared" si="136"/>
        <v/>
      </c>
      <c r="H1437" t="str">
        <f t="shared" si="137"/>
        <v/>
      </c>
    </row>
    <row r="1438" spans="1:8" x14ac:dyDescent="0.25">
      <c r="A1438" s="8">
        <v>2077</v>
      </c>
      <c r="B1438" t="s">
        <v>2160</v>
      </c>
      <c r="C1438">
        <f t="shared" si="132"/>
        <v>14</v>
      </c>
      <c r="D1438">
        <f t="shared" si="133"/>
        <v>66</v>
      </c>
      <c r="E1438" t="str">
        <f t="shared" si="134"/>
        <v>Wallpaper</v>
      </c>
      <c r="F1438" t="b">
        <f t="shared" si="135"/>
        <v>0</v>
      </c>
      <c r="G1438" t="str">
        <f t="shared" si="136"/>
        <v/>
      </c>
      <c r="H1438" t="str">
        <f t="shared" si="137"/>
        <v/>
      </c>
    </row>
    <row r="1439" spans="1:8" x14ac:dyDescent="0.25">
      <c r="A1439" s="8">
        <v>2076</v>
      </c>
      <c r="B1439" t="s">
        <v>2159</v>
      </c>
      <c r="C1439">
        <f t="shared" si="132"/>
        <v>14</v>
      </c>
      <c r="D1439">
        <f t="shared" si="133"/>
        <v>66</v>
      </c>
      <c r="E1439" t="str">
        <f t="shared" si="134"/>
        <v>Wallpaper</v>
      </c>
      <c r="F1439" t="b">
        <f t="shared" si="135"/>
        <v>0</v>
      </c>
      <c r="G1439" t="str">
        <f t="shared" si="136"/>
        <v/>
      </c>
      <c r="H1439" t="str">
        <f t="shared" si="137"/>
        <v/>
      </c>
    </row>
    <row r="1440" spans="1:8" x14ac:dyDescent="0.25">
      <c r="A1440" s="8">
        <v>2075</v>
      </c>
      <c r="B1440" t="s">
        <v>2158</v>
      </c>
      <c r="C1440">
        <f t="shared" si="132"/>
        <v>14</v>
      </c>
      <c r="D1440">
        <f t="shared" si="133"/>
        <v>66</v>
      </c>
      <c r="E1440" t="str">
        <f t="shared" si="134"/>
        <v>Wallpaper</v>
      </c>
      <c r="F1440" t="b">
        <f t="shared" si="135"/>
        <v>0</v>
      </c>
      <c r="G1440" t="str">
        <f t="shared" si="136"/>
        <v/>
      </c>
      <c r="H1440" t="str">
        <f t="shared" si="137"/>
        <v/>
      </c>
    </row>
    <row r="1441" spans="1:8" x14ac:dyDescent="0.25">
      <c r="A1441" s="8">
        <v>2074</v>
      </c>
      <c r="B1441" t="s">
        <v>2157</v>
      </c>
      <c r="C1441">
        <f t="shared" si="132"/>
        <v>14</v>
      </c>
      <c r="D1441">
        <f t="shared" si="133"/>
        <v>66</v>
      </c>
      <c r="E1441" t="str">
        <f t="shared" si="134"/>
        <v>Wallpaper</v>
      </c>
      <c r="F1441" t="b">
        <f t="shared" si="135"/>
        <v>0</v>
      </c>
      <c r="G1441" t="str">
        <f t="shared" si="136"/>
        <v/>
      </c>
      <c r="H1441" t="str">
        <f t="shared" si="137"/>
        <v/>
      </c>
    </row>
    <row r="1442" spans="1:8" x14ac:dyDescent="0.25">
      <c r="A1442" s="8">
        <v>2073</v>
      </c>
      <c r="B1442" t="s">
        <v>2156</v>
      </c>
      <c r="C1442">
        <f t="shared" si="132"/>
        <v>14</v>
      </c>
      <c r="D1442">
        <f t="shared" si="133"/>
        <v>66</v>
      </c>
      <c r="E1442" t="str">
        <f t="shared" si="134"/>
        <v>Wallpaper</v>
      </c>
      <c r="F1442" t="b">
        <f t="shared" si="135"/>
        <v>0</v>
      </c>
      <c r="G1442" t="str">
        <f t="shared" si="136"/>
        <v/>
      </c>
      <c r="H1442" t="str">
        <f t="shared" si="137"/>
        <v/>
      </c>
    </row>
    <row r="1443" spans="1:8" x14ac:dyDescent="0.25">
      <c r="A1443" s="8">
        <v>2072</v>
      </c>
      <c r="B1443" t="s">
        <v>2155</v>
      </c>
      <c r="C1443">
        <f t="shared" si="132"/>
        <v>14</v>
      </c>
      <c r="D1443">
        <f t="shared" si="133"/>
        <v>66</v>
      </c>
      <c r="E1443" t="str">
        <f t="shared" si="134"/>
        <v>Wallpaper</v>
      </c>
      <c r="F1443" t="b">
        <f t="shared" si="135"/>
        <v>0</v>
      </c>
      <c r="G1443" t="str">
        <f t="shared" si="136"/>
        <v/>
      </c>
      <c r="H1443" t="str">
        <f t="shared" si="137"/>
        <v/>
      </c>
    </row>
    <row r="1444" spans="1:8" x14ac:dyDescent="0.25">
      <c r="A1444" s="8">
        <v>2071</v>
      </c>
      <c r="B1444" t="s">
        <v>2154</v>
      </c>
      <c r="C1444">
        <f t="shared" si="132"/>
        <v>14</v>
      </c>
      <c r="D1444">
        <f t="shared" si="133"/>
        <v>66</v>
      </c>
      <c r="E1444" t="str">
        <f t="shared" si="134"/>
        <v>Wallpaper</v>
      </c>
      <c r="F1444" t="b">
        <f t="shared" si="135"/>
        <v>0</v>
      </c>
      <c r="G1444" t="str">
        <f t="shared" si="136"/>
        <v/>
      </c>
      <c r="H1444" t="str">
        <f t="shared" si="137"/>
        <v/>
      </c>
    </row>
    <row r="1445" spans="1:8" x14ac:dyDescent="0.25">
      <c r="A1445" s="8">
        <v>2070</v>
      </c>
      <c r="B1445" t="s">
        <v>2153</v>
      </c>
      <c r="C1445">
        <f t="shared" si="132"/>
        <v>14</v>
      </c>
      <c r="D1445">
        <f t="shared" si="133"/>
        <v>66</v>
      </c>
      <c r="E1445" t="str">
        <f t="shared" si="134"/>
        <v>Wallpaper</v>
      </c>
      <c r="F1445" t="b">
        <f t="shared" si="135"/>
        <v>0</v>
      </c>
      <c r="G1445" t="str">
        <f t="shared" si="136"/>
        <v/>
      </c>
      <c r="H1445" t="str">
        <f t="shared" si="137"/>
        <v/>
      </c>
    </row>
    <row r="1446" spans="1:8" x14ac:dyDescent="0.25">
      <c r="A1446" s="8">
        <v>2069</v>
      </c>
      <c r="B1446" t="s">
        <v>2152</v>
      </c>
      <c r="C1446">
        <f t="shared" si="132"/>
        <v>14</v>
      </c>
      <c r="D1446">
        <f t="shared" si="133"/>
        <v>66</v>
      </c>
      <c r="E1446" t="str">
        <f t="shared" si="134"/>
        <v>Wallpaper</v>
      </c>
      <c r="F1446" t="b">
        <f t="shared" si="135"/>
        <v>0</v>
      </c>
      <c r="G1446" t="str">
        <f t="shared" si="136"/>
        <v/>
      </c>
      <c r="H1446" t="str">
        <f t="shared" si="137"/>
        <v/>
      </c>
    </row>
    <row r="1447" spans="1:8" x14ac:dyDescent="0.25">
      <c r="A1447" s="8">
        <v>2068</v>
      </c>
      <c r="B1447" t="s">
        <v>2151</v>
      </c>
      <c r="C1447">
        <f t="shared" si="132"/>
        <v>14</v>
      </c>
      <c r="D1447">
        <f t="shared" si="133"/>
        <v>66</v>
      </c>
      <c r="E1447" t="str">
        <f t="shared" si="134"/>
        <v>Wallpaper</v>
      </c>
      <c r="F1447" t="b">
        <f t="shared" si="135"/>
        <v>0</v>
      </c>
      <c r="G1447" t="str">
        <f t="shared" si="136"/>
        <v/>
      </c>
      <c r="H1447" t="str">
        <f t="shared" si="137"/>
        <v/>
      </c>
    </row>
    <row r="1448" spans="1:8" x14ac:dyDescent="0.25">
      <c r="A1448" s="8">
        <v>2067</v>
      </c>
      <c r="B1448" t="s">
        <v>2150</v>
      </c>
      <c r="C1448">
        <f t="shared" si="132"/>
        <v>14</v>
      </c>
      <c r="D1448">
        <f t="shared" si="133"/>
        <v>66</v>
      </c>
      <c r="E1448" t="str">
        <f t="shared" si="134"/>
        <v>Tool</v>
      </c>
      <c r="F1448" t="b">
        <f t="shared" si="135"/>
        <v>0</v>
      </c>
      <c r="G1448" t="str">
        <f t="shared" si="136"/>
        <v/>
      </c>
      <c r="H1448" t="str">
        <f t="shared" si="137"/>
        <v/>
      </c>
    </row>
    <row r="1449" spans="1:8" x14ac:dyDescent="0.25">
      <c r="A1449" s="8">
        <v>2066</v>
      </c>
      <c r="B1449" t="s">
        <v>2149</v>
      </c>
      <c r="C1449">
        <f t="shared" si="132"/>
        <v>14</v>
      </c>
      <c r="D1449">
        <f t="shared" si="133"/>
        <v>66</v>
      </c>
      <c r="E1449" t="str">
        <f t="shared" si="134"/>
        <v>Tool</v>
      </c>
      <c r="F1449" t="b">
        <f t="shared" si="135"/>
        <v>0</v>
      </c>
      <c r="G1449" t="str">
        <f t="shared" si="136"/>
        <v/>
      </c>
      <c r="H1449" t="str">
        <f t="shared" si="137"/>
        <v/>
      </c>
    </row>
    <row r="1450" spans="1:8" x14ac:dyDescent="0.25">
      <c r="A1450" s="8">
        <v>2065</v>
      </c>
      <c r="B1450" t="s">
        <v>2148</v>
      </c>
      <c r="C1450">
        <f t="shared" si="132"/>
        <v>14</v>
      </c>
      <c r="D1450">
        <f t="shared" si="133"/>
        <v>66</v>
      </c>
      <c r="E1450" t="str">
        <f t="shared" si="134"/>
        <v>Tool</v>
      </c>
      <c r="F1450" t="b">
        <f t="shared" si="135"/>
        <v>0</v>
      </c>
      <c r="G1450" t="str">
        <f t="shared" si="136"/>
        <v/>
      </c>
      <c r="H1450" t="str">
        <f t="shared" si="137"/>
        <v/>
      </c>
    </row>
    <row r="1451" spans="1:8" x14ac:dyDescent="0.25">
      <c r="A1451" s="8">
        <v>2064</v>
      </c>
      <c r="B1451" t="s">
        <v>2147</v>
      </c>
      <c r="C1451">
        <f t="shared" si="132"/>
        <v>14</v>
      </c>
      <c r="D1451">
        <f t="shared" si="133"/>
        <v>66</v>
      </c>
      <c r="E1451" t="str">
        <f t="shared" si="134"/>
        <v>Tool</v>
      </c>
      <c r="F1451" t="b">
        <f t="shared" si="135"/>
        <v>0</v>
      </c>
      <c r="G1451" t="str">
        <f t="shared" si="136"/>
        <v/>
      </c>
      <c r="H1451" t="str">
        <f t="shared" si="137"/>
        <v/>
      </c>
    </row>
    <row r="1452" spans="1:8" x14ac:dyDescent="0.25">
      <c r="A1452" s="8">
        <v>2063</v>
      </c>
      <c r="B1452" t="s">
        <v>2146</v>
      </c>
      <c r="C1452">
        <f t="shared" si="132"/>
        <v>14</v>
      </c>
      <c r="D1452">
        <f t="shared" si="133"/>
        <v>66</v>
      </c>
      <c r="E1452" t="str">
        <f t="shared" si="134"/>
        <v>Tool</v>
      </c>
      <c r="F1452" t="b">
        <f t="shared" si="135"/>
        <v>0</v>
      </c>
      <c r="G1452" t="str">
        <f t="shared" si="136"/>
        <v/>
      </c>
      <c r="H1452" t="str">
        <f t="shared" si="137"/>
        <v/>
      </c>
    </row>
    <row r="1453" spans="1:8" x14ac:dyDescent="0.25">
      <c r="A1453" s="8">
        <v>2062</v>
      </c>
      <c r="B1453" t="s">
        <v>2145</v>
      </c>
      <c r="C1453">
        <f t="shared" si="132"/>
        <v>14</v>
      </c>
      <c r="D1453">
        <f t="shared" si="133"/>
        <v>66</v>
      </c>
      <c r="E1453" t="str">
        <f t="shared" si="134"/>
        <v>Tool</v>
      </c>
      <c r="F1453" t="b">
        <f t="shared" si="135"/>
        <v>0</v>
      </c>
      <c r="G1453" t="str">
        <f t="shared" si="136"/>
        <v/>
      </c>
      <c r="H1453" t="str">
        <f t="shared" si="137"/>
        <v/>
      </c>
    </row>
    <row r="1454" spans="1:8" x14ac:dyDescent="0.25">
      <c r="A1454" s="8">
        <v>2061</v>
      </c>
      <c r="B1454" t="s">
        <v>2144</v>
      </c>
      <c r="C1454">
        <f t="shared" si="132"/>
        <v>14</v>
      </c>
      <c r="D1454">
        <f t="shared" si="133"/>
        <v>66</v>
      </c>
      <c r="E1454" t="str">
        <f t="shared" si="134"/>
        <v>Tool</v>
      </c>
      <c r="F1454" t="b">
        <f t="shared" si="135"/>
        <v>0</v>
      </c>
      <c r="G1454" t="str">
        <f t="shared" si="136"/>
        <v/>
      </c>
      <c r="H1454" t="str">
        <f t="shared" si="137"/>
        <v/>
      </c>
    </row>
    <row r="1455" spans="1:8" x14ac:dyDescent="0.25">
      <c r="A1455" s="8">
        <v>2060</v>
      </c>
      <c r="B1455" t="s">
        <v>2143</v>
      </c>
      <c r="C1455">
        <f t="shared" si="132"/>
        <v>14</v>
      </c>
      <c r="D1455">
        <f t="shared" si="133"/>
        <v>66</v>
      </c>
      <c r="E1455" t="str">
        <f t="shared" si="134"/>
        <v>Tool</v>
      </c>
      <c r="F1455" t="b">
        <f t="shared" si="135"/>
        <v>0</v>
      </c>
      <c r="G1455" t="str">
        <f t="shared" si="136"/>
        <v/>
      </c>
      <c r="H1455" t="str">
        <f t="shared" si="137"/>
        <v/>
      </c>
    </row>
    <row r="1456" spans="1:8" x14ac:dyDescent="0.25">
      <c r="A1456" s="8">
        <v>2059</v>
      </c>
      <c r="B1456" t="s">
        <v>2142</v>
      </c>
      <c r="C1456">
        <f t="shared" si="132"/>
        <v>14</v>
      </c>
      <c r="D1456">
        <f t="shared" si="133"/>
        <v>66</v>
      </c>
      <c r="E1456" t="str">
        <f t="shared" si="134"/>
        <v>Tool</v>
      </c>
      <c r="F1456" t="b">
        <f t="shared" si="135"/>
        <v>0</v>
      </c>
      <c r="G1456" t="str">
        <f t="shared" si="136"/>
        <v/>
      </c>
      <c r="H1456" t="str">
        <f t="shared" si="137"/>
        <v/>
      </c>
    </row>
    <row r="1457" spans="1:8" x14ac:dyDescent="0.25">
      <c r="A1457" s="8">
        <v>2058</v>
      </c>
      <c r="B1457" t="s">
        <v>2141</v>
      </c>
      <c r="C1457">
        <f t="shared" si="132"/>
        <v>14</v>
      </c>
      <c r="D1457">
        <f t="shared" si="133"/>
        <v>66</v>
      </c>
      <c r="E1457" t="str">
        <f t="shared" si="134"/>
        <v>Tool</v>
      </c>
      <c r="F1457" t="b">
        <f t="shared" si="135"/>
        <v>0</v>
      </c>
      <c r="G1457" t="str">
        <f t="shared" si="136"/>
        <v/>
      </c>
      <c r="H1457" t="str">
        <f t="shared" si="137"/>
        <v/>
      </c>
    </row>
    <row r="1458" spans="1:8" x14ac:dyDescent="0.25">
      <c r="A1458" s="8">
        <v>2057</v>
      </c>
      <c r="B1458" t="s">
        <v>2140</v>
      </c>
      <c r="C1458">
        <f t="shared" si="132"/>
        <v>14</v>
      </c>
      <c r="D1458">
        <f t="shared" si="133"/>
        <v>66</v>
      </c>
      <c r="E1458" t="str">
        <f t="shared" si="134"/>
        <v>Tool</v>
      </c>
      <c r="F1458" t="b">
        <f t="shared" si="135"/>
        <v>0</v>
      </c>
      <c r="G1458" t="str">
        <f t="shared" si="136"/>
        <v/>
      </c>
      <c r="H1458" t="str">
        <f t="shared" si="137"/>
        <v/>
      </c>
    </row>
    <row r="1459" spans="1:8" x14ac:dyDescent="0.25">
      <c r="A1459" s="8">
        <v>2056</v>
      </c>
      <c r="B1459" t="s">
        <v>2139</v>
      </c>
      <c r="C1459">
        <f t="shared" si="132"/>
        <v>14</v>
      </c>
      <c r="D1459">
        <f t="shared" si="133"/>
        <v>66</v>
      </c>
      <c r="E1459" t="str">
        <f t="shared" si="134"/>
        <v>Tool</v>
      </c>
      <c r="F1459" t="b">
        <f t="shared" si="135"/>
        <v>0</v>
      </c>
      <c r="G1459" t="str">
        <f t="shared" si="136"/>
        <v/>
      </c>
      <c r="H1459" t="str">
        <f t="shared" si="137"/>
        <v/>
      </c>
    </row>
    <row r="1460" spans="1:8" x14ac:dyDescent="0.25">
      <c r="A1460" s="8">
        <v>2055</v>
      </c>
      <c r="B1460" t="s">
        <v>2138</v>
      </c>
      <c r="C1460">
        <f t="shared" si="132"/>
        <v>14</v>
      </c>
      <c r="D1460">
        <f t="shared" si="133"/>
        <v>66</v>
      </c>
      <c r="E1460" t="str">
        <f t="shared" si="134"/>
        <v>Tool</v>
      </c>
      <c r="F1460" t="b">
        <f t="shared" si="135"/>
        <v>0</v>
      </c>
      <c r="G1460" t="str">
        <f t="shared" si="136"/>
        <v/>
      </c>
      <c r="H1460" t="str">
        <f t="shared" si="137"/>
        <v/>
      </c>
    </row>
    <row r="1461" spans="1:8" x14ac:dyDescent="0.25">
      <c r="A1461" s="8">
        <v>2054</v>
      </c>
      <c r="B1461" t="s">
        <v>2137</v>
      </c>
      <c r="C1461">
        <f t="shared" si="132"/>
        <v>14</v>
      </c>
      <c r="D1461">
        <f t="shared" si="133"/>
        <v>66</v>
      </c>
      <c r="E1461" t="str">
        <f t="shared" si="134"/>
        <v>Tool</v>
      </c>
      <c r="F1461" t="b">
        <f t="shared" si="135"/>
        <v>0</v>
      </c>
      <c r="G1461" t="str">
        <f t="shared" si="136"/>
        <v/>
      </c>
      <c r="H1461" t="str">
        <f t="shared" si="137"/>
        <v/>
      </c>
    </row>
    <row r="1462" spans="1:8" x14ac:dyDescent="0.25">
      <c r="A1462" s="8">
        <v>2053</v>
      </c>
      <c r="B1462" t="s">
        <v>2136</v>
      </c>
      <c r="C1462">
        <f t="shared" si="132"/>
        <v>14</v>
      </c>
      <c r="D1462">
        <f t="shared" si="133"/>
        <v>66</v>
      </c>
      <c r="E1462" t="str">
        <f t="shared" si="134"/>
        <v>Tool</v>
      </c>
      <c r="F1462" t="b">
        <f t="shared" si="135"/>
        <v>0</v>
      </c>
      <c r="G1462" t="str">
        <f t="shared" si="136"/>
        <v/>
      </c>
      <c r="H1462" t="str">
        <f t="shared" si="137"/>
        <v/>
      </c>
    </row>
    <row r="1463" spans="1:8" x14ac:dyDescent="0.25">
      <c r="A1463" s="8">
        <v>2052</v>
      </c>
      <c r="B1463" t="s">
        <v>2135</v>
      </c>
      <c r="C1463">
        <f t="shared" si="132"/>
        <v>14</v>
      </c>
      <c r="D1463">
        <f t="shared" si="133"/>
        <v>66</v>
      </c>
      <c r="E1463" t="str">
        <f t="shared" si="134"/>
        <v>Tool</v>
      </c>
      <c r="F1463" t="b">
        <f t="shared" si="135"/>
        <v>0</v>
      </c>
      <c r="G1463" t="str">
        <f t="shared" si="136"/>
        <v/>
      </c>
      <c r="H1463" t="str">
        <f t="shared" si="137"/>
        <v/>
      </c>
    </row>
    <row r="1464" spans="1:8" x14ac:dyDescent="0.25">
      <c r="A1464" s="8">
        <v>2051</v>
      </c>
      <c r="B1464" t="s">
        <v>2134</v>
      </c>
      <c r="C1464">
        <f t="shared" si="132"/>
        <v>14</v>
      </c>
      <c r="D1464">
        <f t="shared" si="133"/>
        <v>66</v>
      </c>
      <c r="E1464" t="str">
        <f t="shared" si="134"/>
        <v>Tool</v>
      </c>
      <c r="F1464" t="b">
        <f t="shared" si="135"/>
        <v>0</v>
      </c>
      <c r="G1464" t="str">
        <f t="shared" si="136"/>
        <v/>
      </c>
      <c r="H1464" t="str">
        <f t="shared" si="137"/>
        <v/>
      </c>
    </row>
    <row r="1465" spans="1:8" x14ac:dyDescent="0.25">
      <c r="A1465" s="8">
        <v>2050</v>
      </c>
      <c r="B1465" t="s">
        <v>2133</v>
      </c>
      <c r="C1465">
        <f t="shared" si="132"/>
        <v>14</v>
      </c>
      <c r="D1465">
        <f t="shared" si="133"/>
        <v>66</v>
      </c>
      <c r="E1465" t="str">
        <f t="shared" si="134"/>
        <v>Tool</v>
      </c>
      <c r="F1465" t="b">
        <f t="shared" si="135"/>
        <v>0</v>
      </c>
      <c r="G1465" t="str">
        <f t="shared" si="136"/>
        <v/>
      </c>
      <c r="H1465" t="str">
        <f t="shared" si="137"/>
        <v/>
      </c>
    </row>
    <row r="1466" spans="1:8" x14ac:dyDescent="0.25">
      <c r="A1466" s="8">
        <v>2049</v>
      </c>
      <c r="B1466" t="s">
        <v>2132</v>
      </c>
      <c r="C1466">
        <f t="shared" si="132"/>
        <v>14</v>
      </c>
      <c r="D1466">
        <f t="shared" si="133"/>
        <v>66</v>
      </c>
      <c r="E1466" t="str">
        <f t="shared" si="134"/>
        <v>Tool</v>
      </c>
      <c r="F1466" t="b">
        <f t="shared" si="135"/>
        <v>0</v>
      </c>
      <c r="G1466" t="str">
        <f t="shared" si="136"/>
        <v/>
      </c>
      <c r="H1466" t="str">
        <f t="shared" si="137"/>
        <v/>
      </c>
    </row>
    <row r="1467" spans="1:8" x14ac:dyDescent="0.25">
      <c r="A1467" s="8">
        <v>2048</v>
      </c>
      <c r="B1467" t="s">
        <v>2131</v>
      </c>
      <c r="C1467">
        <f t="shared" si="132"/>
        <v>14</v>
      </c>
      <c r="D1467">
        <f t="shared" si="133"/>
        <v>66</v>
      </c>
      <c r="E1467" t="str">
        <f t="shared" si="134"/>
        <v>Tool</v>
      </c>
      <c r="F1467" t="b">
        <f t="shared" si="135"/>
        <v>0</v>
      </c>
      <c r="G1467" t="str">
        <f t="shared" si="136"/>
        <v/>
      </c>
      <c r="H1467" t="str">
        <f t="shared" si="137"/>
        <v/>
      </c>
    </row>
    <row r="1468" spans="1:8" x14ac:dyDescent="0.25">
      <c r="A1468" s="8">
        <v>2047</v>
      </c>
      <c r="B1468" t="s">
        <v>2130</v>
      </c>
      <c r="C1468">
        <f t="shared" si="132"/>
        <v>14</v>
      </c>
      <c r="D1468">
        <f t="shared" si="133"/>
        <v>66</v>
      </c>
      <c r="E1468" t="str">
        <f t="shared" si="134"/>
        <v>Tool</v>
      </c>
      <c r="F1468" t="b">
        <f t="shared" si="135"/>
        <v>0</v>
      </c>
      <c r="G1468" t="str">
        <f t="shared" si="136"/>
        <v/>
      </c>
      <c r="H1468" t="str">
        <f t="shared" si="137"/>
        <v/>
      </c>
    </row>
    <row r="1469" spans="1:8" x14ac:dyDescent="0.25">
      <c r="A1469" s="8">
        <v>2046</v>
      </c>
      <c r="B1469" t="s">
        <v>2129</v>
      </c>
      <c r="C1469">
        <f t="shared" si="132"/>
        <v>14</v>
      </c>
      <c r="D1469">
        <f t="shared" si="133"/>
        <v>66</v>
      </c>
      <c r="E1469" t="str">
        <f t="shared" si="134"/>
        <v>Tool</v>
      </c>
      <c r="F1469" t="b">
        <f t="shared" si="135"/>
        <v>0</v>
      </c>
      <c r="G1469" t="str">
        <f t="shared" si="136"/>
        <v/>
      </c>
      <c r="H1469" t="str">
        <f t="shared" si="137"/>
        <v/>
      </c>
    </row>
    <row r="1470" spans="1:8" x14ac:dyDescent="0.25">
      <c r="A1470" s="8">
        <v>2045</v>
      </c>
      <c r="B1470" t="s">
        <v>2128</v>
      </c>
      <c r="C1470">
        <f t="shared" si="132"/>
        <v>14</v>
      </c>
      <c r="D1470">
        <f t="shared" si="133"/>
        <v>66</v>
      </c>
      <c r="E1470" t="str">
        <f t="shared" si="134"/>
        <v>Tool</v>
      </c>
      <c r="F1470" t="b">
        <f t="shared" si="135"/>
        <v>0</v>
      </c>
      <c r="G1470" t="str">
        <f t="shared" si="136"/>
        <v/>
      </c>
      <c r="H1470" t="str">
        <f t="shared" si="137"/>
        <v/>
      </c>
    </row>
    <row r="1471" spans="1:8" x14ac:dyDescent="0.25">
      <c r="A1471" s="8">
        <v>2044</v>
      </c>
      <c r="B1471" t="s">
        <v>2127</v>
      </c>
      <c r="C1471">
        <f t="shared" si="132"/>
        <v>14</v>
      </c>
      <c r="D1471">
        <f t="shared" si="133"/>
        <v>66</v>
      </c>
      <c r="E1471" t="str">
        <f t="shared" si="134"/>
        <v>Tool</v>
      </c>
      <c r="F1471" t="b">
        <f t="shared" si="135"/>
        <v>0</v>
      </c>
      <c r="G1471" t="str">
        <f t="shared" si="136"/>
        <v/>
      </c>
      <c r="H1471" t="str">
        <f t="shared" si="137"/>
        <v/>
      </c>
    </row>
    <row r="1472" spans="1:8" x14ac:dyDescent="0.25">
      <c r="A1472" s="8">
        <v>2043</v>
      </c>
      <c r="B1472" t="s">
        <v>2126</v>
      </c>
      <c r="C1472">
        <f t="shared" si="132"/>
        <v>14</v>
      </c>
      <c r="D1472">
        <f t="shared" si="133"/>
        <v>66</v>
      </c>
      <c r="E1472" t="str">
        <f t="shared" si="134"/>
        <v>Tool</v>
      </c>
      <c r="F1472" t="b">
        <f t="shared" si="135"/>
        <v>0</v>
      </c>
      <c r="G1472" t="str">
        <f t="shared" si="136"/>
        <v/>
      </c>
      <c r="H1472" t="str">
        <f t="shared" si="137"/>
        <v/>
      </c>
    </row>
    <row r="1473" spans="1:8" x14ac:dyDescent="0.25">
      <c r="A1473" s="8">
        <v>2042</v>
      </c>
      <c r="B1473" t="s">
        <v>2125</v>
      </c>
      <c r="C1473">
        <f t="shared" si="132"/>
        <v>14</v>
      </c>
      <c r="D1473">
        <f t="shared" si="133"/>
        <v>66</v>
      </c>
      <c r="E1473" t="str">
        <f t="shared" si="134"/>
        <v>Tool</v>
      </c>
      <c r="F1473" t="b">
        <f t="shared" si="135"/>
        <v>0</v>
      </c>
      <c r="G1473" t="str">
        <f t="shared" si="136"/>
        <v/>
      </c>
      <c r="H1473" t="str">
        <f t="shared" si="137"/>
        <v/>
      </c>
    </row>
    <row r="1474" spans="1:8" x14ac:dyDescent="0.25">
      <c r="A1474" s="8">
        <v>2041</v>
      </c>
      <c r="B1474" t="s">
        <v>2124</v>
      </c>
      <c r="C1474">
        <f t="shared" si="132"/>
        <v>14</v>
      </c>
      <c r="D1474">
        <f t="shared" si="133"/>
        <v>66</v>
      </c>
      <c r="E1474" t="str">
        <f t="shared" si="134"/>
        <v>Tool</v>
      </c>
      <c r="F1474" t="b">
        <f t="shared" si="135"/>
        <v>0</v>
      </c>
      <c r="G1474" t="str">
        <f t="shared" si="136"/>
        <v/>
      </c>
      <c r="H1474" t="str">
        <f t="shared" si="137"/>
        <v/>
      </c>
    </row>
    <row r="1475" spans="1:8" x14ac:dyDescent="0.25">
      <c r="A1475" s="8">
        <v>2040</v>
      </c>
      <c r="B1475" t="s">
        <v>2123</v>
      </c>
      <c r="C1475">
        <f t="shared" si="132"/>
        <v>14</v>
      </c>
      <c r="D1475">
        <f t="shared" si="133"/>
        <v>66</v>
      </c>
      <c r="E1475" t="str">
        <f t="shared" si="134"/>
        <v>Tool</v>
      </c>
      <c r="F1475" t="b">
        <f t="shared" si="135"/>
        <v>0</v>
      </c>
      <c r="G1475" t="str">
        <f t="shared" si="136"/>
        <v/>
      </c>
      <c r="H1475" t="str">
        <f t="shared" si="137"/>
        <v/>
      </c>
    </row>
    <row r="1476" spans="1:8" x14ac:dyDescent="0.25">
      <c r="A1476" s="8">
        <v>2039</v>
      </c>
      <c r="B1476" t="s">
        <v>2122</v>
      </c>
      <c r="C1476">
        <f t="shared" ref="C1476:C1539" si="138">IF(LEN(B1476)&gt;0,SEARCH("|",B1476),"")</f>
        <v>14</v>
      </c>
      <c r="D1476">
        <f t="shared" ref="D1476:D1539" si="139">IF(LEN(B1476)&gt;0,SEARCH("|",B1476,C1476+1),"")</f>
        <v>66</v>
      </c>
      <c r="E1476" t="str">
        <f t="shared" ref="E1476:E1539" si="140">IF(LEN(B1476)&gt;0,TRIM(LEFT(B1476,C1476-1)),"")</f>
        <v>Ring</v>
      </c>
      <c r="F1476" t="b">
        <f t="shared" ref="F1476:F1539" si="141">IFERROR(E1476="Object",FALSE)</f>
        <v>0</v>
      </c>
      <c r="G1476" t="str">
        <f t="shared" ref="G1476:G1539" si="142">IF(E1476="Object",TRIM(MID(B1476,C1476+1,D1476-C1476-1)),"")</f>
        <v/>
      </c>
      <c r="H1476" t="str">
        <f t="shared" ref="H1476:H1539" si="143">IF(LEN(G1476)&gt;0,INT(RIGHT(B1476,LEN(B1476)-D1476)),"")</f>
        <v/>
      </c>
    </row>
    <row r="1477" spans="1:8" x14ac:dyDescent="0.25">
      <c r="A1477" s="8">
        <v>2038</v>
      </c>
      <c r="B1477" t="s">
        <v>2121</v>
      </c>
      <c r="C1477">
        <f t="shared" si="138"/>
        <v>14</v>
      </c>
      <c r="D1477">
        <f t="shared" si="139"/>
        <v>66</v>
      </c>
      <c r="E1477" t="str">
        <f t="shared" si="140"/>
        <v>Ring</v>
      </c>
      <c r="F1477" t="b">
        <f t="shared" si="141"/>
        <v>0</v>
      </c>
      <c r="G1477" t="str">
        <f t="shared" si="142"/>
        <v/>
      </c>
      <c r="H1477" t="str">
        <f t="shared" si="143"/>
        <v/>
      </c>
    </row>
    <row r="1478" spans="1:8" x14ac:dyDescent="0.25">
      <c r="A1478" s="8">
        <v>2037</v>
      </c>
      <c r="B1478" t="s">
        <v>2120</v>
      </c>
      <c r="C1478">
        <f t="shared" si="138"/>
        <v>14</v>
      </c>
      <c r="D1478">
        <f t="shared" si="139"/>
        <v>66</v>
      </c>
      <c r="E1478" t="str">
        <f t="shared" si="140"/>
        <v>Ring</v>
      </c>
      <c r="F1478" t="b">
        <f t="shared" si="141"/>
        <v>0</v>
      </c>
      <c r="G1478" t="str">
        <f t="shared" si="142"/>
        <v/>
      </c>
      <c r="H1478" t="str">
        <f t="shared" si="143"/>
        <v/>
      </c>
    </row>
    <row r="1479" spans="1:8" x14ac:dyDescent="0.25">
      <c r="A1479" s="8">
        <v>2036</v>
      </c>
      <c r="B1479" t="s">
        <v>2119</v>
      </c>
      <c r="C1479">
        <f t="shared" si="138"/>
        <v>14</v>
      </c>
      <c r="D1479">
        <f t="shared" si="139"/>
        <v>66</v>
      </c>
      <c r="E1479" t="str">
        <f t="shared" si="140"/>
        <v>Ring</v>
      </c>
      <c r="F1479" t="b">
        <f t="shared" si="141"/>
        <v>0</v>
      </c>
      <c r="G1479" t="str">
        <f t="shared" si="142"/>
        <v/>
      </c>
      <c r="H1479" t="str">
        <f t="shared" si="143"/>
        <v/>
      </c>
    </row>
    <row r="1480" spans="1:8" x14ac:dyDescent="0.25">
      <c r="A1480" s="8">
        <v>2035</v>
      </c>
      <c r="B1480" t="s">
        <v>2118</v>
      </c>
      <c r="C1480">
        <f t="shared" si="138"/>
        <v>14</v>
      </c>
      <c r="D1480">
        <f t="shared" si="139"/>
        <v>66</v>
      </c>
      <c r="E1480" t="str">
        <f t="shared" si="140"/>
        <v>Ring</v>
      </c>
      <c r="F1480" t="b">
        <f t="shared" si="141"/>
        <v>0</v>
      </c>
      <c r="G1480" t="str">
        <f t="shared" si="142"/>
        <v/>
      </c>
      <c r="H1480" t="str">
        <f t="shared" si="143"/>
        <v/>
      </c>
    </row>
    <row r="1481" spans="1:8" x14ac:dyDescent="0.25">
      <c r="A1481" s="8">
        <v>2034</v>
      </c>
      <c r="B1481" t="s">
        <v>2117</v>
      </c>
      <c r="C1481">
        <f t="shared" si="138"/>
        <v>14</v>
      </c>
      <c r="D1481">
        <f t="shared" si="139"/>
        <v>66</v>
      </c>
      <c r="E1481" t="str">
        <f t="shared" si="140"/>
        <v>Ring</v>
      </c>
      <c r="F1481" t="b">
        <f t="shared" si="141"/>
        <v>0</v>
      </c>
      <c r="G1481" t="str">
        <f t="shared" si="142"/>
        <v/>
      </c>
      <c r="H1481" t="str">
        <f t="shared" si="143"/>
        <v/>
      </c>
    </row>
    <row r="1482" spans="1:8" x14ac:dyDescent="0.25">
      <c r="A1482" s="8">
        <v>2033</v>
      </c>
      <c r="B1482" t="s">
        <v>2116</v>
      </c>
      <c r="C1482">
        <f t="shared" si="138"/>
        <v>14</v>
      </c>
      <c r="D1482">
        <f t="shared" si="139"/>
        <v>66</v>
      </c>
      <c r="E1482" t="str">
        <f t="shared" si="140"/>
        <v>Ring</v>
      </c>
      <c r="F1482" t="b">
        <f t="shared" si="141"/>
        <v>0</v>
      </c>
      <c r="G1482" t="str">
        <f t="shared" si="142"/>
        <v/>
      </c>
      <c r="H1482" t="str">
        <f t="shared" si="143"/>
        <v/>
      </c>
    </row>
    <row r="1483" spans="1:8" x14ac:dyDescent="0.25">
      <c r="A1483" s="8">
        <v>2032</v>
      </c>
      <c r="B1483" t="s">
        <v>2115</v>
      </c>
      <c r="C1483">
        <f t="shared" si="138"/>
        <v>14</v>
      </c>
      <c r="D1483">
        <f t="shared" si="139"/>
        <v>66</v>
      </c>
      <c r="E1483" t="str">
        <f t="shared" si="140"/>
        <v>Ring</v>
      </c>
      <c r="F1483" t="b">
        <f t="shared" si="141"/>
        <v>0</v>
      </c>
      <c r="G1483" t="str">
        <f t="shared" si="142"/>
        <v/>
      </c>
      <c r="H1483" t="str">
        <f t="shared" si="143"/>
        <v/>
      </c>
    </row>
    <row r="1484" spans="1:8" x14ac:dyDescent="0.25">
      <c r="A1484" s="8">
        <v>2031</v>
      </c>
      <c r="B1484" t="s">
        <v>2114</v>
      </c>
      <c r="C1484">
        <f t="shared" si="138"/>
        <v>14</v>
      </c>
      <c r="D1484">
        <f t="shared" si="139"/>
        <v>66</v>
      </c>
      <c r="E1484" t="str">
        <f t="shared" si="140"/>
        <v>Ring</v>
      </c>
      <c r="F1484" t="b">
        <f t="shared" si="141"/>
        <v>0</v>
      </c>
      <c r="G1484" t="str">
        <f t="shared" si="142"/>
        <v/>
      </c>
      <c r="H1484" t="str">
        <f t="shared" si="143"/>
        <v/>
      </c>
    </row>
    <row r="1485" spans="1:8" x14ac:dyDescent="0.25">
      <c r="A1485" s="8">
        <v>2030</v>
      </c>
      <c r="B1485" t="s">
        <v>2113</v>
      </c>
      <c r="C1485">
        <f t="shared" si="138"/>
        <v>14</v>
      </c>
      <c r="D1485">
        <f t="shared" si="139"/>
        <v>66</v>
      </c>
      <c r="E1485" t="str">
        <f t="shared" si="140"/>
        <v>Ring</v>
      </c>
      <c r="F1485" t="b">
        <f t="shared" si="141"/>
        <v>0</v>
      </c>
      <c r="G1485" t="str">
        <f t="shared" si="142"/>
        <v/>
      </c>
      <c r="H1485" t="str">
        <f t="shared" si="143"/>
        <v/>
      </c>
    </row>
    <row r="1486" spans="1:8" x14ac:dyDescent="0.25">
      <c r="A1486" s="8">
        <v>2029</v>
      </c>
      <c r="B1486" t="s">
        <v>2112</v>
      </c>
      <c r="C1486">
        <f t="shared" si="138"/>
        <v>14</v>
      </c>
      <c r="D1486">
        <f t="shared" si="139"/>
        <v>66</v>
      </c>
      <c r="E1486" t="str">
        <f t="shared" si="140"/>
        <v>Ring</v>
      </c>
      <c r="F1486" t="b">
        <f t="shared" si="141"/>
        <v>0</v>
      </c>
      <c r="G1486" t="str">
        <f t="shared" si="142"/>
        <v/>
      </c>
      <c r="H1486" t="str">
        <f t="shared" si="143"/>
        <v/>
      </c>
    </row>
    <row r="1487" spans="1:8" x14ac:dyDescent="0.25">
      <c r="A1487" s="8">
        <v>2028</v>
      </c>
      <c r="B1487" t="s">
        <v>2111</v>
      </c>
      <c r="C1487">
        <f t="shared" si="138"/>
        <v>14</v>
      </c>
      <c r="D1487">
        <f t="shared" si="139"/>
        <v>66</v>
      </c>
      <c r="E1487" t="str">
        <f t="shared" si="140"/>
        <v>Ring</v>
      </c>
      <c r="F1487" t="b">
        <f t="shared" si="141"/>
        <v>0</v>
      </c>
      <c r="G1487" t="str">
        <f t="shared" si="142"/>
        <v/>
      </c>
      <c r="H1487" t="str">
        <f t="shared" si="143"/>
        <v/>
      </c>
    </row>
    <row r="1488" spans="1:8" x14ac:dyDescent="0.25">
      <c r="A1488" s="8">
        <v>2027</v>
      </c>
      <c r="B1488" t="s">
        <v>2110</v>
      </c>
      <c r="C1488">
        <f t="shared" si="138"/>
        <v>14</v>
      </c>
      <c r="D1488">
        <f t="shared" si="139"/>
        <v>66</v>
      </c>
      <c r="E1488" t="str">
        <f t="shared" si="140"/>
        <v>Ring</v>
      </c>
      <c r="F1488" t="b">
        <f t="shared" si="141"/>
        <v>0</v>
      </c>
      <c r="G1488" t="str">
        <f t="shared" si="142"/>
        <v/>
      </c>
      <c r="H1488" t="str">
        <f t="shared" si="143"/>
        <v/>
      </c>
    </row>
    <row r="1489" spans="1:8" x14ac:dyDescent="0.25">
      <c r="A1489" s="8">
        <v>2026</v>
      </c>
      <c r="B1489" t="s">
        <v>2109</v>
      </c>
      <c r="C1489">
        <f t="shared" si="138"/>
        <v>14</v>
      </c>
      <c r="D1489">
        <f t="shared" si="139"/>
        <v>66</v>
      </c>
      <c r="E1489" t="str">
        <f t="shared" si="140"/>
        <v>Ring</v>
      </c>
      <c r="F1489" t="b">
        <f t="shared" si="141"/>
        <v>0</v>
      </c>
      <c r="G1489" t="str">
        <f t="shared" si="142"/>
        <v/>
      </c>
      <c r="H1489" t="str">
        <f t="shared" si="143"/>
        <v/>
      </c>
    </row>
    <row r="1490" spans="1:8" x14ac:dyDescent="0.25">
      <c r="A1490" s="8">
        <v>2025</v>
      </c>
      <c r="B1490" t="s">
        <v>2108</v>
      </c>
      <c r="C1490">
        <f t="shared" si="138"/>
        <v>14</v>
      </c>
      <c r="D1490">
        <f t="shared" si="139"/>
        <v>66</v>
      </c>
      <c r="E1490" t="str">
        <f t="shared" si="140"/>
        <v>Ring</v>
      </c>
      <c r="F1490" t="b">
        <f t="shared" si="141"/>
        <v>0</v>
      </c>
      <c r="G1490" t="str">
        <f t="shared" si="142"/>
        <v/>
      </c>
      <c r="H1490" t="str">
        <f t="shared" si="143"/>
        <v/>
      </c>
    </row>
    <row r="1491" spans="1:8" x14ac:dyDescent="0.25">
      <c r="A1491" s="8">
        <v>2024</v>
      </c>
      <c r="B1491" t="s">
        <v>2107</v>
      </c>
      <c r="C1491">
        <f t="shared" si="138"/>
        <v>14</v>
      </c>
      <c r="D1491">
        <f t="shared" si="139"/>
        <v>66</v>
      </c>
      <c r="E1491" t="str">
        <f t="shared" si="140"/>
        <v>Ring</v>
      </c>
      <c r="F1491" t="b">
        <f t="shared" si="141"/>
        <v>0</v>
      </c>
      <c r="G1491" t="str">
        <f t="shared" si="142"/>
        <v/>
      </c>
      <c r="H1491" t="str">
        <f t="shared" si="143"/>
        <v/>
      </c>
    </row>
    <row r="1492" spans="1:8" x14ac:dyDescent="0.25">
      <c r="A1492" s="8">
        <v>2023</v>
      </c>
      <c r="B1492" t="s">
        <v>2106</v>
      </c>
      <c r="C1492">
        <f t="shared" si="138"/>
        <v>14</v>
      </c>
      <c r="D1492">
        <f t="shared" si="139"/>
        <v>66</v>
      </c>
      <c r="E1492" t="str">
        <f t="shared" si="140"/>
        <v>Ring</v>
      </c>
      <c r="F1492" t="b">
        <f t="shared" si="141"/>
        <v>0</v>
      </c>
      <c r="G1492" t="str">
        <f t="shared" si="142"/>
        <v/>
      </c>
      <c r="H1492" t="str">
        <f t="shared" si="143"/>
        <v/>
      </c>
    </row>
    <row r="1493" spans="1:8" x14ac:dyDescent="0.25">
      <c r="A1493" s="8">
        <v>2022</v>
      </c>
      <c r="B1493" t="s">
        <v>2105</v>
      </c>
      <c r="C1493">
        <f t="shared" si="138"/>
        <v>14</v>
      </c>
      <c r="D1493">
        <f t="shared" si="139"/>
        <v>66</v>
      </c>
      <c r="E1493" t="str">
        <f t="shared" si="140"/>
        <v>Ring</v>
      </c>
      <c r="F1493" t="b">
        <f t="shared" si="141"/>
        <v>0</v>
      </c>
      <c r="G1493" t="str">
        <f t="shared" si="142"/>
        <v/>
      </c>
      <c r="H1493" t="str">
        <f t="shared" si="143"/>
        <v/>
      </c>
    </row>
    <row r="1494" spans="1:8" x14ac:dyDescent="0.25">
      <c r="A1494" s="8">
        <v>2021</v>
      </c>
      <c r="B1494" t="s">
        <v>2104</v>
      </c>
      <c r="C1494">
        <f t="shared" si="138"/>
        <v>14</v>
      </c>
      <c r="D1494">
        <f t="shared" si="139"/>
        <v>66</v>
      </c>
      <c r="E1494" t="str">
        <f t="shared" si="140"/>
        <v>Ring</v>
      </c>
      <c r="F1494" t="b">
        <f t="shared" si="141"/>
        <v>0</v>
      </c>
      <c r="G1494" t="str">
        <f t="shared" si="142"/>
        <v/>
      </c>
      <c r="H1494" t="str">
        <f t="shared" si="143"/>
        <v/>
      </c>
    </row>
    <row r="1495" spans="1:8" x14ac:dyDescent="0.25">
      <c r="A1495" s="8">
        <v>2020</v>
      </c>
      <c r="B1495" t="s">
        <v>2103</v>
      </c>
      <c r="C1495">
        <f t="shared" si="138"/>
        <v>14</v>
      </c>
      <c r="D1495">
        <f t="shared" si="139"/>
        <v>66</v>
      </c>
      <c r="E1495" t="str">
        <f t="shared" si="140"/>
        <v>Ring</v>
      </c>
      <c r="F1495" t="b">
        <f t="shared" si="141"/>
        <v>0</v>
      </c>
      <c r="G1495" t="str">
        <f t="shared" si="142"/>
        <v/>
      </c>
      <c r="H1495" t="str">
        <f t="shared" si="143"/>
        <v/>
      </c>
    </row>
    <row r="1496" spans="1:8" x14ac:dyDescent="0.25">
      <c r="A1496" s="8">
        <v>2019</v>
      </c>
      <c r="B1496" t="s">
        <v>2102</v>
      </c>
      <c r="C1496">
        <f t="shared" si="138"/>
        <v>14</v>
      </c>
      <c r="D1496">
        <f t="shared" si="139"/>
        <v>66</v>
      </c>
      <c r="E1496" t="str">
        <f t="shared" si="140"/>
        <v>Ring</v>
      </c>
      <c r="F1496" t="b">
        <f t="shared" si="141"/>
        <v>0</v>
      </c>
      <c r="G1496" t="str">
        <f t="shared" si="142"/>
        <v/>
      </c>
      <c r="H1496" t="str">
        <f t="shared" si="143"/>
        <v/>
      </c>
    </row>
    <row r="1497" spans="1:8" x14ac:dyDescent="0.25">
      <c r="A1497" s="8">
        <v>2018</v>
      </c>
      <c r="B1497" t="s">
        <v>2101</v>
      </c>
      <c r="C1497">
        <f t="shared" si="138"/>
        <v>14</v>
      </c>
      <c r="D1497">
        <f t="shared" si="139"/>
        <v>66</v>
      </c>
      <c r="E1497" t="str">
        <f t="shared" si="140"/>
        <v>Ring</v>
      </c>
      <c r="F1497" t="b">
        <f t="shared" si="141"/>
        <v>0</v>
      </c>
      <c r="G1497" t="str">
        <f t="shared" si="142"/>
        <v/>
      </c>
      <c r="H1497" t="str">
        <f t="shared" si="143"/>
        <v/>
      </c>
    </row>
    <row r="1498" spans="1:8" x14ac:dyDescent="0.25">
      <c r="A1498" s="8">
        <v>2017</v>
      </c>
      <c r="B1498" t="s">
        <v>2100</v>
      </c>
      <c r="C1498">
        <f t="shared" si="138"/>
        <v>14</v>
      </c>
      <c r="D1498">
        <f t="shared" si="139"/>
        <v>66</v>
      </c>
      <c r="E1498" t="str">
        <f t="shared" si="140"/>
        <v>Ring</v>
      </c>
      <c r="F1498" t="b">
        <f t="shared" si="141"/>
        <v>0</v>
      </c>
      <c r="G1498" t="str">
        <f t="shared" si="142"/>
        <v/>
      </c>
      <c r="H1498" t="str">
        <f t="shared" si="143"/>
        <v/>
      </c>
    </row>
    <row r="1499" spans="1:8" x14ac:dyDescent="0.25">
      <c r="A1499" s="8">
        <v>2016</v>
      </c>
      <c r="B1499" t="s">
        <v>2099</v>
      </c>
      <c r="C1499">
        <f t="shared" si="138"/>
        <v>14</v>
      </c>
      <c r="D1499">
        <f t="shared" si="139"/>
        <v>66</v>
      </c>
      <c r="E1499" t="str">
        <f t="shared" si="140"/>
        <v>Ring</v>
      </c>
      <c r="F1499" t="b">
        <f t="shared" si="141"/>
        <v>0</v>
      </c>
      <c r="G1499" t="str">
        <f t="shared" si="142"/>
        <v/>
      </c>
      <c r="H1499" t="str">
        <f t="shared" si="143"/>
        <v/>
      </c>
    </row>
    <row r="1500" spans="1:8" x14ac:dyDescent="0.25">
      <c r="A1500" s="8">
        <v>2015</v>
      </c>
      <c r="B1500" t="s">
        <v>2098</v>
      </c>
      <c r="C1500">
        <f t="shared" si="138"/>
        <v>14</v>
      </c>
      <c r="D1500">
        <f t="shared" si="139"/>
        <v>66</v>
      </c>
      <c r="E1500" t="str">
        <f t="shared" si="140"/>
        <v>Ring</v>
      </c>
      <c r="F1500" t="b">
        <f t="shared" si="141"/>
        <v>0</v>
      </c>
      <c r="G1500" t="str">
        <f t="shared" si="142"/>
        <v/>
      </c>
      <c r="H1500" t="str">
        <f t="shared" si="143"/>
        <v/>
      </c>
    </row>
    <row r="1501" spans="1:8" x14ac:dyDescent="0.25">
      <c r="A1501" s="8">
        <v>2014</v>
      </c>
      <c r="B1501" t="s">
        <v>2097</v>
      </c>
      <c r="C1501">
        <f t="shared" si="138"/>
        <v>14</v>
      </c>
      <c r="D1501">
        <f t="shared" si="139"/>
        <v>66</v>
      </c>
      <c r="E1501" t="str">
        <f t="shared" si="140"/>
        <v>Ring</v>
      </c>
      <c r="F1501" t="b">
        <f t="shared" si="141"/>
        <v>0</v>
      </c>
      <c r="G1501" t="str">
        <f t="shared" si="142"/>
        <v/>
      </c>
      <c r="H1501" t="str">
        <f t="shared" si="143"/>
        <v/>
      </c>
    </row>
    <row r="1502" spans="1:8" x14ac:dyDescent="0.25">
      <c r="A1502" s="8">
        <v>2013</v>
      </c>
      <c r="B1502" t="s">
        <v>2096</v>
      </c>
      <c r="C1502">
        <f t="shared" si="138"/>
        <v>14</v>
      </c>
      <c r="D1502">
        <f t="shared" si="139"/>
        <v>66</v>
      </c>
      <c r="E1502" t="str">
        <f t="shared" si="140"/>
        <v>Ring</v>
      </c>
      <c r="F1502" t="b">
        <f t="shared" si="141"/>
        <v>0</v>
      </c>
      <c r="G1502" t="str">
        <f t="shared" si="142"/>
        <v/>
      </c>
      <c r="H1502" t="str">
        <f t="shared" si="143"/>
        <v/>
      </c>
    </row>
    <row r="1503" spans="1:8" x14ac:dyDescent="0.25">
      <c r="A1503" s="8">
        <v>2012</v>
      </c>
      <c r="B1503" t="s">
        <v>2095</v>
      </c>
      <c r="C1503">
        <f t="shared" si="138"/>
        <v>14</v>
      </c>
      <c r="D1503">
        <f t="shared" si="139"/>
        <v>66</v>
      </c>
      <c r="E1503" t="str">
        <f t="shared" si="140"/>
        <v>Ring</v>
      </c>
      <c r="F1503" t="b">
        <f t="shared" si="141"/>
        <v>0</v>
      </c>
      <c r="G1503" t="str">
        <f t="shared" si="142"/>
        <v/>
      </c>
      <c r="H1503" t="str">
        <f t="shared" si="143"/>
        <v/>
      </c>
    </row>
    <row r="1504" spans="1:8" x14ac:dyDescent="0.25">
      <c r="A1504" s="8">
        <v>2011</v>
      </c>
      <c r="B1504" t="s">
        <v>2094</v>
      </c>
      <c r="C1504">
        <f t="shared" si="138"/>
        <v>14</v>
      </c>
      <c r="D1504">
        <f t="shared" si="139"/>
        <v>66</v>
      </c>
      <c r="E1504" t="str">
        <f t="shared" si="140"/>
        <v>Ring</v>
      </c>
      <c r="F1504" t="b">
        <f t="shared" si="141"/>
        <v>0</v>
      </c>
      <c r="G1504" t="str">
        <f t="shared" si="142"/>
        <v/>
      </c>
      <c r="H1504" t="str">
        <f t="shared" si="143"/>
        <v/>
      </c>
    </row>
    <row r="1505" spans="1:8" x14ac:dyDescent="0.25">
      <c r="A1505" s="8">
        <v>2010</v>
      </c>
      <c r="B1505" t="s">
        <v>2093</v>
      </c>
      <c r="C1505">
        <f t="shared" si="138"/>
        <v>14</v>
      </c>
      <c r="D1505">
        <f t="shared" si="139"/>
        <v>66</v>
      </c>
      <c r="E1505" t="str">
        <f t="shared" si="140"/>
        <v>Ring</v>
      </c>
      <c r="F1505" t="b">
        <f t="shared" si="141"/>
        <v>0</v>
      </c>
      <c r="G1505" t="str">
        <f t="shared" si="142"/>
        <v/>
      </c>
      <c r="H1505" t="str">
        <f t="shared" si="143"/>
        <v/>
      </c>
    </row>
    <row r="1506" spans="1:8" x14ac:dyDescent="0.25">
      <c r="A1506" s="8">
        <v>997</v>
      </c>
      <c r="B1506" t="s">
        <v>1080</v>
      </c>
      <c r="C1506">
        <f t="shared" si="138"/>
        <v>14</v>
      </c>
      <c r="D1506">
        <f t="shared" si="139"/>
        <v>66</v>
      </c>
      <c r="E1506" t="str">
        <f t="shared" si="140"/>
        <v>Hat</v>
      </c>
      <c r="F1506" t="b">
        <f t="shared" si="141"/>
        <v>0</v>
      </c>
      <c r="G1506" t="str">
        <f t="shared" si="142"/>
        <v/>
      </c>
      <c r="H1506" t="str">
        <f t="shared" si="143"/>
        <v/>
      </c>
    </row>
    <row r="1507" spans="1:8" x14ac:dyDescent="0.25">
      <c r="A1507" s="8">
        <v>996</v>
      </c>
      <c r="B1507" t="s">
        <v>1079</v>
      </c>
      <c r="C1507">
        <f t="shared" si="138"/>
        <v>14</v>
      </c>
      <c r="D1507">
        <f t="shared" si="139"/>
        <v>66</v>
      </c>
      <c r="E1507" t="str">
        <f t="shared" si="140"/>
        <v>Hat</v>
      </c>
      <c r="F1507" t="b">
        <f t="shared" si="141"/>
        <v>0</v>
      </c>
      <c r="G1507" t="str">
        <f t="shared" si="142"/>
        <v/>
      </c>
      <c r="H1507" t="str">
        <f t="shared" si="143"/>
        <v/>
      </c>
    </row>
    <row r="1508" spans="1:8" x14ac:dyDescent="0.25">
      <c r="A1508" s="8">
        <v>995</v>
      </c>
      <c r="B1508" t="s">
        <v>1078</v>
      </c>
      <c r="C1508">
        <f t="shared" si="138"/>
        <v>14</v>
      </c>
      <c r="D1508">
        <f t="shared" si="139"/>
        <v>66</v>
      </c>
      <c r="E1508" t="str">
        <f t="shared" si="140"/>
        <v>Hat</v>
      </c>
      <c r="F1508" t="b">
        <f t="shared" si="141"/>
        <v>0</v>
      </c>
      <c r="G1508" t="str">
        <f t="shared" si="142"/>
        <v/>
      </c>
      <c r="H1508" t="str">
        <f t="shared" si="143"/>
        <v/>
      </c>
    </row>
    <row r="1509" spans="1:8" x14ac:dyDescent="0.25">
      <c r="A1509" s="8">
        <v>994</v>
      </c>
      <c r="B1509" t="s">
        <v>1077</v>
      </c>
      <c r="C1509">
        <f t="shared" si="138"/>
        <v>14</v>
      </c>
      <c r="D1509">
        <f t="shared" si="139"/>
        <v>66</v>
      </c>
      <c r="E1509" t="str">
        <f t="shared" si="140"/>
        <v>Hat</v>
      </c>
      <c r="F1509" t="b">
        <f t="shared" si="141"/>
        <v>0</v>
      </c>
      <c r="G1509" t="str">
        <f t="shared" si="142"/>
        <v/>
      </c>
      <c r="H1509" t="str">
        <f t="shared" si="143"/>
        <v/>
      </c>
    </row>
    <row r="1510" spans="1:8" x14ac:dyDescent="0.25">
      <c r="A1510" s="8">
        <v>993</v>
      </c>
      <c r="B1510" t="s">
        <v>1076</v>
      </c>
      <c r="C1510">
        <f t="shared" si="138"/>
        <v>14</v>
      </c>
      <c r="D1510">
        <f t="shared" si="139"/>
        <v>66</v>
      </c>
      <c r="E1510" t="str">
        <f t="shared" si="140"/>
        <v>Hat</v>
      </c>
      <c r="F1510" t="b">
        <f t="shared" si="141"/>
        <v>0</v>
      </c>
      <c r="G1510" t="str">
        <f t="shared" si="142"/>
        <v/>
      </c>
      <c r="H1510" t="str">
        <f t="shared" si="143"/>
        <v/>
      </c>
    </row>
    <row r="1511" spans="1:8" x14ac:dyDescent="0.25">
      <c r="A1511" s="8">
        <v>992</v>
      </c>
      <c r="B1511" t="s">
        <v>1075</v>
      </c>
      <c r="C1511">
        <f t="shared" si="138"/>
        <v>14</v>
      </c>
      <c r="D1511">
        <f t="shared" si="139"/>
        <v>66</v>
      </c>
      <c r="E1511" t="str">
        <f t="shared" si="140"/>
        <v>Hat</v>
      </c>
      <c r="F1511" t="b">
        <f t="shared" si="141"/>
        <v>0</v>
      </c>
      <c r="G1511" t="str">
        <f t="shared" si="142"/>
        <v/>
      </c>
      <c r="H1511" t="str">
        <f t="shared" si="143"/>
        <v/>
      </c>
    </row>
    <row r="1512" spans="1:8" x14ac:dyDescent="0.25">
      <c r="A1512" s="8">
        <v>991</v>
      </c>
      <c r="B1512" t="s">
        <v>1074</v>
      </c>
      <c r="C1512">
        <f t="shared" si="138"/>
        <v>14</v>
      </c>
      <c r="D1512">
        <f t="shared" si="139"/>
        <v>66</v>
      </c>
      <c r="E1512" t="str">
        <f t="shared" si="140"/>
        <v>Hat</v>
      </c>
      <c r="F1512" t="b">
        <f t="shared" si="141"/>
        <v>0</v>
      </c>
      <c r="G1512" t="str">
        <f t="shared" si="142"/>
        <v/>
      </c>
      <c r="H1512" t="str">
        <f t="shared" si="143"/>
        <v/>
      </c>
    </row>
    <row r="1513" spans="1:8" x14ac:dyDescent="0.25">
      <c r="A1513" s="8">
        <v>990</v>
      </c>
      <c r="B1513" t="s">
        <v>1073</v>
      </c>
      <c r="C1513">
        <f t="shared" si="138"/>
        <v>14</v>
      </c>
      <c r="D1513">
        <f t="shared" si="139"/>
        <v>66</v>
      </c>
      <c r="E1513" t="str">
        <f t="shared" si="140"/>
        <v>Hat</v>
      </c>
      <c r="F1513" t="b">
        <f t="shared" si="141"/>
        <v>0</v>
      </c>
      <c r="G1513" t="str">
        <f t="shared" si="142"/>
        <v/>
      </c>
      <c r="H1513" t="str">
        <f t="shared" si="143"/>
        <v/>
      </c>
    </row>
    <row r="1514" spans="1:8" x14ac:dyDescent="0.25">
      <c r="A1514" s="8">
        <v>989</v>
      </c>
      <c r="B1514" t="s">
        <v>1072</v>
      </c>
      <c r="C1514">
        <f t="shared" si="138"/>
        <v>14</v>
      </c>
      <c r="D1514">
        <f t="shared" si="139"/>
        <v>66</v>
      </c>
      <c r="E1514" t="str">
        <f t="shared" si="140"/>
        <v>Hat</v>
      </c>
      <c r="F1514" t="b">
        <f t="shared" si="141"/>
        <v>0</v>
      </c>
      <c r="G1514" t="str">
        <f t="shared" si="142"/>
        <v/>
      </c>
      <c r="H1514" t="str">
        <f t="shared" si="143"/>
        <v/>
      </c>
    </row>
    <row r="1515" spans="1:8" x14ac:dyDescent="0.25">
      <c r="A1515" s="8">
        <v>988</v>
      </c>
      <c r="B1515" t="s">
        <v>1071</v>
      </c>
      <c r="C1515">
        <f t="shared" si="138"/>
        <v>14</v>
      </c>
      <c r="D1515">
        <f t="shared" si="139"/>
        <v>66</v>
      </c>
      <c r="E1515" t="str">
        <f t="shared" si="140"/>
        <v>Hat</v>
      </c>
      <c r="F1515" t="b">
        <f t="shared" si="141"/>
        <v>0</v>
      </c>
      <c r="G1515" t="str">
        <f t="shared" si="142"/>
        <v/>
      </c>
      <c r="H1515" t="str">
        <f t="shared" si="143"/>
        <v/>
      </c>
    </row>
    <row r="1516" spans="1:8" x14ac:dyDescent="0.25">
      <c r="A1516" s="8">
        <v>987</v>
      </c>
      <c r="B1516" t="s">
        <v>1070</v>
      </c>
      <c r="C1516">
        <f t="shared" si="138"/>
        <v>14</v>
      </c>
      <c r="D1516">
        <f t="shared" si="139"/>
        <v>66</v>
      </c>
      <c r="E1516" t="str">
        <f t="shared" si="140"/>
        <v>Hat</v>
      </c>
      <c r="F1516" t="b">
        <f t="shared" si="141"/>
        <v>0</v>
      </c>
      <c r="G1516" t="str">
        <f t="shared" si="142"/>
        <v/>
      </c>
      <c r="H1516" t="str">
        <f t="shared" si="143"/>
        <v/>
      </c>
    </row>
    <row r="1517" spans="1:8" x14ac:dyDescent="0.25">
      <c r="A1517" s="8">
        <v>986</v>
      </c>
      <c r="B1517" t="s">
        <v>1069</v>
      </c>
      <c r="C1517">
        <f t="shared" si="138"/>
        <v>14</v>
      </c>
      <c r="D1517">
        <f t="shared" si="139"/>
        <v>66</v>
      </c>
      <c r="E1517" t="str">
        <f t="shared" si="140"/>
        <v>Hat</v>
      </c>
      <c r="F1517" t="b">
        <f t="shared" si="141"/>
        <v>0</v>
      </c>
      <c r="G1517" t="str">
        <f t="shared" si="142"/>
        <v/>
      </c>
      <c r="H1517" t="str">
        <f t="shared" si="143"/>
        <v/>
      </c>
    </row>
    <row r="1518" spans="1:8" x14ac:dyDescent="0.25">
      <c r="A1518" s="8">
        <v>985</v>
      </c>
      <c r="B1518" t="s">
        <v>1068</v>
      </c>
      <c r="C1518">
        <f t="shared" si="138"/>
        <v>14</v>
      </c>
      <c r="D1518">
        <f t="shared" si="139"/>
        <v>66</v>
      </c>
      <c r="E1518" t="str">
        <f t="shared" si="140"/>
        <v>Hat</v>
      </c>
      <c r="F1518" t="b">
        <f t="shared" si="141"/>
        <v>0</v>
      </c>
      <c r="G1518" t="str">
        <f t="shared" si="142"/>
        <v/>
      </c>
      <c r="H1518" t="str">
        <f t="shared" si="143"/>
        <v/>
      </c>
    </row>
    <row r="1519" spans="1:8" x14ac:dyDescent="0.25">
      <c r="A1519" s="8">
        <v>984</v>
      </c>
      <c r="B1519" t="s">
        <v>1067</v>
      </c>
      <c r="C1519">
        <f t="shared" si="138"/>
        <v>14</v>
      </c>
      <c r="D1519">
        <f t="shared" si="139"/>
        <v>66</v>
      </c>
      <c r="E1519" t="str">
        <f t="shared" si="140"/>
        <v>Hat</v>
      </c>
      <c r="F1519" t="b">
        <f t="shared" si="141"/>
        <v>0</v>
      </c>
      <c r="G1519" t="str">
        <f t="shared" si="142"/>
        <v/>
      </c>
      <c r="H1519" t="str">
        <f t="shared" si="143"/>
        <v/>
      </c>
    </row>
    <row r="1520" spans="1:8" x14ac:dyDescent="0.25">
      <c r="A1520" s="8">
        <v>983</v>
      </c>
      <c r="B1520" t="s">
        <v>1066</v>
      </c>
      <c r="C1520">
        <f t="shared" si="138"/>
        <v>14</v>
      </c>
      <c r="D1520">
        <f t="shared" si="139"/>
        <v>66</v>
      </c>
      <c r="E1520" t="str">
        <f t="shared" si="140"/>
        <v>Hat</v>
      </c>
      <c r="F1520" t="b">
        <f t="shared" si="141"/>
        <v>0</v>
      </c>
      <c r="G1520" t="str">
        <f t="shared" si="142"/>
        <v/>
      </c>
      <c r="H1520" t="str">
        <f t="shared" si="143"/>
        <v/>
      </c>
    </row>
    <row r="1521" spans="1:8" x14ac:dyDescent="0.25">
      <c r="A1521" s="8">
        <v>982</v>
      </c>
      <c r="B1521" t="s">
        <v>1065</v>
      </c>
      <c r="C1521">
        <f t="shared" si="138"/>
        <v>14</v>
      </c>
      <c r="D1521">
        <f t="shared" si="139"/>
        <v>66</v>
      </c>
      <c r="E1521" t="str">
        <f t="shared" si="140"/>
        <v>Hat</v>
      </c>
      <c r="F1521" t="b">
        <f t="shared" si="141"/>
        <v>0</v>
      </c>
      <c r="G1521" t="str">
        <f t="shared" si="142"/>
        <v/>
      </c>
      <c r="H1521" t="str">
        <f t="shared" si="143"/>
        <v/>
      </c>
    </row>
    <row r="1522" spans="1:8" x14ac:dyDescent="0.25">
      <c r="A1522" s="8">
        <v>981</v>
      </c>
      <c r="B1522" t="s">
        <v>1064</v>
      </c>
      <c r="C1522">
        <f t="shared" si="138"/>
        <v>14</v>
      </c>
      <c r="D1522">
        <f t="shared" si="139"/>
        <v>66</v>
      </c>
      <c r="E1522" t="str">
        <f t="shared" si="140"/>
        <v>Hat</v>
      </c>
      <c r="F1522" t="b">
        <f t="shared" si="141"/>
        <v>0</v>
      </c>
      <c r="G1522" t="str">
        <f t="shared" si="142"/>
        <v/>
      </c>
      <c r="H1522" t="str">
        <f t="shared" si="143"/>
        <v/>
      </c>
    </row>
    <row r="1523" spans="1:8" x14ac:dyDescent="0.25">
      <c r="A1523" s="8">
        <v>980</v>
      </c>
      <c r="B1523" t="s">
        <v>1063</v>
      </c>
      <c r="C1523">
        <f t="shared" si="138"/>
        <v>14</v>
      </c>
      <c r="D1523">
        <f t="shared" si="139"/>
        <v>66</v>
      </c>
      <c r="E1523" t="str">
        <f t="shared" si="140"/>
        <v>Hat</v>
      </c>
      <c r="F1523" t="b">
        <f t="shared" si="141"/>
        <v>0</v>
      </c>
      <c r="G1523" t="str">
        <f t="shared" si="142"/>
        <v/>
      </c>
      <c r="H1523" t="str">
        <f t="shared" si="143"/>
        <v/>
      </c>
    </row>
    <row r="1524" spans="1:8" x14ac:dyDescent="0.25">
      <c r="A1524" s="8">
        <v>979</v>
      </c>
      <c r="B1524" t="s">
        <v>1062</v>
      </c>
      <c r="C1524">
        <f t="shared" si="138"/>
        <v>14</v>
      </c>
      <c r="D1524">
        <f t="shared" si="139"/>
        <v>66</v>
      </c>
      <c r="E1524" t="str">
        <f t="shared" si="140"/>
        <v>Hat</v>
      </c>
      <c r="F1524" t="b">
        <f t="shared" si="141"/>
        <v>0</v>
      </c>
      <c r="G1524" t="str">
        <f t="shared" si="142"/>
        <v/>
      </c>
      <c r="H1524" t="str">
        <f t="shared" si="143"/>
        <v/>
      </c>
    </row>
    <row r="1525" spans="1:8" x14ac:dyDescent="0.25">
      <c r="A1525" s="8">
        <v>978</v>
      </c>
      <c r="B1525" t="s">
        <v>1061</v>
      </c>
      <c r="C1525">
        <f t="shared" si="138"/>
        <v>14</v>
      </c>
      <c r="D1525">
        <f t="shared" si="139"/>
        <v>66</v>
      </c>
      <c r="E1525" t="str">
        <f t="shared" si="140"/>
        <v>Hat</v>
      </c>
      <c r="F1525" t="b">
        <f t="shared" si="141"/>
        <v>0</v>
      </c>
      <c r="G1525" t="str">
        <f t="shared" si="142"/>
        <v/>
      </c>
      <c r="H1525" t="str">
        <f t="shared" si="143"/>
        <v/>
      </c>
    </row>
    <row r="1526" spans="1:8" x14ac:dyDescent="0.25">
      <c r="A1526" s="8">
        <v>977</v>
      </c>
      <c r="B1526" t="s">
        <v>1060</v>
      </c>
      <c r="C1526">
        <f t="shared" si="138"/>
        <v>14</v>
      </c>
      <c r="D1526">
        <f t="shared" si="139"/>
        <v>66</v>
      </c>
      <c r="E1526" t="str">
        <f t="shared" si="140"/>
        <v>Hat</v>
      </c>
      <c r="F1526" t="b">
        <f t="shared" si="141"/>
        <v>0</v>
      </c>
      <c r="G1526" t="str">
        <f t="shared" si="142"/>
        <v/>
      </c>
      <c r="H1526" t="str">
        <f t="shared" si="143"/>
        <v/>
      </c>
    </row>
    <row r="1527" spans="1:8" x14ac:dyDescent="0.25">
      <c r="A1527" s="8">
        <v>976</v>
      </c>
      <c r="B1527" t="s">
        <v>1059</v>
      </c>
      <c r="C1527">
        <f t="shared" si="138"/>
        <v>14</v>
      </c>
      <c r="D1527">
        <f t="shared" si="139"/>
        <v>66</v>
      </c>
      <c r="E1527" t="str">
        <f t="shared" si="140"/>
        <v>Hat</v>
      </c>
      <c r="F1527" t="b">
        <f t="shared" si="141"/>
        <v>0</v>
      </c>
      <c r="G1527" t="str">
        <f t="shared" si="142"/>
        <v/>
      </c>
      <c r="H1527" t="str">
        <f t="shared" si="143"/>
        <v/>
      </c>
    </row>
    <row r="1528" spans="1:8" x14ac:dyDescent="0.25">
      <c r="A1528" s="8">
        <v>975</v>
      </c>
      <c r="B1528" t="s">
        <v>1058</v>
      </c>
      <c r="C1528">
        <f t="shared" si="138"/>
        <v>14</v>
      </c>
      <c r="D1528">
        <f t="shared" si="139"/>
        <v>66</v>
      </c>
      <c r="E1528" t="str">
        <f t="shared" si="140"/>
        <v>Hat</v>
      </c>
      <c r="F1528" t="b">
        <f t="shared" si="141"/>
        <v>0</v>
      </c>
      <c r="G1528" t="str">
        <f t="shared" si="142"/>
        <v/>
      </c>
      <c r="H1528" t="str">
        <f t="shared" si="143"/>
        <v/>
      </c>
    </row>
    <row r="1529" spans="1:8" x14ac:dyDescent="0.25">
      <c r="A1529" s="8">
        <v>974</v>
      </c>
      <c r="B1529" t="s">
        <v>1057</v>
      </c>
      <c r="C1529">
        <f t="shared" si="138"/>
        <v>14</v>
      </c>
      <c r="D1529">
        <f t="shared" si="139"/>
        <v>66</v>
      </c>
      <c r="E1529" t="str">
        <f t="shared" si="140"/>
        <v>Hat</v>
      </c>
      <c r="F1529" t="b">
        <f t="shared" si="141"/>
        <v>0</v>
      </c>
      <c r="G1529" t="str">
        <f t="shared" si="142"/>
        <v/>
      </c>
      <c r="H1529" t="str">
        <f t="shared" si="143"/>
        <v/>
      </c>
    </row>
    <row r="1530" spans="1:8" x14ac:dyDescent="0.25">
      <c r="A1530" s="8">
        <v>973</v>
      </c>
      <c r="B1530" t="s">
        <v>1056</v>
      </c>
      <c r="C1530">
        <f t="shared" si="138"/>
        <v>14</v>
      </c>
      <c r="D1530">
        <f t="shared" si="139"/>
        <v>66</v>
      </c>
      <c r="E1530" t="str">
        <f t="shared" si="140"/>
        <v>Hat</v>
      </c>
      <c r="F1530" t="b">
        <f t="shared" si="141"/>
        <v>0</v>
      </c>
      <c r="G1530" t="str">
        <f t="shared" si="142"/>
        <v/>
      </c>
      <c r="H1530" t="str">
        <f t="shared" si="143"/>
        <v/>
      </c>
    </row>
    <row r="1531" spans="1:8" x14ac:dyDescent="0.25">
      <c r="A1531" s="8">
        <v>972</v>
      </c>
      <c r="B1531" t="s">
        <v>1055</v>
      </c>
      <c r="C1531">
        <f t="shared" si="138"/>
        <v>14</v>
      </c>
      <c r="D1531">
        <f t="shared" si="139"/>
        <v>66</v>
      </c>
      <c r="E1531" t="str">
        <f t="shared" si="140"/>
        <v>Hat</v>
      </c>
      <c r="F1531" t="b">
        <f t="shared" si="141"/>
        <v>0</v>
      </c>
      <c r="G1531" t="str">
        <f t="shared" si="142"/>
        <v/>
      </c>
      <c r="H1531" t="str">
        <f t="shared" si="143"/>
        <v/>
      </c>
    </row>
    <row r="1532" spans="1:8" x14ac:dyDescent="0.25">
      <c r="A1532" s="8">
        <v>971</v>
      </c>
      <c r="B1532" t="s">
        <v>1054</v>
      </c>
      <c r="C1532">
        <f t="shared" si="138"/>
        <v>14</v>
      </c>
      <c r="D1532">
        <f t="shared" si="139"/>
        <v>66</v>
      </c>
      <c r="E1532" t="str">
        <f t="shared" si="140"/>
        <v>Hat</v>
      </c>
      <c r="F1532" t="b">
        <f t="shared" si="141"/>
        <v>0</v>
      </c>
      <c r="G1532" t="str">
        <f t="shared" si="142"/>
        <v/>
      </c>
      <c r="H1532" t="str">
        <f t="shared" si="143"/>
        <v/>
      </c>
    </row>
    <row r="1533" spans="1:8" x14ac:dyDescent="0.25">
      <c r="A1533" s="8">
        <v>970</v>
      </c>
      <c r="B1533" t="s">
        <v>1053</v>
      </c>
      <c r="C1533">
        <f t="shared" si="138"/>
        <v>14</v>
      </c>
      <c r="D1533">
        <f t="shared" si="139"/>
        <v>66</v>
      </c>
      <c r="E1533" t="str">
        <f t="shared" si="140"/>
        <v>Hat</v>
      </c>
      <c r="F1533" t="b">
        <f t="shared" si="141"/>
        <v>0</v>
      </c>
      <c r="G1533" t="str">
        <f t="shared" si="142"/>
        <v/>
      </c>
      <c r="H1533" t="str">
        <f t="shared" si="143"/>
        <v/>
      </c>
    </row>
    <row r="1534" spans="1:8" x14ac:dyDescent="0.25">
      <c r="A1534" s="8">
        <v>969</v>
      </c>
      <c r="B1534" t="s">
        <v>1052</v>
      </c>
      <c r="C1534">
        <f t="shared" si="138"/>
        <v>14</v>
      </c>
      <c r="D1534">
        <f t="shared" si="139"/>
        <v>66</v>
      </c>
      <c r="E1534" t="str">
        <f t="shared" si="140"/>
        <v>Hat</v>
      </c>
      <c r="F1534" t="b">
        <f t="shared" si="141"/>
        <v>0</v>
      </c>
      <c r="G1534" t="str">
        <f t="shared" si="142"/>
        <v/>
      </c>
      <c r="H1534" t="str">
        <f t="shared" si="143"/>
        <v/>
      </c>
    </row>
    <row r="1535" spans="1:8" x14ac:dyDescent="0.25">
      <c r="A1535" s="8">
        <v>968</v>
      </c>
      <c r="B1535" t="s">
        <v>1051</v>
      </c>
      <c r="C1535">
        <f t="shared" si="138"/>
        <v>14</v>
      </c>
      <c r="D1535">
        <f t="shared" si="139"/>
        <v>66</v>
      </c>
      <c r="E1535" t="str">
        <f t="shared" si="140"/>
        <v>Hat</v>
      </c>
      <c r="F1535" t="b">
        <f t="shared" si="141"/>
        <v>0</v>
      </c>
      <c r="G1535" t="str">
        <f t="shared" si="142"/>
        <v/>
      </c>
      <c r="H1535" t="str">
        <f t="shared" si="143"/>
        <v/>
      </c>
    </row>
    <row r="1536" spans="1:8" x14ac:dyDescent="0.25">
      <c r="A1536" s="8">
        <v>967</v>
      </c>
      <c r="B1536" t="s">
        <v>1050</v>
      </c>
      <c r="C1536">
        <f t="shared" si="138"/>
        <v>14</v>
      </c>
      <c r="D1536">
        <f t="shared" si="139"/>
        <v>66</v>
      </c>
      <c r="E1536" t="str">
        <f t="shared" si="140"/>
        <v>Hat</v>
      </c>
      <c r="F1536" t="b">
        <f t="shared" si="141"/>
        <v>0</v>
      </c>
      <c r="G1536" t="str">
        <f t="shared" si="142"/>
        <v/>
      </c>
      <c r="H1536" t="str">
        <f t="shared" si="143"/>
        <v/>
      </c>
    </row>
    <row r="1537" spans="1:8" x14ac:dyDescent="0.25">
      <c r="A1537" s="8">
        <v>966</v>
      </c>
      <c r="B1537" t="s">
        <v>1049</v>
      </c>
      <c r="C1537">
        <f t="shared" si="138"/>
        <v>14</v>
      </c>
      <c r="D1537">
        <f t="shared" si="139"/>
        <v>66</v>
      </c>
      <c r="E1537" t="str">
        <f t="shared" si="140"/>
        <v>Hat</v>
      </c>
      <c r="F1537" t="b">
        <f t="shared" si="141"/>
        <v>0</v>
      </c>
      <c r="G1537" t="str">
        <f t="shared" si="142"/>
        <v/>
      </c>
      <c r="H1537" t="str">
        <f t="shared" si="143"/>
        <v/>
      </c>
    </row>
    <row r="1538" spans="1:8" x14ac:dyDescent="0.25">
      <c r="A1538" s="8">
        <v>965</v>
      </c>
      <c r="B1538" t="s">
        <v>1048</v>
      </c>
      <c r="C1538">
        <f t="shared" si="138"/>
        <v>14</v>
      </c>
      <c r="D1538">
        <f t="shared" si="139"/>
        <v>66</v>
      </c>
      <c r="E1538" t="str">
        <f t="shared" si="140"/>
        <v>Hat</v>
      </c>
      <c r="F1538" t="b">
        <f t="shared" si="141"/>
        <v>0</v>
      </c>
      <c r="G1538" t="str">
        <f t="shared" si="142"/>
        <v/>
      </c>
      <c r="H1538" t="str">
        <f t="shared" si="143"/>
        <v/>
      </c>
    </row>
    <row r="1539" spans="1:8" x14ac:dyDescent="0.25">
      <c r="A1539" s="8">
        <v>964</v>
      </c>
      <c r="B1539" t="s">
        <v>1047</v>
      </c>
      <c r="C1539">
        <f t="shared" si="138"/>
        <v>14</v>
      </c>
      <c r="D1539">
        <f t="shared" si="139"/>
        <v>66</v>
      </c>
      <c r="E1539" t="str">
        <f t="shared" si="140"/>
        <v>Hat</v>
      </c>
      <c r="F1539" t="b">
        <f t="shared" si="141"/>
        <v>0</v>
      </c>
      <c r="G1539" t="str">
        <f t="shared" si="142"/>
        <v/>
      </c>
      <c r="H1539" t="str">
        <f t="shared" si="143"/>
        <v/>
      </c>
    </row>
    <row r="1540" spans="1:8" x14ac:dyDescent="0.25">
      <c r="A1540" s="8">
        <v>963</v>
      </c>
      <c r="B1540" t="s">
        <v>1046</v>
      </c>
      <c r="C1540">
        <f t="shared" ref="C1540:C1603" si="144">IF(LEN(B1540)&gt;0,SEARCH("|",B1540),"")</f>
        <v>14</v>
      </c>
      <c r="D1540">
        <f t="shared" ref="D1540:D1603" si="145">IF(LEN(B1540)&gt;0,SEARCH("|",B1540,C1540+1),"")</f>
        <v>66</v>
      </c>
      <c r="E1540" t="str">
        <f t="shared" ref="E1540:E1603" si="146">IF(LEN(B1540)&gt;0,TRIM(LEFT(B1540,C1540-1)),"")</f>
        <v>Hat</v>
      </c>
      <c r="F1540" t="b">
        <f t="shared" ref="F1540:F1603" si="147">IFERROR(E1540="Object",FALSE)</f>
        <v>0</v>
      </c>
      <c r="G1540" t="str">
        <f t="shared" ref="G1540:G1603" si="148">IF(E1540="Object",TRIM(MID(B1540,C1540+1,D1540-C1540-1)),"")</f>
        <v/>
      </c>
      <c r="H1540" t="str">
        <f t="shared" ref="H1540:H1603" si="149">IF(LEN(G1540)&gt;0,INT(RIGHT(B1540,LEN(B1540)-D1540)),"")</f>
        <v/>
      </c>
    </row>
    <row r="1541" spans="1:8" x14ac:dyDescent="0.25">
      <c r="A1541" s="8">
        <v>962</v>
      </c>
      <c r="B1541" t="s">
        <v>1045</v>
      </c>
      <c r="C1541">
        <f t="shared" si="144"/>
        <v>14</v>
      </c>
      <c r="D1541">
        <f t="shared" si="145"/>
        <v>66</v>
      </c>
      <c r="E1541" t="str">
        <f t="shared" si="146"/>
        <v>Hat</v>
      </c>
      <c r="F1541" t="b">
        <f t="shared" si="147"/>
        <v>0</v>
      </c>
      <c r="G1541" t="str">
        <f t="shared" si="148"/>
        <v/>
      </c>
      <c r="H1541" t="str">
        <f t="shared" si="149"/>
        <v/>
      </c>
    </row>
    <row r="1542" spans="1:8" x14ac:dyDescent="0.25">
      <c r="A1542" s="8">
        <v>961</v>
      </c>
      <c r="B1542" t="s">
        <v>1044</v>
      </c>
      <c r="C1542">
        <f t="shared" si="144"/>
        <v>14</v>
      </c>
      <c r="D1542">
        <f t="shared" si="145"/>
        <v>66</v>
      </c>
      <c r="E1542" t="str">
        <f t="shared" si="146"/>
        <v>Hat</v>
      </c>
      <c r="F1542" t="b">
        <f t="shared" si="147"/>
        <v>0</v>
      </c>
      <c r="G1542" t="str">
        <f t="shared" si="148"/>
        <v/>
      </c>
      <c r="H1542" t="str">
        <f t="shared" si="149"/>
        <v/>
      </c>
    </row>
    <row r="1543" spans="1:8" x14ac:dyDescent="0.25">
      <c r="A1543" s="8">
        <v>960</v>
      </c>
      <c r="B1543" t="s">
        <v>1043</v>
      </c>
      <c r="C1543">
        <f t="shared" si="144"/>
        <v>14</v>
      </c>
      <c r="D1543">
        <f t="shared" si="145"/>
        <v>66</v>
      </c>
      <c r="E1543" t="str">
        <f t="shared" si="146"/>
        <v>Hat</v>
      </c>
      <c r="F1543" t="b">
        <f t="shared" si="147"/>
        <v>0</v>
      </c>
      <c r="G1543" t="str">
        <f t="shared" si="148"/>
        <v/>
      </c>
      <c r="H1543" t="str">
        <f t="shared" si="149"/>
        <v/>
      </c>
    </row>
    <row r="1544" spans="1:8" x14ac:dyDescent="0.25">
      <c r="A1544" s="8">
        <v>959</v>
      </c>
      <c r="B1544" t="s">
        <v>1042</v>
      </c>
      <c r="C1544">
        <f t="shared" si="144"/>
        <v>14</v>
      </c>
      <c r="D1544">
        <f t="shared" si="145"/>
        <v>66</v>
      </c>
      <c r="E1544" t="str">
        <f t="shared" si="146"/>
        <v>Hat</v>
      </c>
      <c r="F1544" t="b">
        <f t="shared" si="147"/>
        <v>0</v>
      </c>
      <c r="G1544" t="str">
        <f t="shared" si="148"/>
        <v/>
      </c>
      <c r="H1544" t="str">
        <f t="shared" si="149"/>
        <v/>
      </c>
    </row>
    <row r="1545" spans="1:8" x14ac:dyDescent="0.25">
      <c r="A1545" s="8">
        <v>958</v>
      </c>
      <c r="B1545" t="s">
        <v>1041</v>
      </c>
      <c r="C1545">
        <f t="shared" si="144"/>
        <v>14</v>
      </c>
      <c r="D1545">
        <f t="shared" si="145"/>
        <v>66</v>
      </c>
      <c r="E1545" t="str">
        <f t="shared" si="146"/>
        <v>Hat</v>
      </c>
      <c r="F1545" t="b">
        <f t="shared" si="147"/>
        <v>0</v>
      </c>
      <c r="G1545" t="str">
        <f t="shared" si="148"/>
        <v/>
      </c>
      <c r="H1545" t="str">
        <f t="shared" si="149"/>
        <v/>
      </c>
    </row>
    <row r="1546" spans="1:8" x14ac:dyDescent="0.25">
      <c r="A1546" s="8">
        <v>957</v>
      </c>
      <c r="B1546" t="s">
        <v>1040</v>
      </c>
      <c r="C1546">
        <f t="shared" si="144"/>
        <v>14</v>
      </c>
      <c r="D1546">
        <f t="shared" si="145"/>
        <v>66</v>
      </c>
      <c r="E1546" t="str">
        <f t="shared" si="146"/>
        <v>Hat</v>
      </c>
      <c r="F1546" t="b">
        <f t="shared" si="147"/>
        <v>0</v>
      </c>
      <c r="G1546" t="str">
        <f t="shared" si="148"/>
        <v/>
      </c>
      <c r="H1546" t="str">
        <f t="shared" si="149"/>
        <v/>
      </c>
    </row>
    <row r="1547" spans="1:8" x14ac:dyDescent="0.25">
      <c r="A1547" s="8">
        <v>956</v>
      </c>
      <c r="B1547" t="s">
        <v>1039</v>
      </c>
      <c r="C1547">
        <f t="shared" si="144"/>
        <v>14</v>
      </c>
      <c r="D1547">
        <f t="shared" si="145"/>
        <v>66</v>
      </c>
      <c r="E1547" t="str">
        <f t="shared" si="146"/>
        <v>Hat</v>
      </c>
      <c r="F1547" t="b">
        <f t="shared" si="147"/>
        <v>0</v>
      </c>
      <c r="G1547" t="str">
        <f t="shared" si="148"/>
        <v/>
      </c>
      <c r="H1547" t="str">
        <f t="shared" si="149"/>
        <v/>
      </c>
    </row>
    <row r="1548" spans="1:8" x14ac:dyDescent="0.25">
      <c r="A1548" s="8">
        <v>955</v>
      </c>
      <c r="B1548" t="s">
        <v>1038</v>
      </c>
      <c r="C1548">
        <f t="shared" si="144"/>
        <v>14</v>
      </c>
      <c r="D1548">
        <f t="shared" si="145"/>
        <v>66</v>
      </c>
      <c r="E1548" t="str">
        <f t="shared" si="146"/>
        <v>Hat</v>
      </c>
      <c r="F1548" t="b">
        <f t="shared" si="147"/>
        <v>0</v>
      </c>
      <c r="G1548" t="str">
        <f t="shared" si="148"/>
        <v/>
      </c>
      <c r="H1548" t="str">
        <f t="shared" si="149"/>
        <v/>
      </c>
    </row>
    <row r="1549" spans="1:8" x14ac:dyDescent="0.25">
      <c r="A1549" s="8">
        <v>954</v>
      </c>
      <c r="B1549" t="s">
        <v>1037</v>
      </c>
      <c r="C1549">
        <f t="shared" si="144"/>
        <v>14</v>
      </c>
      <c r="D1549">
        <f t="shared" si="145"/>
        <v>66</v>
      </c>
      <c r="E1549" t="str">
        <f t="shared" si="146"/>
        <v>Hat</v>
      </c>
      <c r="F1549" t="b">
        <f t="shared" si="147"/>
        <v>0</v>
      </c>
      <c r="G1549" t="str">
        <f t="shared" si="148"/>
        <v/>
      </c>
      <c r="H1549" t="str">
        <f t="shared" si="149"/>
        <v/>
      </c>
    </row>
    <row r="1550" spans="1:8" x14ac:dyDescent="0.25">
      <c r="A1550" s="8">
        <v>953</v>
      </c>
      <c r="B1550" t="s">
        <v>1036</v>
      </c>
      <c r="C1550">
        <f t="shared" si="144"/>
        <v>14</v>
      </c>
      <c r="D1550">
        <f t="shared" si="145"/>
        <v>66</v>
      </c>
      <c r="E1550" t="str">
        <f t="shared" si="146"/>
        <v>Hat</v>
      </c>
      <c r="F1550" t="b">
        <f t="shared" si="147"/>
        <v>0</v>
      </c>
      <c r="G1550" t="str">
        <f t="shared" si="148"/>
        <v/>
      </c>
      <c r="H1550" t="str">
        <f t="shared" si="149"/>
        <v/>
      </c>
    </row>
    <row r="1551" spans="1:8" x14ac:dyDescent="0.25">
      <c r="A1551" s="8">
        <v>952</v>
      </c>
      <c r="B1551" t="s">
        <v>1035</v>
      </c>
      <c r="C1551">
        <f t="shared" si="144"/>
        <v>14</v>
      </c>
      <c r="D1551">
        <f t="shared" si="145"/>
        <v>66</v>
      </c>
      <c r="E1551" t="str">
        <f t="shared" si="146"/>
        <v>Hat</v>
      </c>
      <c r="F1551" t="b">
        <f t="shared" si="147"/>
        <v>0</v>
      </c>
      <c r="G1551" t="str">
        <f t="shared" si="148"/>
        <v/>
      </c>
      <c r="H1551" t="str">
        <f t="shared" si="149"/>
        <v/>
      </c>
    </row>
    <row r="1552" spans="1:8" x14ac:dyDescent="0.25">
      <c r="A1552" s="8">
        <v>951</v>
      </c>
      <c r="B1552" t="s">
        <v>1034</v>
      </c>
      <c r="C1552">
        <f t="shared" si="144"/>
        <v>14</v>
      </c>
      <c r="D1552">
        <f t="shared" si="145"/>
        <v>66</v>
      </c>
      <c r="E1552" t="str">
        <f t="shared" si="146"/>
        <v>Hat</v>
      </c>
      <c r="F1552" t="b">
        <f t="shared" si="147"/>
        <v>0</v>
      </c>
      <c r="G1552" t="str">
        <f t="shared" si="148"/>
        <v/>
      </c>
      <c r="H1552" t="str">
        <f t="shared" si="149"/>
        <v/>
      </c>
    </row>
    <row r="1553" spans="1:8" x14ac:dyDescent="0.25">
      <c r="A1553" s="8">
        <v>950</v>
      </c>
      <c r="B1553" t="s">
        <v>1033</v>
      </c>
      <c r="C1553">
        <f t="shared" si="144"/>
        <v>14</v>
      </c>
      <c r="D1553">
        <f t="shared" si="145"/>
        <v>66</v>
      </c>
      <c r="E1553" t="str">
        <f t="shared" si="146"/>
        <v>Hat</v>
      </c>
      <c r="F1553" t="b">
        <f t="shared" si="147"/>
        <v>0</v>
      </c>
      <c r="G1553" t="str">
        <f t="shared" si="148"/>
        <v/>
      </c>
      <c r="H1553" t="str">
        <f t="shared" si="149"/>
        <v/>
      </c>
    </row>
    <row r="1554" spans="1:8" x14ac:dyDescent="0.25">
      <c r="A1554" s="8">
        <v>949</v>
      </c>
      <c r="B1554" t="s">
        <v>1032</v>
      </c>
      <c r="C1554">
        <f t="shared" si="144"/>
        <v>14</v>
      </c>
      <c r="D1554">
        <f t="shared" si="145"/>
        <v>66</v>
      </c>
      <c r="E1554" t="str">
        <f t="shared" si="146"/>
        <v>Hat</v>
      </c>
      <c r="F1554" t="b">
        <f t="shared" si="147"/>
        <v>0</v>
      </c>
      <c r="G1554" t="str">
        <f t="shared" si="148"/>
        <v/>
      </c>
      <c r="H1554" t="str">
        <f t="shared" si="149"/>
        <v/>
      </c>
    </row>
    <row r="1555" spans="1:8" x14ac:dyDescent="0.25">
      <c r="A1555" s="8">
        <v>948</v>
      </c>
      <c r="B1555" t="s">
        <v>1031</v>
      </c>
      <c r="C1555">
        <f t="shared" si="144"/>
        <v>14</v>
      </c>
      <c r="D1555">
        <f t="shared" si="145"/>
        <v>66</v>
      </c>
      <c r="E1555" t="str">
        <f t="shared" si="146"/>
        <v>Hat</v>
      </c>
      <c r="F1555" t="b">
        <f t="shared" si="147"/>
        <v>0</v>
      </c>
      <c r="G1555" t="str">
        <f t="shared" si="148"/>
        <v/>
      </c>
      <c r="H1555" t="str">
        <f t="shared" si="149"/>
        <v/>
      </c>
    </row>
    <row r="1556" spans="1:8" x14ac:dyDescent="0.25">
      <c r="A1556" s="8">
        <v>947</v>
      </c>
      <c r="B1556" t="s">
        <v>1030</v>
      </c>
      <c r="C1556">
        <f t="shared" si="144"/>
        <v>14</v>
      </c>
      <c r="D1556">
        <f t="shared" si="145"/>
        <v>66</v>
      </c>
      <c r="E1556" t="str">
        <f t="shared" si="146"/>
        <v>Hat</v>
      </c>
      <c r="F1556" t="b">
        <f t="shared" si="147"/>
        <v>0</v>
      </c>
      <c r="G1556" t="str">
        <f t="shared" si="148"/>
        <v/>
      </c>
      <c r="H1556" t="str">
        <f t="shared" si="149"/>
        <v/>
      </c>
    </row>
    <row r="1557" spans="1:8" x14ac:dyDescent="0.25">
      <c r="A1557" s="8">
        <v>946</v>
      </c>
      <c r="B1557" t="s">
        <v>1029</v>
      </c>
      <c r="C1557">
        <f t="shared" si="144"/>
        <v>14</v>
      </c>
      <c r="D1557">
        <f t="shared" si="145"/>
        <v>66</v>
      </c>
      <c r="E1557" t="str">
        <f t="shared" si="146"/>
        <v>Hat</v>
      </c>
      <c r="F1557" t="b">
        <f t="shared" si="147"/>
        <v>0</v>
      </c>
      <c r="G1557" t="str">
        <f t="shared" si="148"/>
        <v/>
      </c>
      <c r="H1557" t="str">
        <f t="shared" si="149"/>
        <v/>
      </c>
    </row>
    <row r="1558" spans="1:8" x14ac:dyDescent="0.25">
      <c r="A1558" s="8">
        <v>945</v>
      </c>
      <c r="B1558" t="s">
        <v>1028</v>
      </c>
      <c r="C1558">
        <f t="shared" si="144"/>
        <v>14</v>
      </c>
      <c r="D1558">
        <f t="shared" si="145"/>
        <v>66</v>
      </c>
      <c r="E1558" t="str">
        <f t="shared" si="146"/>
        <v>Hat</v>
      </c>
      <c r="F1558" t="b">
        <f t="shared" si="147"/>
        <v>0</v>
      </c>
      <c r="G1558" t="str">
        <f t="shared" si="148"/>
        <v/>
      </c>
      <c r="H1558" t="str">
        <f t="shared" si="149"/>
        <v/>
      </c>
    </row>
    <row r="1559" spans="1:8" x14ac:dyDescent="0.25">
      <c r="A1559" s="8">
        <v>944</v>
      </c>
      <c r="B1559" t="s">
        <v>1027</v>
      </c>
      <c r="C1559">
        <f t="shared" si="144"/>
        <v>14</v>
      </c>
      <c r="D1559">
        <f t="shared" si="145"/>
        <v>66</v>
      </c>
      <c r="E1559" t="str">
        <f t="shared" si="146"/>
        <v>Hat</v>
      </c>
      <c r="F1559" t="b">
        <f t="shared" si="147"/>
        <v>0</v>
      </c>
      <c r="G1559" t="str">
        <f t="shared" si="148"/>
        <v/>
      </c>
      <c r="H1559" t="str">
        <f t="shared" si="149"/>
        <v/>
      </c>
    </row>
    <row r="1560" spans="1:8" x14ac:dyDescent="0.25">
      <c r="A1560" s="8">
        <v>943</v>
      </c>
      <c r="B1560" t="s">
        <v>1026</v>
      </c>
      <c r="C1560">
        <f t="shared" si="144"/>
        <v>14</v>
      </c>
      <c r="D1560">
        <f t="shared" si="145"/>
        <v>66</v>
      </c>
      <c r="E1560" t="str">
        <f t="shared" si="146"/>
        <v>Hat</v>
      </c>
      <c r="F1560" t="b">
        <f t="shared" si="147"/>
        <v>0</v>
      </c>
      <c r="G1560" t="str">
        <f t="shared" si="148"/>
        <v/>
      </c>
      <c r="H1560" t="str">
        <f t="shared" si="149"/>
        <v/>
      </c>
    </row>
    <row r="1561" spans="1:8" x14ac:dyDescent="0.25">
      <c r="A1561" s="8">
        <v>942</v>
      </c>
      <c r="B1561" t="s">
        <v>1025</v>
      </c>
      <c r="C1561">
        <f t="shared" si="144"/>
        <v>14</v>
      </c>
      <c r="D1561">
        <f t="shared" si="145"/>
        <v>66</v>
      </c>
      <c r="E1561" t="str">
        <f t="shared" si="146"/>
        <v>Hat</v>
      </c>
      <c r="F1561" t="b">
        <f t="shared" si="147"/>
        <v>0</v>
      </c>
      <c r="G1561" t="str">
        <f t="shared" si="148"/>
        <v/>
      </c>
      <c r="H1561" t="str">
        <f t="shared" si="149"/>
        <v/>
      </c>
    </row>
    <row r="1562" spans="1:8" x14ac:dyDescent="0.25">
      <c r="A1562" s="8">
        <v>941</v>
      </c>
      <c r="B1562" t="s">
        <v>1024</v>
      </c>
      <c r="C1562">
        <f t="shared" si="144"/>
        <v>14</v>
      </c>
      <c r="D1562">
        <f t="shared" si="145"/>
        <v>66</v>
      </c>
      <c r="E1562" t="str">
        <f t="shared" si="146"/>
        <v>Hat</v>
      </c>
      <c r="F1562" t="b">
        <f t="shared" si="147"/>
        <v>0</v>
      </c>
      <c r="G1562" t="str">
        <f t="shared" si="148"/>
        <v/>
      </c>
      <c r="H1562" t="str">
        <f t="shared" si="149"/>
        <v/>
      </c>
    </row>
    <row r="1563" spans="1:8" x14ac:dyDescent="0.25">
      <c r="A1563" s="8">
        <v>940</v>
      </c>
      <c r="B1563" t="s">
        <v>1023</v>
      </c>
      <c r="C1563">
        <f t="shared" si="144"/>
        <v>14</v>
      </c>
      <c r="D1563">
        <f t="shared" si="145"/>
        <v>66</v>
      </c>
      <c r="E1563" t="str">
        <f t="shared" si="146"/>
        <v>Hat</v>
      </c>
      <c r="F1563" t="b">
        <f t="shared" si="147"/>
        <v>0</v>
      </c>
      <c r="G1563" t="str">
        <f t="shared" si="148"/>
        <v/>
      </c>
      <c r="H1563" t="str">
        <f t="shared" si="149"/>
        <v/>
      </c>
    </row>
    <row r="1564" spans="1:8" x14ac:dyDescent="0.25">
      <c r="A1564" s="8">
        <v>939</v>
      </c>
      <c r="B1564" t="s">
        <v>1022</v>
      </c>
      <c r="C1564">
        <f t="shared" si="144"/>
        <v>14</v>
      </c>
      <c r="D1564">
        <f t="shared" si="145"/>
        <v>66</v>
      </c>
      <c r="E1564" t="str">
        <f t="shared" si="146"/>
        <v>Hat</v>
      </c>
      <c r="F1564" t="b">
        <f t="shared" si="147"/>
        <v>0</v>
      </c>
      <c r="G1564" t="str">
        <f t="shared" si="148"/>
        <v/>
      </c>
      <c r="H1564" t="str">
        <f t="shared" si="149"/>
        <v/>
      </c>
    </row>
    <row r="1565" spans="1:8" x14ac:dyDescent="0.25">
      <c r="A1565" s="8">
        <v>938</v>
      </c>
      <c r="B1565" t="s">
        <v>1021</v>
      </c>
      <c r="C1565">
        <f t="shared" si="144"/>
        <v>14</v>
      </c>
      <c r="D1565">
        <f t="shared" si="145"/>
        <v>66</v>
      </c>
      <c r="E1565" t="str">
        <f t="shared" si="146"/>
        <v>Hat</v>
      </c>
      <c r="F1565" t="b">
        <f t="shared" si="147"/>
        <v>0</v>
      </c>
      <c r="G1565" t="str">
        <f t="shared" si="148"/>
        <v/>
      </c>
      <c r="H1565" t="str">
        <f t="shared" si="149"/>
        <v/>
      </c>
    </row>
    <row r="1566" spans="1:8" x14ac:dyDescent="0.25">
      <c r="A1566" s="8">
        <v>937</v>
      </c>
      <c r="B1566" t="s">
        <v>1020</v>
      </c>
      <c r="C1566">
        <f t="shared" si="144"/>
        <v>14</v>
      </c>
      <c r="D1566">
        <f t="shared" si="145"/>
        <v>66</v>
      </c>
      <c r="E1566" t="str">
        <f t="shared" si="146"/>
        <v>Hat</v>
      </c>
      <c r="F1566" t="b">
        <f t="shared" si="147"/>
        <v>0</v>
      </c>
      <c r="G1566" t="str">
        <f t="shared" si="148"/>
        <v/>
      </c>
      <c r="H1566" t="str">
        <f t="shared" si="149"/>
        <v/>
      </c>
    </row>
    <row r="1567" spans="1:8" x14ac:dyDescent="0.25">
      <c r="A1567" s="8">
        <v>936</v>
      </c>
      <c r="B1567" t="s">
        <v>1019</v>
      </c>
      <c r="C1567">
        <f t="shared" si="144"/>
        <v>14</v>
      </c>
      <c r="D1567">
        <f t="shared" si="145"/>
        <v>66</v>
      </c>
      <c r="E1567" t="str">
        <f t="shared" si="146"/>
        <v>Hat</v>
      </c>
      <c r="F1567" t="b">
        <f t="shared" si="147"/>
        <v>0</v>
      </c>
      <c r="G1567" t="str">
        <f t="shared" si="148"/>
        <v/>
      </c>
      <c r="H1567" t="str">
        <f t="shared" si="149"/>
        <v/>
      </c>
    </row>
    <row r="1568" spans="1:8" x14ac:dyDescent="0.25">
      <c r="A1568" s="8">
        <v>935</v>
      </c>
      <c r="B1568" t="s">
        <v>1018</v>
      </c>
      <c r="C1568">
        <f t="shared" si="144"/>
        <v>14</v>
      </c>
      <c r="D1568">
        <f t="shared" si="145"/>
        <v>66</v>
      </c>
      <c r="E1568" t="str">
        <f t="shared" si="146"/>
        <v>Hat</v>
      </c>
      <c r="F1568" t="b">
        <f t="shared" si="147"/>
        <v>0</v>
      </c>
      <c r="G1568" t="str">
        <f t="shared" si="148"/>
        <v/>
      </c>
      <c r="H1568" t="str">
        <f t="shared" si="149"/>
        <v/>
      </c>
    </row>
    <row r="1569" spans="1:8" x14ac:dyDescent="0.25">
      <c r="A1569" s="8">
        <v>934</v>
      </c>
      <c r="B1569" t="s">
        <v>1017</v>
      </c>
      <c r="C1569">
        <f t="shared" si="144"/>
        <v>14</v>
      </c>
      <c r="D1569">
        <f t="shared" si="145"/>
        <v>66</v>
      </c>
      <c r="E1569" t="str">
        <f t="shared" si="146"/>
        <v>Hat</v>
      </c>
      <c r="F1569" t="b">
        <f t="shared" si="147"/>
        <v>0</v>
      </c>
      <c r="G1569" t="str">
        <f t="shared" si="148"/>
        <v/>
      </c>
      <c r="H1569" t="str">
        <f t="shared" si="149"/>
        <v/>
      </c>
    </row>
    <row r="1570" spans="1:8" x14ac:dyDescent="0.25">
      <c r="A1570" s="8">
        <v>933</v>
      </c>
      <c r="B1570" t="s">
        <v>1016</v>
      </c>
      <c r="C1570">
        <f t="shared" si="144"/>
        <v>14</v>
      </c>
      <c r="D1570">
        <f t="shared" si="145"/>
        <v>66</v>
      </c>
      <c r="E1570" t="str">
        <f t="shared" si="146"/>
        <v>Hat</v>
      </c>
      <c r="F1570" t="b">
        <f t="shared" si="147"/>
        <v>0</v>
      </c>
      <c r="G1570" t="str">
        <f t="shared" si="148"/>
        <v/>
      </c>
      <c r="H1570" t="str">
        <f t="shared" si="149"/>
        <v/>
      </c>
    </row>
    <row r="1571" spans="1:8" x14ac:dyDescent="0.25">
      <c r="A1571" s="8">
        <v>932</v>
      </c>
      <c r="B1571" t="s">
        <v>1015</v>
      </c>
      <c r="C1571">
        <f t="shared" si="144"/>
        <v>14</v>
      </c>
      <c r="D1571">
        <f t="shared" si="145"/>
        <v>66</v>
      </c>
      <c r="E1571" t="str">
        <f t="shared" si="146"/>
        <v>Hat</v>
      </c>
      <c r="F1571" t="b">
        <f t="shared" si="147"/>
        <v>0</v>
      </c>
      <c r="G1571" t="str">
        <f t="shared" si="148"/>
        <v/>
      </c>
      <c r="H1571" t="str">
        <f t="shared" si="149"/>
        <v/>
      </c>
    </row>
    <row r="1572" spans="1:8" x14ac:dyDescent="0.25">
      <c r="A1572" s="8">
        <v>931</v>
      </c>
      <c r="B1572" t="s">
        <v>1014</v>
      </c>
      <c r="C1572">
        <f t="shared" si="144"/>
        <v>14</v>
      </c>
      <c r="D1572">
        <f t="shared" si="145"/>
        <v>66</v>
      </c>
      <c r="E1572" t="str">
        <f t="shared" si="146"/>
        <v>Hat</v>
      </c>
      <c r="F1572" t="b">
        <f t="shared" si="147"/>
        <v>0</v>
      </c>
      <c r="G1572" t="str">
        <f t="shared" si="148"/>
        <v/>
      </c>
      <c r="H1572" t="str">
        <f t="shared" si="149"/>
        <v/>
      </c>
    </row>
    <row r="1573" spans="1:8" x14ac:dyDescent="0.25">
      <c r="A1573" s="8">
        <v>930</v>
      </c>
      <c r="B1573" t="s">
        <v>1013</v>
      </c>
      <c r="C1573">
        <f t="shared" si="144"/>
        <v>14</v>
      </c>
      <c r="D1573">
        <f t="shared" si="145"/>
        <v>66</v>
      </c>
      <c r="E1573" t="str">
        <f t="shared" si="146"/>
        <v>Hat</v>
      </c>
      <c r="F1573" t="b">
        <f t="shared" si="147"/>
        <v>0</v>
      </c>
      <c r="G1573" t="str">
        <f t="shared" si="148"/>
        <v/>
      </c>
      <c r="H1573" t="str">
        <f t="shared" si="149"/>
        <v/>
      </c>
    </row>
    <row r="1574" spans="1:8" x14ac:dyDescent="0.25">
      <c r="A1574" s="8">
        <v>929</v>
      </c>
      <c r="B1574" t="s">
        <v>1012</v>
      </c>
      <c r="C1574">
        <f t="shared" si="144"/>
        <v>14</v>
      </c>
      <c r="D1574">
        <f t="shared" si="145"/>
        <v>66</v>
      </c>
      <c r="E1574" t="str">
        <f t="shared" si="146"/>
        <v>Hat</v>
      </c>
      <c r="F1574" t="b">
        <f t="shared" si="147"/>
        <v>0</v>
      </c>
      <c r="G1574" t="str">
        <f t="shared" si="148"/>
        <v/>
      </c>
      <c r="H1574" t="str">
        <f t="shared" si="149"/>
        <v/>
      </c>
    </row>
    <row r="1575" spans="1:8" x14ac:dyDescent="0.25">
      <c r="A1575" s="8">
        <v>928</v>
      </c>
      <c r="B1575" t="s">
        <v>1011</v>
      </c>
      <c r="C1575">
        <f t="shared" si="144"/>
        <v>14</v>
      </c>
      <c r="D1575">
        <f t="shared" si="145"/>
        <v>66</v>
      </c>
      <c r="E1575" t="str">
        <f t="shared" si="146"/>
        <v>Hat</v>
      </c>
      <c r="F1575" t="b">
        <f t="shared" si="147"/>
        <v>0</v>
      </c>
      <c r="G1575" t="str">
        <f t="shared" si="148"/>
        <v/>
      </c>
      <c r="H1575" t="str">
        <f t="shared" si="149"/>
        <v/>
      </c>
    </row>
    <row r="1576" spans="1:8" x14ac:dyDescent="0.25">
      <c r="A1576" s="8">
        <v>927</v>
      </c>
      <c r="B1576" t="s">
        <v>1010</v>
      </c>
      <c r="C1576">
        <f t="shared" si="144"/>
        <v>14</v>
      </c>
      <c r="D1576">
        <f t="shared" si="145"/>
        <v>66</v>
      </c>
      <c r="E1576" t="str">
        <f t="shared" si="146"/>
        <v>Hat</v>
      </c>
      <c r="F1576" t="b">
        <f t="shared" si="147"/>
        <v>0</v>
      </c>
      <c r="G1576" t="str">
        <f t="shared" si="148"/>
        <v/>
      </c>
      <c r="H1576" t="str">
        <f t="shared" si="149"/>
        <v/>
      </c>
    </row>
    <row r="1577" spans="1:8" x14ac:dyDescent="0.25">
      <c r="A1577" s="8">
        <v>926</v>
      </c>
      <c r="B1577" t="s">
        <v>1009</v>
      </c>
      <c r="C1577">
        <f t="shared" si="144"/>
        <v>14</v>
      </c>
      <c r="D1577">
        <f t="shared" si="145"/>
        <v>66</v>
      </c>
      <c r="E1577" t="str">
        <f t="shared" si="146"/>
        <v>Hat</v>
      </c>
      <c r="F1577" t="b">
        <f t="shared" si="147"/>
        <v>0</v>
      </c>
      <c r="G1577" t="str">
        <f t="shared" si="148"/>
        <v/>
      </c>
      <c r="H1577" t="str">
        <f t="shared" si="149"/>
        <v/>
      </c>
    </row>
    <row r="1578" spans="1:8" x14ac:dyDescent="0.25">
      <c r="A1578" s="8">
        <v>925</v>
      </c>
      <c r="B1578" t="s">
        <v>1008</v>
      </c>
      <c r="C1578">
        <f t="shared" si="144"/>
        <v>14</v>
      </c>
      <c r="D1578">
        <f t="shared" si="145"/>
        <v>66</v>
      </c>
      <c r="E1578" t="str">
        <f t="shared" si="146"/>
        <v>Hat</v>
      </c>
      <c r="F1578" t="b">
        <f t="shared" si="147"/>
        <v>0</v>
      </c>
      <c r="G1578" t="str">
        <f t="shared" si="148"/>
        <v/>
      </c>
      <c r="H1578" t="str">
        <f t="shared" si="149"/>
        <v/>
      </c>
    </row>
    <row r="1579" spans="1:8" x14ac:dyDescent="0.25">
      <c r="A1579" s="8">
        <v>924</v>
      </c>
      <c r="B1579" t="s">
        <v>1007</v>
      </c>
      <c r="C1579">
        <f t="shared" si="144"/>
        <v>14</v>
      </c>
      <c r="D1579">
        <f t="shared" si="145"/>
        <v>66</v>
      </c>
      <c r="E1579" t="str">
        <f t="shared" si="146"/>
        <v>Hat</v>
      </c>
      <c r="F1579" t="b">
        <f t="shared" si="147"/>
        <v>0</v>
      </c>
      <c r="G1579" t="str">
        <f t="shared" si="148"/>
        <v/>
      </c>
      <c r="H1579" t="str">
        <f t="shared" si="149"/>
        <v/>
      </c>
    </row>
    <row r="1580" spans="1:8" x14ac:dyDescent="0.25">
      <c r="A1580" s="8">
        <v>923</v>
      </c>
      <c r="B1580" t="s">
        <v>1006</v>
      </c>
      <c r="C1580">
        <f t="shared" si="144"/>
        <v>14</v>
      </c>
      <c r="D1580">
        <f t="shared" si="145"/>
        <v>66</v>
      </c>
      <c r="E1580" t="str">
        <f t="shared" si="146"/>
        <v>Hat</v>
      </c>
      <c r="F1580" t="b">
        <f t="shared" si="147"/>
        <v>0</v>
      </c>
      <c r="G1580" t="str">
        <f t="shared" si="148"/>
        <v/>
      </c>
      <c r="H1580" t="str">
        <f t="shared" si="149"/>
        <v/>
      </c>
    </row>
    <row r="1581" spans="1:8" x14ac:dyDescent="0.25">
      <c r="A1581" s="8">
        <v>922</v>
      </c>
      <c r="B1581" t="s">
        <v>1005</v>
      </c>
      <c r="C1581">
        <f t="shared" si="144"/>
        <v>14</v>
      </c>
      <c r="D1581">
        <f t="shared" si="145"/>
        <v>66</v>
      </c>
      <c r="E1581" t="str">
        <f t="shared" si="146"/>
        <v>Hat</v>
      </c>
      <c r="F1581" t="b">
        <f t="shared" si="147"/>
        <v>0</v>
      </c>
      <c r="G1581" t="str">
        <f t="shared" si="148"/>
        <v/>
      </c>
      <c r="H1581" t="str">
        <f t="shared" si="149"/>
        <v/>
      </c>
    </row>
    <row r="1582" spans="1:8" x14ac:dyDescent="0.25">
      <c r="A1582" s="8">
        <v>921</v>
      </c>
      <c r="B1582" t="s">
        <v>1004</v>
      </c>
      <c r="C1582">
        <f t="shared" si="144"/>
        <v>14</v>
      </c>
      <c r="D1582">
        <f t="shared" si="145"/>
        <v>66</v>
      </c>
      <c r="E1582" t="str">
        <f t="shared" si="146"/>
        <v>Hat</v>
      </c>
      <c r="F1582" t="b">
        <f t="shared" si="147"/>
        <v>0</v>
      </c>
      <c r="G1582" t="str">
        <f t="shared" si="148"/>
        <v/>
      </c>
      <c r="H1582" t="str">
        <f t="shared" si="149"/>
        <v/>
      </c>
    </row>
    <row r="1583" spans="1:8" x14ac:dyDescent="0.25">
      <c r="A1583" s="8">
        <v>920</v>
      </c>
      <c r="B1583" t="s">
        <v>1003</v>
      </c>
      <c r="C1583">
        <f t="shared" si="144"/>
        <v>14</v>
      </c>
      <c r="D1583">
        <f t="shared" si="145"/>
        <v>66</v>
      </c>
      <c r="E1583" t="str">
        <f t="shared" si="146"/>
        <v>Hat</v>
      </c>
      <c r="F1583" t="b">
        <f t="shared" si="147"/>
        <v>0</v>
      </c>
      <c r="G1583" t="str">
        <f t="shared" si="148"/>
        <v/>
      </c>
      <c r="H1583" t="str">
        <f t="shared" si="149"/>
        <v/>
      </c>
    </row>
    <row r="1584" spans="1:8" x14ac:dyDescent="0.25">
      <c r="A1584" s="8">
        <v>919</v>
      </c>
      <c r="B1584" t="s">
        <v>1002</v>
      </c>
      <c r="C1584">
        <f t="shared" si="144"/>
        <v>14</v>
      </c>
      <c r="D1584">
        <f t="shared" si="145"/>
        <v>66</v>
      </c>
      <c r="E1584" t="str">
        <f t="shared" si="146"/>
        <v>Hat</v>
      </c>
      <c r="F1584" t="b">
        <f t="shared" si="147"/>
        <v>0</v>
      </c>
      <c r="G1584" t="str">
        <f t="shared" si="148"/>
        <v/>
      </c>
      <c r="H1584" t="str">
        <f t="shared" si="149"/>
        <v/>
      </c>
    </row>
    <row r="1585" spans="1:8" x14ac:dyDescent="0.25">
      <c r="A1585" s="8">
        <v>918</v>
      </c>
      <c r="B1585" t="s">
        <v>1001</v>
      </c>
      <c r="C1585">
        <f t="shared" si="144"/>
        <v>14</v>
      </c>
      <c r="D1585">
        <f t="shared" si="145"/>
        <v>66</v>
      </c>
      <c r="E1585" t="str">
        <f t="shared" si="146"/>
        <v>Hat</v>
      </c>
      <c r="F1585" t="b">
        <f t="shared" si="147"/>
        <v>0</v>
      </c>
      <c r="G1585" t="str">
        <f t="shared" si="148"/>
        <v/>
      </c>
      <c r="H1585" t="str">
        <f t="shared" si="149"/>
        <v/>
      </c>
    </row>
    <row r="1586" spans="1:8" x14ac:dyDescent="0.25">
      <c r="A1586" s="8">
        <v>917</v>
      </c>
      <c r="B1586" t="s">
        <v>1000</v>
      </c>
      <c r="C1586">
        <f t="shared" si="144"/>
        <v>14</v>
      </c>
      <c r="D1586">
        <f t="shared" si="145"/>
        <v>66</v>
      </c>
      <c r="E1586" t="str">
        <f t="shared" si="146"/>
        <v>Hat</v>
      </c>
      <c r="F1586" t="b">
        <f t="shared" si="147"/>
        <v>0</v>
      </c>
      <c r="G1586" t="str">
        <f t="shared" si="148"/>
        <v/>
      </c>
      <c r="H1586" t="str">
        <f t="shared" si="149"/>
        <v/>
      </c>
    </row>
    <row r="1587" spans="1:8" x14ac:dyDescent="0.25">
      <c r="A1587" s="8">
        <v>916</v>
      </c>
      <c r="B1587" t="s">
        <v>999</v>
      </c>
      <c r="C1587">
        <f t="shared" si="144"/>
        <v>14</v>
      </c>
      <c r="D1587">
        <f t="shared" si="145"/>
        <v>66</v>
      </c>
      <c r="E1587" t="str">
        <f t="shared" si="146"/>
        <v>Hat</v>
      </c>
      <c r="F1587" t="b">
        <f t="shared" si="147"/>
        <v>0</v>
      </c>
      <c r="G1587" t="str">
        <f t="shared" si="148"/>
        <v/>
      </c>
      <c r="H1587" t="str">
        <f t="shared" si="149"/>
        <v/>
      </c>
    </row>
    <row r="1588" spans="1:8" x14ac:dyDescent="0.25">
      <c r="A1588" s="8">
        <v>915</v>
      </c>
      <c r="B1588" t="s">
        <v>998</v>
      </c>
      <c r="C1588">
        <f t="shared" si="144"/>
        <v>14</v>
      </c>
      <c r="D1588">
        <f t="shared" si="145"/>
        <v>66</v>
      </c>
      <c r="E1588" t="str">
        <f t="shared" si="146"/>
        <v>Hat</v>
      </c>
      <c r="F1588" t="b">
        <f t="shared" si="147"/>
        <v>0</v>
      </c>
      <c r="G1588" t="str">
        <f t="shared" si="148"/>
        <v/>
      </c>
      <c r="H1588" t="str">
        <f t="shared" si="149"/>
        <v/>
      </c>
    </row>
    <row r="1589" spans="1:8" x14ac:dyDescent="0.25">
      <c r="A1589" s="8">
        <v>914</v>
      </c>
      <c r="B1589" t="s">
        <v>997</v>
      </c>
      <c r="C1589">
        <f t="shared" si="144"/>
        <v>14</v>
      </c>
      <c r="D1589">
        <f t="shared" si="145"/>
        <v>66</v>
      </c>
      <c r="E1589" t="str">
        <f t="shared" si="146"/>
        <v>Hat</v>
      </c>
      <c r="F1589" t="b">
        <f t="shared" si="147"/>
        <v>0</v>
      </c>
      <c r="G1589" t="str">
        <f t="shared" si="148"/>
        <v/>
      </c>
      <c r="H1589" t="str">
        <f t="shared" si="149"/>
        <v/>
      </c>
    </row>
    <row r="1590" spans="1:8" x14ac:dyDescent="0.25">
      <c r="A1590" s="8">
        <v>913</v>
      </c>
      <c r="B1590" t="s">
        <v>996</v>
      </c>
      <c r="C1590">
        <f t="shared" si="144"/>
        <v>14</v>
      </c>
      <c r="D1590">
        <f t="shared" si="145"/>
        <v>66</v>
      </c>
      <c r="E1590" t="str">
        <f t="shared" si="146"/>
        <v>Hat</v>
      </c>
      <c r="F1590" t="b">
        <f t="shared" si="147"/>
        <v>0</v>
      </c>
      <c r="G1590" t="str">
        <f t="shared" si="148"/>
        <v/>
      </c>
      <c r="H1590" t="str">
        <f t="shared" si="149"/>
        <v/>
      </c>
    </row>
    <row r="1591" spans="1:8" x14ac:dyDescent="0.25">
      <c r="A1591" s="8">
        <v>912</v>
      </c>
      <c r="B1591" t="s">
        <v>995</v>
      </c>
      <c r="C1591">
        <f t="shared" si="144"/>
        <v>14</v>
      </c>
      <c r="D1591">
        <f t="shared" si="145"/>
        <v>66</v>
      </c>
      <c r="E1591" t="str">
        <f t="shared" si="146"/>
        <v>Hat</v>
      </c>
      <c r="F1591" t="b">
        <f t="shared" si="147"/>
        <v>0</v>
      </c>
      <c r="G1591" t="str">
        <f t="shared" si="148"/>
        <v/>
      </c>
      <c r="H1591" t="str">
        <f t="shared" si="149"/>
        <v/>
      </c>
    </row>
    <row r="1592" spans="1:8" x14ac:dyDescent="0.25">
      <c r="A1592" s="8">
        <v>911</v>
      </c>
      <c r="B1592" t="s">
        <v>994</v>
      </c>
      <c r="C1592">
        <f t="shared" si="144"/>
        <v>14</v>
      </c>
      <c r="D1592">
        <f t="shared" si="145"/>
        <v>66</v>
      </c>
      <c r="E1592" t="str">
        <f t="shared" si="146"/>
        <v>Hat</v>
      </c>
      <c r="F1592" t="b">
        <f t="shared" si="147"/>
        <v>0</v>
      </c>
      <c r="G1592" t="str">
        <f t="shared" si="148"/>
        <v/>
      </c>
      <c r="H1592" t="str">
        <f t="shared" si="149"/>
        <v/>
      </c>
    </row>
    <row r="1593" spans="1:8" x14ac:dyDescent="0.25">
      <c r="A1593" s="8">
        <v>910</v>
      </c>
      <c r="B1593" t="s">
        <v>993</v>
      </c>
      <c r="C1593">
        <f t="shared" si="144"/>
        <v>14</v>
      </c>
      <c r="D1593">
        <f t="shared" si="145"/>
        <v>66</v>
      </c>
      <c r="E1593" t="str">
        <f t="shared" si="146"/>
        <v>Hat</v>
      </c>
      <c r="F1593" t="b">
        <f t="shared" si="147"/>
        <v>0</v>
      </c>
      <c r="G1593" t="str">
        <f t="shared" si="148"/>
        <v/>
      </c>
      <c r="H1593" t="str">
        <f t="shared" si="149"/>
        <v/>
      </c>
    </row>
    <row r="1594" spans="1:8" x14ac:dyDescent="0.25">
      <c r="A1594" s="8">
        <v>909</v>
      </c>
      <c r="B1594" t="s">
        <v>992</v>
      </c>
      <c r="C1594">
        <f t="shared" si="144"/>
        <v>14</v>
      </c>
      <c r="D1594">
        <f t="shared" si="145"/>
        <v>66</v>
      </c>
      <c r="E1594" t="str">
        <f t="shared" si="146"/>
        <v>Hat</v>
      </c>
      <c r="F1594" t="b">
        <f t="shared" si="147"/>
        <v>0</v>
      </c>
      <c r="G1594" t="str">
        <f t="shared" si="148"/>
        <v/>
      </c>
      <c r="H1594" t="str">
        <f t="shared" si="149"/>
        <v/>
      </c>
    </row>
    <row r="1595" spans="1:8" x14ac:dyDescent="0.25">
      <c r="A1595" s="8">
        <v>908</v>
      </c>
      <c r="B1595" t="s">
        <v>991</v>
      </c>
      <c r="C1595">
        <f t="shared" si="144"/>
        <v>14</v>
      </c>
      <c r="D1595">
        <f t="shared" si="145"/>
        <v>66</v>
      </c>
      <c r="E1595" t="str">
        <f t="shared" si="146"/>
        <v>Hat</v>
      </c>
      <c r="F1595" t="b">
        <f t="shared" si="147"/>
        <v>0</v>
      </c>
      <c r="G1595" t="str">
        <f t="shared" si="148"/>
        <v/>
      </c>
      <c r="H1595" t="str">
        <f t="shared" si="149"/>
        <v/>
      </c>
    </row>
    <row r="1596" spans="1:8" x14ac:dyDescent="0.25">
      <c r="A1596" s="8">
        <v>907</v>
      </c>
      <c r="B1596" t="s">
        <v>990</v>
      </c>
      <c r="C1596">
        <f t="shared" si="144"/>
        <v>14</v>
      </c>
      <c r="D1596">
        <f t="shared" si="145"/>
        <v>66</v>
      </c>
      <c r="E1596" t="str">
        <f t="shared" si="146"/>
        <v>Hat</v>
      </c>
      <c r="F1596" t="b">
        <f t="shared" si="147"/>
        <v>0</v>
      </c>
      <c r="G1596" t="str">
        <f t="shared" si="148"/>
        <v/>
      </c>
      <c r="H1596" t="str">
        <f t="shared" si="149"/>
        <v/>
      </c>
    </row>
    <row r="1597" spans="1:8" x14ac:dyDescent="0.25">
      <c r="A1597" s="8">
        <v>906</v>
      </c>
      <c r="B1597" t="s">
        <v>989</v>
      </c>
      <c r="C1597">
        <f t="shared" si="144"/>
        <v>14</v>
      </c>
      <c r="D1597">
        <f t="shared" si="145"/>
        <v>66</v>
      </c>
      <c r="E1597" t="str">
        <f t="shared" si="146"/>
        <v>Hat</v>
      </c>
      <c r="F1597" t="b">
        <f t="shared" si="147"/>
        <v>0</v>
      </c>
      <c r="G1597" t="str">
        <f t="shared" si="148"/>
        <v/>
      </c>
      <c r="H1597" t="str">
        <f t="shared" si="149"/>
        <v/>
      </c>
    </row>
    <row r="1598" spans="1:8" x14ac:dyDescent="0.25">
      <c r="A1598" s="8">
        <v>905</v>
      </c>
      <c r="B1598" t="s">
        <v>988</v>
      </c>
      <c r="C1598">
        <f t="shared" si="144"/>
        <v>14</v>
      </c>
      <c r="D1598">
        <f t="shared" si="145"/>
        <v>66</v>
      </c>
      <c r="E1598" t="str">
        <f t="shared" si="146"/>
        <v>Hat</v>
      </c>
      <c r="F1598" t="b">
        <f t="shared" si="147"/>
        <v>0</v>
      </c>
      <c r="G1598" t="str">
        <f t="shared" si="148"/>
        <v/>
      </c>
      <c r="H1598" t="str">
        <f t="shared" si="149"/>
        <v/>
      </c>
    </row>
    <row r="1599" spans="1:8" x14ac:dyDescent="0.25">
      <c r="A1599" s="8">
        <v>904</v>
      </c>
      <c r="B1599" t="s">
        <v>987</v>
      </c>
      <c r="C1599">
        <f t="shared" si="144"/>
        <v>14</v>
      </c>
      <c r="D1599">
        <f t="shared" si="145"/>
        <v>66</v>
      </c>
      <c r="E1599" t="str">
        <f t="shared" si="146"/>
        <v>Hat</v>
      </c>
      <c r="F1599" t="b">
        <f t="shared" si="147"/>
        <v>0</v>
      </c>
      <c r="G1599" t="str">
        <f t="shared" si="148"/>
        <v/>
      </c>
      <c r="H1599" t="str">
        <f t="shared" si="149"/>
        <v/>
      </c>
    </row>
    <row r="1600" spans="1:8" x14ac:dyDescent="0.25">
      <c r="A1600" s="8">
        <v>903</v>
      </c>
      <c r="B1600" t="s">
        <v>986</v>
      </c>
      <c r="C1600">
        <f t="shared" si="144"/>
        <v>14</v>
      </c>
      <c r="D1600">
        <f t="shared" si="145"/>
        <v>66</v>
      </c>
      <c r="E1600" t="str">
        <f t="shared" si="146"/>
        <v>Furniture</v>
      </c>
      <c r="F1600" t="b">
        <f t="shared" si="147"/>
        <v>0</v>
      </c>
      <c r="G1600" t="str">
        <f t="shared" si="148"/>
        <v/>
      </c>
      <c r="H1600" t="str">
        <f t="shared" si="149"/>
        <v/>
      </c>
    </row>
    <row r="1601" spans="1:8" x14ac:dyDescent="0.25">
      <c r="A1601" s="8">
        <v>902</v>
      </c>
      <c r="B1601" t="s">
        <v>985</v>
      </c>
      <c r="C1601">
        <f t="shared" si="144"/>
        <v>14</v>
      </c>
      <c r="D1601">
        <f t="shared" si="145"/>
        <v>66</v>
      </c>
      <c r="E1601" t="str">
        <f t="shared" si="146"/>
        <v>Furniture</v>
      </c>
      <c r="F1601" t="b">
        <f t="shared" si="147"/>
        <v>0</v>
      </c>
      <c r="G1601" t="str">
        <f t="shared" si="148"/>
        <v/>
      </c>
      <c r="H1601" t="str">
        <f t="shared" si="149"/>
        <v/>
      </c>
    </row>
    <row r="1602" spans="1:8" x14ac:dyDescent="0.25">
      <c r="A1602" s="8">
        <v>901</v>
      </c>
      <c r="B1602" t="s">
        <v>984</v>
      </c>
      <c r="C1602">
        <f t="shared" si="144"/>
        <v>14</v>
      </c>
      <c r="D1602">
        <f t="shared" si="145"/>
        <v>66</v>
      </c>
      <c r="E1602" t="str">
        <f t="shared" si="146"/>
        <v>Furniture</v>
      </c>
      <c r="F1602" t="b">
        <f t="shared" si="147"/>
        <v>0</v>
      </c>
      <c r="G1602" t="str">
        <f t="shared" si="148"/>
        <v/>
      </c>
      <c r="H1602" t="str">
        <f t="shared" si="149"/>
        <v/>
      </c>
    </row>
    <row r="1603" spans="1:8" x14ac:dyDescent="0.25">
      <c r="A1603" s="8">
        <v>900</v>
      </c>
      <c r="B1603" t="s">
        <v>983</v>
      </c>
      <c r="C1603">
        <f t="shared" si="144"/>
        <v>14</v>
      </c>
      <c r="D1603">
        <f t="shared" si="145"/>
        <v>66</v>
      </c>
      <c r="E1603" t="str">
        <f t="shared" si="146"/>
        <v>Furniture</v>
      </c>
      <c r="F1603" t="b">
        <f t="shared" si="147"/>
        <v>0</v>
      </c>
      <c r="G1603" t="str">
        <f t="shared" si="148"/>
        <v/>
      </c>
      <c r="H1603" t="str">
        <f t="shared" si="149"/>
        <v/>
      </c>
    </row>
    <row r="1604" spans="1:8" x14ac:dyDescent="0.25">
      <c r="A1604" s="8">
        <v>899</v>
      </c>
      <c r="B1604" t="s">
        <v>982</v>
      </c>
      <c r="C1604">
        <f t="shared" ref="C1604:C1667" si="150">IF(LEN(B1604)&gt;0,SEARCH("|",B1604),"")</f>
        <v>14</v>
      </c>
      <c r="D1604">
        <f t="shared" ref="D1604:D1667" si="151">IF(LEN(B1604)&gt;0,SEARCH("|",B1604,C1604+1),"")</f>
        <v>66</v>
      </c>
      <c r="E1604" t="str">
        <f t="shared" ref="E1604:E1667" si="152">IF(LEN(B1604)&gt;0,TRIM(LEFT(B1604,C1604-1)),"")</f>
        <v>Furniture</v>
      </c>
      <c r="F1604" t="b">
        <f t="shared" ref="F1604:F1667" si="153">IFERROR(E1604="Object",FALSE)</f>
        <v>0</v>
      </c>
      <c r="G1604" t="str">
        <f t="shared" ref="G1604:G1667" si="154">IF(E1604="Object",TRIM(MID(B1604,C1604+1,D1604-C1604-1)),"")</f>
        <v/>
      </c>
      <c r="H1604" t="str">
        <f t="shared" ref="H1604:H1667" si="155">IF(LEN(G1604)&gt;0,INT(RIGHT(B1604,LEN(B1604)-D1604)),"")</f>
        <v/>
      </c>
    </row>
    <row r="1605" spans="1:8" x14ac:dyDescent="0.25">
      <c r="A1605" s="8">
        <v>898</v>
      </c>
      <c r="B1605" t="s">
        <v>981</v>
      </c>
      <c r="C1605">
        <f t="shared" si="150"/>
        <v>14</v>
      </c>
      <c r="D1605">
        <f t="shared" si="151"/>
        <v>66</v>
      </c>
      <c r="E1605" t="str">
        <f t="shared" si="152"/>
        <v>Furniture</v>
      </c>
      <c r="F1605" t="b">
        <f t="shared" si="153"/>
        <v>0</v>
      </c>
      <c r="G1605" t="str">
        <f t="shared" si="154"/>
        <v/>
      </c>
      <c r="H1605" t="str">
        <f t="shared" si="155"/>
        <v/>
      </c>
    </row>
    <row r="1606" spans="1:8" x14ac:dyDescent="0.25">
      <c r="A1606" s="8">
        <v>897</v>
      </c>
      <c r="B1606" t="s">
        <v>980</v>
      </c>
      <c r="C1606">
        <f t="shared" si="150"/>
        <v>14</v>
      </c>
      <c r="D1606">
        <f t="shared" si="151"/>
        <v>66</v>
      </c>
      <c r="E1606" t="str">
        <f t="shared" si="152"/>
        <v>Furniture</v>
      </c>
      <c r="F1606" t="b">
        <f t="shared" si="153"/>
        <v>0</v>
      </c>
      <c r="G1606" t="str">
        <f t="shared" si="154"/>
        <v/>
      </c>
      <c r="H1606" t="str">
        <f t="shared" si="155"/>
        <v/>
      </c>
    </row>
    <row r="1607" spans="1:8" x14ac:dyDescent="0.25">
      <c r="A1607" s="8">
        <v>896</v>
      </c>
      <c r="B1607" t="s">
        <v>979</v>
      </c>
      <c r="C1607">
        <f t="shared" si="150"/>
        <v>14</v>
      </c>
      <c r="D1607">
        <f t="shared" si="151"/>
        <v>66</v>
      </c>
      <c r="E1607" t="str">
        <f t="shared" si="152"/>
        <v>Furniture</v>
      </c>
      <c r="F1607" t="b">
        <f t="shared" si="153"/>
        <v>0</v>
      </c>
      <c r="G1607" t="str">
        <f t="shared" si="154"/>
        <v/>
      </c>
      <c r="H1607" t="str">
        <f t="shared" si="155"/>
        <v/>
      </c>
    </row>
    <row r="1608" spans="1:8" x14ac:dyDescent="0.25">
      <c r="A1608" s="8">
        <v>895</v>
      </c>
      <c r="B1608" t="s">
        <v>978</v>
      </c>
      <c r="C1608">
        <f t="shared" si="150"/>
        <v>14</v>
      </c>
      <c r="D1608">
        <f t="shared" si="151"/>
        <v>66</v>
      </c>
      <c r="E1608" t="str">
        <f t="shared" si="152"/>
        <v>Furniture</v>
      </c>
      <c r="F1608" t="b">
        <f t="shared" si="153"/>
        <v>0</v>
      </c>
      <c r="G1608" t="str">
        <f t="shared" si="154"/>
        <v/>
      </c>
      <c r="H1608" t="str">
        <f t="shared" si="155"/>
        <v/>
      </c>
    </row>
    <row r="1609" spans="1:8" x14ac:dyDescent="0.25">
      <c r="A1609" s="8">
        <v>894</v>
      </c>
      <c r="B1609" t="s">
        <v>977</v>
      </c>
      <c r="C1609">
        <f t="shared" si="150"/>
        <v>14</v>
      </c>
      <c r="D1609">
        <f t="shared" si="151"/>
        <v>66</v>
      </c>
      <c r="E1609" t="str">
        <f t="shared" si="152"/>
        <v>Furniture</v>
      </c>
      <c r="F1609" t="b">
        <f t="shared" si="153"/>
        <v>0</v>
      </c>
      <c r="G1609" t="str">
        <f t="shared" si="154"/>
        <v/>
      </c>
      <c r="H1609" t="str">
        <f t="shared" si="155"/>
        <v/>
      </c>
    </row>
    <row r="1610" spans="1:8" x14ac:dyDescent="0.25">
      <c r="A1610" s="8">
        <v>893</v>
      </c>
      <c r="B1610" t="s">
        <v>976</v>
      </c>
      <c r="C1610">
        <f t="shared" si="150"/>
        <v>14</v>
      </c>
      <c r="D1610">
        <f t="shared" si="151"/>
        <v>66</v>
      </c>
      <c r="E1610" t="str">
        <f t="shared" si="152"/>
        <v>Furniture</v>
      </c>
      <c r="F1610" t="b">
        <f t="shared" si="153"/>
        <v>0</v>
      </c>
      <c r="G1610" t="str">
        <f t="shared" si="154"/>
        <v/>
      </c>
      <c r="H1610" t="str">
        <f t="shared" si="155"/>
        <v/>
      </c>
    </row>
    <row r="1611" spans="1:8" x14ac:dyDescent="0.25">
      <c r="A1611" s="8">
        <v>892</v>
      </c>
      <c r="B1611" t="s">
        <v>975</v>
      </c>
      <c r="C1611">
        <f t="shared" si="150"/>
        <v>14</v>
      </c>
      <c r="D1611">
        <f t="shared" si="151"/>
        <v>66</v>
      </c>
      <c r="E1611" t="str">
        <f t="shared" si="152"/>
        <v>Furniture</v>
      </c>
      <c r="F1611" t="b">
        <f t="shared" si="153"/>
        <v>0</v>
      </c>
      <c r="G1611" t="str">
        <f t="shared" si="154"/>
        <v/>
      </c>
      <c r="H1611" t="str">
        <f t="shared" si="155"/>
        <v/>
      </c>
    </row>
    <row r="1612" spans="1:8" x14ac:dyDescent="0.25">
      <c r="A1612" s="8">
        <v>891</v>
      </c>
      <c r="B1612" t="s">
        <v>974</v>
      </c>
      <c r="C1612">
        <f t="shared" si="150"/>
        <v>14</v>
      </c>
      <c r="D1612">
        <f t="shared" si="151"/>
        <v>66</v>
      </c>
      <c r="E1612" t="str">
        <f t="shared" si="152"/>
        <v>Furniture</v>
      </c>
      <c r="F1612" t="b">
        <f t="shared" si="153"/>
        <v>0</v>
      </c>
      <c r="G1612" t="str">
        <f t="shared" si="154"/>
        <v/>
      </c>
      <c r="H1612" t="str">
        <f t="shared" si="155"/>
        <v/>
      </c>
    </row>
    <row r="1613" spans="1:8" x14ac:dyDescent="0.25">
      <c r="A1613" s="8">
        <v>890</v>
      </c>
      <c r="B1613" t="s">
        <v>973</v>
      </c>
      <c r="C1613">
        <f t="shared" si="150"/>
        <v>14</v>
      </c>
      <c r="D1613">
        <f t="shared" si="151"/>
        <v>66</v>
      </c>
      <c r="E1613" t="str">
        <f t="shared" si="152"/>
        <v>Furniture</v>
      </c>
      <c r="F1613" t="b">
        <f t="shared" si="153"/>
        <v>0</v>
      </c>
      <c r="G1613" t="str">
        <f t="shared" si="154"/>
        <v/>
      </c>
      <c r="H1613" t="str">
        <f t="shared" si="155"/>
        <v/>
      </c>
    </row>
    <row r="1614" spans="1:8" x14ac:dyDescent="0.25">
      <c r="A1614" s="8">
        <v>889</v>
      </c>
      <c r="B1614" t="s">
        <v>972</v>
      </c>
      <c r="C1614">
        <f t="shared" si="150"/>
        <v>14</v>
      </c>
      <c r="D1614">
        <f t="shared" si="151"/>
        <v>66</v>
      </c>
      <c r="E1614" t="str">
        <f t="shared" si="152"/>
        <v>Furniture</v>
      </c>
      <c r="F1614" t="b">
        <f t="shared" si="153"/>
        <v>0</v>
      </c>
      <c r="G1614" t="str">
        <f t="shared" si="154"/>
        <v/>
      </c>
      <c r="H1614" t="str">
        <f t="shared" si="155"/>
        <v/>
      </c>
    </row>
    <row r="1615" spans="1:8" x14ac:dyDescent="0.25">
      <c r="A1615" s="8">
        <v>888</v>
      </c>
      <c r="B1615" t="s">
        <v>971</v>
      </c>
      <c r="C1615">
        <f t="shared" si="150"/>
        <v>14</v>
      </c>
      <c r="D1615">
        <f t="shared" si="151"/>
        <v>66</v>
      </c>
      <c r="E1615" t="str">
        <f t="shared" si="152"/>
        <v>Furniture</v>
      </c>
      <c r="F1615" t="b">
        <f t="shared" si="153"/>
        <v>0</v>
      </c>
      <c r="G1615" t="str">
        <f t="shared" si="154"/>
        <v/>
      </c>
      <c r="H1615" t="str">
        <f t="shared" si="155"/>
        <v/>
      </c>
    </row>
    <row r="1616" spans="1:8" x14ac:dyDescent="0.25">
      <c r="A1616" s="8">
        <v>887</v>
      </c>
      <c r="B1616" t="s">
        <v>970</v>
      </c>
      <c r="C1616">
        <f t="shared" si="150"/>
        <v>14</v>
      </c>
      <c r="D1616">
        <f t="shared" si="151"/>
        <v>66</v>
      </c>
      <c r="E1616" t="str">
        <f t="shared" si="152"/>
        <v>Furniture</v>
      </c>
      <c r="F1616" t="b">
        <f t="shared" si="153"/>
        <v>0</v>
      </c>
      <c r="G1616" t="str">
        <f t="shared" si="154"/>
        <v/>
      </c>
      <c r="H1616" t="str">
        <f t="shared" si="155"/>
        <v/>
      </c>
    </row>
    <row r="1617" spans="1:8" x14ac:dyDescent="0.25">
      <c r="A1617" s="8">
        <v>886</v>
      </c>
      <c r="B1617" t="s">
        <v>969</v>
      </c>
      <c r="C1617">
        <f t="shared" si="150"/>
        <v>14</v>
      </c>
      <c r="D1617">
        <f t="shared" si="151"/>
        <v>66</v>
      </c>
      <c r="E1617" t="str">
        <f t="shared" si="152"/>
        <v>Furniture</v>
      </c>
      <c r="F1617" t="b">
        <f t="shared" si="153"/>
        <v>0</v>
      </c>
      <c r="G1617" t="str">
        <f t="shared" si="154"/>
        <v/>
      </c>
      <c r="H1617" t="str">
        <f t="shared" si="155"/>
        <v/>
      </c>
    </row>
    <row r="1618" spans="1:8" x14ac:dyDescent="0.25">
      <c r="A1618" s="8">
        <v>885</v>
      </c>
      <c r="B1618" t="s">
        <v>968</v>
      </c>
      <c r="C1618">
        <f t="shared" si="150"/>
        <v>14</v>
      </c>
      <c r="D1618">
        <f t="shared" si="151"/>
        <v>66</v>
      </c>
      <c r="E1618" t="str">
        <f t="shared" si="152"/>
        <v>Furniture</v>
      </c>
      <c r="F1618" t="b">
        <f t="shared" si="153"/>
        <v>0</v>
      </c>
      <c r="G1618" t="str">
        <f t="shared" si="154"/>
        <v/>
      </c>
      <c r="H1618" t="str">
        <f t="shared" si="155"/>
        <v/>
      </c>
    </row>
    <row r="1619" spans="1:8" x14ac:dyDescent="0.25">
      <c r="A1619" s="8">
        <v>884</v>
      </c>
      <c r="B1619" t="s">
        <v>967</v>
      </c>
      <c r="C1619">
        <f t="shared" si="150"/>
        <v>14</v>
      </c>
      <c r="D1619">
        <f t="shared" si="151"/>
        <v>66</v>
      </c>
      <c r="E1619" t="str">
        <f t="shared" si="152"/>
        <v>Furniture</v>
      </c>
      <c r="F1619" t="b">
        <f t="shared" si="153"/>
        <v>0</v>
      </c>
      <c r="G1619" t="str">
        <f t="shared" si="154"/>
        <v/>
      </c>
      <c r="H1619" t="str">
        <f t="shared" si="155"/>
        <v/>
      </c>
    </row>
    <row r="1620" spans="1:8" x14ac:dyDescent="0.25">
      <c r="A1620" s="8">
        <v>883</v>
      </c>
      <c r="B1620" t="s">
        <v>966</v>
      </c>
      <c r="C1620">
        <f t="shared" si="150"/>
        <v>14</v>
      </c>
      <c r="D1620">
        <f t="shared" si="151"/>
        <v>66</v>
      </c>
      <c r="E1620" t="str">
        <f t="shared" si="152"/>
        <v>Furniture</v>
      </c>
      <c r="F1620" t="b">
        <f t="shared" si="153"/>
        <v>0</v>
      </c>
      <c r="G1620" t="str">
        <f t="shared" si="154"/>
        <v/>
      </c>
      <c r="H1620" t="str">
        <f t="shared" si="155"/>
        <v/>
      </c>
    </row>
    <row r="1621" spans="1:8" x14ac:dyDescent="0.25">
      <c r="A1621" s="8">
        <v>882</v>
      </c>
      <c r="B1621" t="s">
        <v>965</v>
      </c>
      <c r="C1621">
        <f t="shared" si="150"/>
        <v>14</v>
      </c>
      <c r="D1621">
        <f t="shared" si="151"/>
        <v>66</v>
      </c>
      <c r="E1621" t="str">
        <f t="shared" si="152"/>
        <v>Furniture</v>
      </c>
      <c r="F1621" t="b">
        <f t="shared" si="153"/>
        <v>0</v>
      </c>
      <c r="G1621" t="str">
        <f t="shared" si="154"/>
        <v/>
      </c>
      <c r="H1621" t="str">
        <f t="shared" si="155"/>
        <v/>
      </c>
    </row>
    <row r="1622" spans="1:8" x14ac:dyDescent="0.25">
      <c r="A1622" s="8">
        <v>881</v>
      </c>
      <c r="B1622" t="s">
        <v>964</v>
      </c>
      <c r="C1622">
        <f t="shared" si="150"/>
        <v>14</v>
      </c>
      <c r="D1622">
        <f t="shared" si="151"/>
        <v>66</v>
      </c>
      <c r="E1622" t="str">
        <f t="shared" si="152"/>
        <v>Furniture</v>
      </c>
      <c r="F1622" t="b">
        <f t="shared" si="153"/>
        <v>0</v>
      </c>
      <c r="G1622" t="str">
        <f t="shared" si="154"/>
        <v/>
      </c>
      <c r="H1622" t="str">
        <f t="shared" si="155"/>
        <v/>
      </c>
    </row>
    <row r="1623" spans="1:8" x14ac:dyDescent="0.25">
      <c r="A1623" s="8">
        <v>880</v>
      </c>
      <c r="B1623" t="s">
        <v>963</v>
      </c>
      <c r="C1623">
        <f t="shared" si="150"/>
        <v>14</v>
      </c>
      <c r="D1623">
        <f t="shared" si="151"/>
        <v>66</v>
      </c>
      <c r="E1623" t="str">
        <f t="shared" si="152"/>
        <v>Furniture</v>
      </c>
      <c r="F1623" t="b">
        <f t="shared" si="153"/>
        <v>0</v>
      </c>
      <c r="G1623" t="str">
        <f t="shared" si="154"/>
        <v/>
      </c>
      <c r="H1623" t="str">
        <f t="shared" si="155"/>
        <v/>
      </c>
    </row>
    <row r="1624" spans="1:8" x14ac:dyDescent="0.25">
      <c r="A1624" s="8">
        <v>879</v>
      </c>
      <c r="B1624" t="s">
        <v>962</v>
      </c>
      <c r="C1624">
        <f t="shared" si="150"/>
        <v>14</v>
      </c>
      <c r="D1624">
        <f t="shared" si="151"/>
        <v>66</v>
      </c>
      <c r="E1624" t="str">
        <f t="shared" si="152"/>
        <v>Furniture</v>
      </c>
      <c r="F1624" t="b">
        <f t="shared" si="153"/>
        <v>0</v>
      </c>
      <c r="G1624" t="str">
        <f t="shared" si="154"/>
        <v/>
      </c>
      <c r="H1624" t="str">
        <f t="shared" si="155"/>
        <v/>
      </c>
    </row>
    <row r="1625" spans="1:8" x14ac:dyDescent="0.25">
      <c r="A1625" s="8">
        <v>878</v>
      </c>
      <c r="B1625" t="s">
        <v>961</v>
      </c>
      <c r="C1625">
        <f t="shared" si="150"/>
        <v>14</v>
      </c>
      <c r="D1625">
        <f t="shared" si="151"/>
        <v>66</v>
      </c>
      <c r="E1625" t="str">
        <f t="shared" si="152"/>
        <v>Furniture</v>
      </c>
      <c r="F1625" t="b">
        <f t="shared" si="153"/>
        <v>0</v>
      </c>
      <c r="G1625" t="str">
        <f t="shared" si="154"/>
        <v/>
      </c>
      <c r="H1625" t="str">
        <f t="shared" si="155"/>
        <v/>
      </c>
    </row>
    <row r="1626" spans="1:8" x14ac:dyDescent="0.25">
      <c r="A1626" s="8">
        <v>877</v>
      </c>
      <c r="B1626" t="s">
        <v>960</v>
      </c>
      <c r="C1626">
        <f t="shared" si="150"/>
        <v>14</v>
      </c>
      <c r="D1626">
        <f t="shared" si="151"/>
        <v>66</v>
      </c>
      <c r="E1626" t="str">
        <f t="shared" si="152"/>
        <v>Furniture</v>
      </c>
      <c r="F1626" t="b">
        <f t="shared" si="153"/>
        <v>0</v>
      </c>
      <c r="G1626" t="str">
        <f t="shared" si="154"/>
        <v/>
      </c>
      <c r="H1626" t="str">
        <f t="shared" si="155"/>
        <v/>
      </c>
    </row>
    <row r="1627" spans="1:8" x14ac:dyDescent="0.25">
      <c r="A1627" s="8">
        <v>876</v>
      </c>
      <c r="B1627" t="s">
        <v>959</v>
      </c>
      <c r="C1627">
        <f t="shared" si="150"/>
        <v>14</v>
      </c>
      <c r="D1627">
        <f t="shared" si="151"/>
        <v>66</v>
      </c>
      <c r="E1627" t="str">
        <f t="shared" si="152"/>
        <v>Furniture</v>
      </c>
      <c r="F1627" t="b">
        <f t="shared" si="153"/>
        <v>0</v>
      </c>
      <c r="G1627" t="str">
        <f t="shared" si="154"/>
        <v/>
      </c>
      <c r="H1627" t="str">
        <f t="shared" si="155"/>
        <v/>
      </c>
    </row>
    <row r="1628" spans="1:8" x14ac:dyDescent="0.25">
      <c r="A1628" s="8">
        <v>875</v>
      </c>
      <c r="B1628" t="s">
        <v>958</v>
      </c>
      <c r="C1628">
        <f t="shared" si="150"/>
        <v>14</v>
      </c>
      <c r="D1628">
        <f t="shared" si="151"/>
        <v>66</v>
      </c>
      <c r="E1628" t="str">
        <f t="shared" si="152"/>
        <v>Furniture</v>
      </c>
      <c r="F1628" t="b">
        <f t="shared" si="153"/>
        <v>0</v>
      </c>
      <c r="G1628" t="str">
        <f t="shared" si="154"/>
        <v/>
      </c>
      <c r="H1628" t="str">
        <f t="shared" si="155"/>
        <v/>
      </c>
    </row>
    <row r="1629" spans="1:8" x14ac:dyDescent="0.25">
      <c r="A1629" s="8">
        <v>874</v>
      </c>
      <c r="B1629" t="s">
        <v>957</v>
      </c>
      <c r="C1629">
        <f t="shared" si="150"/>
        <v>14</v>
      </c>
      <c r="D1629">
        <f t="shared" si="151"/>
        <v>66</v>
      </c>
      <c r="E1629" t="str">
        <f t="shared" si="152"/>
        <v>Furniture</v>
      </c>
      <c r="F1629" t="b">
        <f t="shared" si="153"/>
        <v>0</v>
      </c>
      <c r="G1629" t="str">
        <f t="shared" si="154"/>
        <v/>
      </c>
      <c r="H1629" t="str">
        <f t="shared" si="155"/>
        <v/>
      </c>
    </row>
    <row r="1630" spans="1:8" x14ac:dyDescent="0.25">
      <c r="A1630" s="8">
        <v>873</v>
      </c>
      <c r="B1630" t="s">
        <v>956</v>
      </c>
      <c r="C1630">
        <f t="shared" si="150"/>
        <v>14</v>
      </c>
      <c r="D1630">
        <f t="shared" si="151"/>
        <v>66</v>
      </c>
      <c r="E1630" t="str">
        <f t="shared" si="152"/>
        <v>Furniture</v>
      </c>
      <c r="F1630" t="b">
        <f t="shared" si="153"/>
        <v>0</v>
      </c>
      <c r="G1630" t="str">
        <f t="shared" si="154"/>
        <v/>
      </c>
      <c r="H1630" t="str">
        <f t="shared" si="155"/>
        <v/>
      </c>
    </row>
    <row r="1631" spans="1:8" x14ac:dyDescent="0.25">
      <c r="A1631" s="8">
        <v>872</v>
      </c>
      <c r="B1631" t="s">
        <v>955</v>
      </c>
      <c r="C1631">
        <f t="shared" si="150"/>
        <v>14</v>
      </c>
      <c r="D1631">
        <f t="shared" si="151"/>
        <v>66</v>
      </c>
      <c r="E1631" t="str">
        <f t="shared" si="152"/>
        <v>Furniture</v>
      </c>
      <c r="F1631" t="b">
        <f t="shared" si="153"/>
        <v>0</v>
      </c>
      <c r="G1631" t="str">
        <f t="shared" si="154"/>
        <v/>
      </c>
      <c r="H1631" t="str">
        <f t="shared" si="155"/>
        <v/>
      </c>
    </row>
    <row r="1632" spans="1:8" x14ac:dyDescent="0.25">
      <c r="A1632" s="8">
        <v>871</v>
      </c>
      <c r="B1632" t="s">
        <v>954</v>
      </c>
      <c r="C1632">
        <f t="shared" si="150"/>
        <v>14</v>
      </c>
      <c r="D1632">
        <f t="shared" si="151"/>
        <v>66</v>
      </c>
      <c r="E1632" t="str">
        <f t="shared" si="152"/>
        <v>Furniture</v>
      </c>
      <c r="F1632" t="b">
        <f t="shared" si="153"/>
        <v>0</v>
      </c>
      <c r="G1632" t="str">
        <f t="shared" si="154"/>
        <v/>
      </c>
      <c r="H1632" t="str">
        <f t="shared" si="155"/>
        <v/>
      </c>
    </row>
    <row r="1633" spans="1:8" x14ac:dyDescent="0.25">
      <c r="A1633" s="8">
        <v>870</v>
      </c>
      <c r="B1633" t="s">
        <v>953</v>
      </c>
      <c r="C1633">
        <f t="shared" si="150"/>
        <v>14</v>
      </c>
      <c r="D1633">
        <f t="shared" si="151"/>
        <v>66</v>
      </c>
      <c r="E1633" t="str">
        <f t="shared" si="152"/>
        <v>Furniture</v>
      </c>
      <c r="F1633" t="b">
        <f t="shared" si="153"/>
        <v>0</v>
      </c>
      <c r="G1633" t="str">
        <f t="shared" si="154"/>
        <v/>
      </c>
      <c r="H1633" t="str">
        <f t="shared" si="155"/>
        <v/>
      </c>
    </row>
    <row r="1634" spans="1:8" x14ac:dyDescent="0.25">
      <c r="A1634" s="8">
        <v>869</v>
      </c>
      <c r="B1634" t="s">
        <v>952</v>
      </c>
      <c r="C1634">
        <f t="shared" si="150"/>
        <v>14</v>
      </c>
      <c r="D1634">
        <f t="shared" si="151"/>
        <v>66</v>
      </c>
      <c r="E1634" t="str">
        <f t="shared" si="152"/>
        <v>Furniture</v>
      </c>
      <c r="F1634" t="b">
        <f t="shared" si="153"/>
        <v>0</v>
      </c>
      <c r="G1634" t="str">
        <f t="shared" si="154"/>
        <v/>
      </c>
      <c r="H1634" t="str">
        <f t="shared" si="155"/>
        <v/>
      </c>
    </row>
    <row r="1635" spans="1:8" x14ac:dyDescent="0.25">
      <c r="A1635" s="8">
        <v>868</v>
      </c>
      <c r="B1635" t="s">
        <v>951</v>
      </c>
      <c r="C1635">
        <f t="shared" si="150"/>
        <v>14</v>
      </c>
      <c r="D1635">
        <f t="shared" si="151"/>
        <v>66</v>
      </c>
      <c r="E1635" t="str">
        <f t="shared" si="152"/>
        <v>Furniture</v>
      </c>
      <c r="F1635" t="b">
        <f t="shared" si="153"/>
        <v>0</v>
      </c>
      <c r="G1635" t="str">
        <f t="shared" si="154"/>
        <v/>
      </c>
      <c r="H1635" t="str">
        <f t="shared" si="155"/>
        <v/>
      </c>
    </row>
    <row r="1636" spans="1:8" x14ac:dyDescent="0.25">
      <c r="A1636" s="8">
        <v>867</v>
      </c>
      <c r="B1636" t="s">
        <v>950</v>
      </c>
      <c r="C1636">
        <f t="shared" si="150"/>
        <v>14</v>
      </c>
      <c r="D1636">
        <f t="shared" si="151"/>
        <v>66</v>
      </c>
      <c r="E1636" t="str">
        <f t="shared" si="152"/>
        <v>Furniture</v>
      </c>
      <c r="F1636" t="b">
        <f t="shared" si="153"/>
        <v>0</v>
      </c>
      <c r="G1636" t="str">
        <f t="shared" si="154"/>
        <v/>
      </c>
      <c r="H1636" t="str">
        <f t="shared" si="155"/>
        <v/>
      </c>
    </row>
    <row r="1637" spans="1:8" x14ac:dyDescent="0.25">
      <c r="A1637" s="8">
        <v>866</v>
      </c>
      <c r="B1637" t="s">
        <v>949</v>
      </c>
      <c r="C1637">
        <f t="shared" si="150"/>
        <v>14</v>
      </c>
      <c r="D1637">
        <f t="shared" si="151"/>
        <v>66</v>
      </c>
      <c r="E1637" t="str">
        <f t="shared" si="152"/>
        <v>Furniture</v>
      </c>
      <c r="F1637" t="b">
        <f t="shared" si="153"/>
        <v>0</v>
      </c>
      <c r="G1637" t="str">
        <f t="shared" si="154"/>
        <v/>
      </c>
      <c r="H1637" t="str">
        <f t="shared" si="155"/>
        <v/>
      </c>
    </row>
    <row r="1638" spans="1:8" x14ac:dyDescent="0.25">
      <c r="A1638" s="8">
        <v>865</v>
      </c>
      <c r="B1638" t="s">
        <v>948</v>
      </c>
      <c r="C1638">
        <f t="shared" si="150"/>
        <v>14</v>
      </c>
      <c r="D1638">
        <f t="shared" si="151"/>
        <v>66</v>
      </c>
      <c r="E1638" t="str">
        <f t="shared" si="152"/>
        <v>Furniture</v>
      </c>
      <c r="F1638" t="b">
        <f t="shared" si="153"/>
        <v>0</v>
      </c>
      <c r="G1638" t="str">
        <f t="shared" si="154"/>
        <v/>
      </c>
      <c r="H1638" t="str">
        <f t="shared" si="155"/>
        <v/>
      </c>
    </row>
    <row r="1639" spans="1:8" x14ac:dyDescent="0.25">
      <c r="A1639" s="8">
        <v>864</v>
      </c>
      <c r="B1639" t="s">
        <v>947</v>
      </c>
      <c r="C1639">
        <f t="shared" si="150"/>
        <v>14</v>
      </c>
      <c r="D1639">
        <f t="shared" si="151"/>
        <v>66</v>
      </c>
      <c r="E1639" t="str">
        <f t="shared" si="152"/>
        <v>Furniture</v>
      </c>
      <c r="F1639" t="b">
        <f t="shared" si="153"/>
        <v>0</v>
      </c>
      <c r="G1639" t="str">
        <f t="shared" si="154"/>
        <v/>
      </c>
      <c r="H1639" t="str">
        <f t="shared" si="155"/>
        <v/>
      </c>
    </row>
    <row r="1640" spans="1:8" x14ac:dyDescent="0.25">
      <c r="A1640" s="8">
        <v>863</v>
      </c>
      <c r="B1640" t="s">
        <v>946</v>
      </c>
      <c r="C1640">
        <f t="shared" si="150"/>
        <v>14</v>
      </c>
      <c r="D1640">
        <f t="shared" si="151"/>
        <v>66</v>
      </c>
      <c r="E1640" t="str">
        <f t="shared" si="152"/>
        <v>Furniture</v>
      </c>
      <c r="F1640" t="b">
        <f t="shared" si="153"/>
        <v>0</v>
      </c>
      <c r="G1640" t="str">
        <f t="shared" si="154"/>
        <v/>
      </c>
      <c r="H1640" t="str">
        <f t="shared" si="155"/>
        <v/>
      </c>
    </row>
    <row r="1641" spans="1:8" x14ac:dyDescent="0.25">
      <c r="A1641" s="8">
        <v>862</v>
      </c>
      <c r="B1641" t="s">
        <v>945</v>
      </c>
      <c r="C1641">
        <f t="shared" si="150"/>
        <v>14</v>
      </c>
      <c r="D1641">
        <f t="shared" si="151"/>
        <v>66</v>
      </c>
      <c r="E1641" t="str">
        <f t="shared" si="152"/>
        <v>Furniture</v>
      </c>
      <c r="F1641" t="b">
        <f t="shared" si="153"/>
        <v>0</v>
      </c>
      <c r="G1641" t="str">
        <f t="shared" si="154"/>
        <v/>
      </c>
      <c r="H1641" t="str">
        <f t="shared" si="155"/>
        <v/>
      </c>
    </row>
    <row r="1642" spans="1:8" x14ac:dyDescent="0.25">
      <c r="A1642" s="8">
        <v>861</v>
      </c>
      <c r="B1642" t="s">
        <v>944</v>
      </c>
      <c r="C1642">
        <f t="shared" si="150"/>
        <v>14</v>
      </c>
      <c r="D1642">
        <f t="shared" si="151"/>
        <v>66</v>
      </c>
      <c r="E1642" t="str">
        <f t="shared" si="152"/>
        <v>Furniture</v>
      </c>
      <c r="F1642" t="b">
        <f t="shared" si="153"/>
        <v>0</v>
      </c>
      <c r="G1642" t="str">
        <f t="shared" si="154"/>
        <v/>
      </c>
      <c r="H1642" t="str">
        <f t="shared" si="155"/>
        <v/>
      </c>
    </row>
    <row r="1643" spans="1:8" x14ac:dyDescent="0.25">
      <c r="A1643" s="8">
        <v>860</v>
      </c>
      <c r="B1643" t="s">
        <v>943</v>
      </c>
      <c r="C1643">
        <f t="shared" si="150"/>
        <v>14</v>
      </c>
      <c r="D1643">
        <f t="shared" si="151"/>
        <v>66</v>
      </c>
      <c r="E1643" t="str">
        <f t="shared" si="152"/>
        <v>Furniture</v>
      </c>
      <c r="F1643" t="b">
        <f t="shared" si="153"/>
        <v>0</v>
      </c>
      <c r="G1643" t="str">
        <f t="shared" si="154"/>
        <v/>
      </c>
      <c r="H1643" t="str">
        <f t="shared" si="155"/>
        <v/>
      </c>
    </row>
    <row r="1644" spans="1:8" x14ac:dyDescent="0.25">
      <c r="A1644" s="8">
        <v>859</v>
      </c>
      <c r="B1644" t="s">
        <v>942</v>
      </c>
      <c r="C1644">
        <f t="shared" si="150"/>
        <v>14</v>
      </c>
      <c r="D1644">
        <f t="shared" si="151"/>
        <v>66</v>
      </c>
      <c r="E1644" t="str">
        <f t="shared" si="152"/>
        <v>Furniture</v>
      </c>
      <c r="F1644" t="b">
        <f t="shared" si="153"/>
        <v>0</v>
      </c>
      <c r="G1644" t="str">
        <f t="shared" si="154"/>
        <v/>
      </c>
      <c r="H1644" t="str">
        <f t="shared" si="155"/>
        <v/>
      </c>
    </row>
    <row r="1645" spans="1:8" x14ac:dyDescent="0.25">
      <c r="A1645" s="8">
        <v>858</v>
      </c>
      <c r="B1645" t="s">
        <v>941</v>
      </c>
      <c r="C1645">
        <f t="shared" si="150"/>
        <v>14</v>
      </c>
      <c r="D1645">
        <f t="shared" si="151"/>
        <v>66</v>
      </c>
      <c r="E1645" t="str">
        <f t="shared" si="152"/>
        <v>Furniture</v>
      </c>
      <c r="F1645" t="b">
        <f t="shared" si="153"/>
        <v>0</v>
      </c>
      <c r="G1645" t="str">
        <f t="shared" si="154"/>
        <v/>
      </c>
      <c r="H1645" t="str">
        <f t="shared" si="155"/>
        <v/>
      </c>
    </row>
    <row r="1646" spans="1:8" x14ac:dyDescent="0.25">
      <c r="A1646" s="8">
        <v>857</v>
      </c>
      <c r="B1646" t="s">
        <v>940</v>
      </c>
      <c r="C1646">
        <f t="shared" si="150"/>
        <v>14</v>
      </c>
      <c r="D1646">
        <f t="shared" si="151"/>
        <v>66</v>
      </c>
      <c r="E1646" t="str">
        <f t="shared" si="152"/>
        <v>Furniture</v>
      </c>
      <c r="F1646" t="b">
        <f t="shared" si="153"/>
        <v>0</v>
      </c>
      <c r="G1646" t="str">
        <f t="shared" si="154"/>
        <v/>
      </c>
      <c r="H1646" t="str">
        <f t="shared" si="155"/>
        <v/>
      </c>
    </row>
    <row r="1647" spans="1:8" x14ac:dyDescent="0.25">
      <c r="A1647" s="8">
        <v>856</v>
      </c>
      <c r="B1647" t="s">
        <v>939</v>
      </c>
      <c r="C1647">
        <f t="shared" si="150"/>
        <v>14</v>
      </c>
      <c r="D1647">
        <f t="shared" si="151"/>
        <v>66</v>
      </c>
      <c r="E1647" t="str">
        <f t="shared" si="152"/>
        <v>Furniture</v>
      </c>
      <c r="F1647" t="b">
        <f t="shared" si="153"/>
        <v>0</v>
      </c>
      <c r="G1647" t="str">
        <f t="shared" si="154"/>
        <v/>
      </c>
      <c r="H1647" t="str">
        <f t="shared" si="155"/>
        <v/>
      </c>
    </row>
    <row r="1648" spans="1:8" x14ac:dyDescent="0.25">
      <c r="A1648" s="8">
        <v>855</v>
      </c>
      <c r="B1648" t="s">
        <v>938</v>
      </c>
      <c r="C1648">
        <f t="shared" si="150"/>
        <v>14</v>
      </c>
      <c r="D1648">
        <f t="shared" si="151"/>
        <v>66</v>
      </c>
      <c r="E1648" t="str">
        <f t="shared" si="152"/>
        <v>Furniture</v>
      </c>
      <c r="F1648" t="b">
        <f t="shared" si="153"/>
        <v>0</v>
      </c>
      <c r="G1648" t="str">
        <f t="shared" si="154"/>
        <v/>
      </c>
      <c r="H1648" t="str">
        <f t="shared" si="155"/>
        <v/>
      </c>
    </row>
    <row r="1649" spans="1:8" x14ac:dyDescent="0.25">
      <c r="A1649" s="8">
        <v>854</v>
      </c>
      <c r="B1649" t="s">
        <v>937</v>
      </c>
      <c r="C1649">
        <f t="shared" si="150"/>
        <v>14</v>
      </c>
      <c r="D1649">
        <f t="shared" si="151"/>
        <v>66</v>
      </c>
      <c r="E1649" t="str">
        <f t="shared" si="152"/>
        <v>Furniture</v>
      </c>
      <c r="F1649" t="b">
        <f t="shared" si="153"/>
        <v>0</v>
      </c>
      <c r="G1649" t="str">
        <f t="shared" si="154"/>
        <v/>
      </c>
      <c r="H1649" t="str">
        <f t="shared" si="155"/>
        <v/>
      </c>
    </row>
    <row r="1650" spans="1:8" x14ac:dyDescent="0.25">
      <c r="A1650" s="8">
        <v>853</v>
      </c>
      <c r="B1650" t="s">
        <v>936</v>
      </c>
      <c r="C1650">
        <f t="shared" si="150"/>
        <v>14</v>
      </c>
      <c r="D1650">
        <f t="shared" si="151"/>
        <v>66</v>
      </c>
      <c r="E1650" t="str">
        <f t="shared" si="152"/>
        <v>Furniture</v>
      </c>
      <c r="F1650" t="b">
        <f t="shared" si="153"/>
        <v>0</v>
      </c>
      <c r="G1650" t="str">
        <f t="shared" si="154"/>
        <v/>
      </c>
      <c r="H1650" t="str">
        <f t="shared" si="155"/>
        <v/>
      </c>
    </row>
    <row r="1651" spans="1:8" x14ac:dyDescent="0.25">
      <c r="A1651" s="8">
        <v>852</v>
      </c>
      <c r="B1651" t="s">
        <v>935</v>
      </c>
      <c r="C1651">
        <f t="shared" si="150"/>
        <v>14</v>
      </c>
      <c r="D1651">
        <f t="shared" si="151"/>
        <v>66</v>
      </c>
      <c r="E1651" t="str">
        <f t="shared" si="152"/>
        <v>Furniture</v>
      </c>
      <c r="F1651" t="b">
        <f t="shared" si="153"/>
        <v>0</v>
      </c>
      <c r="G1651" t="str">
        <f t="shared" si="154"/>
        <v/>
      </c>
      <c r="H1651" t="str">
        <f t="shared" si="155"/>
        <v/>
      </c>
    </row>
    <row r="1652" spans="1:8" x14ac:dyDescent="0.25">
      <c r="A1652" s="8">
        <v>851</v>
      </c>
      <c r="B1652" t="s">
        <v>934</v>
      </c>
      <c r="C1652">
        <f t="shared" si="150"/>
        <v>14</v>
      </c>
      <c r="D1652">
        <f t="shared" si="151"/>
        <v>66</v>
      </c>
      <c r="E1652" t="str">
        <f t="shared" si="152"/>
        <v>Furniture</v>
      </c>
      <c r="F1652" t="b">
        <f t="shared" si="153"/>
        <v>0</v>
      </c>
      <c r="G1652" t="str">
        <f t="shared" si="154"/>
        <v/>
      </c>
      <c r="H1652" t="str">
        <f t="shared" si="155"/>
        <v/>
      </c>
    </row>
    <row r="1653" spans="1:8" x14ac:dyDescent="0.25">
      <c r="A1653" s="8">
        <v>850</v>
      </c>
      <c r="B1653" t="s">
        <v>933</v>
      </c>
      <c r="C1653">
        <f t="shared" si="150"/>
        <v>14</v>
      </c>
      <c r="D1653">
        <f t="shared" si="151"/>
        <v>66</v>
      </c>
      <c r="E1653" t="str">
        <f t="shared" si="152"/>
        <v>Furniture</v>
      </c>
      <c r="F1653" t="b">
        <f t="shared" si="153"/>
        <v>0</v>
      </c>
      <c r="G1653" t="str">
        <f t="shared" si="154"/>
        <v/>
      </c>
      <c r="H1653" t="str">
        <f t="shared" si="155"/>
        <v/>
      </c>
    </row>
    <row r="1654" spans="1:8" x14ac:dyDescent="0.25">
      <c r="A1654" s="8">
        <v>849</v>
      </c>
      <c r="B1654" t="s">
        <v>932</v>
      </c>
      <c r="C1654">
        <f t="shared" si="150"/>
        <v>14</v>
      </c>
      <c r="D1654">
        <f t="shared" si="151"/>
        <v>66</v>
      </c>
      <c r="E1654" t="str">
        <f t="shared" si="152"/>
        <v>Furniture</v>
      </c>
      <c r="F1654" t="b">
        <f t="shared" si="153"/>
        <v>0</v>
      </c>
      <c r="G1654" t="str">
        <f t="shared" si="154"/>
        <v/>
      </c>
      <c r="H1654" t="str">
        <f t="shared" si="155"/>
        <v/>
      </c>
    </row>
    <row r="1655" spans="1:8" x14ac:dyDescent="0.25">
      <c r="A1655" s="8">
        <v>848</v>
      </c>
      <c r="B1655" t="s">
        <v>931</v>
      </c>
      <c r="C1655">
        <f t="shared" si="150"/>
        <v>14</v>
      </c>
      <c r="D1655">
        <f t="shared" si="151"/>
        <v>66</v>
      </c>
      <c r="E1655" t="str">
        <f t="shared" si="152"/>
        <v>Furniture</v>
      </c>
      <c r="F1655" t="b">
        <f t="shared" si="153"/>
        <v>0</v>
      </c>
      <c r="G1655" t="str">
        <f t="shared" si="154"/>
        <v/>
      </c>
      <c r="H1655" t="str">
        <f t="shared" si="155"/>
        <v/>
      </c>
    </row>
    <row r="1656" spans="1:8" x14ac:dyDescent="0.25">
      <c r="A1656" s="8">
        <v>847</v>
      </c>
      <c r="B1656" t="s">
        <v>930</v>
      </c>
      <c r="C1656">
        <f t="shared" si="150"/>
        <v>14</v>
      </c>
      <c r="D1656">
        <f t="shared" si="151"/>
        <v>66</v>
      </c>
      <c r="E1656" t="str">
        <f t="shared" si="152"/>
        <v>Furniture</v>
      </c>
      <c r="F1656" t="b">
        <f t="shared" si="153"/>
        <v>0</v>
      </c>
      <c r="G1656" t="str">
        <f t="shared" si="154"/>
        <v/>
      </c>
      <c r="H1656" t="str">
        <f t="shared" si="155"/>
        <v/>
      </c>
    </row>
    <row r="1657" spans="1:8" x14ac:dyDescent="0.25">
      <c r="A1657" s="8">
        <v>846</v>
      </c>
      <c r="B1657" t="s">
        <v>929</v>
      </c>
      <c r="C1657">
        <f t="shared" si="150"/>
        <v>14</v>
      </c>
      <c r="D1657">
        <f t="shared" si="151"/>
        <v>66</v>
      </c>
      <c r="E1657" t="str">
        <f t="shared" si="152"/>
        <v>Furniture</v>
      </c>
      <c r="F1657" t="b">
        <f t="shared" si="153"/>
        <v>0</v>
      </c>
      <c r="G1657" t="str">
        <f t="shared" si="154"/>
        <v/>
      </c>
      <c r="H1657" t="str">
        <f t="shared" si="155"/>
        <v/>
      </c>
    </row>
    <row r="1658" spans="1:8" x14ac:dyDescent="0.25">
      <c r="A1658" s="8">
        <v>845</v>
      </c>
      <c r="B1658" t="s">
        <v>928</v>
      </c>
      <c r="C1658">
        <f t="shared" si="150"/>
        <v>14</v>
      </c>
      <c r="D1658">
        <f t="shared" si="151"/>
        <v>66</v>
      </c>
      <c r="E1658" t="str">
        <f t="shared" si="152"/>
        <v>Furniture</v>
      </c>
      <c r="F1658" t="b">
        <f t="shared" si="153"/>
        <v>0</v>
      </c>
      <c r="G1658" t="str">
        <f t="shared" si="154"/>
        <v/>
      </c>
      <c r="H1658" t="str">
        <f t="shared" si="155"/>
        <v/>
      </c>
    </row>
    <row r="1659" spans="1:8" x14ac:dyDescent="0.25">
      <c r="A1659" s="8">
        <v>844</v>
      </c>
      <c r="B1659" t="s">
        <v>927</v>
      </c>
      <c r="C1659">
        <f t="shared" si="150"/>
        <v>14</v>
      </c>
      <c r="D1659">
        <f t="shared" si="151"/>
        <v>66</v>
      </c>
      <c r="E1659" t="str">
        <f t="shared" si="152"/>
        <v>Furniture</v>
      </c>
      <c r="F1659" t="b">
        <f t="shared" si="153"/>
        <v>0</v>
      </c>
      <c r="G1659" t="str">
        <f t="shared" si="154"/>
        <v/>
      </c>
      <c r="H1659" t="str">
        <f t="shared" si="155"/>
        <v/>
      </c>
    </row>
    <row r="1660" spans="1:8" x14ac:dyDescent="0.25">
      <c r="A1660" s="8">
        <v>843</v>
      </c>
      <c r="B1660" t="s">
        <v>926</v>
      </c>
      <c r="C1660">
        <f t="shared" si="150"/>
        <v>14</v>
      </c>
      <c r="D1660">
        <f t="shared" si="151"/>
        <v>66</v>
      </c>
      <c r="E1660" t="str">
        <f t="shared" si="152"/>
        <v>Furniture</v>
      </c>
      <c r="F1660" t="b">
        <f t="shared" si="153"/>
        <v>0</v>
      </c>
      <c r="G1660" t="str">
        <f t="shared" si="154"/>
        <v/>
      </c>
      <c r="H1660" t="str">
        <f t="shared" si="155"/>
        <v/>
      </c>
    </row>
    <row r="1661" spans="1:8" x14ac:dyDescent="0.25">
      <c r="A1661" s="8">
        <v>842</v>
      </c>
      <c r="B1661" t="s">
        <v>925</v>
      </c>
      <c r="C1661">
        <f t="shared" si="150"/>
        <v>14</v>
      </c>
      <c r="D1661">
        <f t="shared" si="151"/>
        <v>66</v>
      </c>
      <c r="E1661" t="str">
        <f t="shared" si="152"/>
        <v>Furniture</v>
      </c>
      <c r="F1661" t="b">
        <f t="shared" si="153"/>
        <v>0</v>
      </c>
      <c r="G1661" t="str">
        <f t="shared" si="154"/>
        <v/>
      </c>
      <c r="H1661" t="str">
        <f t="shared" si="155"/>
        <v/>
      </c>
    </row>
    <row r="1662" spans="1:8" x14ac:dyDescent="0.25">
      <c r="A1662" s="8">
        <v>841</v>
      </c>
      <c r="B1662" t="s">
        <v>924</v>
      </c>
      <c r="C1662">
        <f t="shared" si="150"/>
        <v>14</v>
      </c>
      <c r="D1662">
        <f t="shared" si="151"/>
        <v>66</v>
      </c>
      <c r="E1662" t="str">
        <f t="shared" si="152"/>
        <v>Furniture</v>
      </c>
      <c r="F1662" t="b">
        <f t="shared" si="153"/>
        <v>0</v>
      </c>
      <c r="G1662" t="str">
        <f t="shared" si="154"/>
        <v/>
      </c>
      <c r="H1662" t="str">
        <f t="shared" si="155"/>
        <v/>
      </c>
    </row>
    <row r="1663" spans="1:8" x14ac:dyDescent="0.25">
      <c r="A1663" s="8">
        <v>840</v>
      </c>
      <c r="B1663" t="s">
        <v>923</v>
      </c>
      <c r="C1663">
        <f t="shared" si="150"/>
        <v>14</v>
      </c>
      <c r="D1663">
        <f t="shared" si="151"/>
        <v>66</v>
      </c>
      <c r="E1663" t="str">
        <f t="shared" si="152"/>
        <v>Furniture</v>
      </c>
      <c r="F1663" t="b">
        <f t="shared" si="153"/>
        <v>0</v>
      </c>
      <c r="G1663" t="str">
        <f t="shared" si="154"/>
        <v/>
      </c>
      <c r="H1663" t="str">
        <f t="shared" si="155"/>
        <v/>
      </c>
    </row>
    <row r="1664" spans="1:8" x14ac:dyDescent="0.25">
      <c r="A1664" s="8">
        <v>839</v>
      </c>
      <c r="B1664" t="s">
        <v>922</v>
      </c>
      <c r="C1664">
        <f t="shared" si="150"/>
        <v>14</v>
      </c>
      <c r="D1664">
        <f t="shared" si="151"/>
        <v>66</v>
      </c>
      <c r="E1664" t="str">
        <f t="shared" si="152"/>
        <v>Furniture</v>
      </c>
      <c r="F1664" t="b">
        <f t="shared" si="153"/>
        <v>0</v>
      </c>
      <c r="G1664" t="str">
        <f t="shared" si="154"/>
        <v/>
      </c>
      <c r="H1664" t="str">
        <f t="shared" si="155"/>
        <v/>
      </c>
    </row>
    <row r="1665" spans="1:8" x14ac:dyDescent="0.25">
      <c r="A1665" s="8">
        <v>838</v>
      </c>
      <c r="B1665" t="s">
        <v>921</v>
      </c>
      <c r="C1665">
        <f t="shared" si="150"/>
        <v>14</v>
      </c>
      <c r="D1665">
        <f t="shared" si="151"/>
        <v>66</v>
      </c>
      <c r="E1665" t="str">
        <f t="shared" si="152"/>
        <v>Furniture</v>
      </c>
      <c r="F1665" t="b">
        <f t="shared" si="153"/>
        <v>0</v>
      </c>
      <c r="G1665" t="str">
        <f t="shared" si="154"/>
        <v/>
      </c>
      <c r="H1665" t="str">
        <f t="shared" si="155"/>
        <v/>
      </c>
    </row>
    <row r="1666" spans="1:8" x14ac:dyDescent="0.25">
      <c r="A1666" s="8">
        <v>837</v>
      </c>
      <c r="B1666" t="s">
        <v>920</v>
      </c>
      <c r="C1666">
        <f t="shared" si="150"/>
        <v>14</v>
      </c>
      <c r="D1666">
        <f t="shared" si="151"/>
        <v>66</v>
      </c>
      <c r="E1666" t="str">
        <f t="shared" si="152"/>
        <v>Furniture</v>
      </c>
      <c r="F1666" t="b">
        <f t="shared" si="153"/>
        <v>0</v>
      </c>
      <c r="G1666" t="str">
        <f t="shared" si="154"/>
        <v/>
      </c>
      <c r="H1666" t="str">
        <f t="shared" si="155"/>
        <v/>
      </c>
    </row>
    <row r="1667" spans="1:8" x14ac:dyDescent="0.25">
      <c r="A1667" s="8">
        <v>836</v>
      </c>
      <c r="B1667" t="s">
        <v>919</v>
      </c>
      <c r="C1667">
        <f t="shared" si="150"/>
        <v>14</v>
      </c>
      <c r="D1667">
        <f t="shared" si="151"/>
        <v>66</v>
      </c>
      <c r="E1667" t="str">
        <f t="shared" si="152"/>
        <v>Furniture</v>
      </c>
      <c r="F1667" t="b">
        <f t="shared" si="153"/>
        <v>0</v>
      </c>
      <c r="G1667" t="str">
        <f t="shared" si="154"/>
        <v/>
      </c>
      <c r="H1667" t="str">
        <f t="shared" si="155"/>
        <v/>
      </c>
    </row>
    <row r="1668" spans="1:8" x14ac:dyDescent="0.25">
      <c r="A1668" s="8">
        <v>835</v>
      </c>
      <c r="B1668" t="s">
        <v>918</v>
      </c>
      <c r="C1668">
        <f t="shared" ref="C1668:C1731" si="156">IF(LEN(B1668)&gt;0,SEARCH("|",B1668),"")</f>
        <v>14</v>
      </c>
      <c r="D1668">
        <f t="shared" ref="D1668:D1731" si="157">IF(LEN(B1668)&gt;0,SEARCH("|",B1668,C1668+1),"")</f>
        <v>66</v>
      </c>
      <c r="E1668" t="str">
        <f t="shared" ref="E1668:E1731" si="158">IF(LEN(B1668)&gt;0,TRIM(LEFT(B1668,C1668-1)),"")</f>
        <v>Furniture</v>
      </c>
      <c r="F1668" t="b">
        <f t="shared" ref="F1668:F1731" si="159">IFERROR(E1668="Object",FALSE)</f>
        <v>0</v>
      </c>
      <c r="G1668" t="str">
        <f t="shared" ref="G1668:G1731" si="160">IF(E1668="Object",TRIM(MID(B1668,C1668+1,D1668-C1668-1)),"")</f>
        <v/>
      </c>
      <c r="H1668" t="str">
        <f t="shared" ref="H1668:H1731" si="161">IF(LEN(G1668)&gt;0,INT(RIGHT(B1668,LEN(B1668)-D1668)),"")</f>
        <v/>
      </c>
    </row>
    <row r="1669" spans="1:8" x14ac:dyDescent="0.25">
      <c r="A1669" s="8">
        <v>834</v>
      </c>
      <c r="B1669" t="s">
        <v>917</v>
      </c>
      <c r="C1669">
        <f t="shared" si="156"/>
        <v>14</v>
      </c>
      <c r="D1669">
        <f t="shared" si="157"/>
        <v>66</v>
      </c>
      <c r="E1669" t="str">
        <f t="shared" si="158"/>
        <v>Furniture</v>
      </c>
      <c r="F1669" t="b">
        <f t="shared" si="159"/>
        <v>0</v>
      </c>
      <c r="G1669" t="str">
        <f t="shared" si="160"/>
        <v/>
      </c>
      <c r="H1669" t="str">
        <f t="shared" si="161"/>
        <v/>
      </c>
    </row>
    <row r="1670" spans="1:8" x14ac:dyDescent="0.25">
      <c r="A1670" s="8">
        <v>833</v>
      </c>
      <c r="B1670" t="s">
        <v>916</v>
      </c>
      <c r="C1670">
        <f t="shared" si="156"/>
        <v>14</v>
      </c>
      <c r="D1670">
        <f t="shared" si="157"/>
        <v>66</v>
      </c>
      <c r="E1670" t="str">
        <f t="shared" si="158"/>
        <v>Furniture</v>
      </c>
      <c r="F1670" t="b">
        <f t="shared" si="159"/>
        <v>0</v>
      </c>
      <c r="G1670" t="str">
        <f t="shared" si="160"/>
        <v/>
      </c>
      <c r="H1670" t="str">
        <f t="shared" si="161"/>
        <v/>
      </c>
    </row>
    <row r="1671" spans="1:8" x14ac:dyDescent="0.25">
      <c r="A1671" s="8">
        <v>832</v>
      </c>
      <c r="B1671" t="s">
        <v>915</v>
      </c>
      <c r="C1671">
        <f t="shared" si="156"/>
        <v>14</v>
      </c>
      <c r="D1671">
        <f t="shared" si="157"/>
        <v>66</v>
      </c>
      <c r="E1671" t="str">
        <f t="shared" si="158"/>
        <v>Furniture</v>
      </c>
      <c r="F1671" t="b">
        <f t="shared" si="159"/>
        <v>0</v>
      </c>
      <c r="G1671" t="str">
        <f t="shared" si="160"/>
        <v/>
      </c>
      <c r="H1671" t="str">
        <f t="shared" si="161"/>
        <v/>
      </c>
    </row>
    <row r="1672" spans="1:8" x14ac:dyDescent="0.25">
      <c r="A1672" s="8">
        <v>831</v>
      </c>
      <c r="B1672" t="s">
        <v>914</v>
      </c>
      <c r="C1672">
        <f t="shared" si="156"/>
        <v>14</v>
      </c>
      <c r="D1672">
        <f t="shared" si="157"/>
        <v>66</v>
      </c>
      <c r="E1672" t="str">
        <f t="shared" si="158"/>
        <v>Furniture</v>
      </c>
      <c r="F1672" t="b">
        <f t="shared" si="159"/>
        <v>0</v>
      </c>
      <c r="G1672" t="str">
        <f t="shared" si="160"/>
        <v/>
      </c>
      <c r="H1672" t="str">
        <f t="shared" si="161"/>
        <v/>
      </c>
    </row>
    <row r="1673" spans="1:8" x14ac:dyDescent="0.25">
      <c r="A1673" s="8">
        <v>830</v>
      </c>
      <c r="B1673" t="s">
        <v>913</v>
      </c>
      <c r="C1673">
        <f t="shared" si="156"/>
        <v>14</v>
      </c>
      <c r="D1673">
        <f t="shared" si="157"/>
        <v>66</v>
      </c>
      <c r="E1673" t="str">
        <f t="shared" si="158"/>
        <v>Furniture</v>
      </c>
      <c r="F1673" t="b">
        <f t="shared" si="159"/>
        <v>0</v>
      </c>
      <c r="G1673" t="str">
        <f t="shared" si="160"/>
        <v/>
      </c>
      <c r="H1673" t="str">
        <f t="shared" si="161"/>
        <v/>
      </c>
    </row>
    <row r="1674" spans="1:8" x14ac:dyDescent="0.25">
      <c r="A1674" s="8">
        <v>829</v>
      </c>
      <c r="B1674" t="s">
        <v>912</v>
      </c>
      <c r="C1674">
        <f t="shared" si="156"/>
        <v>14</v>
      </c>
      <c r="D1674">
        <f t="shared" si="157"/>
        <v>66</v>
      </c>
      <c r="E1674" t="str">
        <f t="shared" si="158"/>
        <v>Furniture</v>
      </c>
      <c r="F1674" t="b">
        <f t="shared" si="159"/>
        <v>0</v>
      </c>
      <c r="G1674" t="str">
        <f t="shared" si="160"/>
        <v/>
      </c>
      <c r="H1674" t="str">
        <f t="shared" si="161"/>
        <v/>
      </c>
    </row>
    <row r="1675" spans="1:8" x14ac:dyDescent="0.25">
      <c r="A1675" s="8">
        <v>828</v>
      </c>
      <c r="B1675" t="s">
        <v>911</v>
      </c>
      <c r="C1675">
        <f t="shared" si="156"/>
        <v>14</v>
      </c>
      <c r="D1675">
        <f t="shared" si="157"/>
        <v>66</v>
      </c>
      <c r="E1675" t="str">
        <f t="shared" si="158"/>
        <v>Furniture</v>
      </c>
      <c r="F1675" t="b">
        <f t="shared" si="159"/>
        <v>0</v>
      </c>
      <c r="G1675" t="str">
        <f t="shared" si="160"/>
        <v/>
      </c>
      <c r="H1675" t="str">
        <f t="shared" si="161"/>
        <v/>
      </c>
    </row>
    <row r="1676" spans="1:8" x14ac:dyDescent="0.25">
      <c r="A1676" s="8">
        <v>827</v>
      </c>
      <c r="B1676" t="s">
        <v>910</v>
      </c>
      <c r="C1676">
        <f t="shared" si="156"/>
        <v>14</v>
      </c>
      <c r="D1676">
        <f t="shared" si="157"/>
        <v>66</v>
      </c>
      <c r="E1676" t="str">
        <f t="shared" si="158"/>
        <v>Furniture</v>
      </c>
      <c r="F1676" t="b">
        <f t="shared" si="159"/>
        <v>0</v>
      </c>
      <c r="G1676" t="str">
        <f t="shared" si="160"/>
        <v/>
      </c>
      <c r="H1676" t="str">
        <f t="shared" si="161"/>
        <v/>
      </c>
    </row>
    <row r="1677" spans="1:8" x14ac:dyDescent="0.25">
      <c r="A1677" s="8">
        <v>826</v>
      </c>
      <c r="B1677" t="s">
        <v>909</v>
      </c>
      <c r="C1677">
        <f t="shared" si="156"/>
        <v>14</v>
      </c>
      <c r="D1677">
        <f t="shared" si="157"/>
        <v>66</v>
      </c>
      <c r="E1677" t="str">
        <f t="shared" si="158"/>
        <v>Furniture</v>
      </c>
      <c r="F1677" t="b">
        <f t="shared" si="159"/>
        <v>0</v>
      </c>
      <c r="G1677" t="str">
        <f t="shared" si="160"/>
        <v/>
      </c>
      <c r="H1677" t="str">
        <f t="shared" si="161"/>
        <v/>
      </c>
    </row>
    <row r="1678" spans="1:8" x14ac:dyDescent="0.25">
      <c r="A1678" s="8">
        <v>825</v>
      </c>
      <c r="B1678" t="s">
        <v>908</v>
      </c>
      <c r="C1678">
        <f t="shared" si="156"/>
        <v>14</v>
      </c>
      <c r="D1678">
        <f t="shared" si="157"/>
        <v>66</v>
      </c>
      <c r="E1678" t="str">
        <f t="shared" si="158"/>
        <v>Furniture</v>
      </c>
      <c r="F1678" t="b">
        <f t="shared" si="159"/>
        <v>0</v>
      </c>
      <c r="G1678" t="str">
        <f t="shared" si="160"/>
        <v/>
      </c>
      <c r="H1678" t="str">
        <f t="shared" si="161"/>
        <v/>
      </c>
    </row>
    <row r="1679" spans="1:8" x14ac:dyDescent="0.25">
      <c r="A1679" s="8">
        <v>824</v>
      </c>
      <c r="B1679" t="s">
        <v>907</v>
      </c>
      <c r="C1679">
        <f t="shared" si="156"/>
        <v>14</v>
      </c>
      <c r="D1679">
        <f t="shared" si="157"/>
        <v>66</v>
      </c>
      <c r="E1679" t="str">
        <f t="shared" si="158"/>
        <v>Furniture</v>
      </c>
      <c r="F1679" t="b">
        <f t="shared" si="159"/>
        <v>0</v>
      </c>
      <c r="G1679" t="str">
        <f t="shared" si="160"/>
        <v/>
      </c>
      <c r="H1679" t="str">
        <f t="shared" si="161"/>
        <v/>
      </c>
    </row>
    <row r="1680" spans="1:8" x14ac:dyDescent="0.25">
      <c r="A1680" s="8">
        <v>823</v>
      </c>
      <c r="B1680" t="s">
        <v>906</v>
      </c>
      <c r="C1680">
        <f t="shared" si="156"/>
        <v>14</v>
      </c>
      <c r="D1680">
        <f t="shared" si="157"/>
        <v>66</v>
      </c>
      <c r="E1680" t="str">
        <f t="shared" si="158"/>
        <v>Furniture</v>
      </c>
      <c r="F1680" t="b">
        <f t="shared" si="159"/>
        <v>0</v>
      </c>
      <c r="G1680" t="str">
        <f t="shared" si="160"/>
        <v/>
      </c>
      <c r="H1680" t="str">
        <f t="shared" si="161"/>
        <v/>
      </c>
    </row>
    <row r="1681" spans="1:8" x14ac:dyDescent="0.25">
      <c r="A1681" s="8">
        <v>822</v>
      </c>
      <c r="B1681" t="s">
        <v>905</v>
      </c>
      <c r="C1681">
        <f t="shared" si="156"/>
        <v>14</v>
      </c>
      <c r="D1681">
        <f t="shared" si="157"/>
        <v>66</v>
      </c>
      <c r="E1681" t="str">
        <f t="shared" si="158"/>
        <v>Furniture</v>
      </c>
      <c r="F1681" t="b">
        <f t="shared" si="159"/>
        <v>0</v>
      </c>
      <c r="G1681" t="str">
        <f t="shared" si="160"/>
        <v/>
      </c>
      <c r="H1681" t="str">
        <f t="shared" si="161"/>
        <v/>
      </c>
    </row>
    <row r="1682" spans="1:8" x14ac:dyDescent="0.25">
      <c r="A1682" s="8">
        <v>821</v>
      </c>
      <c r="B1682" t="s">
        <v>904</v>
      </c>
      <c r="C1682">
        <f t="shared" si="156"/>
        <v>14</v>
      </c>
      <c r="D1682">
        <f t="shared" si="157"/>
        <v>66</v>
      </c>
      <c r="E1682" t="str">
        <f t="shared" si="158"/>
        <v>Furniture</v>
      </c>
      <c r="F1682" t="b">
        <f t="shared" si="159"/>
        <v>0</v>
      </c>
      <c r="G1682" t="str">
        <f t="shared" si="160"/>
        <v/>
      </c>
      <c r="H1682" t="str">
        <f t="shared" si="161"/>
        <v/>
      </c>
    </row>
    <row r="1683" spans="1:8" x14ac:dyDescent="0.25">
      <c r="A1683" s="8">
        <v>820</v>
      </c>
      <c r="B1683" t="s">
        <v>903</v>
      </c>
      <c r="C1683">
        <f t="shared" si="156"/>
        <v>14</v>
      </c>
      <c r="D1683">
        <f t="shared" si="157"/>
        <v>66</v>
      </c>
      <c r="E1683" t="str">
        <f t="shared" si="158"/>
        <v>Furniture</v>
      </c>
      <c r="F1683" t="b">
        <f t="shared" si="159"/>
        <v>0</v>
      </c>
      <c r="G1683" t="str">
        <f t="shared" si="160"/>
        <v/>
      </c>
      <c r="H1683" t="str">
        <f t="shared" si="161"/>
        <v/>
      </c>
    </row>
    <row r="1684" spans="1:8" x14ac:dyDescent="0.25">
      <c r="A1684" s="8">
        <v>819</v>
      </c>
      <c r="B1684" t="s">
        <v>902</v>
      </c>
      <c r="C1684">
        <f t="shared" si="156"/>
        <v>14</v>
      </c>
      <c r="D1684">
        <f t="shared" si="157"/>
        <v>66</v>
      </c>
      <c r="E1684" t="str">
        <f t="shared" si="158"/>
        <v>Furniture</v>
      </c>
      <c r="F1684" t="b">
        <f t="shared" si="159"/>
        <v>0</v>
      </c>
      <c r="G1684" t="str">
        <f t="shared" si="160"/>
        <v/>
      </c>
      <c r="H1684" t="str">
        <f t="shared" si="161"/>
        <v/>
      </c>
    </row>
    <row r="1685" spans="1:8" x14ac:dyDescent="0.25">
      <c r="A1685" s="8">
        <v>818</v>
      </c>
      <c r="B1685" t="s">
        <v>901</v>
      </c>
      <c r="C1685">
        <f t="shared" si="156"/>
        <v>14</v>
      </c>
      <c r="D1685">
        <f t="shared" si="157"/>
        <v>66</v>
      </c>
      <c r="E1685" t="str">
        <f t="shared" si="158"/>
        <v>Furniture</v>
      </c>
      <c r="F1685" t="b">
        <f t="shared" si="159"/>
        <v>0</v>
      </c>
      <c r="G1685" t="str">
        <f t="shared" si="160"/>
        <v/>
      </c>
      <c r="H1685" t="str">
        <f t="shared" si="161"/>
        <v/>
      </c>
    </row>
    <row r="1686" spans="1:8" x14ac:dyDescent="0.25">
      <c r="A1686" s="8">
        <v>817</v>
      </c>
      <c r="B1686" t="s">
        <v>900</v>
      </c>
      <c r="C1686">
        <f t="shared" si="156"/>
        <v>14</v>
      </c>
      <c r="D1686">
        <f t="shared" si="157"/>
        <v>66</v>
      </c>
      <c r="E1686" t="str">
        <f t="shared" si="158"/>
        <v>Furniture</v>
      </c>
      <c r="F1686" t="b">
        <f t="shared" si="159"/>
        <v>0</v>
      </c>
      <c r="G1686" t="str">
        <f t="shared" si="160"/>
        <v/>
      </c>
      <c r="H1686" t="str">
        <f t="shared" si="161"/>
        <v/>
      </c>
    </row>
    <row r="1687" spans="1:8" x14ac:dyDescent="0.25">
      <c r="A1687" s="8">
        <v>816</v>
      </c>
      <c r="B1687" t="s">
        <v>899</v>
      </c>
      <c r="C1687">
        <f t="shared" si="156"/>
        <v>14</v>
      </c>
      <c r="D1687">
        <f t="shared" si="157"/>
        <v>66</v>
      </c>
      <c r="E1687" t="str">
        <f t="shared" si="158"/>
        <v>Furniture</v>
      </c>
      <c r="F1687" t="b">
        <f t="shared" si="159"/>
        <v>0</v>
      </c>
      <c r="G1687" t="str">
        <f t="shared" si="160"/>
        <v/>
      </c>
      <c r="H1687" t="str">
        <f t="shared" si="161"/>
        <v/>
      </c>
    </row>
    <row r="1688" spans="1:8" x14ac:dyDescent="0.25">
      <c r="A1688" s="8">
        <v>815</v>
      </c>
      <c r="B1688" t="s">
        <v>898</v>
      </c>
      <c r="C1688">
        <f t="shared" si="156"/>
        <v>14</v>
      </c>
      <c r="D1688">
        <f t="shared" si="157"/>
        <v>66</v>
      </c>
      <c r="E1688" t="str">
        <f t="shared" si="158"/>
        <v>Furniture</v>
      </c>
      <c r="F1688" t="b">
        <f t="shared" si="159"/>
        <v>0</v>
      </c>
      <c r="G1688" t="str">
        <f t="shared" si="160"/>
        <v/>
      </c>
      <c r="H1688" t="str">
        <f t="shared" si="161"/>
        <v/>
      </c>
    </row>
    <row r="1689" spans="1:8" x14ac:dyDescent="0.25">
      <c r="A1689" s="8">
        <v>814</v>
      </c>
      <c r="B1689" t="s">
        <v>897</v>
      </c>
      <c r="C1689">
        <f t="shared" si="156"/>
        <v>14</v>
      </c>
      <c r="D1689">
        <f t="shared" si="157"/>
        <v>66</v>
      </c>
      <c r="E1689" t="str">
        <f t="shared" si="158"/>
        <v>Furniture</v>
      </c>
      <c r="F1689" t="b">
        <f t="shared" si="159"/>
        <v>0</v>
      </c>
      <c r="G1689" t="str">
        <f t="shared" si="160"/>
        <v/>
      </c>
      <c r="H1689" t="str">
        <f t="shared" si="161"/>
        <v/>
      </c>
    </row>
    <row r="1690" spans="1:8" x14ac:dyDescent="0.25">
      <c r="A1690" s="8">
        <v>813</v>
      </c>
      <c r="B1690" t="s">
        <v>896</v>
      </c>
      <c r="C1690">
        <f t="shared" si="156"/>
        <v>14</v>
      </c>
      <c r="D1690">
        <f t="shared" si="157"/>
        <v>66</v>
      </c>
      <c r="E1690" t="str">
        <f t="shared" si="158"/>
        <v>Furniture</v>
      </c>
      <c r="F1690" t="b">
        <f t="shared" si="159"/>
        <v>0</v>
      </c>
      <c r="G1690" t="str">
        <f t="shared" si="160"/>
        <v/>
      </c>
      <c r="H1690" t="str">
        <f t="shared" si="161"/>
        <v/>
      </c>
    </row>
    <row r="1691" spans="1:8" x14ac:dyDescent="0.25">
      <c r="A1691" s="8">
        <v>812</v>
      </c>
      <c r="B1691" t="s">
        <v>895</v>
      </c>
      <c r="C1691">
        <f t="shared" si="156"/>
        <v>14</v>
      </c>
      <c r="D1691">
        <f t="shared" si="157"/>
        <v>66</v>
      </c>
      <c r="E1691" t="str">
        <f t="shared" si="158"/>
        <v>Furniture</v>
      </c>
      <c r="F1691" t="b">
        <f t="shared" si="159"/>
        <v>0</v>
      </c>
      <c r="G1691" t="str">
        <f t="shared" si="160"/>
        <v/>
      </c>
      <c r="H1691" t="str">
        <f t="shared" si="161"/>
        <v/>
      </c>
    </row>
    <row r="1692" spans="1:8" x14ac:dyDescent="0.25">
      <c r="A1692" s="8">
        <v>811</v>
      </c>
      <c r="B1692" t="s">
        <v>894</v>
      </c>
      <c r="C1692">
        <f t="shared" si="156"/>
        <v>14</v>
      </c>
      <c r="D1692">
        <f t="shared" si="157"/>
        <v>66</v>
      </c>
      <c r="E1692" t="str">
        <f t="shared" si="158"/>
        <v>Furniture</v>
      </c>
      <c r="F1692" t="b">
        <f t="shared" si="159"/>
        <v>0</v>
      </c>
      <c r="G1692" t="str">
        <f t="shared" si="160"/>
        <v/>
      </c>
      <c r="H1692" t="str">
        <f t="shared" si="161"/>
        <v/>
      </c>
    </row>
    <row r="1693" spans="1:8" x14ac:dyDescent="0.25">
      <c r="A1693" s="8">
        <v>810</v>
      </c>
      <c r="B1693" t="s">
        <v>893</v>
      </c>
      <c r="C1693">
        <f t="shared" si="156"/>
        <v>14</v>
      </c>
      <c r="D1693">
        <f t="shared" si="157"/>
        <v>66</v>
      </c>
      <c r="E1693" t="str">
        <f t="shared" si="158"/>
        <v>Furniture</v>
      </c>
      <c r="F1693" t="b">
        <f t="shared" si="159"/>
        <v>0</v>
      </c>
      <c r="G1693" t="str">
        <f t="shared" si="160"/>
        <v/>
      </c>
      <c r="H1693" t="str">
        <f t="shared" si="161"/>
        <v/>
      </c>
    </row>
    <row r="1694" spans="1:8" x14ac:dyDescent="0.25">
      <c r="A1694" s="8">
        <v>809</v>
      </c>
      <c r="B1694" t="s">
        <v>892</v>
      </c>
      <c r="C1694">
        <f t="shared" si="156"/>
        <v>14</v>
      </c>
      <c r="D1694">
        <f t="shared" si="157"/>
        <v>66</v>
      </c>
      <c r="E1694" t="str">
        <f t="shared" si="158"/>
        <v>Furniture</v>
      </c>
      <c r="F1694" t="b">
        <f t="shared" si="159"/>
        <v>0</v>
      </c>
      <c r="G1694" t="str">
        <f t="shared" si="160"/>
        <v/>
      </c>
      <c r="H1694" t="str">
        <f t="shared" si="161"/>
        <v/>
      </c>
    </row>
    <row r="1695" spans="1:8" x14ac:dyDescent="0.25">
      <c r="A1695" s="8">
        <v>808</v>
      </c>
      <c r="B1695" t="s">
        <v>891</v>
      </c>
      <c r="C1695">
        <f t="shared" si="156"/>
        <v>14</v>
      </c>
      <c r="D1695">
        <f t="shared" si="157"/>
        <v>66</v>
      </c>
      <c r="E1695" t="str">
        <f t="shared" si="158"/>
        <v>Furniture</v>
      </c>
      <c r="F1695" t="b">
        <f t="shared" si="159"/>
        <v>0</v>
      </c>
      <c r="G1695" t="str">
        <f t="shared" si="160"/>
        <v/>
      </c>
      <c r="H1695" t="str">
        <f t="shared" si="161"/>
        <v/>
      </c>
    </row>
    <row r="1696" spans="1:8" x14ac:dyDescent="0.25">
      <c r="A1696" s="8">
        <v>807</v>
      </c>
      <c r="B1696" t="s">
        <v>890</v>
      </c>
      <c r="C1696">
        <f t="shared" si="156"/>
        <v>14</v>
      </c>
      <c r="D1696">
        <f t="shared" si="157"/>
        <v>66</v>
      </c>
      <c r="E1696" t="str">
        <f t="shared" si="158"/>
        <v>Furniture</v>
      </c>
      <c r="F1696" t="b">
        <f t="shared" si="159"/>
        <v>0</v>
      </c>
      <c r="G1696" t="str">
        <f t="shared" si="160"/>
        <v/>
      </c>
      <c r="H1696" t="str">
        <f t="shared" si="161"/>
        <v/>
      </c>
    </row>
    <row r="1697" spans="1:8" x14ac:dyDescent="0.25">
      <c r="A1697" s="8">
        <v>806</v>
      </c>
      <c r="B1697" t="s">
        <v>889</v>
      </c>
      <c r="C1697">
        <f t="shared" si="156"/>
        <v>14</v>
      </c>
      <c r="D1697">
        <f t="shared" si="157"/>
        <v>66</v>
      </c>
      <c r="E1697" t="str">
        <f t="shared" si="158"/>
        <v>Furniture</v>
      </c>
      <c r="F1697" t="b">
        <f t="shared" si="159"/>
        <v>0</v>
      </c>
      <c r="G1697" t="str">
        <f t="shared" si="160"/>
        <v/>
      </c>
      <c r="H1697" t="str">
        <f t="shared" si="161"/>
        <v/>
      </c>
    </row>
    <row r="1698" spans="1:8" x14ac:dyDescent="0.25">
      <c r="A1698" s="8">
        <v>805</v>
      </c>
      <c r="B1698" t="s">
        <v>888</v>
      </c>
      <c r="C1698">
        <f t="shared" si="156"/>
        <v>14</v>
      </c>
      <c r="D1698">
        <f t="shared" si="157"/>
        <v>66</v>
      </c>
      <c r="E1698" t="str">
        <f t="shared" si="158"/>
        <v>Furniture</v>
      </c>
      <c r="F1698" t="b">
        <f t="shared" si="159"/>
        <v>0</v>
      </c>
      <c r="G1698" t="str">
        <f t="shared" si="160"/>
        <v/>
      </c>
      <c r="H1698" t="str">
        <f t="shared" si="161"/>
        <v/>
      </c>
    </row>
    <row r="1699" spans="1:8" x14ac:dyDescent="0.25">
      <c r="A1699" s="8">
        <v>804</v>
      </c>
      <c r="B1699" t="s">
        <v>887</v>
      </c>
      <c r="C1699">
        <f t="shared" si="156"/>
        <v>14</v>
      </c>
      <c r="D1699">
        <f t="shared" si="157"/>
        <v>66</v>
      </c>
      <c r="E1699" t="str">
        <f t="shared" si="158"/>
        <v>Furniture</v>
      </c>
      <c r="F1699" t="b">
        <f t="shared" si="159"/>
        <v>0</v>
      </c>
      <c r="G1699" t="str">
        <f t="shared" si="160"/>
        <v/>
      </c>
      <c r="H1699" t="str">
        <f t="shared" si="161"/>
        <v/>
      </c>
    </row>
    <row r="1700" spans="1:8" x14ac:dyDescent="0.25">
      <c r="A1700" s="8">
        <v>803</v>
      </c>
      <c r="B1700" t="s">
        <v>886</v>
      </c>
      <c r="C1700">
        <f t="shared" si="156"/>
        <v>14</v>
      </c>
      <c r="D1700">
        <f t="shared" si="157"/>
        <v>66</v>
      </c>
      <c r="E1700" t="str">
        <f t="shared" si="158"/>
        <v>Furniture</v>
      </c>
      <c r="F1700" t="b">
        <f t="shared" si="159"/>
        <v>0</v>
      </c>
      <c r="G1700" t="str">
        <f t="shared" si="160"/>
        <v/>
      </c>
      <c r="H1700" t="str">
        <f t="shared" si="161"/>
        <v/>
      </c>
    </row>
    <row r="1701" spans="1:8" x14ac:dyDescent="0.25">
      <c r="A1701" s="8">
        <v>802</v>
      </c>
      <c r="B1701" t="s">
        <v>885</v>
      </c>
      <c r="C1701">
        <f t="shared" si="156"/>
        <v>14</v>
      </c>
      <c r="D1701">
        <f t="shared" si="157"/>
        <v>66</v>
      </c>
      <c r="E1701" t="str">
        <f t="shared" si="158"/>
        <v>Furniture</v>
      </c>
      <c r="F1701" t="b">
        <f t="shared" si="159"/>
        <v>0</v>
      </c>
      <c r="G1701" t="str">
        <f t="shared" si="160"/>
        <v/>
      </c>
      <c r="H1701" t="str">
        <f t="shared" si="161"/>
        <v/>
      </c>
    </row>
    <row r="1702" spans="1:8" x14ac:dyDescent="0.25">
      <c r="A1702" s="8">
        <v>801</v>
      </c>
      <c r="B1702" t="s">
        <v>884</v>
      </c>
      <c r="C1702">
        <f t="shared" si="156"/>
        <v>14</v>
      </c>
      <c r="D1702">
        <f t="shared" si="157"/>
        <v>66</v>
      </c>
      <c r="E1702" t="str">
        <f t="shared" si="158"/>
        <v>Furniture</v>
      </c>
      <c r="F1702" t="b">
        <f t="shared" si="159"/>
        <v>0</v>
      </c>
      <c r="G1702" t="str">
        <f t="shared" si="160"/>
        <v/>
      </c>
      <c r="H1702" t="str">
        <f t="shared" si="161"/>
        <v/>
      </c>
    </row>
    <row r="1703" spans="1:8" x14ac:dyDescent="0.25">
      <c r="A1703" s="8">
        <v>800</v>
      </c>
      <c r="B1703" t="s">
        <v>883</v>
      </c>
      <c r="C1703">
        <f t="shared" si="156"/>
        <v>14</v>
      </c>
      <c r="D1703">
        <f t="shared" si="157"/>
        <v>66</v>
      </c>
      <c r="E1703" t="str">
        <f t="shared" si="158"/>
        <v>Furniture</v>
      </c>
      <c r="F1703" t="b">
        <f t="shared" si="159"/>
        <v>0</v>
      </c>
      <c r="G1703" t="str">
        <f t="shared" si="160"/>
        <v/>
      </c>
      <c r="H1703" t="str">
        <f t="shared" si="161"/>
        <v/>
      </c>
    </row>
    <row r="1704" spans="1:8" x14ac:dyDescent="0.25">
      <c r="A1704" s="8">
        <v>799</v>
      </c>
      <c r="B1704" t="s">
        <v>882</v>
      </c>
      <c r="C1704">
        <f t="shared" si="156"/>
        <v>14</v>
      </c>
      <c r="D1704">
        <f t="shared" si="157"/>
        <v>66</v>
      </c>
      <c r="E1704" t="str">
        <f t="shared" si="158"/>
        <v>Furniture</v>
      </c>
      <c r="F1704" t="b">
        <f t="shared" si="159"/>
        <v>0</v>
      </c>
      <c r="G1704" t="str">
        <f t="shared" si="160"/>
        <v/>
      </c>
      <c r="H1704" t="str">
        <f t="shared" si="161"/>
        <v/>
      </c>
    </row>
    <row r="1705" spans="1:8" x14ac:dyDescent="0.25">
      <c r="A1705" s="8">
        <v>798</v>
      </c>
      <c r="B1705" t="s">
        <v>881</v>
      </c>
      <c r="C1705">
        <f t="shared" si="156"/>
        <v>14</v>
      </c>
      <c r="D1705">
        <f t="shared" si="157"/>
        <v>66</v>
      </c>
      <c r="E1705" t="str">
        <f t="shared" si="158"/>
        <v>Furniture</v>
      </c>
      <c r="F1705" t="b">
        <f t="shared" si="159"/>
        <v>0</v>
      </c>
      <c r="G1705" t="str">
        <f t="shared" si="160"/>
        <v/>
      </c>
      <c r="H1705" t="str">
        <f t="shared" si="161"/>
        <v/>
      </c>
    </row>
    <row r="1706" spans="1:8" x14ac:dyDescent="0.25">
      <c r="A1706" s="8">
        <v>797</v>
      </c>
      <c r="B1706" t="s">
        <v>880</v>
      </c>
      <c r="C1706">
        <f t="shared" si="156"/>
        <v>14</v>
      </c>
      <c r="D1706">
        <f t="shared" si="157"/>
        <v>66</v>
      </c>
      <c r="E1706" t="str">
        <f t="shared" si="158"/>
        <v>Furniture</v>
      </c>
      <c r="F1706" t="b">
        <f t="shared" si="159"/>
        <v>0</v>
      </c>
      <c r="G1706" t="str">
        <f t="shared" si="160"/>
        <v/>
      </c>
      <c r="H1706" t="str">
        <f t="shared" si="161"/>
        <v/>
      </c>
    </row>
    <row r="1707" spans="1:8" x14ac:dyDescent="0.25">
      <c r="A1707" s="8">
        <v>796</v>
      </c>
      <c r="B1707" t="s">
        <v>879</v>
      </c>
      <c r="C1707">
        <f t="shared" si="156"/>
        <v>14</v>
      </c>
      <c r="D1707">
        <f t="shared" si="157"/>
        <v>66</v>
      </c>
      <c r="E1707" t="str">
        <f t="shared" si="158"/>
        <v>Furniture</v>
      </c>
      <c r="F1707" t="b">
        <f t="shared" si="159"/>
        <v>0</v>
      </c>
      <c r="G1707" t="str">
        <f t="shared" si="160"/>
        <v/>
      </c>
      <c r="H1707" t="str">
        <f t="shared" si="161"/>
        <v/>
      </c>
    </row>
    <row r="1708" spans="1:8" x14ac:dyDescent="0.25">
      <c r="A1708" s="8">
        <v>795</v>
      </c>
      <c r="B1708" t="s">
        <v>878</v>
      </c>
      <c r="C1708">
        <f t="shared" si="156"/>
        <v>14</v>
      </c>
      <c r="D1708">
        <f t="shared" si="157"/>
        <v>66</v>
      </c>
      <c r="E1708" t="str">
        <f t="shared" si="158"/>
        <v>Furniture</v>
      </c>
      <c r="F1708" t="b">
        <f t="shared" si="159"/>
        <v>0</v>
      </c>
      <c r="G1708" t="str">
        <f t="shared" si="160"/>
        <v/>
      </c>
      <c r="H1708" t="str">
        <f t="shared" si="161"/>
        <v/>
      </c>
    </row>
    <row r="1709" spans="1:8" x14ac:dyDescent="0.25">
      <c r="A1709" s="8">
        <v>794</v>
      </c>
      <c r="B1709" t="s">
        <v>877</v>
      </c>
      <c r="C1709">
        <f t="shared" si="156"/>
        <v>14</v>
      </c>
      <c r="D1709">
        <f t="shared" si="157"/>
        <v>66</v>
      </c>
      <c r="E1709" t="str">
        <f t="shared" si="158"/>
        <v>Furniture</v>
      </c>
      <c r="F1709" t="b">
        <f t="shared" si="159"/>
        <v>0</v>
      </c>
      <c r="G1709" t="str">
        <f t="shared" si="160"/>
        <v/>
      </c>
      <c r="H1709" t="str">
        <f t="shared" si="161"/>
        <v/>
      </c>
    </row>
    <row r="1710" spans="1:8" x14ac:dyDescent="0.25">
      <c r="A1710" s="8">
        <v>793</v>
      </c>
      <c r="B1710" t="s">
        <v>876</v>
      </c>
      <c r="C1710">
        <f t="shared" si="156"/>
        <v>14</v>
      </c>
      <c r="D1710">
        <f t="shared" si="157"/>
        <v>66</v>
      </c>
      <c r="E1710" t="str">
        <f t="shared" si="158"/>
        <v>Furniture</v>
      </c>
      <c r="F1710" t="b">
        <f t="shared" si="159"/>
        <v>0</v>
      </c>
      <c r="G1710" t="str">
        <f t="shared" si="160"/>
        <v/>
      </c>
      <c r="H1710" t="str">
        <f t="shared" si="161"/>
        <v/>
      </c>
    </row>
    <row r="1711" spans="1:8" x14ac:dyDescent="0.25">
      <c r="A1711" s="8">
        <v>792</v>
      </c>
      <c r="B1711" t="s">
        <v>875</v>
      </c>
      <c r="C1711">
        <f t="shared" si="156"/>
        <v>14</v>
      </c>
      <c r="D1711">
        <f t="shared" si="157"/>
        <v>66</v>
      </c>
      <c r="E1711" t="str">
        <f t="shared" si="158"/>
        <v>Furniture</v>
      </c>
      <c r="F1711" t="b">
        <f t="shared" si="159"/>
        <v>0</v>
      </c>
      <c r="G1711" t="str">
        <f t="shared" si="160"/>
        <v/>
      </c>
      <c r="H1711" t="str">
        <f t="shared" si="161"/>
        <v/>
      </c>
    </row>
    <row r="1712" spans="1:8" x14ac:dyDescent="0.25">
      <c r="A1712" s="8">
        <v>791</v>
      </c>
      <c r="B1712" t="s">
        <v>874</v>
      </c>
      <c r="C1712">
        <f t="shared" si="156"/>
        <v>14</v>
      </c>
      <c r="D1712">
        <f t="shared" si="157"/>
        <v>66</v>
      </c>
      <c r="E1712" t="str">
        <f t="shared" si="158"/>
        <v>Furniture</v>
      </c>
      <c r="F1712" t="b">
        <f t="shared" si="159"/>
        <v>0</v>
      </c>
      <c r="G1712" t="str">
        <f t="shared" si="160"/>
        <v/>
      </c>
      <c r="H1712" t="str">
        <f t="shared" si="161"/>
        <v/>
      </c>
    </row>
    <row r="1713" spans="1:8" x14ac:dyDescent="0.25">
      <c r="A1713" s="8">
        <v>790</v>
      </c>
      <c r="B1713" t="s">
        <v>873</v>
      </c>
      <c r="C1713">
        <f t="shared" si="156"/>
        <v>14</v>
      </c>
      <c r="D1713">
        <f t="shared" si="157"/>
        <v>66</v>
      </c>
      <c r="E1713" t="str">
        <f t="shared" si="158"/>
        <v>Furniture</v>
      </c>
      <c r="F1713" t="b">
        <f t="shared" si="159"/>
        <v>0</v>
      </c>
      <c r="G1713" t="str">
        <f t="shared" si="160"/>
        <v/>
      </c>
      <c r="H1713" t="str">
        <f t="shared" si="161"/>
        <v/>
      </c>
    </row>
    <row r="1714" spans="1:8" x14ac:dyDescent="0.25">
      <c r="A1714" s="8">
        <v>789</v>
      </c>
      <c r="B1714" t="s">
        <v>872</v>
      </c>
      <c r="C1714">
        <f t="shared" si="156"/>
        <v>14</v>
      </c>
      <c r="D1714">
        <f t="shared" si="157"/>
        <v>66</v>
      </c>
      <c r="E1714" t="str">
        <f t="shared" si="158"/>
        <v>Furniture</v>
      </c>
      <c r="F1714" t="b">
        <f t="shared" si="159"/>
        <v>0</v>
      </c>
      <c r="G1714" t="str">
        <f t="shared" si="160"/>
        <v/>
      </c>
      <c r="H1714" t="str">
        <f t="shared" si="161"/>
        <v/>
      </c>
    </row>
    <row r="1715" spans="1:8" x14ac:dyDescent="0.25">
      <c r="A1715" s="8">
        <v>788</v>
      </c>
      <c r="B1715" t="s">
        <v>871</v>
      </c>
      <c r="C1715">
        <f t="shared" si="156"/>
        <v>14</v>
      </c>
      <c r="D1715">
        <f t="shared" si="157"/>
        <v>66</v>
      </c>
      <c r="E1715" t="str">
        <f t="shared" si="158"/>
        <v>Furniture</v>
      </c>
      <c r="F1715" t="b">
        <f t="shared" si="159"/>
        <v>0</v>
      </c>
      <c r="G1715" t="str">
        <f t="shared" si="160"/>
        <v/>
      </c>
      <c r="H1715" t="str">
        <f t="shared" si="161"/>
        <v/>
      </c>
    </row>
    <row r="1716" spans="1:8" x14ac:dyDescent="0.25">
      <c r="A1716" s="8">
        <v>787</v>
      </c>
      <c r="B1716" t="s">
        <v>870</v>
      </c>
      <c r="C1716">
        <f t="shared" si="156"/>
        <v>14</v>
      </c>
      <c r="D1716">
        <f t="shared" si="157"/>
        <v>66</v>
      </c>
      <c r="E1716" t="str">
        <f t="shared" si="158"/>
        <v>Furniture</v>
      </c>
      <c r="F1716" t="b">
        <f t="shared" si="159"/>
        <v>0</v>
      </c>
      <c r="G1716" t="str">
        <f t="shared" si="160"/>
        <v/>
      </c>
      <c r="H1716" t="str">
        <f t="shared" si="161"/>
        <v/>
      </c>
    </row>
    <row r="1717" spans="1:8" x14ac:dyDescent="0.25">
      <c r="A1717" s="8">
        <v>786</v>
      </c>
      <c r="B1717" t="s">
        <v>869</v>
      </c>
      <c r="C1717">
        <f t="shared" si="156"/>
        <v>14</v>
      </c>
      <c r="D1717">
        <f t="shared" si="157"/>
        <v>66</v>
      </c>
      <c r="E1717" t="str">
        <f t="shared" si="158"/>
        <v>Furniture</v>
      </c>
      <c r="F1717" t="b">
        <f t="shared" si="159"/>
        <v>0</v>
      </c>
      <c r="G1717" t="str">
        <f t="shared" si="160"/>
        <v/>
      </c>
      <c r="H1717" t="str">
        <f t="shared" si="161"/>
        <v/>
      </c>
    </row>
    <row r="1718" spans="1:8" x14ac:dyDescent="0.25">
      <c r="A1718" s="8">
        <v>785</v>
      </c>
      <c r="B1718" t="s">
        <v>868</v>
      </c>
      <c r="C1718">
        <f t="shared" si="156"/>
        <v>14</v>
      </c>
      <c r="D1718">
        <f t="shared" si="157"/>
        <v>66</v>
      </c>
      <c r="E1718" t="str">
        <f t="shared" si="158"/>
        <v>Furniture</v>
      </c>
      <c r="F1718" t="b">
        <f t="shared" si="159"/>
        <v>0</v>
      </c>
      <c r="G1718" t="str">
        <f t="shared" si="160"/>
        <v/>
      </c>
      <c r="H1718" t="str">
        <f t="shared" si="161"/>
        <v/>
      </c>
    </row>
    <row r="1719" spans="1:8" x14ac:dyDescent="0.25">
      <c r="A1719" s="8">
        <v>784</v>
      </c>
      <c r="B1719" t="s">
        <v>867</v>
      </c>
      <c r="C1719">
        <f t="shared" si="156"/>
        <v>14</v>
      </c>
      <c r="D1719">
        <f t="shared" si="157"/>
        <v>66</v>
      </c>
      <c r="E1719" t="str">
        <f t="shared" si="158"/>
        <v>Furniture</v>
      </c>
      <c r="F1719" t="b">
        <f t="shared" si="159"/>
        <v>0</v>
      </c>
      <c r="G1719" t="str">
        <f t="shared" si="160"/>
        <v/>
      </c>
      <c r="H1719" t="str">
        <f t="shared" si="161"/>
        <v/>
      </c>
    </row>
    <row r="1720" spans="1:8" x14ac:dyDescent="0.25">
      <c r="A1720" s="8">
        <v>783</v>
      </c>
      <c r="B1720" t="s">
        <v>866</v>
      </c>
      <c r="C1720">
        <f t="shared" si="156"/>
        <v>14</v>
      </c>
      <c r="D1720">
        <f t="shared" si="157"/>
        <v>66</v>
      </c>
      <c r="E1720" t="str">
        <f t="shared" si="158"/>
        <v>Furniture</v>
      </c>
      <c r="F1720" t="b">
        <f t="shared" si="159"/>
        <v>0</v>
      </c>
      <c r="G1720" t="str">
        <f t="shared" si="160"/>
        <v/>
      </c>
      <c r="H1720" t="str">
        <f t="shared" si="161"/>
        <v/>
      </c>
    </row>
    <row r="1721" spans="1:8" x14ac:dyDescent="0.25">
      <c r="A1721" s="8">
        <v>782</v>
      </c>
      <c r="B1721" t="s">
        <v>865</v>
      </c>
      <c r="C1721">
        <f t="shared" si="156"/>
        <v>14</v>
      </c>
      <c r="D1721">
        <f t="shared" si="157"/>
        <v>66</v>
      </c>
      <c r="E1721" t="str">
        <f t="shared" si="158"/>
        <v>Furniture</v>
      </c>
      <c r="F1721" t="b">
        <f t="shared" si="159"/>
        <v>0</v>
      </c>
      <c r="G1721" t="str">
        <f t="shared" si="160"/>
        <v/>
      </c>
      <c r="H1721" t="str">
        <f t="shared" si="161"/>
        <v/>
      </c>
    </row>
    <row r="1722" spans="1:8" x14ac:dyDescent="0.25">
      <c r="A1722" s="8">
        <v>781</v>
      </c>
      <c r="B1722" t="s">
        <v>864</v>
      </c>
      <c r="C1722">
        <f t="shared" si="156"/>
        <v>14</v>
      </c>
      <c r="D1722">
        <f t="shared" si="157"/>
        <v>66</v>
      </c>
      <c r="E1722" t="str">
        <f t="shared" si="158"/>
        <v>Furniture</v>
      </c>
      <c r="F1722" t="b">
        <f t="shared" si="159"/>
        <v>0</v>
      </c>
      <c r="G1722" t="str">
        <f t="shared" si="160"/>
        <v/>
      </c>
      <c r="H1722" t="str">
        <f t="shared" si="161"/>
        <v/>
      </c>
    </row>
    <row r="1723" spans="1:8" x14ac:dyDescent="0.25">
      <c r="A1723" s="8">
        <v>780</v>
      </c>
      <c r="B1723" t="s">
        <v>863</v>
      </c>
      <c r="C1723">
        <f t="shared" si="156"/>
        <v>14</v>
      </c>
      <c r="D1723">
        <f t="shared" si="157"/>
        <v>66</v>
      </c>
      <c r="E1723" t="str">
        <f t="shared" si="158"/>
        <v>Furniture</v>
      </c>
      <c r="F1723" t="b">
        <f t="shared" si="159"/>
        <v>0</v>
      </c>
      <c r="G1723" t="str">
        <f t="shared" si="160"/>
        <v/>
      </c>
      <c r="H1723" t="str">
        <f t="shared" si="161"/>
        <v/>
      </c>
    </row>
    <row r="1724" spans="1:8" x14ac:dyDescent="0.25">
      <c r="A1724" s="8">
        <v>779</v>
      </c>
      <c r="B1724" t="s">
        <v>862</v>
      </c>
      <c r="C1724">
        <f t="shared" si="156"/>
        <v>14</v>
      </c>
      <c r="D1724">
        <f t="shared" si="157"/>
        <v>66</v>
      </c>
      <c r="E1724" t="str">
        <f t="shared" si="158"/>
        <v>Furniture</v>
      </c>
      <c r="F1724" t="b">
        <f t="shared" si="159"/>
        <v>0</v>
      </c>
      <c r="G1724" t="str">
        <f t="shared" si="160"/>
        <v/>
      </c>
      <c r="H1724" t="str">
        <f t="shared" si="161"/>
        <v/>
      </c>
    </row>
    <row r="1725" spans="1:8" x14ac:dyDescent="0.25">
      <c r="A1725" s="8">
        <v>778</v>
      </c>
      <c r="B1725" t="s">
        <v>861</v>
      </c>
      <c r="C1725">
        <f t="shared" si="156"/>
        <v>14</v>
      </c>
      <c r="D1725">
        <f t="shared" si="157"/>
        <v>66</v>
      </c>
      <c r="E1725" t="str">
        <f t="shared" si="158"/>
        <v>Furniture</v>
      </c>
      <c r="F1725" t="b">
        <f t="shared" si="159"/>
        <v>0</v>
      </c>
      <c r="G1725" t="str">
        <f t="shared" si="160"/>
        <v/>
      </c>
      <c r="H1725" t="str">
        <f t="shared" si="161"/>
        <v/>
      </c>
    </row>
    <row r="1726" spans="1:8" x14ac:dyDescent="0.25">
      <c r="A1726" s="8">
        <v>777</v>
      </c>
      <c r="B1726" t="s">
        <v>860</v>
      </c>
      <c r="C1726">
        <f t="shared" si="156"/>
        <v>14</v>
      </c>
      <c r="D1726">
        <f t="shared" si="157"/>
        <v>66</v>
      </c>
      <c r="E1726" t="str">
        <f t="shared" si="158"/>
        <v>Furniture</v>
      </c>
      <c r="F1726" t="b">
        <f t="shared" si="159"/>
        <v>0</v>
      </c>
      <c r="G1726" t="str">
        <f t="shared" si="160"/>
        <v/>
      </c>
      <c r="H1726" t="str">
        <f t="shared" si="161"/>
        <v/>
      </c>
    </row>
    <row r="1727" spans="1:8" x14ac:dyDescent="0.25">
      <c r="A1727" s="8">
        <v>776</v>
      </c>
      <c r="B1727" t="s">
        <v>859</v>
      </c>
      <c r="C1727">
        <f t="shared" si="156"/>
        <v>14</v>
      </c>
      <c r="D1727">
        <f t="shared" si="157"/>
        <v>66</v>
      </c>
      <c r="E1727" t="str">
        <f t="shared" si="158"/>
        <v>Furniture</v>
      </c>
      <c r="F1727" t="b">
        <f t="shared" si="159"/>
        <v>0</v>
      </c>
      <c r="G1727" t="str">
        <f t="shared" si="160"/>
        <v/>
      </c>
      <c r="H1727" t="str">
        <f t="shared" si="161"/>
        <v/>
      </c>
    </row>
    <row r="1728" spans="1:8" x14ac:dyDescent="0.25">
      <c r="A1728" s="8">
        <v>775</v>
      </c>
      <c r="B1728" t="s">
        <v>858</v>
      </c>
      <c r="C1728">
        <f t="shared" si="156"/>
        <v>14</v>
      </c>
      <c r="D1728">
        <f t="shared" si="157"/>
        <v>66</v>
      </c>
      <c r="E1728" t="str">
        <f t="shared" si="158"/>
        <v>Furniture</v>
      </c>
      <c r="F1728" t="b">
        <f t="shared" si="159"/>
        <v>0</v>
      </c>
      <c r="G1728" t="str">
        <f t="shared" si="160"/>
        <v/>
      </c>
      <c r="H1728" t="str">
        <f t="shared" si="161"/>
        <v/>
      </c>
    </row>
    <row r="1729" spans="1:8" x14ac:dyDescent="0.25">
      <c r="A1729" s="8">
        <v>774</v>
      </c>
      <c r="B1729" t="s">
        <v>857</v>
      </c>
      <c r="C1729">
        <f t="shared" si="156"/>
        <v>14</v>
      </c>
      <c r="D1729">
        <f t="shared" si="157"/>
        <v>66</v>
      </c>
      <c r="E1729" t="str">
        <f t="shared" si="158"/>
        <v>Furniture</v>
      </c>
      <c r="F1729" t="b">
        <f t="shared" si="159"/>
        <v>0</v>
      </c>
      <c r="G1729" t="str">
        <f t="shared" si="160"/>
        <v/>
      </c>
      <c r="H1729" t="str">
        <f t="shared" si="161"/>
        <v/>
      </c>
    </row>
    <row r="1730" spans="1:8" x14ac:dyDescent="0.25">
      <c r="A1730" s="8">
        <v>773</v>
      </c>
      <c r="B1730" t="s">
        <v>856</v>
      </c>
      <c r="C1730">
        <f t="shared" si="156"/>
        <v>14</v>
      </c>
      <c r="D1730">
        <f t="shared" si="157"/>
        <v>66</v>
      </c>
      <c r="E1730" t="str">
        <f t="shared" si="158"/>
        <v>Furniture</v>
      </c>
      <c r="F1730" t="b">
        <f t="shared" si="159"/>
        <v>0</v>
      </c>
      <c r="G1730" t="str">
        <f t="shared" si="160"/>
        <v/>
      </c>
      <c r="H1730" t="str">
        <f t="shared" si="161"/>
        <v/>
      </c>
    </row>
    <row r="1731" spans="1:8" x14ac:dyDescent="0.25">
      <c r="A1731" s="8">
        <v>772</v>
      </c>
      <c r="B1731" t="s">
        <v>855</v>
      </c>
      <c r="C1731">
        <f t="shared" si="156"/>
        <v>14</v>
      </c>
      <c r="D1731">
        <f t="shared" si="157"/>
        <v>66</v>
      </c>
      <c r="E1731" t="str">
        <f t="shared" si="158"/>
        <v>Furniture</v>
      </c>
      <c r="F1731" t="b">
        <f t="shared" si="159"/>
        <v>0</v>
      </c>
      <c r="G1731" t="str">
        <f t="shared" si="160"/>
        <v/>
      </c>
      <c r="H1731" t="str">
        <f t="shared" si="161"/>
        <v/>
      </c>
    </row>
    <row r="1732" spans="1:8" x14ac:dyDescent="0.25">
      <c r="A1732" s="8">
        <v>771</v>
      </c>
      <c r="B1732" t="s">
        <v>854</v>
      </c>
      <c r="C1732">
        <f t="shared" ref="C1732:C1795" si="162">IF(LEN(B1732)&gt;0,SEARCH("|",B1732),"")</f>
        <v>14</v>
      </c>
      <c r="D1732">
        <f t="shared" ref="D1732:D1795" si="163">IF(LEN(B1732)&gt;0,SEARCH("|",B1732,C1732+1),"")</f>
        <v>66</v>
      </c>
      <c r="E1732" t="str">
        <f t="shared" ref="E1732:E1795" si="164">IF(LEN(B1732)&gt;0,TRIM(LEFT(B1732,C1732-1)),"")</f>
        <v>Furniture</v>
      </c>
      <c r="F1732" t="b">
        <f t="shared" ref="F1732:F1795" si="165">IFERROR(E1732="Object",FALSE)</f>
        <v>0</v>
      </c>
      <c r="G1732" t="str">
        <f t="shared" ref="G1732:G1795" si="166">IF(E1732="Object",TRIM(MID(B1732,C1732+1,D1732-C1732-1)),"")</f>
        <v/>
      </c>
      <c r="H1732" t="str">
        <f t="shared" ref="H1732:H1795" si="167">IF(LEN(G1732)&gt;0,INT(RIGHT(B1732,LEN(B1732)-D1732)),"")</f>
        <v/>
      </c>
    </row>
    <row r="1733" spans="1:8" x14ac:dyDescent="0.25">
      <c r="A1733" s="8">
        <v>770</v>
      </c>
      <c r="B1733" t="s">
        <v>853</v>
      </c>
      <c r="C1733">
        <f t="shared" si="162"/>
        <v>14</v>
      </c>
      <c r="D1733">
        <f t="shared" si="163"/>
        <v>66</v>
      </c>
      <c r="E1733" t="str">
        <f t="shared" si="164"/>
        <v>Furniture</v>
      </c>
      <c r="F1733" t="b">
        <f t="shared" si="165"/>
        <v>0</v>
      </c>
      <c r="G1733" t="str">
        <f t="shared" si="166"/>
        <v/>
      </c>
      <c r="H1733" t="str">
        <f t="shared" si="167"/>
        <v/>
      </c>
    </row>
    <row r="1734" spans="1:8" x14ac:dyDescent="0.25">
      <c r="A1734" s="8">
        <v>769</v>
      </c>
      <c r="B1734" t="s">
        <v>852</v>
      </c>
      <c r="C1734">
        <f t="shared" si="162"/>
        <v>14</v>
      </c>
      <c r="D1734">
        <f t="shared" si="163"/>
        <v>66</v>
      </c>
      <c r="E1734" t="str">
        <f t="shared" si="164"/>
        <v>Furniture</v>
      </c>
      <c r="F1734" t="b">
        <f t="shared" si="165"/>
        <v>0</v>
      </c>
      <c r="G1734" t="str">
        <f t="shared" si="166"/>
        <v/>
      </c>
      <c r="H1734" t="str">
        <f t="shared" si="167"/>
        <v/>
      </c>
    </row>
    <row r="1735" spans="1:8" x14ac:dyDescent="0.25">
      <c r="A1735" s="8">
        <v>768</v>
      </c>
      <c r="B1735" t="s">
        <v>851</v>
      </c>
      <c r="C1735">
        <f t="shared" si="162"/>
        <v>14</v>
      </c>
      <c r="D1735">
        <f t="shared" si="163"/>
        <v>66</v>
      </c>
      <c r="E1735" t="str">
        <f t="shared" si="164"/>
        <v>Furniture</v>
      </c>
      <c r="F1735" t="b">
        <f t="shared" si="165"/>
        <v>0</v>
      </c>
      <c r="G1735" t="str">
        <f t="shared" si="166"/>
        <v/>
      </c>
      <c r="H1735" t="str">
        <f t="shared" si="167"/>
        <v/>
      </c>
    </row>
    <row r="1736" spans="1:8" x14ac:dyDescent="0.25">
      <c r="A1736" s="8">
        <v>767</v>
      </c>
      <c r="B1736" t="s">
        <v>850</v>
      </c>
      <c r="C1736">
        <f t="shared" si="162"/>
        <v>14</v>
      </c>
      <c r="D1736">
        <f t="shared" si="163"/>
        <v>66</v>
      </c>
      <c r="E1736" t="str">
        <f t="shared" si="164"/>
        <v>Furniture</v>
      </c>
      <c r="F1736" t="b">
        <f t="shared" si="165"/>
        <v>0</v>
      </c>
      <c r="G1736" t="str">
        <f t="shared" si="166"/>
        <v/>
      </c>
      <c r="H1736" t="str">
        <f t="shared" si="167"/>
        <v/>
      </c>
    </row>
    <row r="1737" spans="1:8" x14ac:dyDescent="0.25">
      <c r="A1737" s="8">
        <v>766</v>
      </c>
      <c r="B1737" t="s">
        <v>849</v>
      </c>
      <c r="C1737">
        <f t="shared" si="162"/>
        <v>14</v>
      </c>
      <c r="D1737">
        <f t="shared" si="163"/>
        <v>66</v>
      </c>
      <c r="E1737" t="str">
        <f t="shared" si="164"/>
        <v>Furniture</v>
      </c>
      <c r="F1737" t="b">
        <f t="shared" si="165"/>
        <v>0</v>
      </c>
      <c r="G1737" t="str">
        <f t="shared" si="166"/>
        <v/>
      </c>
      <c r="H1737" t="str">
        <f t="shared" si="167"/>
        <v/>
      </c>
    </row>
    <row r="1738" spans="1:8" x14ac:dyDescent="0.25">
      <c r="A1738" s="8">
        <v>765</v>
      </c>
      <c r="B1738" t="s">
        <v>848</v>
      </c>
      <c r="C1738">
        <f t="shared" si="162"/>
        <v>14</v>
      </c>
      <c r="D1738">
        <f t="shared" si="163"/>
        <v>66</v>
      </c>
      <c r="E1738" t="str">
        <f t="shared" si="164"/>
        <v>Furniture</v>
      </c>
      <c r="F1738" t="b">
        <f t="shared" si="165"/>
        <v>0</v>
      </c>
      <c r="G1738" t="str">
        <f t="shared" si="166"/>
        <v/>
      </c>
      <c r="H1738" t="str">
        <f t="shared" si="167"/>
        <v/>
      </c>
    </row>
    <row r="1739" spans="1:8" x14ac:dyDescent="0.25">
      <c r="A1739" s="8">
        <v>764</v>
      </c>
      <c r="B1739" t="s">
        <v>847</v>
      </c>
      <c r="C1739">
        <f t="shared" si="162"/>
        <v>14</v>
      </c>
      <c r="D1739">
        <f t="shared" si="163"/>
        <v>66</v>
      </c>
      <c r="E1739" t="str">
        <f t="shared" si="164"/>
        <v>Furniture</v>
      </c>
      <c r="F1739" t="b">
        <f t="shared" si="165"/>
        <v>0</v>
      </c>
      <c r="G1739" t="str">
        <f t="shared" si="166"/>
        <v/>
      </c>
      <c r="H1739" t="str">
        <f t="shared" si="167"/>
        <v/>
      </c>
    </row>
    <row r="1740" spans="1:8" x14ac:dyDescent="0.25">
      <c r="A1740" s="8">
        <v>763</v>
      </c>
      <c r="B1740" t="s">
        <v>846</v>
      </c>
      <c r="C1740">
        <f t="shared" si="162"/>
        <v>14</v>
      </c>
      <c r="D1740">
        <f t="shared" si="163"/>
        <v>66</v>
      </c>
      <c r="E1740" t="str">
        <f t="shared" si="164"/>
        <v>Furniture</v>
      </c>
      <c r="F1740" t="b">
        <f t="shared" si="165"/>
        <v>0</v>
      </c>
      <c r="G1740" t="str">
        <f t="shared" si="166"/>
        <v/>
      </c>
      <c r="H1740" t="str">
        <f t="shared" si="167"/>
        <v/>
      </c>
    </row>
    <row r="1741" spans="1:8" x14ac:dyDescent="0.25">
      <c r="A1741" s="8">
        <v>762</v>
      </c>
      <c r="B1741" t="s">
        <v>845</v>
      </c>
      <c r="C1741">
        <f t="shared" si="162"/>
        <v>14</v>
      </c>
      <c r="D1741">
        <f t="shared" si="163"/>
        <v>66</v>
      </c>
      <c r="E1741" t="str">
        <f t="shared" si="164"/>
        <v>Furniture</v>
      </c>
      <c r="F1741" t="b">
        <f t="shared" si="165"/>
        <v>0</v>
      </c>
      <c r="G1741" t="str">
        <f t="shared" si="166"/>
        <v/>
      </c>
      <c r="H1741" t="str">
        <f t="shared" si="167"/>
        <v/>
      </c>
    </row>
    <row r="1742" spans="1:8" x14ac:dyDescent="0.25">
      <c r="A1742" s="8">
        <v>761</v>
      </c>
      <c r="B1742" t="s">
        <v>844</v>
      </c>
      <c r="C1742">
        <f t="shared" si="162"/>
        <v>14</v>
      </c>
      <c r="D1742">
        <f t="shared" si="163"/>
        <v>66</v>
      </c>
      <c r="E1742" t="str">
        <f t="shared" si="164"/>
        <v>Furniture</v>
      </c>
      <c r="F1742" t="b">
        <f t="shared" si="165"/>
        <v>0</v>
      </c>
      <c r="G1742" t="str">
        <f t="shared" si="166"/>
        <v/>
      </c>
      <c r="H1742" t="str">
        <f t="shared" si="167"/>
        <v/>
      </c>
    </row>
    <row r="1743" spans="1:8" x14ac:dyDescent="0.25">
      <c r="A1743" s="8">
        <v>760</v>
      </c>
      <c r="B1743" t="s">
        <v>843</v>
      </c>
      <c r="C1743">
        <f t="shared" si="162"/>
        <v>14</v>
      </c>
      <c r="D1743">
        <f t="shared" si="163"/>
        <v>66</v>
      </c>
      <c r="E1743" t="str">
        <f t="shared" si="164"/>
        <v>Furniture</v>
      </c>
      <c r="F1743" t="b">
        <f t="shared" si="165"/>
        <v>0</v>
      </c>
      <c r="G1743" t="str">
        <f t="shared" si="166"/>
        <v/>
      </c>
      <c r="H1743" t="str">
        <f t="shared" si="167"/>
        <v/>
      </c>
    </row>
    <row r="1744" spans="1:8" x14ac:dyDescent="0.25">
      <c r="A1744" s="8">
        <v>759</v>
      </c>
      <c r="B1744" t="s">
        <v>842</v>
      </c>
      <c r="C1744">
        <f t="shared" si="162"/>
        <v>14</v>
      </c>
      <c r="D1744">
        <f t="shared" si="163"/>
        <v>66</v>
      </c>
      <c r="E1744" t="str">
        <f t="shared" si="164"/>
        <v>Furniture</v>
      </c>
      <c r="F1744" t="b">
        <f t="shared" si="165"/>
        <v>0</v>
      </c>
      <c r="G1744" t="str">
        <f t="shared" si="166"/>
        <v/>
      </c>
      <c r="H1744" t="str">
        <f t="shared" si="167"/>
        <v/>
      </c>
    </row>
    <row r="1745" spans="1:8" x14ac:dyDescent="0.25">
      <c r="A1745" s="8">
        <v>758</v>
      </c>
      <c r="B1745" t="s">
        <v>841</v>
      </c>
      <c r="C1745">
        <f t="shared" si="162"/>
        <v>14</v>
      </c>
      <c r="D1745">
        <f t="shared" si="163"/>
        <v>66</v>
      </c>
      <c r="E1745" t="str">
        <f t="shared" si="164"/>
        <v>Furniture</v>
      </c>
      <c r="F1745" t="b">
        <f t="shared" si="165"/>
        <v>0</v>
      </c>
      <c r="G1745" t="str">
        <f t="shared" si="166"/>
        <v/>
      </c>
      <c r="H1745" t="str">
        <f t="shared" si="167"/>
        <v/>
      </c>
    </row>
    <row r="1746" spans="1:8" x14ac:dyDescent="0.25">
      <c r="A1746" s="8">
        <v>757</v>
      </c>
      <c r="B1746" t="s">
        <v>840</v>
      </c>
      <c r="C1746">
        <f t="shared" si="162"/>
        <v>14</v>
      </c>
      <c r="D1746">
        <f t="shared" si="163"/>
        <v>66</v>
      </c>
      <c r="E1746" t="str">
        <f t="shared" si="164"/>
        <v>Furniture</v>
      </c>
      <c r="F1746" t="b">
        <f t="shared" si="165"/>
        <v>0</v>
      </c>
      <c r="G1746" t="str">
        <f t="shared" si="166"/>
        <v/>
      </c>
      <c r="H1746" t="str">
        <f t="shared" si="167"/>
        <v/>
      </c>
    </row>
    <row r="1747" spans="1:8" x14ac:dyDescent="0.25">
      <c r="A1747" s="8">
        <v>756</v>
      </c>
      <c r="B1747" t="s">
        <v>839</v>
      </c>
      <c r="C1747">
        <f t="shared" si="162"/>
        <v>14</v>
      </c>
      <c r="D1747">
        <f t="shared" si="163"/>
        <v>66</v>
      </c>
      <c r="E1747" t="str">
        <f t="shared" si="164"/>
        <v>Furniture</v>
      </c>
      <c r="F1747" t="b">
        <f t="shared" si="165"/>
        <v>0</v>
      </c>
      <c r="G1747" t="str">
        <f t="shared" si="166"/>
        <v/>
      </c>
      <c r="H1747" t="str">
        <f t="shared" si="167"/>
        <v/>
      </c>
    </row>
    <row r="1748" spans="1:8" x14ac:dyDescent="0.25">
      <c r="A1748" s="8">
        <v>755</v>
      </c>
      <c r="B1748" t="s">
        <v>838</v>
      </c>
      <c r="C1748">
        <f t="shared" si="162"/>
        <v>14</v>
      </c>
      <c r="D1748">
        <f t="shared" si="163"/>
        <v>66</v>
      </c>
      <c r="E1748" t="str">
        <f t="shared" si="164"/>
        <v>Furniture</v>
      </c>
      <c r="F1748" t="b">
        <f t="shared" si="165"/>
        <v>0</v>
      </c>
      <c r="G1748" t="str">
        <f t="shared" si="166"/>
        <v/>
      </c>
      <c r="H1748" t="str">
        <f t="shared" si="167"/>
        <v/>
      </c>
    </row>
    <row r="1749" spans="1:8" x14ac:dyDescent="0.25">
      <c r="A1749" s="8">
        <v>754</v>
      </c>
      <c r="B1749" t="s">
        <v>837</v>
      </c>
      <c r="C1749">
        <f t="shared" si="162"/>
        <v>14</v>
      </c>
      <c r="D1749">
        <f t="shared" si="163"/>
        <v>66</v>
      </c>
      <c r="E1749" t="str">
        <f t="shared" si="164"/>
        <v>Furniture</v>
      </c>
      <c r="F1749" t="b">
        <f t="shared" si="165"/>
        <v>0</v>
      </c>
      <c r="G1749" t="str">
        <f t="shared" si="166"/>
        <v/>
      </c>
      <c r="H1749" t="str">
        <f t="shared" si="167"/>
        <v/>
      </c>
    </row>
    <row r="1750" spans="1:8" x14ac:dyDescent="0.25">
      <c r="A1750" s="8">
        <v>753</v>
      </c>
      <c r="B1750" t="s">
        <v>836</v>
      </c>
      <c r="C1750">
        <f t="shared" si="162"/>
        <v>14</v>
      </c>
      <c r="D1750">
        <f t="shared" si="163"/>
        <v>66</v>
      </c>
      <c r="E1750" t="str">
        <f t="shared" si="164"/>
        <v>Furniture</v>
      </c>
      <c r="F1750" t="b">
        <f t="shared" si="165"/>
        <v>0</v>
      </c>
      <c r="G1750" t="str">
        <f t="shared" si="166"/>
        <v/>
      </c>
      <c r="H1750" t="str">
        <f t="shared" si="167"/>
        <v/>
      </c>
    </row>
    <row r="1751" spans="1:8" x14ac:dyDescent="0.25">
      <c r="A1751" s="8">
        <v>752</v>
      </c>
      <c r="B1751" t="s">
        <v>835</v>
      </c>
      <c r="C1751">
        <f t="shared" si="162"/>
        <v>14</v>
      </c>
      <c r="D1751">
        <f t="shared" si="163"/>
        <v>66</v>
      </c>
      <c r="E1751" t="str">
        <f t="shared" si="164"/>
        <v>Furniture</v>
      </c>
      <c r="F1751" t="b">
        <f t="shared" si="165"/>
        <v>0</v>
      </c>
      <c r="G1751" t="str">
        <f t="shared" si="166"/>
        <v/>
      </c>
      <c r="H1751" t="str">
        <f t="shared" si="167"/>
        <v/>
      </c>
    </row>
    <row r="1752" spans="1:8" x14ac:dyDescent="0.25">
      <c r="A1752" s="8">
        <v>751</v>
      </c>
      <c r="B1752" t="s">
        <v>834</v>
      </c>
      <c r="C1752">
        <f t="shared" si="162"/>
        <v>14</v>
      </c>
      <c r="D1752">
        <f t="shared" si="163"/>
        <v>66</v>
      </c>
      <c r="E1752" t="str">
        <f t="shared" si="164"/>
        <v>Furniture</v>
      </c>
      <c r="F1752" t="b">
        <f t="shared" si="165"/>
        <v>0</v>
      </c>
      <c r="G1752" t="str">
        <f t="shared" si="166"/>
        <v/>
      </c>
      <c r="H1752" t="str">
        <f t="shared" si="167"/>
        <v/>
      </c>
    </row>
    <row r="1753" spans="1:8" x14ac:dyDescent="0.25">
      <c r="A1753" s="8">
        <v>750</v>
      </c>
      <c r="B1753" t="s">
        <v>833</v>
      </c>
      <c r="C1753">
        <f t="shared" si="162"/>
        <v>14</v>
      </c>
      <c r="D1753">
        <f t="shared" si="163"/>
        <v>66</v>
      </c>
      <c r="E1753" t="str">
        <f t="shared" si="164"/>
        <v>Furniture</v>
      </c>
      <c r="F1753" t="b">
        <f t="shared" si="165"/>
        <v>0</v>
      </c>
      <c r="G1753" t="str">
        <f t="shared" si="166"/>
        <v/>
      </c>
      <c r="H1753" t="str">
        <f t="shared" si="167"/>
        <v/>
      </c>
    </row>
    <row r="1754" spans="1:8" x14ac:dyDescent="0.25">
      <c r="A1754" s="8">
        <v>749</v>
      </c>
      <c r="B1754" t="s">
        <v>832</v>
      </c>
      <c r="C1754">
        <f t="shared" si="162"/>
        <v>14</v>
      </c>
      <c r="D1754">
        <f t="shared" si="163"/>
        <v>66</v>
      </c>
      <c r="E1754" t="str">
        <f t="shared" si="164"/>
        <v>Furniture</v>
      </c>
      <c r="F1754" t="b">
        <f t="shared" si="165"/>
        <v>0</v>
      </c>
      <c r="G1754" t="str">
        <f t="shared" si="166"/>
        <v/>
      </c>
      <c r="H1754" t="str">
        <f t="shared" si="167"/>
        <v/>
      </c>
    </row>
    <row r="1755" spans="1:8" x14ac:dyDescent="0.25">
      <c r="A1755" s="8">
        <v>748</v>
      </c>
      <c r="B1755" t="s">
        <v>831</v>
      </c>
      <c r="C1755">
        <f t="shared" si="162"/>
        <v>14</v>
      </c>
      <c r="D1755">
        <f t="shared" si="163"/>
        <v>66</v>
      </c>
      <c r="E1755" t="str">
        <f t="shared" si="164"/>
        <v>Furniture</v>
      </c>
      <c r="F1755" t="b">
        <f t="shared" si="165"/>
        <v>0</v>
      </c>
      <c r="G1755" t="str">
        <f t="shared" si="166"/>
        <v/>
      </c>
      <c r="H1755" t="str">
        <f t="shared" si="167"/>
        <v/>
      </c>
    </row>
    <row r="1756" spans="1:8" x14ac:dyDescent="0.25">
      <c r="A1756" s="8">
        <v>747</v>
      </c>
      <c r="B1756" t="s">
        <v>830</v>
      </c>
      <c r="C1756">
        <f t="shared" si="162"/>
        <v>14</v>
      </c>
      <c r="D1756">
        <f t="shared" si="163"/>
        <v>66</v>
      </c>
      <c r="E1756" t="str">
        <f t="shared" si="164"/>
        <v>Furniture</v>
      </c>
      <c r="F1756" t="b">
        <f t="shared" si="165"/>
        <v>0</v>
      </c>
      <c r="G1756" t="str">
        <f t="shared" si="166"/>
        <v/>
      </c>
      <c r="H1756" t="str">
        <f t="shared" si="167"/>
        <v/>
      </c>
    </row>
    <row r="1757" spans="1:8" x14ac:dyDescent="0.25">
      <c r="A1757" s="8">
        <v>746</v>
      </c>
      <c r="B1757" t="s">
        <v>829</v>
      </c>
      <c r="C1757">
        <f t="shared" si="162"/>
        <v>14</v>
      </c>
      <c r="D1757">
        <f t="shared" si="163"/>
        <v>66</v>
      </c>
      <c r="E1757" t="str">
        <f t="shared" si="164"/>
        <v>Furniture</v>
      </c>
      <c r="F1757" t="b">
        <f t="shared" si="165"/>
        <v>0</v>
      </c>
      <c r="G1757" t="str">
        <f t="shared" si="166"/>
        <v/>
      </c>
      <c r="H1757" t="str">
        <f t="shared" si="167"/>
        <v/>
      </c>
    </row>
    <row r="1758" spans="1:8" x14ac:dyDescent="0.25">
      <c r="A1758" s="8">
        <v>745</v>
      </c>
      <c r="B1758" t="s">
        <v>828</v>
      </c>
      <c r="C1758">
        <f t="shared" si="162"/>
        <v>14</v>
      </c>
      <c r="D1758">
        <f t="shared" si="163"/>
        <v>66</v>
      </c>
      <c r="E1758" t="str">
        <f t="shared" si="164"/>
        <v>Furniture</v>
      </c>
      <c r="F1758" t="b">
        <f t="shared" si="165"/>
        <v>0</v>
      </c>
      <c r="G1758" t="str">
        <f t="shared" si="166"/>
        <v/>
      </c>
      <c r="H1758" t="str">
        <f t="shared" si="167"/>
        <v/>
      </c>
    </row>
    <row r="1759" spans="1:8" x14ac:dyDescent="0.25">
      <c r="A1759" s="8">
        <v>744</v>
      </c>
      <c r="B1759" t="s">
        <v>827</v>
      </c>
      <c r="C1759">
        <f t="shared" si="162"/>
        <v>14</v>
      </c>
      <c r="D1759">
        <f t="shared" si="163"/>
        <v>66</v>
      </c>
      <c r="E1759" t="str">
        <f t="shared" si="164"/>
        <v>Furniture</v>
      </c>
      <c r="F1759" t="b">
        <f t="shared" si="165"/>
        <v>0</v>
      </c>
      <c r="G1759" t="str">
        <f t="shared" si="166"/>
        <v/>
      </c>
      <c r="H1759" t="str">
        <f t="shared" si="167"/>
        <v/>
      </c>
    </row>
    <row r="1760" spans="1:8" x14ac:dyDescent="0.25">
      <c r="A1760" s="8">
        <v>743</v>
      </c>
      <c r="B1760" t="s">
        <v>826</v>
      </c>
      <c r="C1760">
        <f t="shared" si="162"/>
        <v>14</v>
      </c>
      <c r="D1760">
        <f t="shared" si="163"/>
        <v>66</v>
      </c>
      <c r="E1760" t="str">
        <f t="shared" si="164"/>
        <v>Furniture</v>
      </c>
      <c r="F1760" t="b">
        <f t="shared" si="165"/>
        <v>0</v>
      </c>
      <c r="G1760" t="str">
        <f t="shared" si="166"/>
        <v/>
      </c>
      <c r="H1760" t="str">
        <f t="shared" si="167"/>
        <v/>
      </c>
    </row>
    <row r="1761" spans="1:8" x14ac:dyDescent="0.25">
      <c r="A1761" s="8">
        <v>742</v>
      </c>
      <c r="B1761" t="s">
        <v>825</v>
      </c>
      <c r="C1761">
        <f t="shared" si="162"/>
        <v>14</v>
      </c>
      <c r="D1761">
        <f t="shared" si="163"/>
        <v>66</v>
      </c>
      <c r="E1761" t="str">
        <f t="shared" si="164"/>
        <v>Furniture</v>
      </c>
      <c r="F1761" t="b">
        <f t="shared" si="165"/>
        <v>0</v>
      </c>
      <c r="G1761" t="str">
        <f t="shared" si="166"/>
        <v/>
      </c>
      <c r="H1761" t="str">
        <f t="shared" si="167"/>
        <v/>
      </c>
    </row>
    <row r="1762" spans="1:8" x14ac:dyDescent="0.25">
      <c r="A1762" s="8">
        <v>741</v>
      </c>
      <c r="B1762" t="s">
        <v>824</v>
      </c>
      <c r="C1762">
        <f t="shared" si="162"/>
        <v>14</v>
      </c>
      <c r="D1762">
        <f t="shared" si="163"/>
        <v>66</v>
      </c>
      <c r="E1762" t="str">
        <f t="shared" si="164"/>
        <v>Furniture</v>
      </c>
      <c r="F1762" t="b">
        <f t="shared" si="165"/>
        <v>0</v>
      </c>
      <c r="G1762" t="str">
        <f t="shared" si="166"/>
        <v/>
      </c>
      <c r="H1762" t="str">
        <f t="shared" si="167"/>
        <v/>
      </c>
    </row>
    <row r="1763" spans="1:8" x14ac:dyDescent="0.25">
      <c r="A1763" s="8">
        <v>740</v>
      </c>
      <c r="B1763" t="s">
        <v>823</v>
      </c>
      <c r="C1763">
        <f t="shared" si="162"/>
        <v>14</v>
      </c>
      <c r="D1763">
        <f t="shared" si="163"/>
        <v>66</v>
      </c>
      <c r="E1763" t="str">
        <f t="shared" si="164"/>
        <v>Furniture</v>
      </c>
      <c r="F1763" t="b">
        <f t="shared" si="165"/>
        <v>0</v>
      </c>
      <c r="G1763" t="str">
        <f t="shared" si="166"/>
        <v/>
      </c>
      <c r="H1763" t="str">
        <f t="shared" si="167"/>
        <v/>
      </c>
    </row>
    <row r="1764" spans="1:8" x14ac:dyDescent="0.25">
      <c r="A1764" s="8">
        <v>739</v>
      </c>
      <c r="B1764" t="s">
        <v>822</v>
      </c>
      <c r="C1764">
        <f t="shared" si="162"/>
        <v>14</v>
      </c>
      <c r="D1764">
        <f t="shared" si="163"/>
        <v>66</v>
      </c>
      <c r="E1764" t="str">
        <f t="shared" si="164"/>
        <v>Furniture</v>
      </c>
      <c r="F1764" t="b">
        <f t="shared" si="165"/>
        <v>0</v>
      </c>
      <c r="G1764" t="str">
        <f t="shared" si="166"/>
        <v/>
      </c>
      <c r="H1764" t="str">
        <f t="shared" si="167"/>
        <v/>
      </c>
    </row>
    <row r="1765" spans="1:8" x14ac:dyDescent="0.25">
      <c r="A1765" s="8">
        <v>738</v>
      </c>
      <c r="B1765" t="s">
        <v>821</v>
      </c>
      <c r="C1765">
        <f t="shared" si="162"/>
        <v>14</v>
      </c>
      <c r="D1765">
        <f t="shared" si="163"/>
        <v>66</v>
      </c>
      <c r="E1765" t="str">
        <f t="shared" si="164"/>
        <v>Furniture</v>
      </c>
      <c r="F1765" t="b">
        <f t="shared" si="165"/>
        <v>0</v>
      </c>
      <c r="G1765" t="str">
        <f t="shared" si="166"/>
        <v/>
      </c>
      <c r="H1765" t="str">
        <f t="shared" si="167"/>
        <v/>
      </c>
    </row>
    <row r="1766" spans="1:8" x14ac:dyDescent="0.25">
      <c r="A1766" s="8">
        <v>737</v>
      </c>
      <c r="B1766" t="s">
        <v>820</v>
      </c>
      <c r="C1766">
        <f t="shared" si="162"/>
        <v>14</v>
      </c>
      <c r="D1766">
        <f t="shared" si="163"/>
        <v>66</v>
      </c>
      <c r="E1766" t="str">
        <f t="shared" si="164"/>
        <v>Furniture</v>
      </c>
      <c r="F1766" t="b">
        <f t="shared" si="165"/>
        <v>0</v>
      </c>
      <c r="G1766" t="str">
        <f t="shared" si="166"/>
        <v/>
      </c>
      <c r="H1766" t="str">
        <f t="shared" si="167"/>
        <v/>
      </c>
    </row>
    <row r="1767" spans="1:8" x14ac:dyDescent="0.25">
      <c r="A1767" s="8">
        <v>736</v>
      </c>
      <c r="B1767" t="s">
        <v>819</v>
      </c>
      <c r="C1767">
        <f t="shared" si="162"/>
        <v>14</v>
      </c>
      <c r="D1767">
        <f t="shared" si="163"/>
        <v>66</v>
      </c>
      <c r="E1767" t="str">
        <f t="shared" si="164"/>
        <v>Furniture</v>
      </c>
      <c r="F1767" t="b">
        <f t="shared" si="165"/>
        <v>0</v>
      </c>
      <c r="G1767" t="str">
        <f t="shared" si="166"/>
        <v/>
      </c>
      <c r="H1767" t="str">
        <f t="shared" si="167"/>
        <v/>
      </c>
    </row>
    <row r="1768" spans="1:8" x14ac:dyDescent="0.25">
      <c r="A1768" s="8">
        <v>735</v>
      </c>
      <c r="B1768" t="s">
        <v>818</v>
      </c>
      <c r="C1768">
        <f t="shared" si="162"/>
        <v>14</v>
      </c>
      <c r="D1768">
        <f t="shared" si="163"/>
        <v>66</v>
      </c>
      <c r="E1768" t="str">
        <f t="shared" si="164"/>
        <v>Furniture</v>
      </c>
      <c r="F1768" t="b">
        <f t="shared" si="165"/>
        <v>0</v>
      </c>
      <c r="G1768" t="str">
        <f t="shared" si="166"/>
        <v/>
      </c>
      <c r="H1768" t="str">
        <f t="shared" si="167"/>
        <v/>
      </c>
    </row>
    <row r="1769" spans="1:8" x14ac:dyDescent="0.25">
      <c r="A1769" s="8">
        <v>734</v>
      </c>
      <c r="B1769" t="s">
        <v>817</v>
      </c>
      <c r="C1769">
        <f t="shared" si="162"/>
        <v>14</v>
      </c>
      <c r="D1769">
        <f t="shared" si="163"/>
        <v>66</v>
      </c>
      <c r="E1769" t="str">
        <f t="shared" si="164"/>
        <v>Furniture</v>
      </c>
      <c r="F1769" t="b">
        <f t="shared" si="165"/>
        <v>0</v>
      </c>
      <c r="G1769" t="str">
        <f t="shared" si="166"/>
        <v/>
      </c>
      <c r="H1769" t="str">
        <f t="shared" si="167"/>
        <v/>
      </c>
    </row>
    <row r="1770" spans="1:8" x14ac:dyDescent="0.25">
      <c r="A1770" s="8">
        <v>733</v>
      </c>
      <c r="B1770" t="s">
        <v>816</v>
      </c>
      <c r="C1770">
        <f t="shared" si="162"/>
        <v>14</v>
      </c>
      <c r="D1770">
        <f t="shared" si="163"/>
        <v>66</v>
      </c>
      <c r="E1770" t="str">
        <f t="shared" si="164"/>
        <v>Furniture</v>
      </c>
      <c r="F1770" t="b">
        <f t="shared" si="165"/>
        <v>0</v>
      </c>
      <c r="G1770" t="str">
        <f t="shared" si="166"/>
        <v/>
      </c>
      <c r="H1770" t="str">
        <f t="shared" si="167"/>
        <v/>
      </c>
    </row>
    <row r="1771" spans="1:8" x14ac:dyDescent="0.25">
      <c r="A1771" s="8">
        <v>732</v>
      </c>
      <c r="B1771" t="s">
        <v>815</v>
      </c>
      <c r="C1771">
        <f t="shared" si="162"/>
        <v>14</v>
      </c>
      <c r="D1771">
        <f t="shared" si="163"/>
        <v>66</v>
      </c>
      <c r="E1771" t="str">
        <f t="shared" si="164"/>
        <v>Furniture</v>
      </c>
      <c r="F1771" t="b">
        <f t="shared" si="165"/>
        <v>0</v>
      </c>
      <c r="G1771" t="str">
        <f t="shared" si="166"/>
        <v/>
      </c>
      <c r="H1771" t="str">
        <f t="shared" si="167"/>
        <v/>
      </c>
    </row>
    <row r="1772" spans="1:8" x14ac:dyDescent="0.25">
      <c r="A1772" s="8">
        <v>731</v>
      </c>
      <c r="B1772" t="s">
        <v>814</v>
      </c>
      <c r="C1772">
        <f t="shared" si="162"/>
        <v>14</v>
      </c>
      <c r="D1772">
        <f t="shared" si="163"/>
        <v>66</v>
      </c>
      <c r="E1772" t="str">
        <f t="shared" si="164"/>
        <v>Furniture</v>
      </c>
      <c r="F1772" t="b">
        <f t="shared" si="165"/>
        <v>0</v>
      </c>
      <c r="G1772" t="str">
        <f t="shared" si="166"/>
        <v/>
      </c>
      <c r="H1772" t="str">
        <f t="shared" si="167"/>
        <v/>
      </c>
    </row>
    <row r="1773" spans="1:8" x14ac:dyDescent="0.25">
      <c r="A1773" s="8">
        <v>730</v>
      </c>
      <c r="B1773" t="s">
        <v>813</v>
      </c>
      <c r="C1773">
        <f t="shared" si="162"/>
        <v>14</v>
      </c>
      <c r="D1773">
        <f t="shared" si="163"/>
        <v>66</v>
      </c>
      <c r="E1773" t="str">
        <f t="shared" si="164"/>
        <v>Furniture</v>
      </c>
      <c r="F1773" t="b">
        <f t="shared" si="165"/>
        <v>0</v>
      </c>
      <c r="G1773" t="str">
        <f t="shared" si="166"/>
        <v/>
      </c>
      <c r="H1773" t="str">
        <f t="shared" si="167"/>
        <v/>
      </c>
    </row>
    <row r="1774" spans="1:8" x14ac:dyDescent="0.25">
      <c r="A1774" s="8">
        <v>729</v>
      </c>
      <c r="B1774" t="s">
        <v>812</v>
      </c>
      <c r="C1774">
        <f t="shared" si="162"/>
        <v>14</v>
      </c>
      <c r="D1774">
        <f t="shared" si="163"/>
        <v>66</v>
      </c>
      <c r="E1774" t="str">
        <f t="shared" si="164"/>
        <v>Furniture</v>
      </c>
      <c r="F1774" t="b">
        <f t="shared" si="165"/>
        <v>0</v>
      </c>
      <c r="G1774" t="str">
        <f t="shared" si="166"/>
        <v/>
      </c>
      <c r="H1774" t="str">
        <f t="shared" si="167"/>
        <v/>
      </c>
    </row>
    <row r="1775" spans="1:8" x14ac:dyDescent="0.25">
      <c r="A1775" s="8">
        <v>728</v>
      </c>
      <c r="B1775" t="s">
        <v>811</v>
      </c>
      <c r="C1775">
        <f t="shared" si="162"/>
        <v>14</v>
      </c>
      <c r="D1775">
        <f t="shared" si="163"/>
        <v>66</v>
      </c>
      <c r="E1775" t="str">
        <f t="shared" si="164"/>
        <v>Furniture</v>
      </c>
      <c r="F1775" t="b">
        <f t="shared" si="165"/>
        <v>0</v>
      </c>
      <c r="G1775" t="str">
        <f t="shared" si="166"/>
        <v/>
      </c>
      <c r="H1775" t="str">
        <f t="shared" si="167"/>
        <v/>
      </c>
    </row>
    <row r="1776" spans="1:8" x14ac:dyDescent="0.25">
      <c r="A1776" s="8">
        <v>727</v>
      </c>
      <c r="B1776" t="s">
        <v>810</v>
      </c>
      <c r="C1776">
        <f t="shared" si="162"/>
        <v>14</v>
      </c>
      <c r="D1776">
        <f t="shared" si="163"/>
        <v>66</v>
      </c>
      <c r="E1776" t="str">
        <f t="shared" si="164"/>
        <v>Furniture</v>
      </c>
      <c r="F1776" t="b">
        <f t="shared" si="165"/>
        <v>0</v>
      </c>
      <c r="G1776" t="str">
        <f t="shared" si="166"/>
        <v/>
      </c>
      <c r="H1776" t="str">
        <f t="shared" si="167"/>
        <v/>
      </c>
    </row>
    <row r="1777" spans="1:8" x14ac:dyDescent="0.25">
      <c r="A1777" s="8">
        <v>726</v>
      </c>
      <c r="B1777" t="s">
        <v>809</v>
      </c>
      <c r="C1777">
        <f t="shared" si="162"/>
        <v>14</v>
      </c>
      <c r="D1777">
        <f t="shared" si="163"/>
        <v>66</v>
      </c>
      <c r="E1777" t="str">
        <f t="shared" si="164"/>
        <v>Furniture</v>
      </c>
      <c r="F1777" t="b">
        <f t="shared" si="165"/>
        <v>0</v>
      </c>
      <c r="G1777" t="str">
        <f t="shared" si="166"/>
        <v/>
      </c>
      <c r="H1777" t="str">
        <f t="shared" si="167"/>
        <v/>
      </c>
    </row>
    <row r="1778" spans="1:8" x14ac:dyDescent="0.25">
      <c r="A1778" s="8">
        <v>725</v>
      </c>
      <c r="B1778" t="s">
        <v>808</v>
      </c>
      <c r="C1778">
        <f t="shared" si="162"/>
        <v>14</v>
      </c>
      <c r="D1778">
        <f t="shared" si="163"/>
        <v>66</v>
      </c>
      <c r="E1778" t="str">
        <f t="shared" si="164"/>
        <v>Furniture</v>
      </c>
      <c r="F1778" t="b">
        <f t="shared" si="165"/>
        <v>0</v>
      </c>
      <c r="G1778" t="str">
        <f t="shared" si="166"/>
        <v/>
      </c>
      <c r="H1778" t="str">
        <f t="shared" si="167"/>
        <v/>
      </c>
    </row>
    <row r="1779" spans="1:8" x14ac:dyDescent="0.25">
      <c r="A1779" s="8">
        <v>724</v>
      </c>
      <c r="B1779" t="s">
        <v>807</v>
      </c>
      <c r="C1779">
        <f t="shared" si="162"/>
        <v>14</v>
      </c>
      <c r="D1779">
        <f t="shared" si="163"/>
        <v>66</v>
      </c>
      <c r="E1779" t="str">
        <f t="shared" si="164"/>
        <v>Furniture</v>
      </c>
      <c r="F1779" t="b">
        <f t="shared" si="165"/>
        <v>0</v>
      </c>
      <c r="G1779" t="str">
        <f t="shared" si="166"/>
        <v/>
      </c>
      <c r="H1779" t="str">
        <f t="shared" si="167"/>
        <v/>
      </c>
    </row>
    <row r="1780" spans="1:8" x14ac:dyDescent="0.25">
      <c r="A1780" s="8">
        <v>723</v>
      </c>
      <c r="B1780" t="s">
        <v>806</v>
      </c>
      <c r="C1780">
        <f t="shared" si="162"/>
        <v>14</v>
      </c>
      <c r="D1780">
        <f t="shared" si="163"/>
        <v>66</v>
      </c>
      <c r="E1780" t="str">
        <f t="shared" si="164"/>
        <v>Furniture</v>
      </c>
      <c r="F1780" t="b">
        <f t="shared" si="165"/>
        <v>0</v>
      </c>
      <c r="G1780" t="str">
        <f t="shared" si="166"/>
        <v/>
      </c>
      <c r="H1780" t="str">
        <f t="shared" si="167"/>
        <v/>
      </c>
    </row>
    <row r="1781" spans="1:8" x14ac:dyDescent="0.25">
      <c r="A1781" s="8">
        <v>722</v>
      </c>
      <c r="B1781" t="s">
        <v>805</v>
      </c>
      <c r="C1781">
        <f t="shared" si="162"/>
        <v>14</v>
      </c>
      <c r="D1781">
        <f t="shared" si="163"/>
        <v>66</v>
      </c>
      <c r="E1781" t="str">
        <f t="shared" si="164"/>
        <v>Furniture</v>
      </c>
      <c r="F1781" t="b">
        <f t="shared" si="165"/>
        <v>0</v>
      </c>
      <c r="G1781" t="str">
        <f t="shared" si="166"/>
        <v/>
      </c>
      <c r="H1781" t="str">
        <f t="shared" si="167"/>
        <v/>
      </c>
    </row>
    <row r="1782" spans="1:8" x14ac:dyDescent="0.25">
      <c r="A1782" s="8">
        <v>721</v>
      </c>
      <c r="B1782" t="s">
        <v>804</v>
      </c>
      <c r="C1782">
        <f t="shared" si="162"/>
        <v>14</v>
      </c>
      <c r="D1782">
        <f t="shared" si="163"/>
        <v>66</v>
      </c>
      <c r="E1782" t="str">
        <f t="shared" si="164"/>
        <v>Furniture</v>
      </c>
      <c r="F1782" t="b">
        <f t="shared" si="165"/>
        <v>0</v>
      </c>
      <c r="G1782" t="str">
        <f t="shared" si="166"/>
        <v/>
      </c>
      <c r="H1782" t="str">
        <f t="shared" si="167"/>
        <v/>
      </c>
    </row>
    <row r="1783" spans="1:8" x14ac:dyDescent="0.25">
      <c r="A1783" s="8">
        <v>720</v>
      </c>
      <c r="B1783" t="s">
        <v>803</v>
      </c>
      <c r="C1783">
        <f t="shared" si="162"/>
        <v>14</v>
      </c>
      <c r="D1783">
        <f t="shared" si="163"/>
        <v>66</v>
      </c>
      <c r="E1783" t="str">
        <f t="shared" si="164"/>
        <v>Furniture</v>
      </c>
      <c r="F1783" t="b">
        <f t="shared" si="165"/>
        <v>0</v>
      </c>
      <c r="G1783" t="str">
        <f t="shared" si="166"/>
        <v/>
      </c>
      <c r="H1783" t="str">
        <f t="shared" si="167"/>
        <v/>
      </c>
    </row>
    <row r="1784" spans="1:8" x14ac:dyDescent="0.25">
      <c r="A1784" s="8">
        <v>719</v>
      </c>
      <c r="B1784" t="s">
        <v>802</v>
      </c>
      <c r="C1784">
        <f t="shared" si="162"/>
        <v>14</v>
      </c>
      <c r="D1784">
        <f t="shared" si="163"/>
        <v>66</v>
      </c>
      <c r="E1784" t="str">
        <f t="shared" si="164"/>
        <v>Furniture</v>
      </c>
      <c r="F1784" t="b">
        <f t="shared" si="165"/>
        <v>0</v>
      </c>
      <c r="G1784" t="str">
        <f t="shared" si="166"/>
        <v/>
      </c>
      <c r="H1784" t="str">
        <f t="shared" si="167"/>
        <v/>
      </c>
    </row>
    <row r="1785" spans="1:8" x14ac:dyDescent="0.25">
      <c r="A1785" s="8">
        <v>718</v>
      </c>
      <c r="B1785" t="s">
        <v>801</v>
      </c>
      <c r="C1785">
        <f t="shared" si="162"/>
        <v>14</v>
      </c>
      <c r="D1785">
        <f t="shared" si="163"/>
        <v>66</v>
      </c>
      <c r="E1785" t="str">
        <f t="shared" si="164"/>
        <v>Furniture</v>
      </c>
      <c r="F1785" t="b">
        <f t="shared" si="165"/>
        <v>0</v>
      </c>
      <c r="G1785" t="str">
        <f t="shared" si="166"/>
        <v/>
      </c>
      <c r="H1785" t="str">
        <f t="shared" si="167"/>
        <v/>
      </c>
    </row>
    <row r="1786" spans="1:8" x14ac:dyDescent="0.25">
      <c r="A1786" s="8">
        <v>717</v>
      </c>
      <c r="B1786" t="s">
        <v>800</v>
      </c>
      <c r="C1786">
        <f t="shared" si="162"/>
        <v>14</v>
      </c>
      <c r="D1786">
        <f t="shared" si="163"/>
        <v>66</v>
      </c>
      <c r="E1786" t="str">
        <f t="shared" si="164"/>
        <v>Furniture</v>
      </c>
      <c r="F1786" t="b">
        <f t="shared" si="165"/>
        <v>0</v>
      </c>
      <c r="G1786" t="str">
        <f t="shared" si="166"/>
        <v/>
      </c>
      <c r="H1786" t="str">
        <f t="shared" si="167"/>
        <v/>
      </c>
    </row>
    <row r="1787" spans="1:8" x14ac:dyDescent="0.25">
      <c r="A1787" s="8">
        <v>716</v>
      </c>
      <c r="B1787" t="s">
        <v>799</v>
      </c>
      <c r="C1787">
        <f t="shared" si="162"/>
        <v>14</v>
      </c>
      <c r="D1787">
        <f t="shared" si="163"/>
        <v>66</v>
      </c>
      <c r="E1787" t="str">
        <f t="shared" si="164"/>
        <v>Furniture</v>
      </c>
      <c r="F1787" t="b">
        <f t="shared" si="165"/>
        <v>0</v>
      </c>
      <c r="G1787" t="str">
        <f t="shared" si="166"/>
        <v/>
      </c>
      <c r="H1787" t="str">
        <f t="shared" si="167"/>
        <v/>
      </c>
    </row>
    <row r="1788" spans="1:8" x14ac:dyDescent="0.25">
      <c r="A1788" s="8">
        <v>715</v>
      </c>
      <c r="B1788" t="s">
        <v>798</v>
      </c>
      <c r="C1788">
        <f t="shared" si="162"/>
        <v>14</v>
      </c>
      <c r="D1788">
        <f t="shared" si="163"/>
        <v>66</v>
      </c>
      <c r="E1788" t="str">
        <f t="shared" si="164"/>
        <v>Furniture</v>
      </c>
      <c r="F1788" t="b">
        <f t="shared" si="165"/>
        <v>0</v>
      </c>
      <c r="G1788" t="str">
        <f t="shared" si="166"/>
        <v/>
      </c>
      <c r="H1788" t="str">
        <f t="shared" si="167"/>
        <v/>
      </c>
    </row>
    <row r="1789" spans="1:8" x14ac:dyDescent="0.25">
      <c r="A1789" s="8">
        <v>714</v>
      </c>
      <c r="B1789" t="s">
        <v>797</v>
      </c>
      <c r="C1789">
        <f t="shared" si="162"/>
        <v>14</v>
      </c>
      <c r="D1789">
        <f t="shared" si="163"/>
        <v>66</v>
      </c>
      <c r="E1789" t="str">
        <f t="shared" si="164"/>
        <v>Furniture</v>
      </c>
      <c r="F1789" t="b">
        <f t="shared" si="165"/>
        <v>0</v>
      </c>
      <c r="G1789" t="str">
        <f t="shared" si="166"/>
        <v/>
      </c>
      <c r="H1789" t="str">
        <f t="shared" si="167"/>
        <v/>
      </c>
    </row>
    <row r="1790" spans="1:8" x14ac:dyDescent="0.25">
      <c r="A1790" s="8">
        <v>713</v>
      </c>
      <c r="B1790" t="s">
        <v>796</v>
      </c>
      <c r="C1790">
        <f t="shared" si="162"/>
        <v>14</v>
      </c>
      <c r="D1790">
        <f t="shared" si="163"/>
        <v>66</v>
      </c>
      <c r="E1790" t="str">
        <f t="shared" si="164"/>
        <v>Furniture</v>
      </c>
      <c r="F1790" t="b">
        <f t="shared" si="165"/>
        <v>0</v>
      </c>
      <c r="G1790" t="str">
        <f t="shared" si="166"/>
        <v/>
      </c>
      <c r="H1790" t="str">
        <f t="shared" si="167"/>
        <v/>
      </c>
    </row>
    <row r="1791" spans="1:8" x14ac:dyDescent="0.25">
      <c r="A1791" s="8">
        <v>712</v>
      </c>
      <c r="B1791" t="s">
        <v>795</v>
      </c>
      <c r="C1791">
        <f t="shared" si="162"/>
        <v>14</v>
      </c>
      <c r="D1791">
        <f t="shared" si="163"/>
        <v>66</v>
      </c>
      <c r="E1791" t="str">
        <f t="shared" si="164"/>
        <v>Furniture</v>
      </c>
      <c r="F1791" t="b">
        <f t="shared" si="165"/>
        <v>0</v>
      </c>
      <c r="G1791" t="str">
        <f t="shared" si="166"/>
        <v/>
      </c>
      <c r="H1791" t="str">
        <f t="shared" si="167"/>
        <v/>
      </c>
    </row>
    <row r="1792" spans="1:8" x14ac:dyDescent="0.25">
      <c r="A1792" s="8">
        <v>711</v>
      </c>
      <c r="B1792" t="s">
        <v>794</v>
      </c>
      <c r="C1792">
        <f t="shared" si="162"/>
        <v>14</v>
      </c>
      <c r="D1792">
        <f t="shared" si="163"/>
        <v>66</v>
      </c>
      <c r="E1792" t="str">
        <f t="shared" si="164"/>
        <v>Furniture</v>
      </c>
      <c r="F1792" t="b">
        <f t="shared" si="165"/>
        <v>0</v>
      </c>
      <c r="G1792" t="str">
        <f t="shared" si="166"/>
        <v/>
      </c>
      <c r="H1792" t="str">
        <f t="shared" si="167"/>
        <v/>
      </c>
    </row>
    <row r="1793" spans="1:8" x14ac:dyDescent="0.25">
      <c r="A1793" s="8">
        <v>710</v>
      </c>
      <c r="B1793" t="s">
        <v>793</v>
      </c>
      <c r="C1793">
        <f t="shared" si="162"/>
        <v>14</v>
      </c>
      <c r="D1793">
        <f t="shared" si="163"/>
        <v>66</v>
      </c>
      <c r="E1793" t="str">
        <f t="shared" si="164"/>
        <v>Furniture</v>
      </c>
      <c r="F1793" t="b">
        <f t="shared" si="165"/>
        <v>0</v>
      </c>
      <c r="G1793" t="str">
        <f t="shared" si="166"/>
        <v/>
      </c>
      <c r="H1793" t="str">
        <f t="shared" si="167"/>
        <v/>
      </c>
    </row>
    <row r="1794" spans="1:8" x14ac:dyDescent="0.25">
      <c r="A1794" s="8">
        <v>709</v>
      </c>
      <c r="B1794" t="s">
        <v>792</v>
      </c>
      <c r="C1794">
        <f t="shared" si="162"/>
        <v>14</v>
      </c>
      <c r="D1794">
        <f t="shared" si="163"/>
        <v>66</v>
      </c>
      <c r="E1794" t="str">
        <f t="shared" si="164"/>
        <v>Furniture</v>
      </c>
      <c r="F1794" t="b">
        <f t="shared" si="165"/>
        <v>0</v>
      </c>
      <c r="G1794" t="str">
        <f t="shared" si="166"/>
        <v/>
      </c>
      <c r="H1794" t="str">
        <f t="shared" si="167"/>
        <v/>
      </c>
    </row>
    <row r="1795" spans="1:8" x14ac:dyDescent="0.25">
      <c r="A1795" s="8">
        <v>708</v>
      </c>
      <c r="B1795" t="s">
        <v>791</v>
      </c>
      <c r="C1795">
        <f t="shared" si="162"/>
        <v>14</v>
      </c>
      <c r="D1795">
        <f t="shared" si="163"/>
        <v>66</v>
      </c>
      <c r="E1795" t="str">
        <f t="shared" si="164"/>
        <v>Furniture</v>
      </c>
      <c r="F1795" t="b">
        <f t="shared" si="165"/>
        <v>0</v>
      </c>
      <c r="G1795" t="str">
        <f t="shared" si="166"/>
        <v/>
      </c>
      <c r="H1795" t="str">
        <f t="shared" si="167"/>
        <v/>
      </c>
    </row>
    <row r="1796" spans="1:8" x14ac:dyDescent="0.25">
      <c r="A1796" s="8">
        <v>707</v>
      </c>
      <c r="B1796" t="s">
        <v>790</v>
      </c>
      <c r="C1796">
        <f t="shared" ref="C1796:C1859" si="168">IF(LEN(B1796)&gt;0,SEARCH("|",B1796),"")</f>
        <v>14</v>
      </c>
      <c r="D1796">
        <f t="shared" ref="D1796:D1859" si="169">IF(LEN(B1796)&gt;0,SEARCH("|",B1796,C1796+1),"")</f>
        <v>66</v>
      </c>
      <c r="E1796" t="str">
        <f t="shared" ref="E1796:E1859" si="170">IF(LEN(B1796)&gt;0,TRIM(LEFT(B1796,C1796-1)),"")</f>
        <v>Furniture</v>
      </c>
      <c r="F1796" t="b">
        <f t="shared" ref="F1796:F1859" si="171">IFERROR(E1796="Object",FALSE)</f>
        <v>0</v>
      </c>
      <c r="G1796" t="str">
        <f t="shared" ref="G1796:G1859" si="172">IF(E1796="Object",TRIM(MID(B1796,C1796+1,D1796-C1796-1)),"")</f>
        <v/>
      </c>
      <c r="H1796" t="str">
        <f t="shared" ref="H1796:H1859" si="173">IF(LEN(G1796)&gt;0,INT(RIGHT(B1796,LEN(B1796)-D1796)),"")</f>
        <v/>
      </c>
    </row>
    <row r="1797" spans="1:8" x14ac:dyDescent="0.25">
      <c r="A1797" s="8">
        <v>706</v>
      </c>
      <c r="B1797" t="s">
        <v>789</v>
      </c>
      <c r="C1797">
        <f t="shared" si="168"/>
        <v>14</v>
      </c>
      <c r="D1797">
        <f t="shared" si="169"/>
        <v>66</v>
      </c>
      <c r="E1797" t="str">
        <f t="shared" si="170"/>
        <v>Furniture</v>
      </c>
      <c r="F1797" t="b">
        <f t="shared" si="171"/>
        <v>0</v>
      </c>
      <c r="G1797" t="str">
        <f t="shared" si="172"/>
        <v/>
      </c>
      <c r="H1797" t="str">
        <f t="shared" si="173"/>
        <v/>
      </c>
    </row>
    <row r="1798" spans="1:8" x14ac:dyDescent="0.25">
      <c r="A1798" s="8">
        <v>705</v>
      </c>
      <c r="B1798" t="s">
        <v>788</v>
      </c>
      <c r="C1798">
        <f t="shared" si="168"/>
        <v>14</v>
      </c>
      <c r="D1798">
        <f t="shared" si="169"/>
        <v>66</v>
      </c>
      <c r="E1798" t="str">
        <f t="shared" si="170"/>
        <v>Furniture</v>
      </c>
      <c r="F1798" t="b">
        <f t="shared" si="171"/>
        <v>0</v>
      </c>
      <c r="G1798" t="str">
        <f t="shared" si="172"/>
        <v/>
      </c>
      <c r="H1798" t="str">
        <f t="shared" si="173"/>
        <v/>
      </c>
    </row>
    <row r="1799" spans="1:8" x14ac:dyDescent="0.25">
      <c r="A1799" s="8">
        <v>704</v>
      </c>
      <c r="B1799" t="s">
        <v>787</v>
      </c>
      <c r="C1799">
        <f t="shared" si="168"/>
        <v>14</v>
      </c>
      <c r="D1799">
        <f t="shared" si="169"/>
        <v>66</v>
      </c>
      <c r="E1799" t="str">
        <f t="shared" si="170"/>
        <v>Furniture</v>
      </c>
      <c r="F1799" t="b">
        <f t="shared" si="171"/>
        <v>0</v>
      </c>
      <c r="G1799" t="str">
        <f t="shared" si="172"/>
        <v/>
      </c>
      <c r="H1799" t="str">
        <f t="shared" si="173"/>
        <v/>
      </c>
    </row>
    <row r="1800" spans="1:8" x14ac:dyDescent="0.25">
      <c r="A1800" s="8">
        <v>703</v>
      </c>
      <c r="B1800" t="s">
        <v>786</v>
      </c>
      <c r="C1800">
        <f t="shared" si="168"/>
        <v>14</v>
      </c>
      <c r="D1800">
        <f t="shared" si="169"/>
        <v>66</v>
      </c>
      <c r="E1800" t="str">
        <f t="shared" si="170"/>
        <v>Furniture</v>
      </c>
      <c r="F1800" t="b">
        <f t="shared" si="171"/>
        <v>0</v>
      </c>
      <c r="G1800" t="str">
        <f t="shared" si="172"/>
        <v/>
      </c>
      <c r="H1800" t="str">
        <f t="shared" si="173"/>
        <v/>
      </c>
    </row>
    <row r="1801" spans="1:8" x14ac:dyDescent="0.25">
      <c r="A1801" s="8">
        <v>702</v>
      </c>
      <c r="B1801" t="s">
        <v>785</v>
      </c>
      <c r="C1801">
        <f t="shared" si="168"/>
        <v>14</v>
      </c>
      <c r="D1801">
        <f t="shared" si="169"/>
        <v>66</v>
      </c>
      <c r="E1801" t="str">
        <f t="shared" si="170"/>
        <v>Furniture</v>
      </c>
      <c r="F1801" t="b">
        <f t="shared" si="171"/>
        <v>0</v>
      </c>
      <c r="G1801" t="str">
        <f t="shared" si="172"/>
        <v/>
      </c>
      <c r="H1801" t="str">
        <f t="shared" si="173"/>
        <v/>
      </c>
    </row>
    <row r="1802" spans="1:8" x14ac:dyDescent="0.25">
      <c r="A1802" s="8">
        <v>701</v>
      </c>
      <c r="B1802" t="s">
        <v>784</v>
      </c>
      <c r="C1802">
        <f t="shared" si="168"/>
        <v>14</v>
      </c>
      <c r="D1802">
        <f t="shared" si="169"/>
        <v>66</v>
      </c>
      <c r="E1802" t="str">
        <f t="shared" si="170"/>
        <v>Furniture</v>
      </c>
      <c r="F1802" t="b">
        <f t="shared" si="171"/>
        <v>0</v>
      </c>
      <c r="G1802" t="str">
        <f t="shared" si="172"/>
        <v/>
      </c>
      <c r="H1802" t="str">
        <f t="shared" si="173"/>
        <v/>
      </c>
    </row>
    <row r="1803" spans="1:8" x14ac:dyDescent="0.25">
      <c r="A1803" s="8">
        <v>700</v>
      </c>
      <c r="B1803" t="s">
        <v>783</v>
      </c>
      <c r="C1803">
        <f t="shared" si="168"/>
        <v>14</v>
      </c>
      <c r="D1803">
        <f t="shared" si="169"/>
        <v>66</v>
      </c>
      <c r="E1803" t="str">
        <f t="shared" si="170"/>
        <v>Furniture</v>
      </c>
      <c r="F1803" t="b">
        <f t="shared" si="171"/>
        <v>0</v>
      </c>
      <c r="G1803" t="str">
        <f t="shared" si="172"/>
        <v/>
      </c>
      <c r="H1803" t="str">
        <f t="shared" si="173"/>
        <v/>
      </c>
    </row>
    <row r="1804" spans="1:8" x14ac:dyDescent="0.25">
      <c r="A1804" s="8">
        <v>699</v>
      </c>
      <c r="B1804" t="s">
        <v>782</v>
      </c>
      <c r="C1804">
        <f t="shared" si="168"/>
        <v>14</v>
      </c>
      <c r="D1804">
        <f t="shared" si="169"/>
        <v>66</v>
      </c>
      <c r="E1804" t="str">
        <f t="shared" si="170"/>
        <v>Furniture</v>
      </c>
      <c r="F1804" t="b">
        <f t="shared" si="171"/>
        <v>0</v>
      </c>
      <c r="G1804" t="str">
        <f t="shared" si="172"/>
        <v/>
      </c>
      <c r="H1804" t="str">
        <f t="shared" si="173"/>
        <v/>
      </c>
    </row>
    <row r="1805" spans="1:8" x14ac:dyDescent="0.25">
      <c r="A1805" s="8">
        <v>698</v>
      </c>
      <c r="B1805" t="s">
        <v>781</v>
      </c>
      <c r="C1805">
        <f t="shared" si="168"/>
        <v>14</v>
      </c>
      <c r="D1805">
        <f t="shared" si="169"/>
        <v>66</v>
      </c>
      <c r="E1805" t="str">
        <f t="shared" si="170"/>
        <v>Furniture</v>
      </c>
      <c r="F1805" t="b">
        <f t="shared" si="171"/>
        <v>0</v>
      </c>
      <c r="G1805" t="str">
        <f t="shared" si="172"/>
        <v/>
      </c>
      <c r="H1805" t="str">
        <f t="shared" si="173"/>
        <v/>
      </c>
    </row>
    <row r="1806" spans="1:8" x14ac:dyDescent="0.25">
      <c r="A1806" s="8">
        <v>697</v>
      </c>
      <c r="B1806" t="s">
        <v>780</v>
      </c>
      <c r="C1806">
        <f t="shared" si="168"/>
        <v>14</v>
      </c>
      <c r="D1806">
        <f t="shared" si="169"/>
        <v>66</v>
      </c>
      <c r="E1806" t="str">
        <f t="shared" si="170"/>
        <v>Furniture</v>
      </c>
      <c r="F1806" t="b">
        <f t="shared" si="171"/>
        <v>0</v>
      </c>
      <c r="G1806" t="str">
        <f t="shared" si="172"/>
        <v/>
      </c>
      <c r="H1806" t="str">
        <f t="shared" si="173"/>
        <v/>
      </c>
    </row>
    <row r="1807" spans="1:8" x14ac:dyDescent="0.25">
      <c r="A1807" s="8">
        <v>696</v>
      </c>
      <c r="B1807" t="s">
        <v>779</v>
      </c>
      <c r="C1807">
        <f t="shared" si="168"/>
        <v>14</v>
      </c>
      <c r="D1807">
        <f t="shared" si="169"/>
        <v>66</v>
      </c>
      <c r="E1807" t="str">
        <f t="shared" si="170"/>
        <v>Furniture</v>
      </c>
      <c r="F1807" t="b">
        <f t="shared" si="171"/>
        <v>0</v>
      </c>
      <c r="G1807" t="str">
        <f t="shared" si="172"/>
        <v/>
      </c>
      <c r="H1807" t="str">
        <f t="shared" si="173"/>
        <v/>
      </c>
    </row>
    <row r="1808" spans="1:8" x14ac:dyDescent="0.25">
      <c r="A1808" s="8">
        <v>695</v>
      </c>
      <c r="B1808" t="s">
        <v>778</v>
      </c>
      <c r="C1808">
        <f t="shared" si="168"/>
        <v>14</v>
      </c>
      <c r="D1808">
        <f t="shared" si="169"/>
        <v>66</v>
      </c>
      <c r="E1808" t="str">
        <f t="shared" si="170"/>
        <v>Furniture</v>
      </c>
      <c r="F1808" t="b">
        <f t="shared" si="171"/>
        <v>0</v>
      </c>
      <c r="G1808" t="str">
        <f t="shared" si="172"/>
        <v/>
      </c>
      <c r="H1808" t="str">
        <f t="shared" si="173"/>
        <v/>
      </c>
    </row>
    <row r="1809" spans="1:8" x14ac:dyDescent="0.25">
      <c r="A1809" s="8">
        <v>694</v>
      </c>
      <c r="B1809" t="s">
        <v>777</v>
      </c>
      <c r="C1809">
        <f t="shared" si="168"/>
        <v>14</v>
      </c>
      <c r="D1809">
        <f t="shared" si="169"/>
        <v>66</v>
      </c>
      <c r="E1809" t="str">
        <f t="shared" si="170"/>
        <v>Furniture</v>
      </c>
      <c r="F1809" t="b">
        <f t="shared" si="171"/>
        <v>0</v>
      </c>
      <c r="G1809" t="str">
        <f t="shared" si="172"/>
        <v/>
      </c>
      <c r="H1809" t="str">
        <f t="shared" si="173"/>
        <v/>
      </c>
    </row>
    <row r="1810" spans="1:8" x14ac:dyDescent="0.25">
      <c r="A1810" s="8">
        <v>693</v>
      </c>
      <c r="B1810" t="s">
        <v>776</v>
      </c>
      <c r="C1810">
        <f t="shared" si="168"/>
        <v>14</v>
      </c>
      <c r="D1810">
        <f t="shared" si="169"/>
        <v>66</v>
      </c>
      <c r="E1810" t="str">
        <f t="shared" si="170"/>
        <v>Furniture</v>
      </c>
      <c r="F1810" t="b">
        <f t="shared" si="171"/>
        <v>0</v>
      </c>
      <c r="G1810" t="str">
        <f t="shared" si="172"/>
        <v/>
      </c>
      <c r="H1810" t="str">
        <f t="shared" si="173"/>
        <v/>
      </c>
    </row>
    <row r="1811" spans="1:8" x14ac:dyDescent="0.25">
      <c r="A1811" s="8">
        <v>692</v>
      </c>
      <c r="B1811" t="s">
        <v>775</v>
      </c>
      <c r="C1811">
        <f t="shared" si="168"/>
        <v>14</v>
      </c>
      <c r="D1811">
        <f t="shared" si="169"/>
        <v>66</v>
      </c>
      <c r="E1811" t="str">
        <f t="shared" si="170"/>
        <v>Furniture</v>
      </c>
      <c r="F1811" t="b">
        <f t="shared" si="171"/>
        <v>0</v>
      </c>
      <c r="G1811" t="str">
        <f t="shared" si="172"/>
        <v/>
      </c>
      <c r="H1811" t="str">
        <f t="shared" si="173"/>
        <v/>
      </c>
    </row>
    <row r="1812" spans="1:8" x14ac:dyDescent="0.25">
      <c r="A1812" s="8">
        <v>691</v>
      </c>
      <c r="B1812" t="s">
        <v>774</v>
      </c>
      <c r="C1812">
        <f t="shared" si="168"/>
        <v>14</v>
      </c>
      <c r="D1812">
        <f t="shared" si="169"/>
        <v>66</v>
      </c>
      <c r="E1812" t="str">
        <f t="shared" si="170"/>
        <v>Furniture</v>
      </c>
      <c r="F1812" t="b">
        <f t="shared" si="171"/>
        <v>0</v>
      </c>
      <c r="G1812" t="str">
        <f t="shared" si="172"/>
        <v/>
      </c>
      <c r="H1812" t="str">
        <f t="shared" si="173"/>
        <v/>
      </c>
    </row>
    <row r="1813" spans="1:8" x14ac:dyDescent="0.25">
      <c r="A1813" s="8">
        <v>690</v>
      </c>
      <c r="B1813" t="s">
        <v>773</v>
      </c>
      <c r="C1813">
        <f t="shared" si="168"/>
        <v>14</v>
      </c>
      <c r="D1813">
        <f t="shared" si="169"/>
        <v>66</v>
      </c>
      <c r="E1813" t="str">
        <f t="shared" si="170"/>
        <v>Furniture</v>
      </c>
      <c r="F1813" t="b">
        <f t="shared" si="171"/>
        <v>0</v>
      </c>
      <c r="G1813" t="str">
        <f t="shared" si="172"/>
        <v/>
      </c>
      <c r="H1813" t="str">
        <f t="shared" si="173"/>
        <v/>
      </c>
    </row>
    <row r="1814" spans="1:8" x14ac:dyDescent="0.25">
      <c r="A1814" s="8">
        <v>689</v>
      </c>
      <c r="B1814" t="s">
        <v>772</v>
      </c>
      <c r="C1814">
        <f t="shared" si="168"/>
        <v>14</v>
      </c>
      <c r="D1814">
        <f t="shared" si="169"/>
        <v>66</v>
      </c>
      <c r="E1814" t="str">
        <f t="shared" si="170"/>
        <v>Furniture</v>
      </c>
      <c r="F1814" t="b">
        <f t="shared" si="171"/>
        <v>0</v>
      </c>
      <c r="G1814" t="str">
        <f t="shared" si="172"/>
        <v/>
      </c>
      <c r="H1814" t="str">
        <f t="shared" si="173"/>
        <v/>
      </c>
    </row>
    <row r="1815" spans="1:8" x14ac:dyDescent="0.25">
      <c r="A1815" s="8">
        <v>688</v>
      </c>
      <c r="B1815" t="s">
        <v>771</v>
      </c>
      <c r="C1815">
        <f t="shared" si="168"/>
        <v>14</v>
      </c>
      <c r="D1815">
        <f t="shared" si="169"/>
        <v>66</v>
      </c>
      <c r="E1815" t="str">
        <f t="shared" si="170"/>
        <v>Furniture</v>
      </c>
      <c r="F1815" t="b">
        <f t="shared" si="171"/>
        <v>0</v>
      </c>
      <c r="G1815" t="str">
        <f t="shared" si="172"/>
        <v/>
      </c>
      <c r="H1815" t="str">
        <f t="shared" si="173"/>
        <v/>
      </c>
    </row>
    <row r="1816" spans="1:8" x14ac:dyDescent="0.25">
      <c r="A1816" s="8">
        <v>687</v>
      </c>
      <c r="B1816" t="s">
        <v>770</v>
      </c>
      <c r="C1816">
        <f t="shared" si="168"/>
        <v>14</v>
      </c>
      <c r="D1816">
        <f t="shared" si="169"/>
        <v>66</v>
      </c>
      <c r="E1816" t="str">
        <f t="shared" si="170"/>
        <v>Furniture</v>
      </c>
      <c r="F1816" t="b">
        <f t="shared" si="171"/>
        <v>0</v>
      </c>
      <c r="G1816" t="str">
        <f t="shared" si="172"/>
        <v/>
      </c>
      <c r="H1816" t="str">
        <f t="shared" si="173"/>
        <v/>
      </c>
    </row>
    <row r="1817" spans="1:8" x14ac:dyDescent="0.25">
      <c r="A1817" s="8">
        <v>686</v>
      </c>
      <c r="B1817" t="s">
        <v>769</v>
      </c>
      <c r="C1817">
        <f t="shared" si="168"/>
        <v>14</v>
      </c>
      <c r="D1817">
        <f t="shared" si="169"/>
        <v>66</v>
      </c>
      <c r="E1817" t="str">
        <f t="shared" si="170"/>
        <v>Furniture</v>
      </c>
      <c r="F1817" t="b">
        <f t="shared" si="171"/>
        <v>0</v>
      </c>
      <c r="G1817" t="str">
        <f t="shared" si="172"/>
        <v/>
      </c>
      <c r="H1817" t="str">
        <f t="shared" si="173"/>
        <v/>
      </c>
    </row>
    <row r="1818" spans="1:8" x14ac:dyDescent="0.25">
      <c r="A1818" s="8">
        <v>685</v>
      </c>
      <c r="B1818" t="s">
        <v>768</v>
      </c>
      <c r="C1818">
        <f t="shared" si="168"/>
        <v>14</v>
      </c>
      <c r="D1818">
        <f t="shared" si="169"/>
        <v>66</v>
      </c>
      <c r="E1818" t="str">
        <f t="shared" si="170"/>
        <v>Furniture</v>
      </c>
      <c r="F1818" t="b">
        <f t="shared" si="171"/>
        <v>0</v>
      </c>
      <c r="G1818" t="str">
        <f t="shared" si="172"/>
        <v/>
      </c>
      <c r="H1818" t="str">
        <f t="shared" si="173"/>
        <v/>
      </c>
    </row>
    <row r="1819" spans="1:8" x14ac:dyDescent="0.25">
      <c r="A1819" s="8">
        <v>684</v>
      </c>
      <c r="B1819" t="s">
        <v>767</v>
      </c>
      <c r="C1819">
        <f t="shared" si="168"/>
        <v>14</v>
      </c>
      <c r="D1819">
        <f t="shared" si="169"/>
        <v>66</v>
      </c>
      <c r="E1819" t="str">
        <f t="shared" si="170"/>
        <v>Furniture</v>
      </c>
      <c r="F1819" t="b">
        <f t="shared" si="171"/>
        <v>0</v>
      </c>
      <c r="G1819" t="str">
        <f t="shared" si="172"/>
        <v/>
      </c>
      <c r="H1819" t="str">
        <f t="shared" si="173"/>
        <v/>
      </c>
    </row>
    <row r="1820" spans="1:8" x14ac:dyDescent="0.25">
      <c r="A1820" s="8">
        <v>683</v>
      </c>
      <c r="B1820" t="s">
        <v>766</v>
      </c>
      <c r="C1820">
        <f t="shared" si="168"/>
        <v>14</v>
      </c>
      <c r="D1820">
        <f t="shared" si="169"/>
        <v>66</v>
      </c>
      <c r="E1820" t="str">
        <f t="shared" si="170"/>
        <v>Furniture</v>
      </c>
      <c r="F1820" t="b">
        <f t="shared" si="171"/>
        <v>0</v>
      </c>
      <c r="G1820" t="str">
        <f t="shared" si="172"/>
        <v/>
      </c>
      <c r="H1820" t="str">
        <f t="shared" si="173"/>
        <v/>
      </c>
    </row>
    <row r="1821" spans="1:8" x14ac:dyDescent="0.25">
      <c r="A1821" s="8">
        <v>682</v>
      </c>
      <c r="B1821" t="s">
        <v>765</v>
      </c>
      <c r="C1821">
        <f t="shared" si="168"/>
        <v>14</v>
      </c>
      <c r="D1821">
        <f t="shared" si="169"/>
        <v>66</v>
      </c>
      <c r="E1821" t="str">
        <f t="shared" si="170"/>
        <v>Furniture</v>
      </c>
      <c r="F1821" t="b">
        <f t="shared" si="171"/>
        <v>0</v>
      </c>
      <c r="G1821" t="str">
        <f t="shared" si="172"/>
        <v/>
      </c>
      <c r="H1821" t="str">
        <f t="shared" si="173"/>
        <v/>
      </c>
    </row>
    <row r="1822" spans="1:8" x14ac:dyDescent="0.25">
      <c r="A1822" s="8">
        <v>681</v>
      </c>
      <c r="B1822" t="s">
        <v>764</v>
      </c>
      <c r="C1822">
        <f t="shared" si="168"/>
        <v>14</v>
      </c>
      <c r="D1822">
        <f t="shared" si="169"/>
        <v>66</v>
      </c>
      <c r="E1822" t="str">
        <f t="shared" si="170"/>
        <v>Furniture</v>
      </c>
      <c r="F1822" t="b">
        <f t="shared" si="171"/>
        <v>0</v>
      </c>
      <c r="G1822" t="str">
        <f t="shared" si="172"/>
        <v/>
      </c>
      <c r="H1822" t="str">
        <f t="shared" si="173"/>
        <v/>
      </c>
    </row>
    <row r="1823" spans="1:8" x14ac:dyDescent="0.25">
      <c r="A1823" s="8">
        <v>680</v>
      </c>
      <c r="B1823" t="s">
        <v>763</v>
      </c>
      <c r="C1823">
        <f t="shared" si="168"/>
        <v>14</v>
      </c>
      <c r="D1823">
        <f t="shared" si="169"/>
        <v>66</v>
      </c>
      <c r="E1823" t="str">
        <f t="shared" si="170"/>
        <v>Furniture</v>
      </c>
      <c r="F1823" t="b">
        <f t="shared" si="171"/>
        <v>0</v>
      </c>
      <c r="G1823" t="str">
        <f t="shared" si="172"/>
        <v/>
      </c>
      <c r="H1823" t="str">
        <f t="shared" si="173"/>
        <v/>
      </c>
    </row>
    <row r="1824" spans="1:8" x14ac:dyDescent="0.25">
      <c r="A1824" s="8">
        <v>679</v>
      </c>
      <c r="B1824" t="s">
        <v>762</v>
      </c>
      <c r="C1824">
        <f t="shared" si="168"/>
        <v>14</v>
      </c>
      <c r="D1824">
        <f t="shared" si="169"/>
        <v>66</v>
      </c>
      <c r="E1824" t="str">
        <f t="shared" si="170"/>
        <v>Furniture</v>
      </c>
      <c r="F1824" t="b">
        <f t="shared" si="171"/>
        <v>0</v>
      </c>
      <c r="G1824" t="str">
        <f t="shared" si="172"/>
        <v/>
      </c>
      <c r="H1824" t="str">
        <f t="shared" si="173"/>
        <v/>
      </c>
    </row>
    <row r="1825" spans="1:8" x14ac:dyDescent="0.25">
      <c r="A1825" s="8">
        <v>678</v>
      </c>
      <c r="B1825" t="s">
        <v>761</v>
      </c>
      <c r="C1825">
        <f t="shared" si="168"/>
        <v>14</v>
      </c>
      <c r="D1825">
        <f t="shared" si="169"/>
        <v>66</v>
      </c>
      <c r="E1825" t="str">
        <f t="shared" si="170"/>
        <v>Furniture</v>
      </c>
      <c r="F1825" t="b">
        <f t="shared" si="171"/>
        <v>0</v>
      </c>
      <c r="G1825" t="str">
        <f t="shared" si="172"/>
        <v/>
      </c>
      <c r="H1825" t="str">
        <f t="shared" si="173"/>
        <v/>
      </c>
    </row>
    <row r="1826" spans="1:8" x14ac:dyDescent="0.25">
      <c r="A1826" s="8">
        <v>677</v>
      </c>
      <c r="B1826" t="s">
        <v>760</v>
      </c>
      <c r="C1826">
        <f t="shared" si="168"/>
        <v>14</v>
      </c>
      <c r="D1826">
        <f t="shared" si="169"/>
        <v>66</v>
      </c>
      <c r="E1826" t="str">
        <f t="shared" si="170"/>
        <v>Furniture</v>
      </c>
      <c r="F1826" t="b">
        <f t="shared" si="171"/>
        <v>0</v>
      </c>
      <c r="G1826" t="str">
        <f t="shared" si="172"/>
        <v/>
      </c>
      <c r="H1826" t="str">
        <f t="shared" si="173"/>
        <v/>
      </c>
    </row>
    <row r="1827" spans="1:8" x14ac:dyDescent="0.25">
      <c r="A1827" s="8">
        <v>676</v>
      </c>
      <c r="B1827" t="s">
        <v>759</v>
      </c>
      <c r="C1827">
        <f t="shared" si="168"/>
        <v>14</v>
      </c>
      <c r="D1827">
        <f t="shared" si="169"/>
        <v>66</v>
      </c>
      <c r="E1827" t="str">
        <f t="shared" si="170"/>
        <v>Furniture</v>
      </c>
      <c r="F1827" t="b">
        <f t="shared" si="171"/>
        <v>0</v>
      </c>
      <c r="G1827" t="str">
        <f t="shared" si="172"/>
        <v/>
      </c>
      <c r="H1827" t="str">
        <f t="shared" si="173"/>
        <v/>
      </c>
    </row>
    <row r="1828" spans="1:8" x14ac:dyDescent="0.25">
      <c r="A1828" s="8">
        <v>675</v>
      </c>
      <c r="B1828" t="s">
        <v>758</v>
      </c>
      <c r="C1828">
        <f t="shared" si="168"/>
        <v>14</v>
      </c>
      <c r="D1828">
        <f t="shared" si="169"/>
        <v>66</v>
      </c>
      <c r="E1828" t="str">
        <f t="shared" si="170"/>
        <v>Furniture</v>
      </c>
      <c r="F1828" t="b">
        <f t="shared" si="171"/>
        <v>0</v>
      </c>
      <c r="G1828" t="str">
        <f t="shared" si="172"/>
        <v/>
      </c>
      <c r="H1828" t="str">
        <f t="shared" si="173"/>
        <v/>
      </c>
    </row>
    <row r="1829" spans="1:8" x14ac:dyDescent="0.25">
      <c r="A1829" s="8">
        <v>674</v>
      </c>
      <c r="B1829" t="s">
        <v>757</v>
      </c>
      <c r="C1829">
        <f t="shared" si="168"/>
        <v>14</v>
      </c>
      <c r="D1829">
        <f t="shared" si="169"/>
        <v>66</v>
      </c>
      <c r="E1829" t="str">
        <f t="shared" si="170"/>
        <v>Furniture</v>
      </c>
      <c r="F1829" t="b">
        <f t="shared" si="171"/>
        <v>0</v>
      </c>
      <c r="G1829" t="str">
        <f t="shared" si="172"/>
        <v/>
      </c>
      <c r="H1829" t="str">
        <f t="shared" si="173"/>
        <v/>
      </c>
    </row>
    <row r="1830" spans="1:8" x14ac:dyDescent="0.25">
      <c r="A1830" s="8">
        <v>673</v>
      </c>
      <c r="B1830" t="s">
        <v>756</v>
      </c>
      <c r="C1830">
        <f t="shared" si="168"/>
        <v>14</v>
      </c>
      <c r="D1830">
        <f t="shared" si="169"/>
        <v>66</v>
      </c>
      <c r="E1830" t="str">
        <f t="shared" si="170"/>
        <v>Furniture</v>
      </c>
      <c r="F1830" t="b">
        <f t="shared" si="171"/>
        <v>0</v>
      </c>
      <c r="G1830" t="str">
        <f t="shared" si="172"/>
        <v/>
      </c>
      <c r="H1830" t="str">
        <f t="shared" si="173"/>
        <v/>
      </c>
    </row>
    <row r="1831" spans="1:8" x14ac:dyDescent="0.25">
      <c r="A1831" s="8">
        <v>672</v>
      </c>
      <c r="B1831" t="s">
        <v>755</v>
      </c>
      <c r="C1831">
        <f t="shared" si="168"/>
        <v>14</v>
      </c>
      <c r="D1831">
        <f t="shared" si="169"/>
        <v>66</v>
      </c>
      <c r="E1831" t="str">
        <f t="shared" si="170"/>
        <v>Furniture</v>
      </c>
      <c r="F1831" t="b">
        <f t="shared" si="171"/>
        <v>0</v>
      </c>
      <c r="G1831" t="str">
        <f t="shared" si="172"/>
        <v/>
      </c>
      <c r="H1831" t="str">
        <f t="shared" si="173"/>
        <v/>
      </c>
    </row>
    <row r="1832" spans="1:8" x14ac:dyDescent="0.25">
      <c r="A1832" s="8">
        <v>671</v>
      </c>
      <c r="B1832" t="s">
        <v>754</v>
      </c>
      <c r="C1832">
        <f t="shared" si="168"/>
        <v>14</v>
      </c>
      <c r="D1832">
        <f t="shared" si="169"/>
        <v>66</v>
      </c>
      <c r="E1832" t="str">
        <f t="shared" si="170"/>
        <v>Furniture</v>
      </c>
      <c r="F1832" t="b">
        <f t="shared" si="171"/>
        <v>0</v>
      </c>
      <c r="G1832" t="str">
        <f t="shared" si="172"/>
        <v/>
      </c>
      <c r="H1832" t="str">
        <f t="shared" si="173"/>
        <v/>
      </c>
    </row>
    <row r="1833" spans="1:8" x14ac:dyDescent="0.25">
      <c r="A1833" s="8">
        <v>670</v>
      </c>
      <c r="B1833" t="s">
        <v>753</v>
      </c>
      <c r="C1833">
        <f t="shared" si="168"/>
        <v>14</v>
      </c>
      <c r="D1833">
        <f t="shared" si="169"/>
        <v>66</v>
      </c>
      <c r="E1833" t="str">
        <f t="shared" si="170"/>
        <v>Furniture</v>
      </c>
      <c r="F1833" t="b">
        <f t="shared" si="171"/>
        <v>0</v>
      </c>
      <c r="G1833" t="str">
        <f t="shared" si="172"/>
        <v/>
      </c>
      <c r="H1833" t="str">
        <f t="shared" si="173"/>
        <v/>
      </c>
    </row>
    <row r="1834" spans="1:8" x14ac:dyDescent="0.25">
      <c r="A1834" s="8">
        <v>669</v>
      </c>
      <c r="B1834" t="s">
        <v>752</v>
      </c>
      <c r="C1834">
        <f t="shared" si="168"/>
        <v>14</v>
      </c>
      <c r="D1834">
        <f t="shared" si="169"/>
        <v>66</v>
      </c>
      <c r="E1834" t="str">
        <f t="shared" si="170"/>
        <v>Furniture</v>
      </c>
      <c r="F1834" t="b">
        <f t="shared" si="171"/>
        <v>0</v>
      </c>
      <c r="G1834" t="str">
        <f t="shared" si="172"/>
        <v/>
      </c>
      <c r="H1834" t="str">
        <f t="shared" si="173"/>
        <v/>
      </c>
    </row>
    <row r="1835" spans="1:8" x14ac:dyDescent="0.25">
      <c r="A1835" s="8">
        <v>668</v>
      </c>
      <c r="B1835" t="s">
        <v>751</v>
      </c>
      <c r="C1835">
        <f t="shared" si="168"/>
        <v>14</v>
      </c>
      <c r="D1835">
        <f t="shared" si="169"/>
        <v>66</v>
      </c>
      <c r="E1835" t="str">
        <f t="shared" si="170"/>
        <v>Furniture</v>
      </c>
      <c r="F1835" t="b">
        <f t="shared" si="171"/>
        <v>0</v>
      </c>
      <c r="G1835" t="str">
        <f t="shared" si="172"/>
        <v/>
      </c>
      <c r="H1835" t="str">
        <f t="shared" si="173"/>
        <v/>
      </c>
    </row>
    <row r="1836" spans="1:8" x14ac:dyDescent="0.25">
      <c r="A1836" s="8">
        <v>667</v>
      </c>
      <c r="B1836" t="s">
        <v>750</v>
      </c>
      <c r="C1836">
        <f t="shared" si="168"/>
        <v>14</v>
      </c>
      <c r="D1836">
        <f t="shared" si="169"/>
        <v>66</v>
      </c>
      <c r="E1836" t="str">
        <f t="shared" si="170"/>
        <v>Furniture</v>
      </c>
      <c r="F1836" t="b">
        <f t="shared" si="171"/>
        <v>0</v>
      </c>
      <c r="G1836" t="str">
        <f t="shared" si="172"/>
        <v/>
      </c>
      <c r="H1836" t="str">
        <f t="shared" si="173"/>
        <v/>
      </c>
    </row>
    <row r="1837" spans="1:8" x14ac:dyDescent="0.25">
      <c r="A1837" s="8">
        <v>666</v>
      </c>
      <c r="B1837" t="s">
        <v>749</v>
      </c>
      <c r="C1837">
        <f t="shared" si="168"/>
        <v>14</v>
      </c>
      <c r="D1837">
        <f t="shared" si="169"/>
        <v>66</v>
      </c>
      <c r="E1837" t="str">
        <f t="shared" si="170"/>
        <v>Furniture</v>
      </c>
      <c r="F1837" t="b">
        <f t="shared" si="171"/>
        <v>0</v>
      </c>
      <c r="G1837" t="str">
        <f t="shared" si="172"/>
        <v/>
      </c>
      <c r="H1837" t="str">
        <f t="shared" si="173"/>
        <v/>
      </c>
    </row>
    <row r="1838" spans="1:8" x14ac:dyDescent="0.25">
      <c r="A1838" s="8">
        <v>665</v>
      </c>
      <c r="B1838" t="s">
        <v>748</v>
      </c>
      <c r="C1838">
        <f t="shared" si="168"/>
        <v>14</v>
      </c>
      <c r="D1838">
        <f t="shared" si="169"/>
        <v>66</v>
      </c>
      <c r="E1838" t="str">
        <f t="shared" si="170"/>
        <v>Furniture</v>
      </c>
      <c r="F1838" t="b">
        <f t="shared" si="171"/>
        <v>0</v>
      </c>
      <c r="G1838" t="str">
        <f t="shared" si="172"/>
        <v/>
      </c>
      <c r="H1838" t="str">
        <f t="shared" si="173"/>
        <v/>
      </c>
    </row>
    <row r="1839" spans="1:8" x14ac:dyDescent="0.25">
      <c r="A1839" s="8">
        <v>664</v>
      </c>
      <c r="B1839" t="s">
        <v>747</v>
      </c>
      <c r="C1839">
        <f t="shared" si="168"/>
        <v>14</v>
      </c>
      <c r="D1839">
        <f t="shared" si="169"/>
        <v>66</v>
      </c>
      <c r="E1839" t="str">
        <f t="shared" si="170"/>
        <v>Furniture</v>
      </c>
      <c r="F1839" t="b">
        <f t="shared" si="171"/>
        <v>0</v>
      </c>
      <c r="G1839" t="str">
        <f t="shared" si="172"/>
        <v/>
      </c>
      <c r="H1839" t="str">
        <f t="shared" si="173"/>
        <v/>
      </c>
    </row>
    <row r="1840" spans="1:8" x14ac:dyDescent="0.25">
      <c r="A1840" s="8">
        <v>663</v>
      </c>
      <c r="B1840" t="s">
        <v>746</v>
      </c>
      <c r="C1840">
        <f t="shared" si="168"/>
        <v>14</v>
      </c>
      <c r="D1840">
        <f t="shared" si="169"/>
        <v>66</v>
      </c>
      <c r="E1840" t="str">
        <f t="shared" si="170"/>
        <v>Furniture</v>
      </c>
      <c r="F1840" t="b">
        <f t="shared" si="171"/>
        <v>0</v>
      </c>
      <c r="G1840" t="str">
        <f t="shared" si="172"/>
        <v/>
      </c>
      <c r="H1840" t="str">
        <f t="shared" si="173"/>
        <v/>
      </c>
    </row>
    <row r="1841" spans="1:8" x14ac:dyDescent="0.25">
      <c r="A1841" s="8">
        <v>662</v>
      </c>
      <c r="B1841" t="s">
        <v>745</v>
      </c>
      <c r="C1841">
        <f t="shared" si="168"/>
        <v>14</v>
      </c>
      <c r="D1841">
        <f t="shared" si="169"/>
        <v>66</v>
      </c>
      <c r="E1841" t="str">
        <f t="shared" si="170"/>
        <v>Furniture</v>
      </c>
      <c r="F1841" t="b">
        <f t="shared" si="171"/>
        <v>0</v>
      </c>
      <c r="G1841" t="str">
        <f t="shared" si="172"/>
        <v/>
      </c>
      <c r="H1841" t="str">
        <f t="shared" si="173"/>
        <v/>
      </c>
    </row>
    <row r="1842" spans="1:8" x14ac:dyDescent="0.25">
      <c r="A1842" s="8">
        <v>661</v>
      </c>
      <c r="B1842" t="s">
        <v>744</v>
      </c>
      <c r="C1842">
        <f t="shared" si="168"/>
        <v>14</v>
      </c>
      <c r="D1842">
        <f t="shared" si="169"/>
        <v>66</v>
      </c>
      <c r="E1842" t="str">
        <f t="shared" si="170"/>
        <v>Furniture</v>
      </c>
      <c r="F1842" t="b">
        <f t="shared" si="171"/>
        <v>0</v>
      </c>
      <c r="G1842" t="str">
        <f t="shared" si="172"/>
        <v/>
      </c>
      <c r="H1842" t="str">
        <f t="shared" si="173"/>
        <v/>
      </c>
    </row>
    <row r="1843" spans="1:8" x14ac:dyDescent="0.25">
      <c r="A1843" s="8">
        <v>660</v>
      </c>
      <c r="B1843" t="s">
        <v>743</v>
      </c>
      <c r="C1843">
        <f t="shared" si="168"/>
        <v>14</v>
      </c>
      <c r="D1843">
        <f t="shared" si="169"/>
        <v>66</v>
      </c>
      <c r="E1843" t="str">
        <f t="shared" si="170"/>
        <v>Furniture</v>
      </c>
      <c r="F1843" t="b">
        <f t="shared" si="171"/>
        <v>0</v>
      </c>
      <c r="G1843" t="str">
        <f t="shared" si="172"/>
        <v/>
      </c>
      <c r="H1843" t="str">
        <f t="shared" si="173"/>
        <v/>
      </c>
    </row>
    <row r="1844" spans="1:8" x14ac:dyDescent="0.25">
      <c r="A1844" s="8">
        <v>659</v>
      </c>
      <c r="B1844" t="s">
        <v>742</v>
      </c>
      <c r="C1844">
        <f t="shared" si="168"/>
        <v>14</v>
      </c>
      <c r="D1844">
        <f t="shared" si="169"/>
        <v>66</v>
      </c>
      <c r="E1844" t="str">
        <f t="shared" si="170"/>
        <v>Furniture</v>
      </c>
      <c r="F1844" t="b">
        <f t="shared" si="171"/>
        <v>0</v>
      </c>
      <c r="G1844" t="str">
        <f t="shared" si="172"/>
        <v/>
      </c>
      <c r="H1844" t="str">
        <f t="shared" si="173"/>
        <v/>
      </c>
    </row>
    <row r="1845" spans="1:8" x14ac:dyDescent="0.25">
      <c r="A1845" s="8">
        <v>658</v>
      </c>
      <c r="B1845" t="s">
        <v>741</v>
      </c>
      <c r="C1845">
        <f t="shared" si="168"/>
        <v>14</v>
      </c>
      <c r="D1845">
        <f t="shared" si="169"/>
        <v>66</v>
      </c>
      <c r="E1845" t="str">
        <f t="shared" si="170"/>
        <v>Furniture</v>
      </c>
      <c r="F1845" t="b">
        <f t="shared" si="171"/>
        <v>0</v>
      </c>
      <c r="G1845" t="str">
        <f t="shared" si="172"/>
        <v/>
      </c>
      <c r="H1845" t="str">
        <f t="shared" si="173"/>
        <v/>
      </c>
    </row>
    <row r="1846" spans="1:8" x14ac:dyDescent="0.25">
      <c r="A1846" s="8">
        <v>657</v>
      </c>
      <c r="B1846" t="s">
        <v>740</v>
      </c>
      <c r="C1846">
        <f t="shared" si="168"/>
        <v>14</v>
      </c>
      <c r="D1846">
        <f t="shared" si="169"/>
        <v>66</v>
      </c>
      <c r="E1846" t="str">
        <f t="shared" si="170"/>
        <v>Furniture</v>
      </c>
      <c r="F1846" t="b">
        <f t="shared" si="171"/>
        <v>0</v>
      </c>
      <c r="G1846" t="str">
        <f t="shared" si="172"/>
        <v/>
      </c>
      <c r="H1846" t="str">
        <f t="shared" si="173"/>
        <v/>
      </c>
    </row>
    <row r="1847" spans="1:8" x14ac:dyDescent="0.25">
      <c r="A1847" s="8">
        <v>656</v>
      </c>
      <c r="B1847" t="s">
        <v>739</v>
      </c>
      <c r="C1847">
        <f t="shared" si="168"/>
        <v>14</v>
      </c>
      <c r="D1847">
        <f t="shared" si="169"/>
        <v>66</v>
      </c>
      <c r="E1847" t="str">
        <f t="shared" si="170"/>
        <v>Furniture</v>
      </c>
      <c r="F1847" t="b">
        <f t="shared" si="171"/>
        <v>0</v>
      </c>
      <c r="G1847" t="str">
        <f t="shared" si="172"/>
        <v/>
      </c>
      <c r="H1847" t="str">
        <f t="shared" si="173"/>
        <v/>
      </c>
    </row>
    <row r="1848" spans="1:8" x14ac:dyDescent="0.25">
      <c r="A1848" s="8">
        <v>655</v>
      </c>
      <c r="B1848" t="s">
        <v>738</v>
      </c>
      <c r="C1848">
        <f t="shared" si="168"/>
        <v>14</v>
      </c>
      <c r="D1848">
        <f t="shared" si="169"/>
        <v>66</v>
      </c>
      <c r="E1848" t="str">
        <f t="shared" si="170"/>
        <v>Furniture</v>
      </c>
      <c r="F1848" t="b">
        <f t="shared" si="171"/>
        <v>0</v>
      </c>
      <c r="G1848" t="str">
        <f t="shared" si="172"/>
        <v/>
      </c>
      <c r="H1848" t="str">
        <f t="shared" si="173"/>
        <v/>
      </c>
    </row>
    <row r="1849" spans="1:8" x14ac:dyDescent="0.25">
      <c r="A1849" s="8">
        <v>654</v>
      </c>
      <c r="B1849" t="s">
        <v>737</v>
      </c>
      <c r="C1849">
        <f t="shared" si="168"/>
        <v>14</v>
      </c>
      <c r="D1849">
        <f t="shared" si="169"/>
        <v>66</v>
      </c>
      <c r="E1849" t="str">
        <f t="shared" si="170"/>
        <v>Furniture</v>
      </c>
      <c r="F1849" t="b">
        <f t="shared" si="171"/>
        <v>0</v>
      </c>
      <c r="G1849" t="str">
        <f t="shared" si="172"/>
        <v/>
      </c>
      <c r="H1849" t="str">
        <f t="shared" si="173"/>
        <v/>
      </c>
    </row>
    <row r="1850" spans="1:8" x14ac:dyDescent="0.25">
      <c r="A1850" s="8">
        <v>653</v>
      </c>
      <c r="B1850" t="s">
        <v>736</v>
      </c>
      <c r="C1850">
        <f t="shared" si="168"/>
        <v>14</v>
      </c>
      <c r="D1850">
        <f t="shared" si="169"/>
        <v>66</v>
      </c>
      <c r="E1850" t="str">
        <f t="shared" si="170"/>
        <v>Furniture</v>
      </c>
      <c r="F1850" t="b">
        <f t="shared" si="171"/>
        <v>0</v>
      </c>
      <c r="G1850" t="str">
        <f t="shared" si="172"/>
        <v/>
      </c>
      <c r="H1850" t="str">
        <f t="shared" si="173"/>
        <v/>
      </c>
    </row>
    <row r="1851" spans="1:8" x14ac:dyDescent="0.25">
      <c r="A1851" s="8">
        <v>652</v>
      </c>
      <c r="B1851" t="s">
        <v>735</v>
      </c>
      <c r="C1851">
        <f t="shared" si="168"/>
        <v>14</v>
      </c>
      <c r="D1851">
        <f t="shared" si="169"/>
        <v>66</v>
      </c>
      <c r="E1851" t="str">
        <f t="shared" si="170"/>
        <v>Furniture</v>
      </c>
      <c r="F1851" t="b">
        <f t="shared" si="171"/>
        <v>0</v>
      </c>
      <c r="G1851" t="str">
        <f t="shared" si="172"/>
        <v/>
      </c>
      <c r="H1851" t="str">
        <f t="shared" si="173"/>
        <v/>
      </c>
    </row>
    <row r="1852" spans="1:8" x14ac:dyDescent="0.25">
      <c r="A1852" s="8">
        <v>651</v>
      </c>
      <c r="B1852" t="s">
        <v>734</v>
      </c>
      <c r="C1852">
        <f t="shared" si="168"/>
        <v>14</v>
      </c>
      <c r="D1852">
        <f t="shared" si="169"/>
        <v>66</v>
      </c>
      <c r="E1852" t="str">
        <f t="shared" si="170"/>
        <v>Furniture</v>
      </c>
      <c r="F1852" t="b">
        <f t="shared" si="171"/>
        <v>0</v>
      </c>
      <c r="G1852" t="str">
        <f t="shared" si="172"/>
        <v/>
      </c>
      <c r="H1852" t="str">
        <f t="shared" si="173"/>
        <v/>
      </c>
    </row>
    <row r="1853" spans="1:8" x14ac:dyDescent="0.25">
      <c r="A1853" s="8">
        <v>650</v>
      </c>
      <c r="B1853" t="s">
        <v>733</v>
      </c>
      <c r="C1853">
        <f t="shared" si="168"/>
        <v>14</v>
      </c>
      <c r="D1853">
        <f t="shared" si="169"/>
        <v>66</v>
      </c>
      <c r="E1853" t="str">
        <f t="shared" si="170"/>
        <v>Furniture</v>
      </c>
      <c r="F1853" t="b">
        <f t="shared" si="171"/>
        <v>0</v>
      </c>
      <c r="G1853" t="str">
        <f t="shared" si="172"/>
        <v/>
      </c>
      <c r="H1853" t="str">
        <f t="shared" si="173"/>
        <v/>
      </c>
    </row>
    <row r="1854" spans="1:8" x14ac:dyDescent="0.25">
      <c r="A1854" s="8">
        <v>649</v>
      </c>
      <c r="B1854" t="s">
        <v>732</v>
      </c>
      <c r="C1854">
        <f t="shared" si="168"/>
        <v>14</v>
      </c>
      <c r="D1854">
        <f t="shared" si="169"/>
        <v>66</v>
      </c>
      <c r="E1854" t="str">
        <f t="shared" si="170"/>
        <v>Furniture</v>
      </c>
      <c r="F1854" t="b">
        <f t="shared" si="171"/>
        <v>0</v>
      </c>
      <c r="G1854" t="str">
        <f t="shared" si="172"/>
        <v/>
      </c>
      <c r="H1854" t="str">
        <f t="shared" si="173"/>
        <v/>
      </c>
    </row>
    <row r="1855" spans="1:8" x14ac:dyDescent="0.25">
      <c r="A1855" s="8">
        <v>648</v>
      </c>
      <c r="B1855" t="s">
        <v>731</v>
      </c>
      <c r="C1855">
        <f t="shared" si="168"/>
        <v>14</v>
      </c>
      <c r="D1855">
        <f t="shared" si="169"/>
        <v>66</v>
      </c>
      <c r="E1855" t="str">
        <f t="shared" si="170"/>
        <v>Furniture</v>
      </c>
      <c r="F1855" t="b">
        <f t="shared" si="171"/>
        <v>0</v>
      </c>
      <c r="G1855" t="str">
        <f t="shared" si="172"/>
        <v/>
      </c>
      <c r="H1855" t="str">
        <f t="shared" si="173"/>
        <v/>
      </c>
    </row>
    <row r="1856" spans="1:8" x14ac:dyDescent="0.25">
      <c r="A1856" s="8">
        <v>647</v>
      </c>
      <c r="B1856" t="s">
        <v>730</v>
      </c>
      <c r="C1856">
        <f t="shared" si="168"/>
        <v>14</v>
      </c>
      <c r="D1856">
        <f t="shared" si="169"/>
        <v>66</v>
      </c>
      <c r="E1856" t="str">
        <f t="shared" si="170"/>
        <v>Furniture</v>
      </c>
      <c r="F1856" t="b">
        <f t="shared" si="171"/>
        <v>0</v>
      </c>
      <c r="G1856" t="str">
        <f t="shared" si="172"/>
        <v/>
      </c>
      <c r="H1856" t="str">
        <f t="shared" si="173"/>
        <v/>
      </c>
    </row>
    <row r="1857" spans="1:8" x14ac:dyDescent="0.25">
      <c r="A1857" s="8">
        <v>646</v>
      </c>
      <c r="B1857" t="s">
        <v>729</v>
      </c>
      <c r="C1857">
        <f t="shared" si="168"/>
        <v>14</v>
      </c>
      <c r="D1857">
        <f t="shared" si="169"/>
        <v>66</v>
      </c>
      <c r="E1857" t="str">
        <f t="shared" si="170"/>
        <v>Furniture</v>
      </c>
      <c r="F1857" t="b">
        <f t="shared" si="171"/>
        <v>0</v>
      </c>
      <c r="G1857" t="str">
        <f t="shared" si="172"/>
        <v/>
      </c>
      <c r="H1857" t="str">
        <f t="shared" si="173"/>
        <v/>
      </c>
    </row>
    <row r="1858" spans="1:8" x14ac:dyDescent="0.25">
      <c r="A1858" s="8">
        <v>645</v>
      </c>
      <c r="B1858" t="s">
        <v>728</v>
      </c>
      <c r="C1858">
        <f t="shared" si="168"/>
        <v>14</v>
      </c>
      <c r="D1858">
        <f t="shared" si="169"/>
        <v>66</v>
      </c>
      <c r="E1858" t="str">
        <f t="shared" si="170"/>
        <v>Furniture</v>
      </c>
      <c r="F1858" t="b">
        <f t="shared" si="171"/>
        <v>0</v>
      </c>
      <c r="G1858" t="str">
        <f t="shared" si="172"/>
        <v/>
      </c>
      <c r="H1858" t="str">
        <f t="shared" si="173"/>
        <v/>
      </c>
    </row>
    <row r="1859" spans="1:8" x14ac:dyDescent="0.25">
      <c r="A1859" s="8">
        <v>644</v>
      </c>
      <c r="B1859" t="s">
        <v>727</v>
      </c>
      <c r="C1859">
        <f t="shared" si="168"/>
        <v>14</v>
      </c>
      <c r="D1859">
        <f t="shared" si="169"/>
        <v>66</v>
      </c>
      <c r="E1859" t="str">
        <f t="shared" si="170"/>
        <v>Furniture</v>
      </c>
      <c r="F1859" t="b">
        <f t="shared" si="171"/>
        <v>0</v>
      </c>
      <c r="G1859" t="str">
        <f t="shared" si="172"/>
        <v/>
      </c>
      <c r="H1859" t="str">
        <f t="shared" si="173"/>
        <v/>
      </c>
    </row>
    <row r="1860" spans="1:8" x14ac:dyDescent="0.25">
      <c r="A1860" s="8">
        <v>643</v>
      </c>
      <c r="B1860" t="s">
        <v>726</v>
      </c>
      <c r="C1860">
        <f t="shared" ref="C1860:C1923" si="174">IF(LEN(B1860)&gt;0,SEARCH("|",B1860),"")</f>
        <v>14</v>
      </c>
      <c r="D1860">
        <f t="shared" ref="D1860:D1923" si="175">IF(LEN(B1860)&gt;0,SEARCH("|",B1860,C1860+1),"")</f>
        <v>66</v>
      </c>
      <c r="E1860" t="str">
        <f t="shared" ref="E1860:E1923" si="176">IF(LEN(B1860)&gt;0,TRIM(LEFT(B1860,C1860-1)),"")</f>
        <v>Furniture</v>
      </c>
      <c r="F1860" t="b">
        <f t="shared" ref="F1860:F1923" si="177">IFERROR(E1860="Object",FALSE)</f>
        <v>0</v>
      </c>
      <c r="G1860" t="str">
        <f t="shared" ref="G1860:G1923" si="178">IF(E1860="Object",TRIM(MID(B1860,C1860+1,D1860-C1860-1)),"")</f>
        <v/>
      </c>
      <c r="H1860" t="str">
        <f t="shared" ref="H1860:H1923" si="179">IF(LEN(G1860)&gt;0,INT(RIGHT(B1860,LEN(B1860)-D1860)),"")</f>
        <v/>
      </c>
    </row>
    <row r="1861" spans="1:8" x14ac:dyDescent="0.25">
      <c r="A1861" s="8">
        <v>642</v>
      </c>
      <c r="B1861" t="s">
        <v>725</v>
      </c>
      <c r="C1861">
        <f t="shared" si="174"/>
        <v>14</v>
      </c>
      <c r="D1861">
        <f t="shared" si="175"/>
        <v>66</v>
      </c>
      <c r="E1861" t="str">
        <f t="shared" si="176"/>
        <v>Furniture</v>
      </c>
      <c r="F1861" t="b">
        <f t="shared" si="177"/>
        <v>0</v>
      </c>
      <c r="G1861" t="str">
        <f t="shared" si="178"/>
        <v/>
      </c>
      <c r="H1861" t="str">
        <f t="shared" si="179"/>
        <v/>
      </c>
    </row>
    <row r="1862" spans="1:8" x14ac:dyDescent="0.25">
      <c r="A1862" s="8">
        <v>641</v>
      </c>
      <c r="B1862" t="s">
        <v>724</v>
      </c>
      <c r="C1862">
        <f t="shared" si="174"/>
        <v>14</v>
      </c>
      <c r="D1862">
        <f t="shared" si="175"/>
        <v>66</v>
      </c>
      <c r="E1862" t="str">
        <f t="shared" si="176"/>
        <v>Furniture</v>
      </c>
      <c r="F1862" t="b">
        <f t="shared" si="177"/>
        <v>0</v>
      </c>
      <c r="G1862" t="str">
        <f t="shared" si="178"/>
        <v/>
      </c>
      <c r="H1862" t="str">
        <f t="shared" si="179"/>
        <v/>
      </c>
    </row>
    <row r="1863" spans="1:8" x14ac:dyDescent="0.25">
      <c r="A1863" s="8">
        <v>640</v>
      </c>
      <c r="B1863" t="s">
        <v>723</v>
      </c>
      <c r="C1863">
        <f t="shared" si="174"/>
        <v>14</v>
      </c>
      <c r="D1863">
        <f t="shared" si="175"/>
        <v>66</v>
      </c>
      <c r="E1863" t="str">
        <f t="shared" si="176"/>
        <v>Furniture</v>
      </c>
      <c r="F1863" t="b">
        <f t="shared" si="177"/>
        <v>0</v>
      </c>
      <c r="G1863" t="str">
        <f t="shared" si="178"/>
        <v/>
      </c>
      <c r="H1863" t="str">
        <f t="shared" si="179"/>
        <v/>
      </c>
    </row>
    <row r="1864" spans="1:8" x14ac:dyDescent="0.25">
      <c r="A1864" s="8">
        <v>639</v>
      </c>
      <c r="B1864" t="s">
        <v>722</v>
      </c>
      <c r="C1864">
        <f t="shared" si="174"/>
        <v>14</v>
      </c>
      <c r="D1864">
        <f t="shared" si="175"/>
        <v>66</v>
      </c>
      <c r="E1864" t="str">
        <f t="shared" si="176"/>
        <v>Furniture</v>
      </c>
      <c r="F1864" t="b">
        <f t="shared" si="177"/>
        <v>0</v>
      </c>
      <c r="G1864" t="str">
        <f t="shared" si="178"/>
        <v/>
      </c>
      <c r="H1864" t="str">
        <f t="shared" si="179"/>
        <v/>
      </c>
    </row>
    <row r="1865" spans="1:8" x14ac:dyDescent="0.25">
      <c r="A1865" s="8">
        <v>638</v>
      </c>
      <c r="B1865" t="s">
        <v>721</v>
      </c>
      <c r="C1865">
        <f t="shared" si="174"/>
        <v>14</v>
      </c>
      <c r="D1865">
        <f t="shared" si="175"/>
        <v>66</v>
      </c>
      <c r="E1865" t="str">
        <f t="shared" si="176"/>
        <v>Furniture</v>
      </c>
      <c r="F1865" t="b">
        <f t="shared" si="177"/>
        <v>0</v>
      </c>
      <c r="G1865" t="str">
        <f t="shared" si="178"/>
        <v/>
      </c>
      <c r="H1865" t="str">
        <f t="shared" si="179"/>
        <v/>
      </c>
    </row>
    <row r="1866" spans="1:8" x14ac:dyDescent="0.25">
      <c r="A1866" s="8">
        <v>637</v>
      </c>
      <c r="B1866" t="s">
        <v>720</v>
      </c>
      <c r="C1866">
        <f t="shared" si="174"/>
        <v>14</v>
      </c>
      <c r="D1866">
        <f t="shared" si="175"/>
        <v>66</v>
      </c>
      <c r="E1866" t="str">
        <f t="shared" si="176"/>
        <v>Furniture</v>
      </c>
      <c r="F1866" t="b">
        <f t="shared" si="177"/>
        <v>0</v>
      </c>
      <c r="G1866" t="str">
        <f t="shared" si="178"/>
        <v/>
      </c>
      <c r="H1866" t="str">
        <f t="shared" si="179"/>
        <v/>
      </c>
    </row>
    <row r="1867" spans="1:8" x14ac:dyDescent="0.25">
      <c r="A1867" s="8">
        <v>636</v>
      </c>
      <c r="B1867" t="s">
        <v>719</v>
      </c>
      <c r="C1867">
        <f t="shared" si="174"/>
        <v>14</v>
      </c>
      <c r="D1867">
        <f t="shared" si="175"/>
        <v>66</v>
      </c>
      <c r="E1867" t="str">
        <f t="shared" si="176"/>
        <v>Furniture</v>
      </c>
      <c r="F1867" t="b">
        <f t="shared" si="177"/>
        <v>0</v>
      </c>
      <c r="G1867" t="str">
        <f t="shared" si="178"/>
        <v/>
      </c>
      <c r="H1867" t="str">
        <f t="shared" si="179"/>
        <v/>
      </c>
    </row>
    <row r="1868" spans="1:8" x14ac:dyDescent="0.25">
      <c r="A1868" s="8">
        <v>635</v>
      </c>
      <c r="B1868" t="s">
        <v>718</v>
      </c>
      <c r="C1868">
        <f t="shared" si="174"/>
        <v>14</v>
      </c>
      <c r="D1868">
        <f t="shared" si="175"/>
        <v>66</v>
      </c>
      <c r="E1868" t="str">
        <f t="shared" si="176"/>
        <v>Furniture</v>
      </c>
      <c r="F1868" t="b">
        <f t="shared" si="177"/>
        <v>0</v>
      </c>
      <c r="G1868" t="str">
        <f t="shared" si="178"/>
        <v/>
      </c>
      <c r="H1868" t="str">
        <f t="shared" si="179"/>
        <v/>
      </c>
    </row>
    <row r="1869" spans="1:8" x14ac:dyDescent="0.25">
      <c r="A1869" s="8">
        <v>634</v>
      </c>
      <c r="B1869" t="s">
        <v>717</v>
      </c>
      <c r="C1869">
        <f t="shared" si="174"/>
        <v>14</v>
      </c>
      <c r="D1869">
        <f t="shared" si="175"/>
        <v>66</v>
      </c>
      <c r="E1869" t="str">
        <f t="shared" si="176"/>
        <v>Furniture</v>
      </c>
      <c r="F1869" t="b">
        <f t="shared" si="177"/>
        <v>0</v>
      </c>
      <c r="G1869" t="str">
        <f t="shared" si="178"/>
        <v/>
      </c>
      <c r="H1869" t="str">
        <f t="shared" si="179"/>
        <v/>
      </c>
    </row>
    <row r="1870" spans="1:8" x14ac:dyDescent="0.25">
      <c r="A1870" s="8">
        <v>633</v>
      </c>
      <c r="B1870" t="s">
        <v>716</v>
      </c>
      <c r="C1870">
        <f t="shared" si="174"/>
        <v>14</v>
      </c>
      <c r="D1870">
        <f t="shared" si="175"/>
        <v>66</v>
      </c>
      <c r="E1870" t="str">
        <f t="shared" si="176"/>
        <v>Furniture</v>
      </c>
      <c r="F1870" t="b">
        <f t="shared" si="177"/>
        <v>0</v>
      </c>
      <c r="G1870" t="str">
        <f t="shared" si="178"/>
        <v/>
      </c>
      <c r="H1870" t="str">
        <f t="shared" si="179"/>
        <v/>
      </c>
    </row>
    <row r="1871" spans="1:8" x14ac:dyDescent="0.25">
      <c r="A1871" s="8">
        <v>632</v>
      </c>
      <c r="B1871" t="s">
        <v>715</v>
      </c>
      <c r="C1871">
        <f t="shared" si="174"/>
        <v>14</v>
      </c>
      <c r="D1871">
        <f t="shared" si="175"/>
        <v>66</v>
      </c>
      <c r="E1871" t="str">
        <f t="shared" si="176"/>
        <v>Furniture</v>
      </c>
      <c r="F1871" t="b">
        <f t="shared" si="177"/>
        <v>0</v>
      </c>
      <c r="G1871" t="str">
        <f t="shared" si="178"/>
        <v/>
      </c>
      <c r="H1871" t="str">
        <f t="shared" si="179"/>
        <v/>
      </c>
    </row>
    <row r="1872" spans="1:8" x14ac:dyDescent="0.25">
      <c r="A1872" s="8">
        <v>631</v>
      </c>
      <c r="B1872" t="s">
        <v>714</v>
      </c>
      <c r="C1872">
        <f t="shared" si="174"/>
        <v>14</v>
      </c>
      <c r="D1872">
        <f t="shared" si="175"/>
        <v>66</v>
      </c>
      <c r="E1872" t="str">
        <f t="shared" si="176"/>
        <v>Furniture</v>
      </c>
      <c r="F1872" t="b">
        <f t="shared" si="177"/>
        <v>0</v>
      </c>
      <c r="G1872" t="str">
        <f t="shared" si="178"/>
        <v/>
      </c>
      <c r="H1872" t="str">
        <f t="shared" si="179"/>
        <v/>
      </c>
    </row>
    <row r="1873" spans="1:8" x14ac:dyDescent="0.25">
      <c r="A1873" s="8">
        <v>630</v>
      </c>
      <c r="B1873" t="s">
        <v>713</v>
      </c>
      <c r="C1873">
        <f t="shared" si="174"/>
        <v>14</v>
      </c>
      <c r="D1873">
        <f t="shared" si="175"/>
        <v>66</v>
      </c>
      <c r="E1873" t="str">
        <f t="shared" si="176"/>
        <v>Furniture</v>
      </c>
      <c r="F1873" t="b">
        <f t="shared" si="177"/>
        <v>0</v>
      </c>
      <c r="G1873" t="str">
        <f t="shared" si="178"/>
        <v/>
      </c>
      <c r="H1873" t="str">
        <f t="shared" si="179"/>
        <v/>
      </c>
    </row>
    <row r="1874" spans="1:8" x14ac:dyDescent="0.25">
      <c r="A1874" s="8">
        <v>629</v>
      </c>
      <c r="B1874" t="s">
        <v>712</v>
      </c>
      <c r="C1874">
        <f t="shared" si="174"/>
        <v>14</v>
      </c>
      <c r="D1874">
        <f t="shared" si="175"/>
        <v>66</v>
      </c>
      <c r="E1874" t="str">
        <f t="shared" si="176"/>
        <v>Furniture</v>
      </c>
      <c r="F1874" t="b">
        <f t="shared" si="177"/>
        <v>0</v>
      </c>
      <c r="G1874" t="str">
        <f t="shared" si="178"/>
        <v/>
      </c>
      <c r="H1874" t="str">
        <f t="shared" si="179"/>
        <v/>
      </c>
    </row>
    <row r="1875" spans="1:8" x14ac:dyDescent="0.25">
      <c r="A1875" s="8">
        <v>628</v>
      </c>
      <c r="B1875" t="s">
        <v>711</v>
      </c>
      <c r="C1875">
        <f t="shared" si="174"/>
        <v>14</v>
      </c>
      <c r="D1875">
        <f t="shared" si="175"/>
        <v>66</v>
      </c>
      <c r="E1875" t="str">
        <f t="shared" si="176"/>
        <v>Furniture</v>
      </c>
      <c r="F1875" t="b">
        <f t="shared" si="177"/>
        <v>0</v>
      </c>
      <c r="G1875" t="str">
        <f t="shared" si="178"/>
        <v/>
      </c>
      <c r="H1875" t="str">
        <f t="shared" si="179"/>
        <v/>
      </c>
    </row>
    <row r="1876" spans="1:8" x14ac:dyDescent="0.25">
      <c r="A1876" s="8">
        <v>627</v>
      </c>
      <c r="B1876" t="s">
        <v>710</v>
      </c>
      <c r="C1876">
        <f t="shared" si="174"/>
        <v>14</v>
      </c>
      <c r="D1876">
        <f t="shared" si="175"/>
        <v>66</v>
      </c>
      <c r="E1876" t="str">
        <f t="shared" si="176"/>
        <v>Furniture</v>
      </c>
      <c r="F1876" t="b">
        <f t="shared" si="177"/>
        <v>0</v>
      </c>
      <c r="G1876" t="str">
        <f t="shared" si="178"/>
        <v/>
      </c>
      <c r="H1876" t="str">
        <f t="shared" si="179"/>
        <v/>
      </c>
    </row>
    <row r="1877" spans="1:8" x14ac:dyDescent="0.25">
      <c r="A1877" s="8">
        <v>626</v>
      </c>
      <c r="B1877" t="s">
        <v>709</v>
      </c>
      <c r="C1877">
        <f t="shared" si="174"/>
        <v>14</v>
      </c>
      <c r="D1877">
        <f t="shared" si="175"/>
        <v>66</v>
      </c>
      <c r="E1877" t="str">
        <f t="shared" si="176"/>
        <v>Furniture</v>
      </c>
      <c r="F1877" t="b">
        <f t="shared" si="177"/>
        <v>0</v>
      </c>
      <c r="G1877" t="str">
        <f t="shared" si="178"/>
        <v/>
      </c>
      <c r="H1877" t="str">
        <f t="shared" si="179"/>
        <v/>
      </c>
    </row>
    <row r="1878" spans="1:8" x14ac:dyDescent="0.25">
      <c r="A1878" s="8">
        <v>625</v>
      </c>
      <c r="B1878" t="s">
        <v>708</v>
      </c>
      <c r="C1878">
        <f t="shared" si="174"/>
        <v>14</v>
      </c>
      <c r="D1878">
        <f t="shared" si="175"/>
        <v>66</v>
      </c>
      <c r="E1878" t="str">
        <f t="shared" si="176"/>
        <v>Furniture</v>
      </c>
      <c r="F1878" t="b">
        <f t="shared" si="177"/>
        <v>0</v>
      </c>
      <c r="G1878" t="str">
        <f t="shared" si="178"/>
        <v/>
      </c>
      <c r="H1878" t="str">
        <f t="shared" si="179"/>
        <v/>
      </c>
    </row>
    <row r="1879" spans="1:8" x14ac:dyDescent="0.25">
      <c r="A1879" s="8">
        <v>624</v>
      </c>
      <c r="B1879" t="s">
        <v>707</v>
      </c>
      <c r="C1879">
        <f t="shared" si="174"/>
        <v>14</v>
      </c>
      <c r="D1879">
        <f t="shared" si="175"/>
        <v>66</v>
      </c>
      <c r="E1879" t="str">
        <f t="shared" si="176"/>
        <v>Furniture</v>
      </c>
      <c r="F1879" t="b">
        <f t="shared" si="177"/>
        <v>0</v>
      </c>
      <c r="G1879" t="str">
        <f t="shared" si="178"/>
        <v/>
      </c>
      <c r="H1879" t="str">
        <f t="shared" si="179"/>
        <v/>
      </c>
    </row>
    <row r="1880" spans="1:8" x14ac:dyDescent="0.25">
      <c r="A1880" s="8">
        <v>623</v>
      </c>
      <c r="B1880" t="s">
        <v>706</v>
      </c>
      <c r="C1880">
        <f t="shared" si="174"/>
        <v>14</v>
      </c>
      <c r="D1880">
        <f t="shared" si="175"/>
        <v>66</v>
      </c>
      <c r="E1880" t="str">
        <f t="shared" si="176"/>
        <v>Furniture</v>
      </c>
      <c r="F1880" t="b">
        <f t="shared" si="177"/>
        <v>0</v>
      </c>
      <c r="G1880" t="str">
        <f t="shared" si="178"/>
        <v/>
      </c>
      <c r="H1880" t="str">
        <f t="shared" si="179"/>
        <v/>
      </c>
    </row>
    <row r="1881" spans="1:8" x14ac:dyDescent="0.25">
      <c r="A1881" s="8">
        <v>622</v>
      </c>
      <c r="B1881" t="s">
        <v>705</v>
      </c>
      <c r="C1881">
        <f t="shared" si="174"/>
        <v>14</v>
      </c>
      <c r="D1881">
        <f t="shared" si="175"/>
        <v>66</v>
      </c>
      <c r="E1881" t="str">
        <f t="shared" si="176"/>
        <v>Furniture</v>
      </c>
      <c r="F1881" t="b">
        <f t="shared" si="177"/>
        <v>0</v>
      </c>
      <c r="G1881" t="str">
        <f t="shared" si="178"/>
        <v/>
      </c>
      <c r="H1881" t="str">
        <f t="shared" si="179"/>
        <v/>
      </c>
    </row>
    <row r="1882" spans="1:8" x14ac:dyDescent="0.25">
      <c r="A1882" s="8">
        <v>621</v>
      </c>
      <c r="B1882" t="s">
        <v>704</v>
      </c>
      <c r="C1882">
        <f t="shared" si="174"/>
        <v>14</v>
      </c>
      <c r="D1882">
        <f t="shared" si="175"/>
        <v>66</v>
      </c>
      <c r="E1882" t="str">
        <f t="shared" si="176"/>
        <v>Furniture</v>
      </c>
      <c r="F1882" t="b">
        <f t="shared" si="177"/>
        <v>0</v>
      </c>
      <c r="G1882" t="str">
        <f t="shared" si="178"/>
        <v/>
      </c>
      <c r="H1882" t="str">
        <f t="shared" si="179"/>
        <v/>
      </c>
    </row>
    <row r="1883" spans="1:8" x14ac:dyDescent="0.25">
      <c r="A1883" s="8">
        <v>620</v>
      </c>
      <c r="B1883" t="s">
        <v>703</v>
      </c>
      <c r="C1883">
        <f t="shared" si="174"/>
        <v>14</v>
      </c>
      <c r="D1883">
        <f t="shared" si="175"/>
        <v>66</v>
      </c>
      <c r="E1883" t="str">
        <f t="shared" si="176"/>
        <v>Furniture</v>
      </c>
      <c r="F1883" t="b">
        <f t="shared" si="177"/>
        <v>0</v>
      </c>
      <c r="G1883" t="str">
        <f t="shared" si="178"/>
        <v/>
      </c>
      <c r="H1883" t="str">
        <f t="shared" si="179"/>
        <v/>
      </c>
    </row>
    <row r="1884" spans="1:8" x14ac:dyDescent="0.25">
      <c r="A1884" s="8">
        <v>619</v>
      </c>
      <c r="B1884" t="s">
        <v>702</v>
      </c>
      <c r="C1884">
        <f t="shared" si="174"/>
        <v>14</v>
      </c>
      <c r="D1884">
        <f t="shared" si="175"/>
        <v>66</v>
      </c>
      <c r="E1884" t="str">
        <f t="shared" si="176"/>
        <v>Furniture</v>
      </c>
      <c r="F1884" t="b">
        <f t="shared" si="177"/>
        <v>0</v>
      </c>
      <c r="G1884" t="str">
        <f t="shared" si="178"/>
        <v/>
      </c>
      <c r="H1884" t="str">
        <f t="shared" si="179"/>
        <v/>
      </c>
    </row>
    <row r="1885" spans="1:8" x14ac:dyDescent="0.25">
      <c r="A1885" s="8">
        <v>618</v>
      </c>
      <c r="B1885" t="s">
        <v>701</v>
      </c>
      <c r="C1885">
        <f t="shared" si="174"/>
        <v>14</v>
      </c>
      <c r="D1885">
        <f t="shared" si="175"/>
        <v>66</v>
      </c>
      <c r="E1885" t="str">
        <f t="shared" si="176"/>
        <v>Furniture</v>
      </c>
      <c r="F1885" t="b">
        <f t="shared" si="177"/>
        <v>0</v>
      </c>
      <c r="G1885" t="str">
        <f t="shared" si="178"/>
        <v/>
      </c>
      <c r="H1885" t="str">
        <f t="shared" si="179"/>
        <v/>
      </c>
    </row>
    <row r="1886" spans="1:8" x14ac:dyDescent="0.25">
      <c r="A1886" s="8">
        <v>617</v>
      </c>
      <c r="B1886" t="s">
        <v>700</v>
      </c>
      <c r="C1886">
        <f t="shared" si="174"/>
        <v>14</v>
      </c>
      <c r="D1886">
        <f t="shared" si="175"/>
        <v>66</v>
      </c>
      <c r="E1886" t="str">
        <f t="shared" si="176"/>
        <v>Furniture</v>
      </c>
      <c r="F1886" t="b">
        <f t="shared" si="177"/>
        <v>0</v>
      </c>
      <c r="G1886" t="str">
        <f t="shared" si="178"/>
        <v/>
      </c>
      <c r="H1886" t="str">
        <f t="shared" si="179"/>
        <v/>
      </c>
    </row>
    <row r="1887" spans="1:8" x14ac:dyDescent="0.25">
      <c r="A1887" s="8">
        <v>616</v>
      </c>
      <c r="B1887" t="s">
        <v>699</v>
      </c>
      <c r="C1887">
        <f t="shared" si="174"/>
        <v>14</v>
      </c>
      <c r="D1887">
        <f t="shared" si="175"/>
        <v>66</v>
      </c>
      <c r="E1887" t="str">
        <f t="shared" si="176"/>
        <v>Furniture</v>
      </c>
      <c r="F1887" t="b">
        <f t="shared" si="177"/>
        <v>0</v>
      </c>
      <c r="G1887" t="str">
        <f t="shared" si="178"/>
        <v/>
      </c>
      <c r="H1887" t="str">
        <f t="shared" si="179"/>
        <v/>
      </c>
    </row>
    <row r="1888" spans="1:8" x14ac:dyDescent="0.25">
      <c r="A1888" s="8">
        <v>615</v>
      </c>
      <c r="B1888" t="s">
        <v>698</v>
      </c>
      <c r="C1888">
        <f t="shared" si="174"/>
        <v>14</v>
      </c>
      <c r="D1888">
        <f t="shared" si="175"/>
        <v>66</v>
      </c>
      <c r="E1888" t="str">
        <f t="shared" si="176"/>
        <v>Furniture</v>
      </c>
      <c r="F1888" t="b">
        <f t="shared" si="177"/>
        <v>0</v>
      </c>
      <c r="G1888" t="str">
        <f t="shared" si="178"/>
        <v/>
      </c>
      <c r="H1888" t="str">
        <f t="shared" si="179"/>
        <v/>
      </c>
    </row>
    <row r="1889" spans="1:8" x14ac:dyDescent="0.25">
      <c r="A1889" s="8">
        <v>614</v>
      </c>
      <c r="B1889" t="s">
        <v>697</v>
      </c>
      <c r="C1889">
        <f t="shared" si="174"/>
        <v>14</v>
      </c>
      <c r="D1889">
        <f t="shared" si="175"/>
        <v>66</v>
      </c>
      <c r="E1889" t="str">
        <f t="shared" si="176"/>
        <v>Furniture</v>
      </c>
      <c r="F1889" t="b">
        <f t="shared" si="177"/>
        <v>0</v>
      </c>
      <c r="G1889" t="str">
        <f t="shared" si="178"/>
        <v/>
      </c>
      <c r="H1889" t="str">
        <f t="shared" si="179"/>
        <v/>
      </c>
    </row>
    <row r="1890" spans="1:8" x14ac:dyDescent="0.25">
      <c r="A1890" s="8">
        <v>613</v>
      </c>
      <c r="B1890" t="s">
        <v>696</v>
      </c>
      <c r="C1890">
        <f t="shared" si="174"/>
        <v>14</v>
      </c>
      <c r="D1890">
        <f t="shared" si="175"/>
        <v>66</v>
      </c>
      <c r="E1890" t="str">
        <f t="shared" si="176"/>
        <v>Furniture</v>
      </c>
      <c r="F1890" t="b">
        <f t="shared" si="177"/>
        <v>0</v>
      </c>
      <c r="G1890" t="str">
        <f t="shared" si="178"/>
        <v/>
      </c>
      <c r="H1890" t="str">
        <f t="shared" si="179"/>
        <v/>
      </c>
    </row>
    <row r="1891" spans="1:8" x14ac:dyDescent="0.25">
      <c r="A1891" s="8">
        <v>612</v>
      </c>
      <c r="B1891" t="s">
        <v>695</v>
      </c>
      <c r="C1891">
        <f t="shared" si="174"/>
        <v>14</v>
      </c>
      <c r="D1891">
        <f t="shared" si="175"/>
        <v>66</v>
      </c>
      <c r="E1891" t="str">
        <f t="shared" si="176"/>
        <v>Furniture</v>
      </c>
      <c r="F1891" t="b">
        <f t="shared" si="177"/>
        <v>0</v>
      </c>
      <c r="G1891" t="str">
        <f t="shared" si="178"/>
        <v/>
      </c>
      <c r="H1891" t="str">
        <f t="shared" si="179"/>
        <v/>
      </c>
    </row>
    <row r="1892" spans="1:8" x14ac:dyDescent="0.25">
      <c r="A1892" s="8">
        <v>611</v>
      </c>
      <c r="B1892" t="s">
        <v>694</v>
      </c>
      <c r="C1892">
        <f t="shared" si="174"/>
        <v>14</v>
      </c>
      <c r="D1892">
        <f t="shared" si="175"/>
        <v>66</v>
      </c>
      <c r="E1892" t="str">
        <f t="shared" si="176"/>
        <v>Furniture</v>
      </c>
      <c r="F1892" t="b">
        <f t="shared" si="177"/>
        <v>0</v>
      </c>
      <c r="G1892" t="str">
        <f t="shared" si="178"/>
        <v/>
      </c>
      <c r="H1892" t="str">
        <f t="shared" si="179"/>
        <v/>
      </c>
    </row>
    <row r="1893" spans="1:8" x14ac:dyDescent="0.25">
      <c r="A1893" s="8">
        <v>610</v>
      </c>
      <c r="B1893" t="s">
        <v>693</v>
      </c>
      <c r="C1893">
        <f t="shared" si="174"/>
        <v>14</v>
      </c>
      <c r="D1893">
        <f t="shared" si="175"/>
        <v>66</v>
      </c>
      <c r="E1893" t="str">
        <f t="shared" si="176"/>
        <v>Furniture</v>
      </c>
      <c r="F1893" t="b">
        <f t="shared" si="177"/>
        <v>0</v>
      </c>
      <c r="G1893" t="str">
        <f t="shared" si="178"/>
        <v/>
      </c>
      <c r="H1893" t="str">
        <f t="shared" si="179"/>
        <v/>
      </c>
    </row>
    <row r="1894" spans="1:8" x14ac:dyDescent="0.25">
      <c r="A1894" s="8">
        <v>609</v>
      </c>
      <c r="B1894" t="s">
        <v>692</v>
      </c>
      <c r="C1894">
        <f t="shared" si="174"/>
        <v>14</v>
      </c>
      <c r="D1894">
        <f t="shared" si="175"/>
        <v>66</v>
      </c>
      <c r="E1894" t="str">
        <f t="shared" si="176"/>
        <v>Furniture</v>
      </c>
      <c r="F1894" t="b">
        <f t="shared" si="177"/>
        <v>0</v>
      </c>
      <c r="G1894" t="str">
        <f t="shared" si="178"/>
        <v/>
      </c>
      <c r="H1894" t="str">
        <f t="shared" si="179"/>
        <v/>
      </c>
    </row>
    <row r="1895" spans="1:8" x14ac:dyDescent="0.25">
      <c r="A1895" s="8">
        <v>608</v>
      </c>
      <c r="B1895" t="s">
        <v>691</v>
      </c>
      <c r="C1895">
        <f t="shared" si="174"/>
        <v>14</v>
      </c>
      <c r="D1895">
        <f t="shared" si="175"/>
        <v>66</v>
      </c>
      <c r="E1895" t="str">
        <f t="shared" si="176"/>
        <v>Furniture</v>
      </c>
      <c r="F1895" t="b">
        <f t="shared" si="177"/>
        <v>0</v>
      </c>
      <c r="G1895" t="str">
        <f t="shared" si="178"/>
        <v/>
      </c>
      <c r="H1895" t="str">
        <f t="shared" si="179"/>
        <v/>
      </c>
    </row>
    <row r="1896" spans="1:8" x14ac:dyDescent="0.25">
      <c r="A1896" s="8">
        <v>607</v>
      </c>
      <c r="B1896" t="s">
        <v>690</v>
      </c>
      <c r="C1896">
        <f t="shared" si="174"/>
        <v>14</v>
      </c>
      <c r="D1896">
        <f t="shared" si="175"/>
        <v>66</v>
      </c>
      <c r="E1896" t="str">
        <f t="shared" si="176"/>
        <v>Furniture</v>
      </c>
      <c r="F1896" t="b">
        <f t="shared" si="177"/>
        <v>0</v>
      </c>
      <c r="G1896" t="str">
        <f t="shared" si="178"/>
        <v/>
      </c>
      <c r="H1896" t="str">
        <f t="shared" si="179"/>
        <v/>
      </c>
    </row>
    <row r="1897" spans="1:8" x14ac:dyDescent="0.25">
      <c r="A1897" s="8">
        <v>606</v>
      </c>
      <c r="B1897" t="s">
        <v>689</v>
      </c>
      <c r="C1897">
        <f t="shared" si="174"/>
        <v>14</v>
      </c>
      <c r="D1897">
        <f t="shared" si="175"/>
        <v>66</v>
      </c>
      <c r="E1897" t="str">
        <f t="shared" si="176"/>
        <v>Furniture</v>
      </c>
      <c r="F1897" t="b">
        <f t="shared" si="177"/>
        <v>0</v>
      </c>
      <c r="G1897" t="str">
        <f t="shared" si="178"/>
        <v/>
      </c>
      <c r="H1897" t="str">
        <f t="shared" si="179"/>
        <v/>
      </c>
    </row>
    <row r="1898" spans="1:8" x14ac:dyDescent="0.25">
      <c r="A1898" s="8">
        <v>605</v>
      </c>
      <c r="B1898" t="s">
        <v>688</v>
      </c>
      <c r="C1898">
        <f t="shared" si="174"/>
        <v>14</v>
      </c>
      <c r="D1898">
        <f t="shared" si="175"/>
        <v>66</v>
      </c>
      <c r="E1898" t="str">
        <f t="shared" si="176"/>
        <v>Furniture</v>
      </c>
      <c r="F1898" t="b">
        <f t="shared" si="177"/>
        <v>0</v>
      </c>
      <c r="G1898" t="str">
        <f t="shared" si="178"/>
        <v/>
      </c>
      <c r="H1898" t="str">
        <f t="shared" si="179"/>
        <v/>
      </c>
    </row>
    <row r="1899" spans="1:8" x14ac:dyDescent="0.25">
      <c r="A1899" s="8">
        <v>604</v>
      </c>
      <c r="B1899" t="s">
        <v>687</v>
      </c>
      <c r="C1899">
        <f t="shared" si="174"/>
        <v>14</v>
      </c>
      <c r="D1899">
        <f t="shared" si="175"/>
        <v>66</v>
      </c>
      <c r="E1899" t="str">
        <f t="shared" si="176"/>
        <v>Furniture</v>
      </c>
      <c r="F1899" t="b">
        <f t="shared" si="177"/>
        <v>0</v>
      </c>
      <c r="G1899" t="str">
        <f t="shared" si="178"/>
        <v/>
      </c>
      <c r="H1899" t="str">
        <f t="shared" si="179"/>
        <v/>
      </c>
    </row>
    <row r="1900" spans="1:8" x14ac:dyDescent="0.25">
      <c r="A1900" s="8">
        <v>603</v>
      </c>
      <c r="B1900" t="s">
        <v>686</v>
      </c>
      <c r="C1900">
        <f t="shared" si="174"/>
        <v>14</v>
      </c>
      <c r="D1900">
        <f t="shared" si="175"/>
        <v>66</v>
      </c>
      <c r="E1900" t="str">
        <f t="shared" si="176"/>
        <v>Furniture</v>
      </c>
      <c r="F1900" t="b">
        <f t="shared" si="177"/>
        <v>0</v>
      </c>
      <c r="G1900" t="str">
        <f t="shared" si="178"/>
        <v/>
      </c>
      <c r="H1900" t="str">
        <f t="shared" si="179"/>
        <v/>
      </c>
    </row>
    <row r="1901" spans="1:8" x14ac:dyDescent="0.25">
      <c r="A1901" s="8">
        <v>602</v>
      </c>
      <c r="B1901" t="s">
        <v>685</v>
      </c>
      <c r="C1901">
        <f t="shared" si="174"/>
        <v>14</v>
      </c>
      <c r="D1901">
        <f t="shared" si="175"/>
        <v>66</v>
      </c>
      <c r="E1901" t="str">
        <f t="shared" si="176"/>
        <v>Furniture</v>
      </c>
      <c r="F1901" t="b">
        <f t="shared" si="177"/>
        <v>0</v>
      </c>
      <c r="G1901" t="str">
        <f t="shared" si="178"/>
        <v/>
      </c>
      <c r="H1901" t="str">
        <f t="shared" si="179"/>
        <v/>
      </c>
    </row>
    <row r="1902" spans="1:8" x14ac:dyDescent="0.25">
      <c r="A1902" s="8">
        <v>601</v>
      </c>
      <c r="B1902" t="s">
        <v>684</v>
      </c>
      <c r="C1902">
        <f t="shared" si="174"/>
        <v>14</v>
      </c>
      <c r="D1902">
        <f t="shared" si="175"/>
        <v>66</v>
      </c>
      <c r="E1902" t="str">
        <f t="shared" si="176"/>
        <v>Furniture</v>
      </c>
      <c r="F1902" t="b">
        <f t="shared" si="177"/>
        <v>0</v>
      </c>
      <c r="G1902" t="str">
        <f t="shared" si="178"/>
        <v/>
      </c>
      <c r="H1902" t="str">
        <f t="shared" si="179"/>
        <v/>
      </c>
    </row>
    <row r="1903" spans="1:8" x14ac:dyDescent="0.25">
      <c r="A1903" s="8">
        <v>600</v>
      </c>
      <c r="B1903" t="s">
        <v>683</v>
      </c>
      <c r="C1903">
        <f t="shared" si="174"/>
        <v>14</v>
      </c>
      <c r="D1903">
        <f t="shared" si="175"/>
        <v>66</v>
      </c>
      <c r="E1903" t="str">
        <f t="shared" si="176"/>
        <v>Furniture</v>
      </c>
      <c r="F1903" t="b">
        <f t="shared" si="177"/>
        <v>0</v>
      </c>
      <c r="G1903" t="str">
        <f t="shared" si="178"/>
        <v/>
      </c>
      <c r="H1903" t="str">
        <f t="shared" si="179"/>
        <v/>
      </c>
    </row>
    <row r="1904" spans="1:8" x14ac:dyDescent="0.25">
      <c r="A1904" s="8">
        <v>599</v>
      </c>
      <c r="B1904" t="s">
        <v>682</v>
      </c>
      <c r="C1904">
        <f t="shared" si="174"/>
        <v>14</v>
      </c>
      <c r="D1904">
        <f t="shared" si="175"/>
        <v>66</v>
      </c>
      <c r="E1904" t="str">
        <f t="shared" si="176"/>
        <v>Furniture</v>
      </c>
      <c r="F1904" t="b">
        <f t="shared" si="177"/>
        <v>0</v>
      </c>
      <c r="G1904" t="str">
        <f t="shared" si="178"/>
        <v/>
      </c>
      <c r="H1904" t="str">
        <f t="shared" si="179"/>
        <v/>
      </c>
    </row>
    <row r="1905" spans="1:8" x14ac:dyDescent="0.25">
      <c r="A1905" s="8">
        <v>598</v>
      </c>
      <c r="B1905" t="s">
        <v>681</v>
      </c>
      <c r="C1905">
        <f t="shared" si="174"/>
        <v>14</v>
      </c>
      <c r="D1905">
        <f t="shared" si="175"/>
        <v>66</v>
      </c>
      <c r="E1905" t="str">
        <f t="shared" si="176"/>
        <v>Furniture</v>
      </c>
      <c r="F1905" t="b">
        <f t="shared" si="177"/>
        <v>0</v>
      </c>
      <c r="G1905" t="str">
        <f t="shared" si="178"/>
        <v/>
      </c>
      <c r="H1905" t="str">
        <f t="shared" si="179"/>
        <v/>
      </c>
    </row>
    <row r="1906" spans="1:8" x14ac:dyDescent="0.25">
      <c r="A1906" s="8">
        <v>597</v>
      </c>
      <c r="B1906" t="s">
        <v>680</v>
      </c>
      <c r="C1906">
        <f t="shared" si="174"/>
        <v>14</v>
      </c>
      <c r="D1906">
        <f t="shared" si="175"/>
        <v>66</v>
      </c>
      <c r="E1906" t="str">
        <f t="shared" si="176"/>
        <v>Furniture</v>
      </c>
      <c r="F1906" t="b">
        <f t="shared" si="177"/>
        <v>0</v>
      </c>
      <c r="G1906" t="str">
        <f t="shared" si="178"/>
        <v/>
      </c>
      <c r="H1906" t="str">
        <f t="shared" si="179"/>
        <v/>
      </c>
    </row>
    <row r="1907" spans="1:8" x14ac:dyDescent="0.25">
      <c r="A1907" s="8">
        <v>596</v>
      </c>
      <c r="B1907" t="s">
        <v>679</v>
      </c>
      <c r="C1907">
        <f t="shared" si="174"/>
        <v>14</v>
      </c>
      <c r="D1907">
        <f t="shared" si="175"/>
        <v>66</v>
      </c>
      <c r="E1907" t="str">
        <f t="shared" si="176"/>
        <v>Furniture</v>
      </c>
      <c r="F1907" t="b">
        <f t="shared" si="177"/>
        <v>0</v>
      </c>
      <c r="G1907" t="str">
        <f t="shared" si="178"/>
        <v/>
      </c>
      <c r="H1907" t="str">
        <f t="shared" si="179"/>
        <v/>
      </c>
    </row>
    <row r="1908" spans="1:8" x14ac:dyDescent="0.25">
      <c r="A1908" s="8">
        <v>595</v>
      </c>
      <c r="B1908" t="s">
        <v>678</v>
      </c>
      <c r="C1908">
        <f t="shared" si="174"/>
        <v>14</v>
      </c>
      <c r="D1908">
        <f t="shared" si="175"/>
        <v>66</v>
      </c>
      <c r="E1908" t="str">
        <f t="shared" si="176"/>
        <v>Furniture</v>
      </c>
      <c r="F1908" t="b">
        <f t="shared" si="177"/>
        <v>0</v>
      </c>
      <c r="G1908" t="str">
        <f t="shared" si="178"/>
        <v/>
      </c>
      <c r="H1908" t="str">
        <f t="shared" si="179"/>
        <v/>
      </c>
    </row>
    <row r="1909" spans="1:8" x14ac:dyDescent="0.25">
      <c r="A1909" s="8">
        <v>594</v>
      </c>
      <c r="B1909" t="s">
        <v>677</v>
      </c>
      <c r="C1909">
        <f t="shared" si="174"/>
        <v>14</v>
      </c>
      <c r="D1909">
        <f t="shared" si="175"/>
        <v>66</v>
      </c>
      <c r="E1909" t="str">
        <f t="shared" si="176"/>
        <v>Furniture</v>
      </c>
      <c r="F1909" t="b">
        <f t="shared" si="177"/>
        <v>0</v>
      </c>
      <c r="G1909" t="str">
        <f t="shared" si="178"/>
        <v/>
      </c>
      <c r="H1909" t="str">
        <f t="shared" si="179"/>
        <v/>
      </c>
    </row>
    <row r="1910" spans="1:8" x14ac:dyDescent="0.25">
      <c r="A1910" s="8">
        <v>593</v>
      </c>
      <c r="B1910" t="s">
        <v>676</v>
      </c>
      <c r="C1910">
        <f t="shared" si="174"/>
        <v>14</v>
      </c>
      <c r="D1910">
        <f t="shared" si="175"/>
        <v>66</v>
      </c>
      <c r="E1910" t="str">
        <f t="shared" si="176"/>
        <v>Furniture</v>
      </c>
      <c r="F1910" t="b">
        <f t="shared" si="177"/>
        <v>0</v>
      </c>
      <c r="G1910" t="str">
        <f t="shared" si="178"/>
        <v/>
      </c>
      <c r="H1910" t="str">
        <f t="shared" si="179"/>
        <v/>
      </c>
    </row>
    <row r="1911" spans="1:8" x14ac:dyDescent="0.25">
      <c r="A1911" s="8">
        <v>592</v>
      </c>
      <c r="B1911" t="s">
        <v>675</v>
      </c>
      <c r="C1911">
        <f t="shared" si="174"/>
        <v>14</v>
      </c>
      <c r="D1911">
        <f t="shared" si="175"/>
        <v>66</v>
      </c>
      <c r="E1911" t="str">
        <f t="shared" si="176"/>
        <v>Furniture</v>
      </c>
      <c r="F1911" t="b">
        <f t="shared" si="177"/>
        <v>0</v>
      </c>
      <c r="G1911" t="str">
        <f t="shared" si="178"/>
        <v/>
      </c>
      <c r="H1911" t="str">
        <f t="shared" si="179"/>
        <v/>
      </c>
    </row>
    <row r="1912" spans="1:8" x14ac:dyDescent="0.25">
      <c r="A1912" s="8">
        <v>591</v>
      </c>
      <c r="B1912" t="s">
        <v>674</v>
      </c>
      <c r="C1912">
        <f t="shared" si="174"/>
        <v>14</v>
      </c>
      <c r="D1912">
        <f t="shared" si="175"/>
        <v>66</v>
      </c>
      <c r="E1912" t="str">
        <f t="shared" si="176"/>
        <v>Furniture</v>
      </c>
      <c r="F1912" t="b">
        <f t="shared" si="177"/>
        <v>0</v>
      </c>
      <c r="G1912" t="str">
        <f t="shared" si="178"/>
        <v/>
      </c>
      <c r="H1912" t="str">
        <f t="shared" si="179"/>
        <v/>
      </c>
    </row>
    <row r="1913" spans="1:8" x14ac:dyDescent="0.25">
      <c r="A1913" s="8">
        <v>590</v>
      </c>
      <c r="B1913" t="s">
        <v>673</v>
      </c>
      <c r="C1913">
        <f t="shared" si="174"/>
        <v>14</v>
      </c>
      <c r="D1913">
        <f t="shared" si="175"/>
        <v>66</v>
      </c>
      <c r="E1913" t="str">
        <f t="shared" si="176"/>
        <v>Furniture</v>
      </c>
      <c r="F1913" t="b">
        <f t="shared" si="177"/>
        <v>0</v>
      </c>
      <c r="G1913" t="str">
        <f t="shared" si="178"/>
        <v/>
      </c>
      <c r="H1913" t="str">
        <f t="shared" si="179"/>
        <v/>
      </c>
    </row>
    <row r="1914" spans="1:8" x14ac:dyDescent="0.25">
      <c r="A1914" s="8">
        <v>589</v>
      </c>
      <c r="B1914" t="s">
        <v>672</v>
      </c>
      <c r="C1914">
        <f t="shared" si="174"/>
        <v>14</v>
      </c>
      <c r="D1914">
        <f t="shared" si="175"/>
        <v>66</v>
      </c>
      <c r="E1914" t="str">
        <f t="shared" si="176"/>
        <v>Furniture</v>
      </c>
      <c r="F1914" t="b">
        <f t="shared" si="177"/>
        <v>0</v>
      </c>
      <c r="G1914" t="str">
        <f t="shared" si="178"/>
        <v/>
      </c>
      <c r="H1914" t="str">
        <f t="shared" si="179"/>
        <v/>
      </c>
    </row>
    <row r="1915" spans="1:8" x14ac:dyDescent="0.25">
      <c r="A1915" s="8">
        <v>588</v>
      </c>
      <c r="B1915" t="s">
        <v>671</v>
      </c>
      <c r="C1915">
        <f t="shared" si="174"/>
        <v>14</v>
      </c>
      <c r="D1915">
        <f t="shared" si="175"/>
        <v>66</v>
      </c>
      <c r="E1915" t="str">
        <f t="shared" si="176"/>
        <v>Furniture</v>
      </c>
      <c r="F1915" t="b">
        <f t="shared" si="177"/>
        <v>0</v>
      </c>
      <c r="G1915" t="str">
        <f t="shared" si="178"/>
        <v/>
      </c>
      <c r="H1915" t="str">
        <f t="shared" si="179"/>
        <v/>
      </c>
    </row>
    <row r="1916" spans="1:8" x14ac:dyDescent="0.25">
      <c r="A1916" s="8">
        <v>587</v>
      </c>
      <c r="B1916" t="s">
        <v>670</v>
      </c>
      <c r="C1916">
        <f t="shared" si="174"/>
        <v>14</v>
      </c>
      <c r="D1916">
        <f t="shared" si="175"/>
        <v>66</v>
      </c>
      <c r="E1916" t="str">
        <f t="shared" si="176"/>
        <v>Furniture</v>
      </c>
      <c r="F1916" t="b">
        <f t="shared" si="177"/>
        <v>0</v>
      </c>
      <c r="G1916" t="str">
        <f t="shared" si="178"/>
        <v/>
      </c>
      <c r="H1916" t="str">
        <f t="shared" si="179"/>
        <v/>
      </c>
    </row>
    <row r="1917" spans="1:8" x14ac:dyDescent="0.25">
      <c r="A1917" s="8">
        <v>586</v>
      </c>
      <c r="B1917" t="s">
        <v>669</v>
      </c>
      <c r="C1917">
        <f t="shared" si="174"/>
        <v>14</v>
      </c>
      <c r="D1917">
        <f t="shared" si="175"/>
        <v>66</v>
      </c>
      <c r="E1917" t="str">
        <f t="shared" si="176"/>
        <v>Furniture</v>
      </c>
      <c r="F1917" t="b">
        <f t="shared" si="177"/>
        <v>0</v>
      </c>
      <c r="G1917" t="str">
        <f t="shared" si="178"/>
        <v/>
      </c>
      <c r="H1917" t="str">
        <f t="shared" si="179"/>
        <v/>
      </c>
    </row>
    <row r="1918" spans="1:8" x14ac:dyDescent="0.25">
      <c r="A1918" s="8">
        <v>585</v>
      </c>
      <c r="B1918" t="s">
        <v>668</v>
      </c>
      <c r="C1918">
        <f t="shared" si="174"/>
        <v>14</v>
      </c>
      <c r="D1918">
        <f t="shared" si="175"/>
        <v>66</v>
      </c>
      <c r="E1918" t="str">
        <f t="shared" si="176"/>
        <v>Furniture</v>
      </c>
      <c r="F1918" t="b">
        <f t="shared" si="177"/>
        <v>0</v>
      </c>
      <c r="G1918" t="str">
        <f t="shared" si="178"/>
        <v/>
      </c>
      <c r="H1918" t="str">
        <f t="shared" si="179"/>
        <v/>
      </c>
    </row>
    <row r="1919" spans="1:8" x14ac:dyDescent="0.25">
      <c r="A1919" s="8">
        <v>584</v>
      </c>
      <c r="B1919" t="s">
        <v>667</v>
      </c>
      <c r="C1919">
        <f t="shared" si="174"/>
        <v>14</v>
      </c>
      <c r="D1919">
        <f t="shared" si="175"/>
        <v>66</v>
      </c>
      <c r="E1919" t="str">
        <f t="shared" si="176"/>
        <v>Furniture</v>
      </c>
      <c r="F1919" t="b">
        <f t="shared" si="177"/>
        <v>0</v>
      </c>
      <c r="G1919" t="str">
        <f t="shared" si="178"/>
        <v/>
      </c>
      <c r="H1919" t="str">
        <f t="shared" si="179"/>
        <v/>
      </c>
    </row>
    <row r="1920" spans="1:8" x14ac:dyDescent="0.25">
      <c r="A1920" s="8">
        <v>583</v>
      </c>
      <c r="B1920" t="s">
        <v>666</v>
      </c>
      <c r="C1920">
        <f t="shared" si="174"/>
        <v>14</v>
      </c>
      <c r="D1920">
        <f t="shared" si="175"/>
        <v>66</v>
      </c>
      <c r="E1920" t="str">
        <f t="shared" si="176"/>
        <v>Furniture</v>
      </c>
      <c r="F1920" t="b">
        <f t="shared" si="177"/>
        <v>0</v>
      </c>
      <c r="G1920" t="str">
        <f t="shared" si="178"/>
        <v/>
      </c>
      <c r="H1920" t="str">
        <f t="shared" si="179"/>
        <v/>
      </c>
    </row>
    <row r="1921" spans="1:8" x14ac:dyDescent="0.25">
      <c r="A1921" s="8">
        <v>582</v>
      </c>
      <c r="B1921" t="s">
        <v>665</v>
      </c>
      <c r="C1921">
        <f t="shared" si="174"/>
        <v>14</v>
      </c>
      <c r="D1921">
        <f t="shared" si="175"/>
        <v>66</v>
      </c>
      <c r="E1921" t="str">
        <f t="shared" si="176"/>
        <v>Furniture</v>
      </c>
      <c r="F1921" t="b">
        <f t="shared" si="177"/>
        <v>0</v>
      </c>
      <c r="G1921" t="str">
        <f t="shared" si="178"/>
        <v/>
      </c>
      <c r="H1921" t="str">
        <f t="shared" si="179"/>
        <v/>
      </c>
    </row>
    <row r="1922" spans="1:8" x14ac:dyDescent="0.25">
      <c r="A1922" s="8">
        <v>581</v>
      </c>
      <c r="B1922" t="s">
        <v>664</v>
      </c>
      <c r="C1922">
        <f t="shared" si="174"/>
        <v>14</v>
      </c>
      <c r="D1922">
        <f t="shared" si="175"/>
        <v>66</v>
      </c>
      <c r="E1922" t="str">
        <f t="shared" si="176"/>
        <v>Furniture</v>
      </c>
      <c r="F1922" t="b">
        <f t="shared" si="177"/>
        <v>0</v>
      </c>
      <c r="G1922" t="str">
        <f t="shared" si="178"/>
        <v/>
      </c>
      <c r="H1922" t="str">
        <f t="shared" si="179"/>
        <v/>
      </c>
    </row>
    <row r="1923" spans="1:8" x14ac:dyDescent="0.25">
      <c r="A1923" s="8">
        <v>580</v>
      </c>
      <c r="B1923" t="s">
        <v>663</v>
      </c>
      <c r="C1923">
        <f t="shared" si="174"/>
        <v>14</v>
      </c>
      <c r="D1923">
        <f t="shared" si="175"/>
        <v>66</v>
      </c>
      <c r="E1923" t="str">
        <f t="shared" si="176"/>
        <v>Furniture</v>
      </c>
      <c r="F1923" t="b">
        <f t="shared" si="177"/>
        <v>0</v>
      </c>
      <c r="G1923" t="str">
        <f t="shared" si="178"/>
        <v/>
      </c>
      <c r="H1923" t="str">
        <f t="shared" si="179"/>
        <v/>
      </c>
    </row>
    <row r="1924" spans="1:8" x14ac:dyDescent="0.25">
      <c r="A1924" s="8">
        <v>579</v>
      </c>
      <c r="B1924" t="s">
        <v>662</v>
      </c>
      <c r="C1924">
        <f t="shared" ref="C1924:C1987" si="180">IF(LEN(B1924)&gt;0,SEARCH("|",B1924),"")</f>
        <v>14</v>
      </c>
      <c r="D1924">
        <f t="shared" ref="D1924:D1987" si="181">IF(LEN(B1924)&gt;0,SEARCH("|",B1924,C1924+1),"")</f>
        <v>66</v>
      </c>
      <c r="E1924" t="str">
        <f t="shared" ref="E1924:E1987" si="182">IF(LEN(B1924)&gt;0,TRIM(LEFT(B1924,C1924-1)),"")</f>
        <v>Furniture</v>
      </c>
      <c r="F1924" t="b">
        <f t="shared" ref="F1924:F1987" si="183">IFERROR(E1924="Object",FALSE)</f>
        <v>0</v>
      </c>
      <c r="G1924" t="str">
        <f t="shared" ref="G1924:G1987" si="184">IF(E1924="Object",TRIM(MID(B1924,C1924+1,D1924-C1924-1)),"")</f>
        <v/>
      </c>
      <c r="H1924" t="str">
        <f t="shared" ref="H1924:H1987" si="185">IF(LEN(G1924)&gt;0,INT(RIGHT(B1924,LEN(B1924)-D1924)),"")</f>
        <v/>
      </c>
    </row>
    <row r="1925" spans="1:8" x14ac:dyDescent="0.25">
      <c r="A1925" s="8">
        <v>578</v>
      </c>
      <c r="B1925" t="s">
        <v>661</v>
      </c>
      <c r="C1925">
        <f t="shared" si="180"/>
        <v>14</v>
      </c>
      <c r="D1925">
        <f t="shared" si="181"/>
        <v>66</v>
      </c>
      <c r="E1925" t="str">
        <f t="shared" si="182"/>
        <v>Furniture</v>
      </c>
      <c r="F1925" t="b">
        <f t="shared" si="183"/>
        <v>0</v>
      </c>
      <c r="G1925" t="str">
        <f t="shared" si="184"/>
        <v/>
      </c>
      <c r="H1925" t="str">
        <f t="shared" si="185"/>
        <v/>
      </c>
    </row>
    <row r="1926" spans="1:8" x14ac:dyDescent="0.25">
      <c r="A1926" s="8">
        <v>577</v>
      </c>
      <c r="B1926" t="s">
        <v>660</v>
      </c>
      <c r="C1926">
        <f t="shared" si="180"/>
        <v>14</v>
      </c>
      <c r="D1926">
        <f t="shared" si="181"/>
        <v>66</v>
      </c>
      <c r="E1926" t="str">
        <f t="shared" si="182"/>
        <v>Furniture</v>
      </c>
      <c r="F1926" t="b">
        <f t="shared" si="183"/>
        <v>0</v>
      </c>
      <c r="G1926" t="str">
        <f t="shared" si="184"/>
        <v/>
      </c>
      <c r="H1926" t="str">
        <f t="shared" si="185"/>
        <v/>
      </c>
    </row>
    <row r="1927" spans="1:8" x14ac:dyDescent="0.25">
      <c r="A1927" s="8">
        <v>576</v>
      </c>
      <c r="B1927" t="s">
        <v>659</v>
      </c>
      <c r="C1927">
        <f t="shared" si="180"/>
        <v>14</v>
      </c>
      <c r="D1927">
        <f t="shared" si="181"/>
        <v>66</v>
      </c>
      <c r="E1927" t="str">
        <f t="shared" si="182"/>
        <v>Furniture</v>
      </c>
      <c r="F1927" t="b">
        <f t="shared" si="183"/>
        <v>0</v>
      </c>
      <c r="G1927" t="str">
        <f t="shared" si="184"/>
        <v/>
      </c>
      <c r="H1927" t="str">
        <f t="shared" si="185"/>
        <v/>
      </c>
    </row>
    <row r="1928" spans="1:8" x14ac:dyDescent="0.25">
      <c r="A1928" s="8">
        <v>575</v>
      </c>
      <c r="B1928" t="s">
        <v>658</v>
      </c>
      <c r="C1928">
        <f t="shared" si="180"/>
        <v>14</v>
      </c>
      <c r="D1928">
        <f t="shared" si="181"/>
        <v>66</v>
      </c>
      <c r="E1928" t="str">
        <f t="shared" si="182"/>
        <v>Furniture</v>
      </c>
      <c r="F1928" t="b">
        <f t="shared" si="183"/>
        <v>0</v>
      </c>
      <c r="G1928" t="str">
        <f t="shared" si="184"/>
        <v/>
      </c>
      <c r="H1928" t="str">
        <f t="shared" si="185"/>
        <v/>
      </c>
    </row>
    <row r="1929" spans="1:8" x14ac:dyDescent="0.25">
      <c r="A1929" s="8">
        <v>574</v>
      </c>
      <c r="B1929" t="s">
        <v>657</v>
      </c>
      <c r="C1929">
        <f t="shared" si="180"/>
        <v>14</v>
      </c>
      <c r="D1929">
        <f t="shared" si="181"/>
        <v>66</v>
      </c>
      <c r="E1929" t="str">
        <f t="shared" si="182"/>
        <v>Furniture</v>
      </c>
      <c r="F1929" t="b">
        <f t="shared" si="183"/>
        <v>0</v>
      </c>
      <c r="G1929" t="str">
        <f t="shared" si="184"/>
        <v/>
      </c>
      <c r="H1929" t="str">
        <f t="shared" si="185"/>
        <v/>
      </c>
    </row>
    <row r="1930" spans="1:8" x14ac:dyDescent="0.25">
      <c r="A1930" s="8">
        <v>573</v>
      </c>
      <c r="B1930" t="s">
        <v>656</v>
      </c>
      <c r="C1930">
        <f t="shared" si="180"/>
        <v>14</v>
      </c>
      <c r="D1930">
        <f t="shared" si="181"/>
        <v>66</v>
      </c>
      <c r="E1930" t="str">
        <f t="shared" si="182"/>
        <v>Furniture</v>
      </c>
      <c r="F1930" t="b">
        <f t="shared" si="183"/>
        <v>0</v>
      </c>
      <c r="G1930" t="str">
        <f t="shared" si="184"/>
        <v/>
      </c>
      <c r="H1930" t="str">
        <f t="shared" si="185"/>
        <v/>
      </c>
    </row>
    <row r="1931" spans="1:8" x14ac:dyDescent="0.25">
      <c r="A1931" s="8">
        <v>572</v>
      </c>
      <c r="B1931" t="s">
        <v>655</v>
      </c>
      <c r="C1931">
        <f t="shared" si="180"/>
        <v>14</v>
      </c>
      <c r="D1931">
        <f t="shared" si="181"/>
        <v>66</v>
      </c>
      <c r="E1931" t="str">
        <f t="shared" si="182"/>
        <v>Furniture</v>
      </c>
      <c r="F1931" t="b">
        <f t="shared" si="183"/>
        <v>0</v>
      </c>
      <c r="G1931" t="str">
        <f t="shared" si="184"/>
        <v/>
      </c>
      <c r="H1931" t="str">
        <f t="shared" si="185"/>
        <v/>
      </c>
    </row>
    <row r="1932" spans="1:8" x14ac:dyDescent="0.25">
      <c r="A1932" s="8">
        <v>571</v>
      </c>
      <c r="B1932" t="s">
        <v>654</v>
      </c>
      <c r="C1932">
        <f t="shared" si="180"/>
        <v>14</v>
      </c>
      <c r="D1932">
        <f t="shared" si="181"/>
        <v>66</v>
      </c>
      <c r="E1932" t="str">
        <f t="shared" si="182"/>
        <v>Furniture</v>
      </c>
      <c r="F1932" t="b">
        <f t="shared" si="183"/>
        <v>0</v>
      </c>
      <c r="G1932" t="str">
        <f t="shared" si="184"/>
        <v/>
      </c>
      <c r="H1932" t="str">
        <f t="shared" si="185"/>
        <v/>
      </c>
    </row>
    <row r="1933" spans="1:8" x14ac:dyDescent="0.25">
      <c r="A1933" s="8">
        <v>570</v>
      </c>
      <c r="B1933" t="s">
        <v>653</v>
      </c>
      <c r="C1933">
        <f t="shared" si="180"/>
        <v>14</v>
      </c>
      <c r="D1933">
        <f t="shared" si="181"/>
        <v>66</v>
      </c>
      <c r="E1933" t="str">
        <f t="shared" si="182"/>
        <v>Furniture</v>
      </c>
      <c r="F1933" t="b">
        <f t="shared" si="183"/>
        <v>0</v>
      </c>
      <c r="G1933" t="str">
        <f t="shared" si="184"/>
        <v/>
      </c>
      <c r="H1933" t="str">
        <f t="shared" si="185"/>
        <v/>
      </c>
    </row>
    <row r="1934" spans="1:8" x14ac:dyDescent="0.25">
      <c r="A1934" s="8">
        <v>569</v>
      </c>
      <c r="B1934" t="s">
        <v>652</v>
      </c>
      <c r="C1934">
        <f t="shared" si="180"/>
        <v>14</v>
      </c>
      <c r="D1934">
        <f t="shared" si="181"/>
        <v>66</v>
      </c>
      <c r="E1934" t="str">
        <f t="shared" si="182"/>
        <v>Furniture</v>
      </c>
      <c r="F1934" t="b">
        <f t="shared" si="183"/>
        <v>0</v>
      </c>
      <c r="G1934" t="str">
        <f t="shared" si="184"/>
        <v/>
      </c>
      <c r="H1934" t="str">
        <f t="shared" si="185"/>
        <v/>
      </c>
    </row>
    <row r="1935" spans="1:8" x14ac:dyDescent="0.25">
      <c r="A1935" s="8">
        <v>568</v>
      </c>
      <c r="B1935" t="s">
        <v>651</v>
      </c>
      <c r="C1935">
        <f t="shared" si="180"/>
        <v>14</v>
      </c>
      <c r="D1935">
        <f t="shared" si="181"/>
        <v>66</v>
      </c>
      <c r="E1935" t="str">
        <f t="shared" si="182"/>
        <v>Furniture</v>
      </c>
      <c r="F1935" t="b">
        <f t="shared" si="183"/>
        <v>0</v>
      </c>
      <c r="G1935" t="str">
        <f t="shared" si="184"/>
        <v/>
      </c>
      <c r="H1935" t="str">
        <f t="shared" si="185"/>
        <v/>
      </c>
    </row>
    <row r="1936" spans="1:8" x14ac:dyDescent="0.25">
      <c r="A1936" s="8">
        <v>567</v>
      </c>
      <c r="B1936" t="s">
        <v>650</v>
      </c>
      <c r="C1936">
        <f t="shared" si="180"/>
        <v>14</v>
      </c>
      <c r="D1936">
        <f t="shared" si="181"/>
        <v>66</v>
      </c>
      <c r="E1936" t="str">
        <f t="shared" si="182"/>
        <v>Furniture</v>
      </c>
      <c r="F1936" t="b">
        <f t="shared" si="183"/>
        <v>0</v>
      </c>
      <c r="G1936" t="str">
        <f t="shared" si="184"/>
        <v/>
      </c>
      <c r="H1936" t="str">
        <f t="shared" si="185"/>
        <v/>
      </c>
    </row>
    <row r="1937" spans="1:8" x14ac:dyDescent="0.25">
      <c r="A1937" s="8">
        <v>566</v>
      </c>
      <c r="B1937" t="s">
        <v>649</v>
      </c>
      <c r="C1937">
        <f t="shared" si="180"/>
        <v>14</v>
      </c>
      <c r="D1937">
        <f t="shared" si="181"/>
        <v>66</v>
      </c>
      <c r="E1937" t="str">
        <f t="shared" si="182"/>
        <v>Furniture</v>
      </c>
      <c r="F1937" t="b">
        <f t="shared" si="183"/>
        <v>0</v>
      </c>
      <c r="G1937" t="str">
        <f t="shared" si="184"/>
        <v/>
      </c>
      <c r="H1937" t="str">
        <f t="shared" si="185"/>
        <v/>
      </c>
    </row>
    <row r="1938" spans="1:8" x14ac:dyDescent="0.25">
      <c r="A1938" s="8">
        <v>565</v>
      </c>
      <c r="B1938" t="s">
        <v>648</v>
      </c>
      <c r="C1938">
        <f t="shared" si="180"/>
        <v>14</v>
      </c>
      <c r="D1938">
        <f t="shared" si="181"/>
        <v>66</v>
      </c>
      <c r="E1938" t="str">
        <f t="shared" si="182"/>
        <v>Furniture</v>
      </c>
      <c r="F1938" t="b">
        <f t="shared" si="183"/>
        <v>0</v>
      </c>
      <c r="G1938" t="str">
        <f t="shared" si="184"/>
        <v/>
      </c>
      <c r="H1938" t="str">
        <f t="shared" si="185"/>
        <v/>
      </c>
    </row>
    <row r="1939" spans="1:8" x14ac:dyDescent="0.25">
      <c r="A1939" s="8">
        <v>564</v>
      </c>
      <c r="B1939" t="s">
        <v>647</v>
      </c>
      <c r="C1939">
        <f t="shared" si="180"/>
        <v>14</v>
      </c>
      <c r="D1939">
        <f t="shared" si="181"/>
        <v>66</v>
      </c>
      <c r="E1939" t="str">
        <f t="shared" si="182"/>
        <v>Furniture</v>
      </c>
      <c r="F1939" t="b">
        <f t="shared" si="183"/>
        <v>0</v>
      </c>
      <c r="G1939" t="str">
        <f t="shared" si="184"/>
        <v/>
      </c>
      <c r="H1939" t="str">
        <f t="shared" si="185"/>
        <v/>
      </c>
    </row>
    <row r="1940" spans="1:8" x14ac:dyDescent="0.25">
      <c r="A1940" s="8">
        <v>563</v>
      </c>
      <c r="B1940" t="s">
        <v>646</v>
      </c>
      <c r="C1940">
        <f t="shared" si="180"/>
        <v>14</v>
      </c>
      <c r="D1940">
        <f t="shared" si="181"/>
        <v>66</v>
      </c>
      <c r="E1940" t="str">
        <f t="shared" si="182"/>
        <v>Furniture</v>
      </c>
      <c r="F1940" t="b">
        <f t="shared" si="183"/>
        <v>0</v>
      </c>
      <c r="G1940" t="str">
        <f t="shared" si="184"/>
        <v/>
      </c>
      <c r="H1940" t="str">
        <f t="shared" si="185"/>
        <v/>
      </c>
    </row>
    <row r="1941" spans="1:8" x14ac:dyDescent="0.25">
      <c r="A1941" s="8">
        <v>562</v>
      </c>
      <c r="B1941" t="s">
        <v>645</v>
      </c>
      <c r="C1941">
        <f t="shared" si="180"/>
        <v>14</v>
      </c>
      <c r="D1941">
        <f t="shared" si="181"/>
        <v>66</v>
      </c>
      <c r="E1941" t="str">
        <f t="shared" si="182"/>
        <v>Furniture</v>
      </c>
      <c r="F1941" t="b">
        <f t="shared" si="183"/>
        <v>0</v>
      </c>
      <c r="G1941" t="str">
        <f t="shared" si="184"/>
        <v/>
      </c>
      <c r="H1941" t="str">
        <f t="shared" si="185"/>
        <v/>
      </c>
    </row>
    <row r="1942" spans="1:8" x14ac:dyDescent="0.25">
      <c r="A1942" s="8">
        <v>561</v>
      </c>
      <c r="B1942" t="s">
        <v>644</v>
      </c>
      <c r="C1942">
        <f t="shared" si="180"/>
        <v>14</v>
      </c>
      <c r="D1942">
        <f t="shared" si="181"/>
        <v>66</v>
      </c>
      <c r="E1942" t="str">
        <f t="shared" si="182"/>
        <v>Furniture</v>
      </c>
      <c r="F1942" t="b">
        <f t="shared" si="183"/>
        <v>0</v>
      </c>
      <c r="G1942" t="str">
        <f t="shared" si="184"/>
        <v/>
      </c>
      <c r="H1942" t="str">
        <f t="shared" si="185"/>
        <v/>
      </c>
    </row>
    <row r="1943" spans="1:8" x14ac:dyDescent="0.25">
      <c r="A1943" s="8">
        <v>560</v>
      </c>
      <c r="B1943" t="s">
        <v>643</v>
      </c>
      <c r="C1943">
        <f t="shared" si="180"/>
        <v>14</v>
      </c>
      <c r="D1943">
        <f t="shared" si="181"/>
        <v>66</v>
      </c>
      <c r="E1943" t="str">
        <f t="shared" si="182"/>
        <v>Furniture</v>
      </c>
      <c r="F1943" t="b">
        <f t="shared" si="183"/>
        <v>0</v>
      </c>
      <c r="G1943" t="str">
        <f t="shared" si="184"/>
        <v/>
      </c>
      <c r="H1943" t="str">
        <f t="shared" si="185"/>
        <v/>
      </c>
    </row>
    <row r="1944" spans="1:8" x14ac:dyDescent="0.25">
      <c r="A1944" s="8">
        <v>559</v>
      </c>
      <c r="B1944" t="s">
        <v>642</v>
      </c>
      <c r="C1944">
        <f t="shared" si="180"/>
        <v>14</v>
      </c>
      <c r="D1944">
        <f t="shared" si="181"/>
        <v>66</v>
      </c>
      <c r="E1944" t="str">
        <f t="shared" si="182"/>
        <v>Furniture</v>
      </c>
      <c r="F1944" t="b">
        <f t="shared" si="183"/>
        <v>0</v>
      </c>
      <c r="G1944" t="str">
        <f t="shared" si="184"/>
        <v/>
      </c>
      <c r="H1944" t="str">
        <f t="shared" si="185"/>
        <v/>
      </c>
    </row>
    <row r="1945" spans="1:8" x14ac:dyDescent="0.25">
      <c r="A1945" s="8">
        <v>558</v>
      </c>
      <c r="B1945" t="s">
        <v>641</v>
      </c>
      <c r="C1945">
        <f t="shared" si="180"/>
        <v>14</v>
      </c>
      <c r="D1945">
        <f t="shared" si="181"/>
        <v>66</v>
      </c>
      <c r="E1945" t="str">
        <f t="shared" si="182"/>
        <v>Furniture</v>
      </c>
      <c r="F1945" t="b">
        <f t="shared" si="183"/>
        <v>0</v>
      </c>
      <c r="G1945" t="str">
        <f t="shared" si="184"/>
        <v/>
      </c>
      <c r="H1945" t="str">
        <f t="shared" si="185"/>
        <v/>
      </c>
    </row>
    <row r="1946" spans="1:8" x14ac:dyDescent="0.25">
      <c r="A1946" s="8">
        <v>557</v>
      </c>
      <c r="B1946" t="s">
        <v>640</v>
      </c>
      <c r="C1946">
        <f t="shared" si="180"/>
        <v>14</v>
      </c>
      <c r="D1946">
        <f t="shared" si="181"/>
        <v>66</v>
      </c>
      <c r="E1946" t="str">
        <f t="shared" si="182"/>
        <v>Furniture</v>
      </c>
      <c r="F1946" t="b">
        <f t="shared" si="183"/>
        <v>0</v>
      </c>
      <c r="G1946" t="str">
        <f t="shared" si="184"/>
        <v/>
      </c>
      <c r="H1946" t="str">
        <f t="shared" si="185"/>
        <v/>
      </c>
    </row>
    <row r="1947" spans="1:8" x14ac:dyDescent="0.25">
      <c r="A1947" s="8">
        <v>556</v>
      </c>
      <c r="B1947" t="s">
        <v>639</v>
      </c>
      <c r="C1947">
        <f t="shared" si="180"/>
        <v>14</v>
      </c>
      <c r="D1947">
        <f t="shared" si="181"/>
        <v>66</v>
      </c>
      <c r="E1947" t="str">
        <f t="shared" si="182"/>
        <v>Flooring</v>
      </c>
      <c r="F1947" t="b">
        <f t="shared" si="183"/>
        <v>0</v>
      </c>
      <c r="G1947" t="str">
        <f t="shared" si="184"/>
        <v/>
      </c>
      <c r="H1947" t="str">
        <f t="shared" si="185"/>
        <v/>
      </c>
    </row>
    <row r="1948" spans="1:8" x14ac:dyDescent="0.25">
      <c r="A1948" s="8">
        <v>555</v>
      </c>
      <c r="B1948" t="s">
        <v>638</v>
      </c>
      <c r="C1948">
        <f t="shared" si="180"/>
        <v>14</v>
      </c>
      <c r="D1948">
        <f t="shared" si="181"/>
        <v>66</v>
      </c>
      <c r="E1948" t="str">
        <f t="shared" si="182"/>
        <v>Flooring</v>
      </c>
      <c r="F1948" t="b">
        <f t="shared" si="183"/>
        <v>0</v>
      </c>
      <c r="G1948" t="str">
        <f t="shared" si="184"/>
        <v/>
      </c>
      <c r="H1948" t="str">
        <f t="shared" si="185"/>
        <v/>
      </c>
    </row>
    <row r="1949" spans="1:8" x14ac:dyDescent="0.25">
      <c r="A1949" s="8">
        <v>554</v>
      </c>
      <c r="B1949" t="s">
        <v>637</v>
      </c>
      <c r="C1949">
        <f t="shared" si="180"/>
        <v>14</v>
      </c>
      <c r="D1949">
        <f t="shared" si="181"/>
        <v>66</v>
      </c>
      <c r="E1949" t="str">
        <f t="shared" si="182"/>
        <v>Flooring</v>
      </c>
      <c r="F1949" t="b">
        <f t="shared" si="183"/>
        <v>0</v>
      </c>
      <c r="G1949" t="str">
        <f t="shared" si="184"/>
        <v/>
      </c>
      <c r="H1949" t="str">
        <f t="shared" si="185"/>
        <v/>
      </c>
    </row>
    <row r="1950" spans="1:8" x14ac:dyDescent="0.25">
      <c r="A1950" s="8">
        <v>553</v>
      </c>
      <c r="B1950" t="s">
        <v>636</v>
      </c>
      <c r="C1950">
        <f t="shared" si="180"/>
        <v>14</v>
      </c>
      <c r="D1950">
        <f t="shared" si="181"/>
        <v>66</v>
      </c>
      <c r="E1950" t="str">
        <f t="shared" si="182"/>
        <v>Flooring</v>
      </c>
      <c r="F1950" t="b">
        <f t="shared" si="183"/>
        <v>0</v>
      </c>
      <c r="G1950" t="str">
        <f t="shared" si="184"/>
        <v/>
      </c>
      <c r="H1950" t="str">
        <f t="shared" si="185"/>
        <v/>
      </c>
    </row>
    <row r="1951" spans="1:8" x14ac:dyDescent="0.25">
      <c r="A1951" s="8">
        <v>552</v>
      </c>
      <c r="B1951" t="s">
        <v>635</v>
      </c>
      <c r="C1951">
        <f t="shared" si="180"/>
        <v>14</v>
      </c>
      <c r="D1951">
        <f t="shared" si="181"/>
        <v>66</v>
      </c>
      <c r="E1951" t="str">
        <f t="shared" si="182"/>
        <v>Flooring</v>
      </c>
      <c r="F1951" t="b">
        <f t="shared" si="183"/>
        <v>0</v>
      </c>
      <c r="G1951" t="str">
        <f t="shared" si="184"/>
        <v/>
      </c>
      <c r="H1951" t="str">
        <f t="shared" si="185"/>
        <v/>
      </c>
    </row>
    <row r="1952" spans="1:8" x14ac:dyDescent="0.25">
      <c r="A1952" s="8">
        <v>551</v>
      </c>
      <c r="B1952" t="s">
        <v>634</v>
      </c>
      <c r="C1952">
        <f t="shared" si="180"/>
        <v>14</v>
      </c>
      <c r="D1952">
        <f t="shared" si="181"/>
        <v>66</v>
      </c>
      <c r="E1952" t="str">
        <f t="shared" si="182"/>
        <v>Flooring</v>
      </c>
      <c r="F1952" t="b">
        <f t="shared" si="183"/>
        <v>0</v>
      </c>
      <c r="G1952" t="str">
        <f t="shared" si="184"/>
        <v/>
      </c>
      <c r="H1952" t="str">
        <f t="shared" si="185"/>
        <v/>
      </c>
    </row>
    <row r="1953" spans="1:8" x14ac:dyDescent="0.25">
      <c r="A1953" s="8">
        <v>550</v>
      </c>
      <c r="B1953" t="s">
        <v>633</v>
      </c>
      <c r="C1953">
        <f t="shared" si="180"/>
        <v>14</v>
      </c>
      <c r="D1953">
        <f t="shared" si="181"/>
        <v>66</v>
      </c>
      <c r="E1953" t="str">
        <f t="shared" si="182"/>
        <v>Flooring</v>
      </c>
      <c r="F1953" t="b">
        <f t="shared" si="183"/>
        <v>0</v>
      </c>
      <c r="G1953" t="str">
        <f t="shared" si="184"/>
        <v/>
      </c>
      <c r="H1953" t="str">
        <f t="shared" si="185"/>
        <v/>
      </c>
    </row>
    <row r="1954" spans="1:8" x14ac:dyDescent="0.25">
      <c r="A1954" s="8">
        <v>549</v>
      </c>
      <c r="B1954" t="s">
        <v>632</v>
      </c>
      <c r="C1954">
        <f t="shared" si="180"/>
        <v>14</v>
      </c>
      <c r="D1954">
        <f t="shared" si="181"/>
        <v>66</v>
      </c>
      <c r="E1954" t="str">
        <f t="shared" si="182"/>
        <v>Flooring</v>
      </c>
      <c r="F1954" t="b">
        <f t="shared" si="183"/>
        <v>0</v>
      </c>
      <c r="G1954" t="str">
        <f t="shared" si="184"/>
        <v/>
      </c>
      <c r="H1954" t="str">
        <f t="shared" si="185"/>
        <v/>
      </c>
    </row>
    <row r="1955" spans="1:8" x14ac:dyDescent="0.25">
      <c r="A1955" s="8">
        <v>548</v>
      </c>
      <c r="B1955" t="s">
        <v>631</v>
      </c>
      <c r="C1955">
        <f t="shared" si="180"/>
        <v>14</v>
      </c>
      <c r="D1955">
        <f t="shared" si="181"/>
        <v>66</v>
      </c>
      <c r="E1955" t="str">
        <f t="shared" si="182"/>
        <v>Flooring</v>
      </c>
      <c r="F1955" t="b">
        <f t="shared" si="183"/>
        <v>0</v>
      </c>
      <c r="G1955" t="str">
        <f t="shared" si="184"/>
        <v/>
      </c>
      <c r="H1955" t="str">
        <f t="shared" si="185"/>
        <v/>
      </c>
    </row>
    <row r="1956" spans="1:8" x14ac:dyDescent="0.25">
      <c r="A1956" s="8">
        <v>547</v>
      </c>
      <c r="B1956" t="s">
        <v>630</v>
      </c>
      <c r="C1956">
        <f t="shared" si="180"/>
        <v>14</v>
      </c>
      <c r="D1956">
        <f t="shared" si="181"/>
        <v>66</v>
      </c>
      <c r="E1956" t="str">
        <f t="shared" si="182"/>
        <v>Flooring</v>
      </c>
      <c r="F1956" t="b">
        <f t="shared" si="183"/>
        <v>0</v>
      </c>
      <c r="G1956" t="str">
        <f t="shared" si="184"/>
        <v/>
      </c>
      <c r="H1956" t="str">
        <f t="shared" si="185"/>
        <v/>
      </c>
    </row>
    <row r="1957" spans="1:8" x14ac:dyDescent="0.25">
      <c r="A1957" s="8">
        <v>546</v>
      </c>
      <c r="B1957" t="s">
        <v>629</v>
      </c>
      <c r="C1957">
        <f t="shared" si="180"/>
        <v>14</v>
      </c>
      <c r="D1957">
        <f t="shared" si="181"/>
        <v>66</v>
      </c>
      <c r="E1957" t="str">
        <f t="shared" si="182"/>
        <v>Flooring</v>
      </c>
      <c r="F1957" t="b">
        <f t="shared" si="183"/>
        <v>0</v>
      </c>
      <c r="G1957" t="str">
        <f t="shared" si="184"/>
        <v/>
      </c>
      <c r="H1957" t="str">
        <f t="shared" si="185"/>
        <v/>
      </c>
    </row>
    <row r="1958" spans="1:8" x14ac:dyDescent="0.25">
      <c r="A1958" s="8">
        <v>545</v>
      </c>
      <c r="B1958" t="s">
        <v>628</v>
      </c>
      <c r="C1958">
        <f t="shared" si="180"/>
        <v>14</v>
      </c>
      <c r="D1958">
        <f t="shared" si="181"/>
        <v>66</v>
      </c>
      <c r="E1958" t="str">
        <f t="shared" si="182"/>
        <v>Flooring</v>
      </c>
      <c r="F1958" t="b">
        <f t="shared" si="183"/>
        <v>0</v>
      </c>
      <c r="G1958" t="str">
        <f t="shared" si="184"/>
        <v/>
      </c>
      <c r="H1958" t="str">
        <f t="shared" si="185"/>
        <v/>
      </c>
    </row>
    <row r="1959" spans="1:8" x14ac:dyDescent="0.25">
      <c r="A1959" s="8">
        <v>544</v>
      </c>
      <c r="B1959" t="s">
        <v>627</v>
      </c>
      <c r="C1959">
        <f t="shared" si="180"/>
        <v>14</v>
      </c>
      <c r="D1959">
        <f t="shared" si="181"/>
        <v>66</v>
      </c>
      <c r="E1959" t="str">
        <f t="shared" si="182"/>
        <v>Flooring</v>
      </c>
      <c r="F1959" t="b">
        <f t="shared" si="183"/>
        <v>0</v>
      </c>
      <c r="G1959" t="str">
        <f t="shared" si="184"/>
        <v/>
      </c>
      <c r="H1959" t="str">
        <f t="shared" si="185"/>
        <v/>
      </c>
    </row>
    <row r="1960" spans="1:8" x14ac:dyDescent="0.25">
      <c r="A1960" s="8">
        <v>543</v>
      </c>
      <c r="B1960" t="s">
        <v>626</v>
      </c>
      <c r="C1960">
        <f t="shared" si="180"/>
        <v>14</v>
      </c>
      <c r="D1960">
        <f t="shared" si="181"/>
        <v>66</v>
      </c>
      <c r="E1960" t="str">
        <f t="shared" si="182"/>
        <v>Flooring</v>
      </c>
      <c r="F1960" t="b">
        <f t="shared" si="183"/>
        <v>0</v>
      </c>
      <c r="G1960" t="str">
        <f t="shared" si="184"/>
        <v/>
      </c>
      <c r="H1960" t="str">
        <f t="shared" si="185"/>
        <v/>
      </c>
    </row>
    <row r="1961" spans="1:8" x14ac:dyDescent="0.25">
      <c r="A1961" s="8">
        <v>542</v>
      </c>
      <c r="B1961" t="s">
        <v>625</v>
      </c>
      <c r="C1961">
        <f t="shared" si="180"/>
        <v>14</v>
      </c>
      <c r="D1961">
        <f t="shared" si="181"/>
        <v>66</v>
      </c>
      <c r="E1961" t="str">
        <f t="shared" si="182"/>
        <v>Flooring</v>
      </c>
      <c r="F1961" t="b">
        <f t="shared" si="183"/>
        <v>0</v>
      </c>
      <c r="G1961" t="str">
        <f t="shared" si="184"/>
        <v/>
      </c>
      <c r="H1961" t="str">
        <f t="shared" si="185"/>
        <v/>
      </c>
    </row>
    <row r="1962" spans="1:8" x14ac:dyDescent="0.25">
      <c r="A1962" s="8">
        <v>541</v>
      </c>
      <c r="B1962" t="s">
        <v>624</v>
      </c>
      <c r="C1962">
        <f t="shared" si="180"/>
        <v>14</v>
      </c>
      <c r="D1962">
        <f t="shared" si="181"/>
        <v>66</v>
      </c>
      <c r="E1962" t="str">
        <f t="shared" si="182"/>
        <v>Flooring</v>
      </c>
      <c r="F1962" t="b">
        <f t="shared" si="183"/>
        <v>0</v>
      </c>
      <c r="G1962" t="str">
        <f t="shared" si="184"/>
        <v/>
      </c>
      <c r="H1962" t="str">
        <f t="shared" si="185"/>
        <v/>
      </c>
    </row>
    <row r="1963" spans="1:8" x14ac:dyDescent="0.25">
      <c r="A1963" s="8">
        <v>540</v>
      </c>
      <c r="B1963" t="s">
        <v>623</v>
      </c>
      <c r="C1963">
        <f t="shared" si="180"/>
        <v>14</v>
      </c>
      <c r="D1963">
        <f t="shared" si="181"/>
        <v>66</v>
      </c>
      <c r="E1963" t="str">
        <f t="shared" si="182"/>
        <v>Flooring</v>
      </c>
      <c r="F1963" t="b">
        <f t="shared" si="183"/>
        <v>0</v>
      </c>
      <c r="G1963" t="str">
        <f t="shared" si="184"/>
        <v/>
      </c>
      <c r="H1963" t="str">
        <f t="shared" si="185"/>
        <v/>
      </c>
    </row>
    <row r="1964" spans="1:8" x14ac:dyDescent="0.25">
      <c r="A1964" s="8">
        <v>539</v>
      </c>
      <c r="B1964" t="s">
        <v>622</v>
      </c>
      <c r="C1964">
        <f t="shared" si="180"/>
        <v>14</v>
      </c>
      <c r="D1964">
        <f t="shared" si="181"/>
        <v>66</v>
      </c>
      <c r="E1964" t="str">
        <f t="shared" si="182"/>
        <v>Flooring</v>
      </c>
      <c r="F1964" t="b">
        <f t="shared" si="183"/>
        <v>0</v>
      </c>
      <c r="G1964" t="str">
        <f t="shared" si="184"/>
        <v/>
      </c>
      <c r="H1964" t="str">
        <f t="shared" si="185"/>
        <v/>
      </c>
    </row>
    <row r="1965" spans="1:8" x14ac:dyDescent="0.25">
      <c r="A1965" s="8">
        <v>538</v>
      </c>
      <c r="B1965" t="s">
        <v>621</v>
      </c>
      <c r="C1965">
        <f t="shared" si="180"/>
        <v>14</v>
      </c>
      <c r="D1965">
        <f t="shared" si="181"/>
        <v>66</v>
      </c>
      <c r="E1965" t="str">
        <f t="shared" si="182"/>
        <v>Flooring</v>
      </c>
      <c r="F1965" t="b">
        <f t="shared" si="183"/>
        <v>0</v>
      </c>
      <c r="G1965" t="str">
        <f t="shared" si="184"/>
        <v/>
      </c>
      <c r="H1965" t="str">
        <f t="shared" si="185"/>
        <v/>
      </c>
    </row>
    <row r="1966" spans="1:8" x14ac:dyDescent="0.25">
      <c r="A1966" s="8">
        <v>537</v>
      </c>
      <c r="B1966" t="s">
        <v>620</v>
      </c>
      <c r="C1966">
        <f t="shared" si="180"/>
        <v>14</v>
      </c>
      <c r="D1966">
        <f t="shared" si="181"/>
        <v>66</v>
      </c>
      <c r="E1966" t="str">
        <f t="shared" si="182"/>
        <v>Flooring</v>
      </c>
      <c r="F1966" t="b">
        <f t="shared" si="183"/>
        <v>0</v>
      </c>
      <c r="G1966" t="str">
        <f t="shared" si="184"/>
        <v/>
      </c>
      <c r="H1966" t="str">
        <f t="shared" si="185"/>
        <v/>
      </c>
    </row>
    <row r="1967" spans="1:8" x14ac:dyDescent="0.25">
      <c r="A1967" s="8">
        <v>536</v>
      </c>
      <c r="B1967" t="s">
        <v>619</v>
      </c>
      <c r="C1967">
        <f t="shared" si="180"/>
        <v>14</v>
      </c>
      <c r="D1967">
        <f t="shared" si="181"/>
        <v>66</v>
      </c>
      <c r="E1967" t="str">
        <f t="shared" si="182"/>
        <v>Flooring</v>
      </c>
      <c r="F1967" t="b">
        <f t="shared" si="183"/>
        <v>0</v>
      </c>
      <c r="G1967" t="str">
        <f t="shared" si="184"/>
        <v/>
      </c>
      <c r="H1967" t="str">
        <f t="shared" si="185"/>
        <v/>
      </c>
    </row>
    <row r="1968" spans="1:8" x14ac:dyDescent="0.25">
      <c r="A1968" s="8">
        <v>535</v>
      </c>
      <c r="B1968" t="s">
        <v>618</v>
      </c>
      <c r="C1968">
        <f t="shared" si="180"/>
        <v>14</v>
      </c>
      <c r="D1968">
        <f t="shared" si="181"/>
        <v>66</v>
      </c>
      <c r="E1968" t="str">
        <f t="shared" si="182"/>
        <v>Flooring</v>
      </c>
      <c r="F1968" t="b">
        <f t="shared" si="183"/>
        <v>0</v>
      </c>
      <c r="G1968" t="str">
        <f t="shared" si="184"/>
        <v/>
      </c>
      <c r="H1968" t="str">
        <f t="shared" si="185"/>
        <v/>
      </c>
    </row>
    <row r="1969" spans="1:8" x14ac:dyDescent="0.25">
      <c r="A1969" s="8">
        <v>534</v>
      </c>
      <c r="B1969" t="s">
        <v>617</v>
      </c>
      <c r="C1969">
        <f t="shared" si="180"/>
        <v>14</v>
      </c>
      <c r="D1969">
        <f t="shared" si="181"/>
        <v>66</v>
      </c>
      <c r="E1969" t="str">
        <f t="shared" si="182"/>
        <v>Flooring</v>
      </c>
      <c r="F1969" t="b">
        <f t="shared" si="183"/>
        <v>0</v>
      </c>
      <c r="G1969" t="str">
        <f t="shared" si="184"/>
        <v/>
      </c>
      <c r="H1969" t="str">
        <f t="shared" si="185"/>
        <v/>
      </c>
    </row>
    <row r="1970" spans="1:8" x14ac:dyDescent="0.25">
      <c r="A1970" s="8">
        <v>533</v>
      </c>
      <c r="B1970" t="s">
        <v>616</v>
      </c>
      <c r="C1970">
        <f t="shared" si="180"/>
        <v>14</v>
      </c>
      <c r="D1970">
        <f t="shared" si="181"/>
        <v>66</v>
      </c>
      <c r="E1970" t="str">
        <f t="shared" si="182"/>
        <v>Flooring</v>
      </c>
      <c r="F1970" t="b">
        <f t="shared" si="183"/>
        <v>0</v>
      </c>
      <c r="G1970" t="str">
        <f t="shared" si="184"/>
        <v/>
      </c>
      <c r="H1970" t="str">
        <f t="shared" si="185"/>
        <v/>
      </c>
    </row>
    <row r="1971" spans="1:8" x14ac:dyDescent="0.25">
      <c r="A1971" s="8">
        <v>532</v>
      </c>
      <c r="B1971" t="s">
        <v>615</v>
      </c>
      <c r="C1971">
        <f t="shared" si="180"/>
        <v>14</v>
      </c>
      <c r="D1971">
        <f t="shared" si="181"/>
        <v>66</v>
      </c>
      <c r="E1971" t="str">
        <f t="shared" si="182"/>
        <v>Flooring</v>
      </c>
      <c r="F1971" t="b">
        <f t="shared" si="183"/>
        <v>0</v>
      </c>
      <c r="G1971" t="str">
        <f t="shared" si="184"/>
        <v/>
      </c>
      <c r="H1971" t="str">
        <f t="shared" si="185"/>
        <v/>
      </c>
    </row>
    <row r="1972" spans="1:8" x14ac:dyDescent="0.25">
      <c r="A1972" s="8">
        <v>531</v>
      </c>
      <c r="B1972" t="s">
        <v>614</v>
      </c>
      <c r="C1972">
        <f t="shared" si="180"/>
        <v>14</v>
      </c>
      <c r="D1972">
        <f t="shared" si="181"/>
        <v>66</v>
      </c>
      <c r="E1972" t="str">
        <f t="shared" si="182"/>
        <v>Flooring</v>
      </c>
      <c r="F1972" t="b">
        <f t="shared" si="183"/>
        <v>0</v>
      </c>
      <c r="G1972" t="str">
        <f t="shared" si="184"/>
        <v/>
      </c>
      <c r="H1972" t="str">
        <f t="shared" si="185"/>
        <v/>
      </c>
    </row>
    <row r="1973" spans="1:8" x14ac:dyDescent="0.25">
      <c r="A1973" s="8">
        <v>530</v>
      </c>
      <c r="B1973" t="s">
        <v>613</v>
      </c>
      <c r="C1973">
        <f t="shared" si="180"/>
        <v>14</v>
      </c>
      <c r="D1973">
        <f t="shared" si="181"/>
        <v>66</v>
      </c>
      <c r="E1973" t="str">
        <f t="shared" si="182"/>
        <v>Flooring</v>
      </c>
      <c r="F1973" t="b">
        <f t="shared" si="183"/>
        <v>0</v>
      </c>
      <c r="G1973" t="str">
        <f t="shared" si="184"/>
        <v/>
      </c>
      <c r="H1973" t="str">
        <f t="shared" si="185"/>
        <v/>
      </c>
    </row>
    <row r="1974" spans="1:8" x14ac:dyDescent="0.25">
      <c r="A1974" s="8">
        <v>529</v>
      </c>
      <c r="B1974" t="s">
        <v>612</v>
      </c>
      <c r="C1974">
        <f t="shared" si="180"/>
        <v>14</v>
      </c>
      <c r="D1974">
        <f t="shared" si="181"/>
        <v>66</v>
      </c>
      <c r="E1974" t="str">
        <f t="shared" si="182"/>
        <v>Flooring</v>
      </c>
      <c r="F1974" t="b">
        <f t="shared" si="183"/>
        <v>0</v>
      </c>
      <c r="G1974" t="str">
        <f t="shared" si="184"/>
        <v/>
      </c>
      <c r="H1974" t="str">
        <f t="shared" si="185"/>
        <v/>
      </c>
    </row>
    <row r="1975" spans="1:8" x14ac:dyDescent="0.25">
      <c r="A1975" s="8">
        <v>528</v>
      </c>
      <c r="B1975" t="s">
        <v>611</v>
      </c>
      <c r="C1975">
        <f t="shared" si="180"/>
        <v>14</v>
      </c>
      <c r="D1975">
        <f t="shared" si="181"/>
        <v>66</v>
      </c>
      <c r="E1975" t="str">
        <f t="shared" si="182"/>
        <v>Flooring</v>
      </c>
      <c r="F1975" t="b">
        <f t="shared" si="183"/>
        <v>0</v>
      </c>
      <c r="G1975" t="str">
        <f t="shared" si="184"/>
        <v/>
      </c>
      <c r="H1975" t="str">
        <f t="shared" si="185"/>
        <v/>
      </c>
    </row>
    <row r="1976" spans="1:8" x14ac:dyDescent="0.25">
      <c r="A1976" s="8">
        <v>527</v>
      </c>
      <c r="B1976" t="s">
        <v>610</v>
      </c>
      <c r="C1976">
        <f t="shared" si="180"/>
        <v>14</v>
      </c>
      <c r="D1976">
        <f t="shared" si="181"/>
        <v>66</v>
      </c>
      <c r="E1976" t="str">
        <f t="shared" si="182"/>
        <v>Flooring</v>
      </c>
      <c r="F1976" t="b">
        <f t="shared" si="183"/>
        <v>0</v>
      </c>
      <c r="G1976" t="str">
        <f t="shared" si="184"/>
        <v/>
      </c>
      <c r="H1976" t="str">
        <f t="shared" si="185"/>
        <v/>
      </c>
    </row>
    <row r="1977" spans="1:8" x14ac:dyDescent="0.25">
      <c r="A1977" s="8">
        <v>526</v>
      </c>
      <c r="B1977" t="s">
        <v>609</v>
      </c>
      <c r="C1977">
        <f t="shared" si="180"/>
        <v>14</v>
      </c>
      <c r="D1977">
        <f t="shared" si="181"/>
        <v>66</v>
      </c>
      <c r="E1977" t="str">
        <f t="shared" si="182"/>
        <v>Flooring</v>
      </c>
      <c r="F1977" t="b">
        <f t="shared" si="183"/>
        <v>0</v>
      </c>
      <c r="G1977" t="str">
        <f t="shared" si="184"/>
        <v/>
      </c>
      <c r="H1977" t="str">
        <f t="shared" si="185"/>
        <v/>
      </c>
    </row>
    <row r="1978" spans="1:8" x14ac:dyDescent="0.25">
      <c r="A1978" s="8">
        <v>525</v>
      </c>
      <c r="B1978" t="s">
        <v>608</v>
      </c>
      <c r="C1978">
        <f t="shared" si="180"/>
        <v>14</v>
      </c>
      <c r="D1978">
        <f t="shared" si="181"/>
        <v>66</v>
      </c>
      <c r="E1978" t="str">
        <f t="shared" si="182"/>
        <v>Flooring</v>
      </c>
      <c r="F1978" t="b">
        <f t="shared" si="183"/>
        <v>0</v>
      </c>
      <c r="G1978" t="str">
        <f t="shared" si="184"/>
        <v/>
      </c>
      <c r="H1978" t="str">
        <f t="shared" si="185"/>
        <v/>
      </c>
    </row>
    <row r="1979" spans="1:8" x14ac:dyDescent="0.25">
      <c r="A1979" s="8">
        <v>524</v>
      </c>
      <c r="B1979" t="s">
        <v>607</v>
      </c>
      <c r="C1979">
        <f t="shared" si="180"/>
        <v>14</v>
      </c>
      <c r="D1979">
        <f t="shared" si="181"/>
        <v>66</v>
      </c>
      <c r="E1979" t="str">
        <f t="shared" si="182"/>
        <v>Flooring</v>
      </c>
      <c r="F1979" t="b">
        <f t="shared" si="183"/>
        <v>0</v>
      </c>
      <c r="G1979" t="str">
        <f t="shared" si="184"/>
        <v/>
      </c>
      <c r="H1979" t="str">
        <f t="shared" si="185"/>
        <v/>
      </c>
    </row>
    <row r="1980" spans="1:8" x14ac:dyDescent="0.25">
      <c r="A1980" s="8">
        <v>523</v>
      </c>
      <c r="B1980" t="s">
        <v>606</v>
      </c>
      <c r="C1980">
        <f t="shared" si="180"/>
        <v>14</v>
      </c>
      <c r="D1980">
        <f t="shared" si="181"/>
        <v>66</v>
      </c>
      <c r="E1980" t="str">
        <f t="shared" si="182"/>
        <v>Flooring</v>
      </c>
      <c r="F1980" t="b">
        <f t="shared" si="183"/>
        <v>0</v>
      </c>
      <c r="G1980" t="str">
        <f t="shared" si="184"/>
        <v/>
      </c>
      <c r="H1980" t="str">
        <f t="shared" si="185"/>
        <v/>
      </c>
    </row>
    <row r="1981" spans="1:8" x14ac:dyDescent="0.25">
      <c r="A1981" s="8">
        <v>522</v>
      </c>
      <c r="B1981" t="s">
        <v>605</v>
      </c>
      <c r="C1981">
        <f t="shared" si="180"/>
        <v>14</v>
      </c>
      <c r="D1981">
        <f t="shared" si="181"/>
        <v>66</v>
      </c>
      <c r="E1981" t="str">
        <f t="shared" si="182"/>
        <v>Flooring</v>
      </c>
      <c r="F1981" t="b">
        <f t="shared" si="183"/>
        <v>0</v>
      </c>
      <c r="G1981" t="str">
        <f t="shared" si="184"/>
        <v/>
      </c>
      <c r="H1981" t="str">
        <f t="shared" si="185"/>
        <v/>
      </c>
    </row>
    <row r="1982" spans="1:8" x14ac:dyDescent="0.25">
      <c r="A1982" s="8">
        <v>521</v>
      </c>
      <c r="B1982" t="s">
        <v>604</v>
      </c>
      <c r="C1982">
        <f t="shared" si="180"/>
        <v>14</v>
      </c>
      <c r="D1982">
        <f t="shared" si="181"/>
        <v>66</v>
      </c>
      <c r="E1982" t="str">
        <f t="shared" si="182"/>
        <v>Flooring</v>
      </c>
      <c r="F1982" t="b">
        <f t="shared" si="183"/>
        <v>0</v>
      </c>
      <c r="G1982" t="str">
        <f t="shared" si="184"/>
        <v/>
      </c>
      <c r="H1982" t="str">
        <f t="shared" si="185"/>
        <v/>
      </c>
    </row>
    <row r="1983" spans="1:8" x14ac:dyDescent="0.25">
      <c r="A1983" s="8">
        <v>520</v>
      </c>
      <c r="B1983" t="s">
        <v>603</v>
      </c>
      <c r="C1983">
        <f t="shared" si="180"/>
        <v>14</v>
      </c>
      <c r="D1983">
        <f t="shared" si="181"/>
        <v>66</v>
      </c>
      <c r="E1983" t="str">
        <f t="shared" si="182"/>
        <v>Flooring</v>
      </c>
      <c r="F1983" t="b">
        <f t="shared" si="183"/>
        <v>0</v>
      </c>
      <c r="G1983" t="str">
        <f t="shared" si="184"/>
        <v/>
      </c>
      <c r="H1983" t="str">
        <f t="shared" si="185"/>
        <v/>
      </c>
    </row>
    <row r="1984" spans="1:8" x14ac:dyDescent="0.25">
      <c r="A1984" s="8">
        <v>519</v>
      </c>
      <c r="B1984" t="s">
        <v>602</v>
      </c>
      <c r="C1984">
        <f t="shared" si="180"/>
        <v>14</v>
      </c>
      <c r="D1984">
        <f t="shared" si="181"/>
        <v>66</v>
      </c>
      <c r="E1984" t="str">
        <f t="shared" si="182"/>
        <v>Flooring</v>
      </c>
      <c r="F1984" t="b">
        <f t="shared" si="183"/>
        <v>0</v>
      </c>
      <c r="G1984" t="str">
        <f t="shared" si="184"/>
        <v/>
      </c>
      <c r="H1984" t="str">
        <f t="shared" si="185"/>
        <v/>
      </c>
    </row>
    <row r="1985" spans="1:8" x14ac:dyDescent="0.25">
      <c r="A1985" s="8">
        <v>518</v>
      </c>
      <c r="B1985" t="s">
        <v>601</v>
      </c>
      <c r="C1985">
        <f t="shared" si="180"/>
        <v>14</v>
      </c>
      <c r="D1985">
        <f t="shared" si="181"/>
        <v>66</v>
      </c>
      <c r="E1985" t="str">
        <f t="shared" si="182"/>
        <v>Flooring</v>
      </c>
      <c r="F1985" t="b">
        <f t="shared" si="183"/>
        <v>0</v>
      </c>
      <c r="G1985" t="str">
        <f t="shared" si="184"/>
        <v/>
      </c>
      <c r="H1985" t="str">
        <f t="shared" si="185"/>
        <v/>
      </c>
    </row>
    <row r="1986" spans="1:8" x14ac:dyDescent="0.25">
      <c r="A1986" s="8">
        <v>517</v>
      </c>
      <c r="B1986" t="s">
        <v>600</v>
      </c>
      <c r="C1986">
        <f t="shared" si="180"/>
        <v>14</v>
      </c>
      <c r="D1986">
        <f t="shared" si="181"/>
        <v>66</v>
      </c>
      <c r="E1986" t="str">
        <f t="shared" si="182"/>
        <v>Flooring</v>
      </c>
      <c r="F1986" t="b">
        <f t="shared" si="183"/>
        <v>0</v>
      </c>
      <c r="G1986" t="str">
        <f t="shared" si="184"/>
        <v/>
      </c>
      <c r="H1986" t="str">
        <f t="shared" si="185"/>
        <v/>
      </c>
    </row>
    <row r="1987" spans="1:8" x14ac:dyDescent="0.25">
      <c r="A1987" s="8">
        <v>516</v>
      </c>
      <c r="B1987" t="s">
        <v>599</v>
      </c>
      <c r="C1987">
        <f t="shared" si="180"/>
        <v>14</v>
      </c>
      <c r="D1987">
        <f t="shared" si="181"/>
        <v>66</v>
      </c>
      <c r="E1987" t="str">
        <f t="shared" si="182"/>
        <v>Flooring</v>
      </c>
      <c r="F1987" t="b">
        <f t="shared" si="183"/>
        <v>0</v>
      </c>
      <c r="G1987" t="str">
        <f t="shared" si="184"/>
        <v/>
      </c>
      <c r="H1987" t="str">
        <f t="shared" si="185"/>
        <v/>
      </c>
    </row>
    <row r="1988" spans="1:8" x14ac:dyDescent="0.25">
      <c r="A1988" s="8">
        <v>515</v>
      </c>
      <c r="B1988" t="s">
        <v>598</v>
      </c>
      <c r="C1988">
        <f t="shared" ref="C1988:C2051" si="186">IF(LEN(B1988)&gt;0,SEARCH("|",B1988),"")</f>
        <v>14</v>
      </c>
      <c r="D1988">
        <f t="shared" ref="D1988:D2051" si="187">IF(LEN(B1988)&gt;0,SEARCH("|",B1988,C1988+1),"")</f>
        <v>66</v>
      </c>
      <c r="E1988" t="str">
        <f t="shared" ref="E1988:E2051" si="188">IF(LEN(B1988)&gt;0,TRIM(LEFT(B1988,C1988-1)),"")</f>
        <v>Flooring</v>
      </c>
      <c r="F1988" t="b">
        <f t="shared" ref="F1988:F2051" si="189">IFERROR(E1988="Object",FALSE)</f>
        <v>0</v>
      </c>
      <c r="G1988" t="str">
        <f t="shared" ref="G1988:G2051" si="190">IF(E1988="Object",TRIM(MID(B1988,C1988+1,D1988-C1988-1)),"")</f>
        <v/>
      </c>
      <c r="H1988" t="str">
        <f t="shared" ref="H1988:H2051" si="191">IF(LEN(G1988)&gt;0,INT(RIGHT(B1988,LEN(B1988)-D1988)),"")</f>
        <v/>
      </c>
    </row>
    <row r="1989" spans="1:8" x14ac:dyDescent="0.25">
      <c r="A1989" s="8">
        <v>514</v>
      </c>
      <c r="B1989" t="s">
        <v>597</v>
      </c>
      <c r="C1989">
        <f t="shared" si="186"/>
        <v>14</v>
      </c>
      <c r="D1989">
        <f t="shared" si="187"/>
        <v>66</v>
      </c>
      <c r="E1989" t="str">
        <f t="shared" si="188"/>
        <v>Flooring</v>
      </c>
      <c r="F1989" t="b">
        <f t="shared" si="189"/>
        <v>0</v>
      </c>
      <c r="G1989" t="str">
        <f t="shared" si="190"/>
        <v/>
      </c>
      <c r="H1989" t="str">
        <f t="shared" si="191"/>
        <v/>
      </c>
    </row>
    <row r="1990" spans="1:8" x14ac:dyDescent="0.25">
      <c r="A1990" s="8">
        <v>513</v>
      </c>
      <c r="B1990" t="s">
        <v>596</v>
      </c>
      <c r="C1990">
        <f t="shared" si="186"/>
        <v>14</v>
      </c>
      <c r="D1990">
        <f t="shared" si="187"/>
        <v>66</v>
      </c>
      <c r="E1990" t="str">
        <f t="shared" si="188"/>
        <v>Flooring</v>
      </c>
      <c r="F1990" t="b">
        <f t="shared" si="189"/>
        <v>0</v>
      </c>
      <c r="G1990" t="str">
        <f t="shared" si="190"/>
        <v/>
      </c>
      <c r="H1990" t="str">
        <f t="shared" si="191"/>
        <v/>
      </c>
    </row>
    <row r="1991" spans="1:8" x14ac:dyDescent="0.25">
      <c r="A1991" s="8">
        <v>512</v>
      </c>
      <c r="B1991" t="s">
        <v>595</v>
      </c>
      <c r="C1991">
        <f t="shared" si="186"/>
        <v>14</v>
      </c>
      <c r="D1991">
        <f t="shared" si="187"/>
        <v>66</v>
      </c>
      <c r="E1991" t="str">
        <f t="shared" si="188"/>
        <v>Flooring</v>
      </c>
      <c r="F1991" t="b">
        <f t="shared" si="189"/>
        <v>0</v>
      </c>
      <c r="G1991" t="str">
        <f t="shared" si="190"/>
        <v/>
      </c>
      <c r="H1991" t="str">
        <f t="shared" si="191"/>
        <v/>
      </c>
    </row>
    <row r="1992" spans="1:8" x14ac:dyDescent="0.25">
      <c r="A1992" s="8">
        <v>511</v>
      </c>
      <c r="B1992" t="s">
        <v>594</v>
      </c>
      <c r="C1992">
        <f t="shared" si="186"/>
        <v>14</v>
      </c>
      <c r="D1992">
        <f t="shared" si="187"/>
        <v>66</v>
      </c>
      <c r="E1992" t="str">
        <f t="shared" si="188"/>
        <v>Flooring</v>
      </c>
      <c r="F1992" t="b">
        <f t="shared" si="189"/>
        <v>0</v>
      </c>
      <c r="G1992" t="str">
        <f t="shared" si="190"/>
        <v/>
      </c>
      <c r="H1992" t="str">
        <f t="shared" si="191"/>
        <v/>
      </c>
    </row>
    <row r="1993" spans="1:8" x14ac:dyDescent="0.25">
      <c r="A1993" s="8">
        <v>510</v>
      </c>
      <c r="B1993" t="s">
        <v>593</v>
      </c>
      <c r="C1993">
        <f t="shared" si="186"/>
        <v>14</v>
      </c>
      <c r="D1993">
        <f t="shared" si="187"/>
        <v>66</v>
      </c>
      <c r="E1993" t="str">
        <f t="shared" si="188"/>
        <v>Flooring</v>
      </c>
      <c r="F1993" t="b">
        <f t="shared" si="189"/>
        <v>0</v>
      </c>
      <c r="G1993" t="str">
        <f t="shared" si="190"/>
        <v/>
      </c>
      <c r="H1993" t="str">
        <f t="shared" si="191"/>
        <v/>
      </c>
    </row>
    <row r="1994" spans="1:8" x14ac:dyDescent="0.25">
      <c r="A1994" s="8">
        <v>509</v>
      </c>
      <c r="B1994" t="s">
        <v>592</v>
      </c>
      <c r="C1994">
        <f t="shared" si="186"/>
        <v>14</v>
      </c>
      <c r="D1994">
        <f t="shared" si="187"/>
        <v>66</v>
      </c>
      <c r="E1994" t="str">
        <f t="shared" si="188"/>
        <v>Flooring</v>
      </c>
      <c r="F1994" t="b">
        <f t="shared" si="189"/>
        <v>0</v>
      </c>
      <c r="G1994" t="str">
        <f t="shared" si="190"/>
        <v/>
      </c>
      <c r="H1994" t="str">
        <f t="shared" si="191"/>
        <v/>
      </c>
    </row>
    <row r="1995" spans="1:8" x14ac:dyDescent="0.25">
      <c r="A1995" s="8">
        <v>508</v>
      </c>
      <c r="B1995" t="s">
        <v>591</v>
      </c>
      <c r="C1995">
        <f t="shared" si="186"/>
        <v>14</v>
      </c>
      <c r="D1995">
        <f t="shared" si="187"/>
        <v>66</v>
      </c>
      <c r="E1995" t="str">
        <f t="shared" si="188"/>
        <v>Flooring</v>
      </c>
      <c r="F1995" t="b">
        <f t="shared" si="189"/>
        <v>0</v>
      </c>
      <c r="G1995" t="str">
        <f t="shared" si="190"/>
        <v/>
      </c>
      <c r="H1995" t="str">
        <f t="shared" si="191"/>
        <v/>
      </c>
    </row>
    <row r="1996" spans="1:8" x14ac:dyDescent="0.25">
      <c r="A1996" s="8">
        <v>507</v>
      </c>
      <c r="B1996" t="s">
        <v>590</v>
      </c>
      <c r="C1996">
        <f t="shared" si="186"/>
        <v>14</v>
      </c>
      <c r="D1996">
        <f t="shared" si="187"/>
        <v>66</v>
      </c>
      <c r="E1996" t="str">
        <f t="shared" si="188"/>
        <v>Flooring</v>
      </c>
      <c r="F1996" t="b">
        <f t="shared" si="189"/>
        <v>0</v>
      </c>
      <c r="G1996" t="str">
        <f t="shared" si="190"/>
        <v/>
      </c>
      <c r="H1996" t="str">
        <f t="shared" si="191"/>
        <v/>
      </c>
    </row>
    <row r="1997" spans="1:8" x14ac:dyDescent="0.25">
      <c r="A1997" s="8">
        <v>506</v>
      </c>
      <c r="B1997" t="s">
        <v>589</v>
      </c>
      <c r="C1997">
        <f t="shared" si="186"/>
        <v>14</v>
      </c>
      <c r="D1997">
        <f t="shared" si="187"/>
        <v>66</v>
      </c>
      <c r="E1997" t="str">
        <f t="shared" si="188"/>
        <v>Flooring</v>
      </c>
      <c r="F1997" t="b">
        <f t="shared" si="189"/>
        <v>0</v>
      </c>
      <c r="G1997" t="str">
        <f t="shared" si="190"/>
        <v/>
      </c>
      <c r="H1997" t="str">
        <f t="shared" si="191"/>
        <v/>
      </c>
    </row>
    <row r="1998" spans="1:8" x14ac:dyDescent="0.25">
      <c r="A1998" s="8">
        <v>505</v>
      </c>
      <c r="B1998" t="s">
        <v>588</v>
      </c>
      <c r="C1998">
        <f t="shared" si="186"/>
        <v>14</v>
      </c>
      <c r="D1998">
        <f t="shared" si="187"/>
        <v>66</v>
      </c>
      <c r="E1998" t="str">
        <f t="shared" si="188"/>
        <v>Flooring</v>
      </c>
      <c r="F1998" t="b">
        <f t="shared" si="189"/>
        <v>0</v>
      </c>
      <c r="G1998" t="str">
        <f t="shared" si="190"/>
        <v/>
      </c>
      <c r="H1998" t="str">
        <f t="shared" si="191"/>
        <v/>
      </c>
    </row>
    <row r="1999" spans="1:8" x14ac:dyDescent="0.25">
      <c r="A1999" s="8">
        <v>504</v>
      </c>
      <c r="B1999" t="s">
        <v>587</v>
      </c>
      <c r="C1999">
        <f t="shared" si="186"/>
        <v>14</v>
      </c>
      <c r="D1999">
        <f t="shared" si="187"/>
        <v>66</v>
      </c>
      <c r="E1999" t="str">
        <f t="shared" si="188"/>
        <v>Flooring</v>
      </c>
      <c r="F1999" t="b">
        <f t="shared" si="189"/>
        <v>0</v>
      </c>
      <c r="G1999" t="str">
        <f t="shared" si="190"/>
        <v/>
      </c>
      <c r="H1999" t="str">
        <f t="shared" si="191"/>
        <v/>
      </c>
    </row>
    <row r="2000" spans="1:8" x14ac:dyDescent="0.25">
      <c r="A2000" s="8">
        <v>503</v>
      </c>
      <c r="B2000" t="s">
        <v>586</v>
      </c>
      <c r="C2000">
        <f t="shared" si="186"/>
        <v>14</v>
      </c>
      <c r="D2000">
        <f t="shared" si="187"/>
        <v>66</v>
      </c>
      <c r="E2000" t="str">
        <f t="shared" si="188"/>
        <v>Flooring</v>
      </c>
      <c r="F2000" t="b">
        <f t="shared" si="189"/>
        <v>0</v>
      </c>
      <c r="G2000" t="str">
        <f t="shared" si="190"/>
        <v/>
      </c>
      <c r="H2000" t="str">
        <f t="shared" si="191"/>
        <v/>
      </c>
    </row>
    <row r="2001" spans="1:8" x14ac:dyDescent="0.25">
      <c r="A2001" s="8">
        <v>502</v>
      </c>
      <c r="B2001" t="s">
        <v>585</v>
      </c>
      <c r="C2001">
        <f t="shared" si="186"/>
        <v>14</v>
      </c>
      <c r="D2001">
        <f t="shared" si="187"/>
        <v>66</v>
      </c>
      <c r="E2001" t="str">
        <f t="shared" si="188"/>
        <v>Flooring</v>
      </c>
      <c r="F2001" t="b">
        <f t="shared" si="189"/>
        <v>0</v>
      </c>
      <c r="G2001" t="str">
        <f t="shared" si="190"/>
        <v/>
      </c>
      <c r="H2001" t="str">
        <f t="shared" si="191"/>
        <v/>
      </c>
    </row>
    <row r="2002" spans="1:8" x14ac:dyDescent="0.25">
      <c r="A2002" s="8">
        <v>501</v>
      </c>
      <c r="B2002" t="s">
        <v>584</v>
      </c>
      <c r="C2002">
        <f t="shared" si="186"/>
        <v>14</v>
      </c>
      <c r="D2002">
        <f t="shared" si="187"/>
        <v>66</v>
      </c>
      <c r="E2002" t="str">
        <f t="shared" si="188"/>
        <v>Flooring</v>
      </c>
      <c r="F2002" t="b">
        <f t="shared" si="189"/>
        <v>0</v>
      </c>
      <c r="G2002" t="str">
        <f t="shared" si="190"/>
        <v/>
      </c>
      <c r="H2002" t="str">
        <f t="shared" si="191"/>
        <v/>
      </c>
    </row>
    <row r="2003" spans="1:8" x14ac:dyDescent="0.25">
      <c r="A2003" s="8">
        <v>500</v>
      </c>
      <c r="B2003" t="s">
        <v>583</v>
      </c>
      <c r="C2003">
        <f t="shared" si="186"/>
        <v>14</v>
      </c>
      <c r="D2003">
        <f t="shared" si="187"/>
        <v>66</v>
      </c>
      <c r="E2003" t="str">
        <f t="shared" si="188"/>
        <v>Clothing</v>
      </c>
      <c r="F2003" t="b">
        <f t="shared" si="189"/>
        <v>0</v>
      </c>
      <c r="G2003" t="str">
        <f t="shared" si="190"/>
        <v/>
      </c>
      <c r="H2003" t="str">
        <f t="shared" si="191"/>
        <v/>
      </c>
    </row>
    <row r="2004" spans="1:8" x14ac:dyDescent="0.25">
      <c r="A2004" s="8">
        <v>499</v>
      </c>
      <c r="B2004" t="s">
        <v>582</v>
      </c>
      <c r="C2004">
        <f t="shared" si="186"/>
        <v>14</v>
      </c>
      <c r="D2004">
        <f t="shared" si="187"/>
        <v>66</v>
      </c>
      <c r="E2004" t="str">
        <f t="shared" si="188"/>
        <v>Clothing</v>
      </c>
      <c r="F2004" t="b">
        <f t="shared" si="189"/>
        <v>0</v>
      </c>
      <c r="G2004" t="str">
        <f t="shared" si="190"/>
        <v/>
      </c>
      <c r="H2004" t="str">
        <f t="shared" si="191"/>
        <v/>
      </c>
    </row>
    <row r="2005" spans="1:8" x14ac:dyDescent="0.25">
      <c r="A2005" s="8">
        <v>498</v>
      </c>
      <c r="B2005" t="s">
        <v>581</v>
      </c>
      <c r="C2005">
        <f t="shared" si="186"/>
        <v>14</v>
      </c>
      <c r="D2005">
        <f t="shared" si="187"/>
        <v>66</v>
      </c>
      <c r="E2005" t="str">
        <f t="shared" si="188"/>
        <v>Clothing</v>
      </c>
      <c r="F2005" t="b">
        <f t="shared" si="189"/>
        <v>0</v>
      </c>
      <c r="G2005" t="str">
        <f t="shared" si="190"/>
        <v/>
      </c>
      <c r="H2005" t="str">
        <f t="shared" si="191"/>
        <v/>
      </c>
    </row>
    <row r="2006" spans="1:8" x14ac:dyDescent="0.25">
      <c r="A2006" s="8">
        <v>497</v>
      </c>
      <c r="B2006" t="s">
        <v>580</v>
      </c>
      <c r="C2006">
        <f t="shared" si="186"/>
        <v>14</v>
      </c>
      <c r="D2006">
        <f t="shared" si="187"/>
        <v>66</v>
      </c>
      <c r="E2006" t="str">
        <f t="shared" si="188"/>
        <v>Clothing</v>
      </c>
      <c r="F2006" t="b">
        <f t="shared" si="189"/>
        <v>0</v>
      </c>
      <c r="G2006" t="str">
        <f t="shared" si="190"/>
        <v/>
      </c>
      <c r="H2006" t="str">
        <f t="shared" si="191"/>
        <v/>
      </c>
    </row>
    <row r="2007" spans="1:8" x14ac:dyDescent="0.25">
      <c r="A2007" s="8">
        <v>496</v>
      </c>
      <c r="B2007" t="s">
        <v>579</v>
      </c>
      <c r="C2007">
        <f t="shared" si="186"/>
        <v>14</v>
      </c>
      <c r="D2007">
        <f t="shared" si="187"/>
        <v>66</v>
      </c>
      <c r="E2007" t="str">
        <f t="shared" si="188"/>
        <v>Clothing</v>
      </c>
      <c r="F2007" t="b">
        <f t="shared" si="189"/>
        <v>0</v>
      </c>
      <c r="G2007" t="str">
        <f t="shared" si="190"/>
        <v/>
      </c>
      <c r="H2007" t="str">
        <f t="shared" si="191"/>
        <v/>
      </c>
    </row>
    <row r="2008" spans="1:8" x14ac:dyDescent="0.25">
      <c r="A2008" s="8">
        <v>495</v>
      </c>
      <c r="B2008" t="s">
        <v>578</v>
      </c>
      <c r="C2008">
        <f t="shared" si="186"/>
        <v>14</v>
      </c>
      <c r="D2008">
        <f t="shared" si="187"/>
        <v>66</v>
      </c>
      <c r="E2008" t="str">
        <f t="shared" si="188"/>
        <v>Clothing</v>
      </c>
      <c r="F2008" t="b">
        <f t="shared" si="189"/>
        <v>0</v>
      </c>
      <c r="G2008" t="str">
        <f t="shared" si="190"/>
        <v/>
      </c>
      <c r="H2008" t="str">
        <f t="shared" si="191"/>
        <v/>
      </c>
    </row>
    <row r="2009" spans="1:8" x14ac:dyDescent="0.25">
      <c r="A2009" s="8">
        <v>494</v>
      </c>
      <c r="B2009" t="s">
        <v>577</v>
      </c>
      <c r="C2009">
        <f t="shared" si="186"/>
        <v>14</v>
      </c>
      <c r="D2009">
        <f t="shared" si="187"/>
        <v>66</v>
      </c>
      <c r="E2009" t="str">
        <f t="shared" si="188"/>
        <v>Clothing</v>
      </c>
      <c r="F2009" t="b">
        <f t="shared" si="189"/>
        <v>0</v>
      </c>
      <c r="G2009" t="str">
        <f t="shared" si="190"/>
        <v/>
      </c>
      <c r="H2009" t="str">
        <f t="shared" si="191"/>
        <v/>
      </c>
    </row>
    <row r="2010" spans="1:8" x14ac:dyDescent="0.25">
      <c r="A2010" s="8">
        <v>493</v>
      </c>
      <c r="B2010" t="s">
        <v>576</v>
      </c>
      <c r="C2010">
        <f t="shared" si="186"/>
        <v>14</v>
      </c>
      <c r="D2010">
        <f t="shared" si="187"/>
        <v>66</v>
      </c>
      <c r="E2010" t="str">
        <f t="shared" si="188"/>
        <v>Clothing</v>
      </c>
      <c r="F2010" t="b">
        <f t="shared" si="189"/>
        <v>0</v>
      </c>
      <c r="G2010" t="str">
        <f t="shared" si="190"/>
        <v/>
      </c>
      <c r="H2010" t="str">
        <f t="shared" si="191"/>
        <v/>
      </c>
    </row>
    <row r="2011" spans="1:8" x14ac:dyDescent="0.25">
      <c r="A2011" s="8">
        <v>492</v>
      </c>
      <c r="B2011" t="s">
        <v>575</v>
      </c>
      <c r="C2011">
        <f t="shared" si="186"/>
        <v>14</v>
      </c>
      <c r="D2011">
        <f t="shared" si="187"/>
        <v>66</v>
      </c>
      <c r="E2011" t="str">
        <f t="shared" si="188"/>
        <v>Clothing</v>
      </c>
      <c r="F2011" t="b">
        <f t="shared" si="189"/>
        <v>0</v>
      </c>
      <c r="G2011" t="str">
        <f t="shared" si="190"/>
        <v/>
      </c>
      <c r="H2011" t="str">
        <f t="shared" si="191"/>
        <v/>
      </c>
    </row>
    <row r="2012" spans="1:8" x14ac:dyDescent="0.25">
      <c r="A2012" s="8">
        <v>491</v>
      </c>
      <c r="B2012" t="s">
        <v>574</v>
      </c>
      <c r="C2012">
        <f t="shared" si="186"/>
        <v>14</v>
      </c>
      <c r="D2012">
        <f t="shared" si="187"/>
        <v>66</v>
      </c>
      <c r="E2012" t="str">
        <f t="shared" si="188"/>
        <v>Clothing</v>
      </c>
      <c r="F2012" t="b">
        <f t="shared" si="189"/>
        <v>0</v>
      </c>
      <c r="G2012" t="str">
        <f t="shared" si="190"/>
        <v/>
      </c>
      <c r="H2012" t="str">
        <f t="shared" si="191"/>
        <v/>
      </c>
    </row>
    <row r="2013" spans="1:8" x14ac:dyDescent="0.25">
      <c r="A2013" s="8">
        <v>490</v>
      </c>
      <c r="B2013" t="s">
        <v>573</v>
      </c>
      <c r="C2013">
        <f t="shared" si="186"/>
        <v>14</v>
      </c>
      <c r="D2013">
        <f t="shared" si="187"/>
        <v>66</v>
      </c>
      <c r="E2013" t="str">
        <f t="shared" si="188"/>
        <v>Clothing</v>
      </c>
      <c r="F2013" t="b">
        <f t="shared" si="189"/>
        <v>0</v>
      </c>
      <c r="G2013" t="str">
        <f t="shared" si="190"/>
        <v/>
      </c>
      <c r="H2013" t="str">
        <f t="shared" si="191"/>
        <v/>
      </c>
    </row>
    <row r="2014" spans="1:8" x14ac:dyDescent="0.25">
      <c r="A2014" s="8">
        <v>489</v>
      </c>
      <c r="B2014" t="s">
        <v>572</v>
      </c>
      <c r="C2014">
        <f t="shared" si="186"/>
        <v>14</v>
      </c>
      <c r="D2014">
        <f t="shared" si="187"/>
        <v>66</v>
      </c>
      <c r="E2014" t="str">
        <f t="shared" si="188"/>
        <v>Clothing</v>
      </c>
      <c r="F2014" t="b">
        <f t="shared" si="189"/>
        <v>0</v>
      </c>
      <c r="G2014" t="str">
        <f t="shared" si="190"/>
        <v/>
      </c>
      <c r="H2014" t="str">
        <f t="shared" si="191"/>
        <v/>
      </c>
    </row>
    <row r="2015" spans="1:8" x14ac:dyDescent="0.25">
      <c r="A2015" s="8">
        <v>488</v>
      </c>
      <c r="B2015" t="s">
        <v>571</v>
      </c>
      <c r="C2015">
        <f t="shared" si="186"/>
        <v>14</v>
      </c>
      <c r="D2015">
        <f t="shared" si="187"/>
        <v>66</v>
      </c>
      <c r="E2015" t="str">
        <f t="shared" si="188"/>
        <v>Clothing</v>
      </c>
      <c r="F2015" t="b">
        <f t="shared" si="189"/>
        <v>0</v>
      </c>
      <c r="G2015" t="str">
        <f t="shared" si="190"/>
        <v/>
      </c>
      <c r="H2015" t="str">
        <f t="shared" si="191"/>
        <v/>
      </c>
    </row>
    <row r="2016" spans="1:8" x14ac:dyDescent="0.25">
      <c r="A2016" s="8">
        <v>487</v>
      </c>
      <c r="B2016" t="s">
        <v>570</v>
      </c>
      <c r="C2016">
        <f t="shared" si="186"/>
        <v>14</v>
      </c>
      <c r="D2016">
        <f t="shared" si="187"/>
        <v>66</v>
      </c>
      <c r="E2016" t="str">
        <f t="shared" si="188"/>
        <v>Clothing</v>
      </c>
      <c r="F2016" t="b">
        <f t="shared" si="189"/>
        <v>0</v>
      </c>
      <c r="G2016" t="str">
        <f t="shared" si="190"/>
        <v/>
      </c>
      <c r="H2016" t="str">
        <f t="shared" si="191"/>
        <v/>
      </c>
    </row>
    <row r="2017" spans="1:8" x14ac:dyDescent="0.25">
      <c r="A2017" s="8">
        <v>486</v>
      </c>
      <c r="B2017" t="s">
        <v>569</v>
      </c>
      <c r="C2017">
        <f t="shared" si="186"/>
        <v>14</v>
      </c>
      <c r="D2017">
        <f t="shared" si="187"/>
        <v>66</v>
      </c>
      <c r="E2017" t="str">
        <f t="shared" si="188"/>
        <v>Clothing</v>
      </c>
      <c r="F2017" t="b">
        <f t="shared" si="189"/>
        <v>0</v>
      </c>
      <c r="G2017" t="str">
        <f t="shared" si="190"/>
        <v/>
      </c>
      <c r="H2017" t="str">
        <f t="shared" si="191"/>
        <v/>
      </c>
    </row>
    <row r="2018" spans="1:8" x14ac:dyDescent="0.25">
      <c r="A2018" s="8">
        <v>485</v>
      </c>
      <c r="B2018" t="s">
        <v>568</v>
      </c>
      <c r="C2018">
        <f t="shared" si="186"/>
        <v>14</v>
      </c>
      <c r="D2018">
        <f t="shared" si="187"/>
        <v>66</v>
      </c>
      <c r="E2018" t="str">
        <f t="shared" si="188"/>
        <v>Clothing</v>
      </c>
      <c r="F2018" t="b">
        <f t="shared" si="189"/>
        <v>0</v>
      </c>
      <c r="G2018" t="str">
        <f t="shared" si="190"/>
        <v/>
      </c>
      <c r="H2018" t="str">
        <f t="shared" si="191"/>
        <v/>
      </c>
    </row>
    <row r="2019" spans="1:8" x14ac:dyDescent="0.25">
      <c r="A2019" s="8">
        <v>484</v>
      </c>
      <c r="B2019" t="s">
        <v>567</v>
      </c>
      <c r="C2019">
        <f t="shared" si="186"/>
        <v>14</v>
      </c>
      <c r="D2019">
        <f t="shared" si="187"/>
        <v>66</v>
      </c>
      <c r="E2019" t="str">
        <f t="shared" si="188"/>
        <v>Clothing</v>
      </c>
      <c r="F2019" t="b">
        <f t="shared" si="189"/>
        <v>0</v>
      </c>
      <c r="G2019" t="str">
        <f t="shared" si="190"/>
        <v/>
      </c>
      <c r="H2019" t="str">
        <f t="shared" si="191"/>
        <v/>
      </c>
    </row>
    <row r="2020" spans="1:8" x14ac:dyDescent="0.25">
      <c r="A2020" s="8">
        <v>483</v>
      </c>
      <c r="B2020" t="s">
        <v>566</v>
      </c>
      <c r="C2020">
        <f t="shared" si="186"/>
        <v>14</v>
      </c>
      <c r="D2020">
        <f t="shared" si="187"/>
        <v>66</v>
      </c>
      <c r="E2020" t="str">
        <f t="shared" si="188"/>
        <v>Clothing</v>
      </c>
      <c r="F2020" t="b">
        <f t="shared" si="189"/>
        <v>0</v>
      </c>
      <c r="G2020" t="str">
        <f t="shared" si="190"/>
        <v/>
      </c>
      <c r="H2020" t="str">
        <f t="shared" si="191"/>
        <v/>
      </c>
    </row>
    <row r="2021" spans="1:8" x14ac:dyDescent="0.25">
      <c r="A2021" s="8">
        <v>482</v>
      </c>
      <c r="B2021" t="s">
        <v>565</v>
      </c>
      <c r="C2021">
        <f t="shared" si="186"/>
        <v>14</v>
      </c>
      <c r="D2021">
        <f t="shared" si="187"/>
        <v>66</v>
      </c>
      <c r="E2021" t="str">
        <f t="shared" si="188"/>
        <v>Clothing</v>
      </c>
      <c r="F2021" t="b">
        <f t="shared" si="189"/>
        <v>0</v>
      </c>
      <c r="G2021" t="str">
        <f t="shared" si="190"/>
        <v/>
      </c>
      <c r="H2021" t="str">
        <f t="shared" si="191"/>
        <v/>
      </c>
    </row>
    <row r="2022" spans="1:8" x14ac:dyDescent="0.25">
      <c r="A2022" s="8">
        <v>481</v>
      </c>
      <c r="B2022" t="s">
        <v>564</v>
      </c>
      <c r="C2022">
        <f t="shared" si="186"/>
        <v>14</v>
      </c>
      <c r="D2022">
        <f t="shared" si="187"/>
        <v>66</v>
      </c>
      <c r="E2022" t="str">
        <f t="shared" si="188"/>
        <v>Clothing</v>
      </c>
      <c r="F2022" t="b">
        <f t="shared" si="189"/>
        <v>0</v>
      </c>
      <c r="G2022" t="str">
        <f t="shared" si="190"/>
        <v/>
      </c>
      <c r="H2022" t="str">
        <f t="shared" si="191"/>
        <v/>
      </c>
    </row>
    <row r="2023" spans="1:8" x14ac:dyDescent="0.25">
      <c r="A2023" s="8">
        <v>480</v>
      </c>
      <c r="B2023" t="s">
        <v>563</v>
      </c>
      <c r="C2023">
        <f t="shared" si="186"/>
        <v>14</v>
      </c>
      <c r="D2023">
        <f t="shared" si="187"/>
        <v>66</v>
      </c>
      <c r="E2023" t="str">
        <f t="shared" si="188"/>
        <v>Clothing</v>
      </c>
      <c r="F2023" t="b">
        <f t="shared" si="189"/>
        <v>0</v>
      </c>
      <c r="G2023" t="str">
        <f t="shared" si="190"/>
        <v/>
      </c>
      <c r="H2023" t="str">
        <f t="shared" si="191"/>
        <v/>
      </c>
    </row>
    <row r="2024" spans="1:8" x14ac:dyDescent="0.25">
      <c r="A2024" s="8">
        <v>479</v>
      </c>
      <c r="B2024" t="s">
        <v>562</v>
      </c>
      <c r="C2024">
        <f t="shared" si="186"/>
        <v>14</v>
      </c>
      <c r="D2024">
        <f t="shared" si="187"/>
        <v>66</v>
      </c>
      <c r="E2024" t="str">
        <f t="shared" si="188"/>
        <v>Clothing</v>
      </c>
      <c r="F2024" t="b">
        <f t="shared" si="189"/>
        <v>0</v>
      </c>
      <c r="G2024" t="str">
        <f t="shared" si="190"/>
        <v/>
      </c>
      <c r="H2024" t="str">
        <f t="shared" si="191"/>
        <v/>
      </c>
    </row>
    <row r="2025" spans="1:8" x14ac:dyDescent="0.25">
      <c r="A2025" s="8">
        <v>478</v>
      </c>
      <c r="B2025" t="s">
        <v>561</v>
      </c>
      <c r="C2025">
        <f t="shared" si="186"/>
        <v>14</v>
      </c>
      <c r="D2025">
        <f t="shared" si="187"/>
        <v>66</v>
      </c>
      <c r="E2025" t="str">
        <f t="shared" si="188"/>
        <v>Clothing</v>
      </c>
      <c r="F2025" t="b">
        <f t="shared" si="189"/>
        <v>0</v>
      </c>
      <c r="G2025" t="str">
        <f t="shared" si="190"/>
        <v/>
      </c>
      <c r="H2025" t="str">
        <f t="shared" si="191"/>
        <v/>
      </c>
    </row>
    <row r="2026" spans="1:8" x14ac:dyDescent="0.25">
      <c r="A2026" s="8">
        <v>477</v>
      </c>
      <c r="B2026" t="s">
        <v>560</v>
      </c>
      <c r="C2026">
        <f t="shared" si="186"/>
        <v>14</v>
      </c>
      <c r="D2026">
        <f t="shared" si="187"/>
        <v>66</v>
      </c>
      <c r="E2026" t="str">
        <f t="shared" si="188"/>
        <v>Clothing</v>
      </c>
      <c r="F2026" t="b">
        <f t="shared" si="189"/>
        <v>0</v>
      </c>
      <c r="G2026" t="str">
        <f t="shared" si="190"/>
        <v/>
      </c>
      <c r="H2026" t="str">
        <f t="shared" si="191"/>
        <v/>
      </c>
    </row>
    <row r="2027" spans="1:8" x14ac:dyDescent="0.25">
      <c r="A2027" s="8">
        <v>476</v>
      </c>
      <c r="B2027" t="s">
        <v>559</v>
      </c>
      <c r="C2027">
        <f t="shared" si="186"/>
        <v>14</v>
      </c>
      <c r="D2027">
        <f t="shared" si="187"/>
        <v>66</v>
      </c>
      <c r="E2027" t="str">
        <f t="shared" si="188"/>
        <v>Clothing</v>
      </c>
      <c r="F2027" t="b">
        <f t="shared" si="189"/>
        <v>0</v>
      </c>
      <c r="G2027" t="str">
        <f t="shared" si="190"/>
        <v/>
      </c>
      <c r="H2027" t="str">
        <f t="shared" si="191"/>
        <v/>
      </c>
    </row>
    <row r="2028" spans="1:8" x14ac:dyDescent="0.25">
      <c r="A2028" s="8">
        <v>475</v>
      </c>
      <c r="B2028" t="s">
        <v>558</v>
      </c>
      <c r="C2028">
        <f t="shared" si="186"/>
        <v>14</v>
      </c>
      <c r="D2028">
        <f t="shared" si="187"/>
        <v>66</v>
      </c>
      <c r="E2028" t="str">
        <f t="shared" si="188"/>
        <v>Clothing</v>
      </c>
      <c r="F2028" t="b">
        <f t="shared" si="189"/>
        <v>0</v>
      </c>
      <c r="G2028" t="str">
        <f t="shared" si="190"/>
        <v/>
      </c>
      <c r="H2028" t="str">
        <f t="shared" si="191"/>
        <v/>
      </c>
    </row>
    <row r="2029" spans="1:8" x14ac:dyDescent="0.25">
      <c r="A2029" s="8">
        <v>474</v>
      </c>
      <c r="B2029" t="s">
        <v>557</v>
      </c>
      <c r="C2029">
        <f t="shared" si="186"/>
        <v>14</v>
      </c>
      <c r="D2029">
        <f t="shared" si="187"/>
        <v>66</v>
      </c>
      <c r="E2029" t="str">
        <f t="shared" si="188"/>
        <v>Clothing</v>
      </c>
      <c r="F2029" t="b">
        <f t="shared" si="189"/>
        <v>0</v>
      </c>
      <c r="G2029" t="str">
        <f t="shared" si="190"/>
        <v/>
      </c>
      <c r="H2029" t="str">
        <f t="shared" si="191"/>
        <v/>
      </c>
    </row>
    <row r="2030" spans="1:8" x14ac:dyDescent="0.25">
      <c r="A2030" s="8">
        <v>473</v>
      </c>
      <c r="B2030" t="s">
        <v>556</v>
      </c>
      <c r="C2030">
        <f t="shared" si="186"/>
        <v>14</v>
      </c>
      <c r="D2030">
        <f t="shared" si="187"/>
        <v>66</v>
      </c>
      <c r="E2030" t="str">
        <f t="shared" si="188"/>
        <v>Clothing</v>
      </c>
      <c r="F2030" t="b">
        <f t="shared" si="189"/>
        <v>0</v>
      </c>
      <c r="G2030" t="str">
        <f t="shared" si="190"/>
        <v/>
      </c>
      <c r="H2030" t="str">
        <f t="shared" si="191"/>
        <v/>
      </c>
    </row>
    <row r="2031" spans="1:8" x14ac:dyDescent="0.25">
      <c r="A2031" s="8">
        <v>472</v>
      </c>
      <c r="B2031" t="s">
        <v>555</v>
      </c>
      <c r="C2031">
        <f t="shared" si="186"/>
        <v>14</v>
      </c>
      <c r="D2031">
        <f t="shared" si="187"/>
        <v>66</v>
      </c>
      <c r="E2031" t="str">
        <f t="shared" si="188"/>
        <v>Clothing</v>
      </c>
      <c r="F2031" t="b">
        <f t="shared" si="189"/>
        <v>0</v>
      </c>
      <c r="G2031" t="str">
        <f t="shared" si="190"/>
        <v/>
      </c>
      <c r="H2031" t="str">
        <f t="shared" si="191"/>
        <v/>
      </c>
    </row>
    <row r="2032" spans="1:8" x14ac:dyDescent="0.25">
      <c r="A2032" s="8">
        <v>471</v>
      </c>
      <c r="B2032" t="s">
        <v>554</v>
      </c>
      <c r="C2032">
        <f t="shared" si="186"/>
        <v>14</v>
      </c>
      <c r="D2032">
        <f t="shared" si="187"/>
        <v>66</v>
      </c>
      <c r="E2032" t="str">
        <f t="shared" si="188"/>
        <v>Clothing</v>
      </c>
      <c r="F2032" t="b">
        <f t="shared" si="189"/>
        <v>0</v>
      </c>
      <c r="G2032" t="str">
        <f t="shared" si="190"/>
        <v/>
      </c>
      <c r="H2032" t="str">
        <f t="shared" si="191"/>
        <v/>
      </c>
    </row>
    <row r="2033" spans="1:8" x14ac:dyDescent="0.25">
      <c r="A2033" s="8">
        <v>470</v>
      </c>
      <c r="B2033" t="s">
        <v>553</v>
      </c>
      <c r="C2033">
        <f t="shared" si="186"/>
        <v>14</v>
      </c>
      <c r="D2033">
        <f t="shared" si="187"/>
        <v>66</v>
      </c>
      <c r="E2033" t="str">
        <f t="shared" si="188"/>
        <v>Clothing</v>
      </c>
      <c r="F2033" t="b">
        <f t="shared" si="189"/>
        <v>0</v>
      </c>
      <c r="G2033" t="str">
        <f t="shared" si="190"/>
        <v/>
      </c>
      <c r="H2033" t="str">
        <f t="shared" si="191"/>
        <v/>
      </c>
    </row>
    <row r="2034" spans="1:8" x14ac:dyDescent="0.25">
      <c r="A2034" s="8">
        <v>469</v>
      </c>
      <c r="B2034" t="s">
        <v>552</v>
      </c>
      <c r="C2034">
        <f t="shared" si="186"/>
        <v>14</v>
      </c>
      <c r="D2034">
        <f t="shared" si="187"/>
        <v>66</v>
      </c>
      <c r="E2034" t="str">
        <f t="shared" si="188"/>
        <v>Clothing</v>
      </c>
      <c r="F2034" t="b">
        <f t="shared" si="189"/>
        <v>0</v>
      </c>
      <c r="G2034" t="str">
        <f t="shared" si="190"/>
        <v/>
      </c>
      <c r="H2034" t="str">
        <f t="shared" si="191"/>
        <v/>
      </c>
    </row>
    <row r="2035" spans="1:8" x14ac:dyDescent="0.25">
      <c r="A2035" s="8">
        <v>468</v>
      </c>
      <c r="B2035" t="s">
        <v>551</v>
      </c>
      <c r="C2035">
        <f t="shared" si="186"/>
        <v>14</v>
      </c>
      <c r="D2035">
        <f t="shared" si="187"/>
        <v>66</v>
      </c>
      <c r="E2035" t="str">
        <f t="shared" si="188"/>
        <v>Clothing</v>
      </c>
      <c r="F2035" t="b">
        <f t="shared" si="189"/>
        <v>0</v>
      </c>
      <c r="G2035" t="str">
        <f t="shared" si="190"/>
        <v/>
      </c>
      <c r="H2035" t="str">
        <f t="shared" si="191"/>
        <v/>
      </c>
    </row>
    <row r="2036" spans="1:8" x14ac:dyDescent="0.25">
      <c r="A2036" s="8">
        <v>467</v>
      </c>
      <c r="B2036" t="s">
        <v>550</v>
      </c>
      <c r="C2036">
        <f t="shared" si="186"/>
        <v>14</v>
      </c>
      <c r="D2036">
        <f t="shared" si="187"/>
        <v>66</v>
      </c>
      <c r="E2036" t="str">
        <f t="shared" si="188"/>
        <v>Clothing</v>
      </c>
      <c r="F2036" t="b">
        <f t="shared" si="189"/>
        <v>0</v>
      </c>
      <c r="G2036" t="str">
        <f t="shared" si="190"/>
        <v/>
      </c>
      <c r="H2036" t="str">
        <f t="shared" si="191"/>
        <v/>
      </c>
    </row>
    <row r="2037" spans="1:8" x14ac:dyDescent="0.25">
      <c r="A2037" s="8">
        <v>466</v>
      </c>
      <c r="B2037" t="s">
        <v>549</v>
      </c>
      <c r="C2037">
        <f t="shared" si="186"/>
        <v>14</v>
      </c>
      <c r="D2037">
        <f t="shared" si="187"/>
        <v>66</v>
      </c>
      <c r="E2037" t="str">
        <f t="shared" si="188"/>
        <v>Clothing</v>
      </c>
      <c r="F2037" t="b">
        <f t="shared" si="189"/>
        <v>0</v>
      </c>
      <c r="G2037" t="str">
        <f t="shared" si="190"/>
        <v/>
      </c>
      <c r="H2037" t="str">
        <f t="shared" si="191"/>
        <v/>
      </c>
    </row>
    <row r="2038" spans="1:8" x14ac:dyDescent="0.25">
      <c r="A2038" s="8">
        <v>465</v>
      </c>
      <c r="B2038" t="s">
        <v>548</v>
      </c>
      <c r="C2038">
        <f t="shared" si="186"/>
        <v>14</v>
      </c>
      <c r="D2038">
        <f t="shared" si="187"/>
        <v>66</v>
      </c>
      <c r="E2038" t="str">
        <f t="shared" si="188"/>
        <v>Clothing</v>
      </c>
      <c r="F2038" t="b">
        <f t="shared" si="189"/>
        <v>0</v>
      </c>
      <c r="G2038" t="str">
        <f t="shared" si="190"/>
        <v/>
      </c>
      <c r="H2038" t="str">
        <f t="shared" si="191"/>
        <v/>
      </c>
    </row>
    <row r="2039" spans="1:8" x14ac:dyDescent="0.25">
      <c r="A2039" s="8">
        <v>464</v>
      </c>
      <c r="B2039" t="s">
        <v>547</v>
      </c>
      <c r="C2039">
        <f t="shared" si="186"/>
        <v>14</v>
      </c>
      <c r="D2039">
        <f t="shared" si="187"/>
        <v>66</v>
      </c>
      <c r="E2039" t="str">
        <f t="shared" si="188"/>
        <v>Clothing</v>
      </c>
      <c r="F2039" t="b">
        <f t="shared" si="189"/>
        <v>0</v>
      </c>
      <c r="G2039" t="str">
        <f t="shared" si="190"/>
        <v/>
      </c>
      <c r="H2039" t="str">
        <f t="shared" si="191"/>
        <v/>
      </c>
    </row>
    <row r="2040" spans="1:8" x14ac:dyDescent="0.25">
      <c r="A2040" s="8">
        <v>463</v>
      </c>
      <c r="B2040" t="s">
        <v>546</v>
      </c>
      <c r="C2040">
        <f t="shared" si="186"/>
        <v>14</v>
      </c>
      <c r="D2040">
        <f t="shared" si="187"/>
        <v>66</v>
      </c>
      <c r="E2040" t="str">
        <f t="shared" si="188"/>
        <v>Clothing</v>
      </c>
      <c r="F2040" t="b">
        <f t="shared" si="189"/>
        <v>0</v>
      </c>
      <c r="G2040" t="str">
        <f t="shared" si="190"/>
        <v/>
      </c>
      <c r="H2040" t="str">
        <f t="shared" si="191"/>
        <v/>
      </c>
    </row>
    <row r="2041" spans="1:8" x14ac:dyDescent="0.25">
      <c r="A2041" s="8">
        <v>462</v>
      </c>
      <c r="B2041" t="s">
        <v>545</v>
      </c>
      <c r="C2041">
        <f t="shared" si="186"/>
        <v>14</v>
      </c>
      <c r="D2041">
        <f t="shared" si="187"/>
        <v>66</v>
      </c>
      <c r="E2041" t="str">
        <f t="shared" si="188"/>
        <v>Clothing</v>
      </c>
      <c r="F2041" t="b">
        <f t="shared" si="189"/>
        <v>0</v>
      </c>
      <c r="G2041" t="str">
        <f t="shared" si="190"/>
        <v/>
      </c>
      <c r="H2041" t="str">
        <f t="shared" si="191"/>
        <v/>
      </c>
    </row>
    <row r="2042" spans="1:8" x14ac:dyDescent="0.25">
      <c r="A2042" s="8">
        <v>461</v>
      </c>
      <c r="B2042" t="s">
        <v>544</v>
      </c>
      <c r="C2042">
        <f t="shared" si="186"/>
        <v>14</v>
      </c>
      <c r="D2042">
        <f t="shared" si="187"/>
        <v>66</v>
      </c>
      <c r="E2042" t="str">
        <f t="shared" si="188"/>
        <v>Clothing</v>
      </c>
      <c r="F2042" t="b">
        <f t="shared" si="189"/>
        <v>0</v>
      </c>
      <c r="G2042" t="str">
        <f t="shared" si="190"/>
        <v/>
      </c>
      <c r="H2042" t="str">
        <f t="shared" si="191"/>
        <v/>
      </c>
    </row>
    <row r="2043" spans="1:8" x14ac:dyDescent="0.25">
      <c r="A2043" s="8">
        <v>460</v>
      </c>
      <c r="B2043" t="s">
        <v>543</v>
      </c>
      <c r="C2043">
        <f t="shared" si="186"/>
        <v>14</v>
      </c>
      <c r="D2043">
        <f t="shared" si="187"/>
        <v>66</v>
      </c>
      <c r="E2043" t="str">
        <f t="shared" si="188"/>
        <v>Clothing</v>
      </c>
      <c r="F2043" t="b">
        <f t="shared" si="189"/>
        <v>0</v>
      </c>
      <c r="G2043" t="str">
        <f t="shared" si="190"/>
        <v/>
      </c>
      <c r="H2043" t="str">
        <f t="shared" si="191"/>
        <v/>
      </c>
    </row>
    <row r="2044" spans="1:8" x14ac:dyDescent="0.25">
      <c r="A2044" s="8">
        <v>459</v>
      </c>
      <c r="B2044" t="s">
        <v>542</v>
      </c>
      <c r="C2044">
        <f t="shared" si="186"/>
        <v>14</v>
      </c>
      <c r="D2044">
        <f t="shared" si="187"/>
        <v>66</v>
      </c>
      <c r="E2044" t="str">
        <f t="shared" si="188"/>
        <v>Clothing</v>
      </c>
      <c r="F2044" t="b">
        <f t="shared" si="189"/>
        <v>0</v>
      </c>
      <c r="G2044" t="str">
        <f t="shared" si="190"/>
        <v/>
      </c>
      <c r="H2044" t="str">
        <f t="shared" si="191"/>
        <v/>
      </c>
    </row>
    <row r="2045" spans="1:8" x14ac:dyDescent="0.25">
      <c r="A2045" s="8">
        <v>458</v>
      </c>
      <c r="B2045" t="s">
        <v>541</v>
      </c>
      <c r="C2045">
        <f t="shared" si="186"/>
        <v>14</v>
      </c>
      <c r="D2045">
        <f t="shared" si="187"/>
        <v>66</v>
      </c>
      <c r="E2045" t="str">
        <f t="shared" si="188"/>
        <v>Clothing</v>
      </c>
      <c r="F2045" t="b">
        <f t="shared" si="189"/>
        <v>0</v>
      </c>
      <c r="G2045" t="str">
        <f t="shared" si="190"/>
        <v/>
      </c>
      <c r="H2045" t="str">
        <f t="shared" si="191"/>
        <v/>
      </c>
    </row>
    <row r="2046" spans="1:8" x14ac:dyDescent="0.25">
      <c r="A2046" s="8">
        <v>457</v>
      </c>
      <c r="B2046" t="s">
        <v>540</v>
      </c>
      <c r="C2046">
        <f t="shared" si="186"/>
        <v>14</v>
      </c>
      <c r="D2046">
        <f t="shared" si="187"/>
        <v>66</v>
      </c>
      <c r="E2046" t="str">
        <f t="shared" si="188"/>
        <v>Clothing</v>
      </c>
      <c r="F2046" t="b">
        <f t="shared" si="189"/>
        <v>0</v>
      </c>
      <c r="G2046" t="str">
        <f t="shared" si="190"/>
        <v/>
      </c>
      <c r="H2046" t="str">
        <f t="shared" si="191"/>
        <v/>
      </c>
    </row>
    <row r="2047" spans="1:8" x14ac:dyDescent="0.25">
      <c r="A2047" s="8">
        <v>456</v>
      </c>
      <c r="B2047" t="s">
        <v>539</v>
      </c>
      <c r="C2047">
        <f t="shared" si="186"/>
        <v>14</v>
      </c>
      <c r="D2047">
        <f t="shared" si="187"/>
        <v>66</v>
      </c>
      <c r="E2047" t="str">
        <f t="shared" si="188"/>
        <v>Clothing</v>
      </c>
      <c r="F2047" t="b">
        <f t="shared" si="189"/>
        <v>0</v>
      </c>
      <c r="G2047" t="str">
        <f t="shared" si="190"/>
        <v/>
      </c>
      <c r="H2047" t="str">
        <f t="shared" si="191"/>
        <v/>
      </c>
    </row>
    <row r="2048" spans="1:8" x14ac:dyDescent="0.25">
      <c r="A2048" s="8">
        <v>455</v>
      </c>
      <c r="B2048" t="s">
        <v>538</v>
      </c>
      <c r="C2048">
        <f t="shared" si="186"/>
        <v>14</v>
      </c>
      <c r="D2048">
        <f t="shared" si="187"/>
        <v>66</v>
      </c>
      <c r="E2048" t="str">
        <f t="shared" si="188"/>
        <v>Clothing</v>
      </c>
      <c r="F2048" t="b">
        <f t="shared" si="189"/>
        <v>0</v>
      </c>
      <c r="G2048" t="str">
        <f t="shared" si="190"/>
        <v/>
      </c>
      <c r="H2048" t="str">
        <f t="shared" si="191"/>
        <v/>
      </c>
    </row>
    <row r="2049" spans="1:8" x14ac:dyDescent="0.25">
      <c r="A2049" s="8">
        <v>454</v>
      </c>
      <c r="B2049" t="s">
        <v>537</v>
      </c>
      <c r="C2049">
        <f t="shared" si="186"/>
        <v>14</v>
      </c>
      <c r="D2049">
        <f t="shared" si="187"/>
        <v>66</v>
      </c>
      <c r="E2049" t="str">
        <f t="shared" si="188"/>
        <v>Clothing</v>
      </c>
      <c r="F2049" t="b">
        <f t="shared" si="189"/>
        <v>0</v>
      </c>
      <c r="G2049" t="str">
        <f t="shared" si="190"/>
        <v/>
      </c>
      <c r="H2049" t="str">
        <f t="shared" si="191"/>
        <v/>
      </c>
    </row>
    <row r="2050" spans="1:8" x14ac:dyDescent="0.25">
      <c r="A2050" s="8">
        <v>453</v>
      </c>
      <c r="B2050" t="s">
        <v>536</v>
      </c>
      <c r="C2050">
        <f t="shared" si="186"/>
        <v>14</v>
      </c>
      <c r="D2050">
        <f t="shared" si="187"/>
        <v>66</v>
      </c>
      <c r="E2050" t="str">
        <f t="shared" si="188"/>
        <v>Clothing</v>
      </c>
      <c r="F2050" t="b">
        <f t="shared" si="189"/>
        <v>0</v>
      </c>
      <c r="G2050" t="str">
        <f t="shared" si="190"/>
        <v/>
      </c>
      <c r="H2050" t="str">
        <f t="shared" si="191"/>
        <v/>
      </c>
    </row>
    <row r="2051" spans="1:8" x14ac:dyDescent="0.25">
      <c r="A2051" s="8">
        <v>452</v>
      </c>
      <c r="B2051" t="s">
        <v>535</v>
      </c>
      <c r="C2051">
        <f t="shared" si="186"/>
        <v>14</v>
      </c>
      <c r="D2051">
        <f t="shared" si="187"/>
        <v>66</v>
      </c>
      <c r="E2051" t="str">
        <f t="shared" si="188"/>
        <v>Clothing</v>
      </c>
      <c r="F2051" t="b">
        <f t="shared" si="189"/>
        <v>0</v>
      </c>
      <c r="G2051" t="str">
        <f t="shared" si="190"/>
        <v/>
      </c>
      <c r="H2051" t="str">
        <f t="shared" si="191"/>
        <v/>
      </c>
    </row>
    <row r="2052" spans="1:8" x14ac:dyDescent="0.25">
      <c r="A2052" s="8">
        <v>451</v>
      </c>
      <c r="B2052" t="s">
        <v>534</v>
      </c>
      <c r="C2052">
        <f t="shared" ref="C2052:C2115" si="192">IF(LEN(B2052)&gt;0,SEARCH("|",B2052),"")</f>
        <v>14</v>
      </c>
      <c r="D2052">
        <f t="shared" ref="D2052:D2115" si="193">IF(LEN(B2052)&gt;0,SEARCH("|",B2052,C2052+1),"")</f>
        <v>66</v>
      </c>
      <c r="E2052" t="str">
        <f t="shared" ref="E2052:E2115" si="194">IF(LEN(B2052)&gt;0,TRIM(LEFT(B2052,C2052-1)),"")</f>
        <v>Clothing</v>
      </c>
      <c r="F2052" t="b">
        <f t="shared" ref="F2052:F2115" si="195">IFERROR(E2052="Object",FALSE)</f>
        <v>0</v>
      </c>
      <c r="G2052" t="str">
        <f t="shared" ref="G2052:G2115" si="196">IF(E2052="Object",TRIM(MID(B2052,C2052+1,D2052-C2052-1)),"")</f>
        <v/>
      </c>
      <c r="H2052" t="str">
        <f t="shared" ref="H2052:H2115" si="197">IF(LEN(G2052)&gt;0,INT(RIGHT(B2052,LEN(B2052)-D2052)),"")</f>
        <v/>
      </c>
    </row>
    <row r="2053" spans="1:8" x14ac:dyDescent="0.25">
      <c r="A2053" s="8">
        <v>450</v>
      </c>
      <c r="B2053" t="s">
        <v>533</v>
      </c>
      <c r="C2053">
        <f t="shared" si="192"/>
        <v>14</v>
      </c>
      <c r="D2053">
        <f t="shared" si="193"/>
        <v>66</v>
      </c>
      <c r="E2053" t="str">
        <f t="shared" si="194"/>
        <v>Clothing</v>
      </c>
      <c r="F2053" t="b">
        <f t="shared" si="195"/>
        <v>0</v>
      </c>
      <c r="G2053" t="str">
        <f t="shared" si="196"/>
        <v/>
      </c>
      <c r="H2053" t="str">
        <f t="shared" si="197"/>
        <v/>
      </c>
    </row>
    <row r="2054" spans="1:8" x14ac:dyDescent="0.25">
      <c r="A2054" s="8">
        <v>449</v>
      </c>
      <c r="B2054" t="s">
        <v>532</v>
      </c>
      <c r="C2054">
        <f t="shared" si="192"/>
        <v>14</v>
      </c>
      <c r="D2054">
        <f t="shared" si="193"/>
        <v>66</v>
      </c>
      <c r="E2054" t="str">
        <f t="shared" si="194"/>
        <v>Clothing</v>
      </c>
      <c r="F2054" t="b">
        <f t="shared" si="195"/>
        <v>0</v>
      </c>
      <c r="G2054" t="str">
        <f t="shared" si="196"/>
        <v/>
      </c>
      <c r="H2054" t="str">
        <f t="shared" si="197"/>
        <v/>
      </c>
    </row>
    <row r="2055" spans="1:8" x14ac:dyDescent="0.25">
      <c r="A2055" s="8">
        <v>448</v>
      </c>
      <c r="B2055" t="s">
        <v>531</v>
      </c>
      <c r="C2055">
        <f t="shared" si="192"/>
        <v>14</v>
      </c>
      <c r="D2055">
        <f t="shared" si="193"/>
        <v>66</v>
      </c>
      <c r="E2055" t="str">
        <f t="shared" si="194"/>
        <v>Clothing</v>
      </c>
      <c r="F2055" t="b">
        <f t="shared" si="195"/>
        <v>0</v>
      </c>
      <c r="G2055" t="str">
        <f t="shared" si="196"/>
        <v/>
      </c>
      <c r="H2055" t="str">
        <f t="shared" si="197"/>
        <v/>
      </c>
    </row>
    <row r="2056" spans="1:8" x14ac:dyDescent="0.25">
      <c r="A2056" s="8">
        <v>447</v>
      </c>
      <c r="B2056" t="s">
        <v>530</v>
      </c>
      <c r="C2056">
        <f t="shared" si="192"/>
        <v>14</v>
      </c>
      <c r="D2056">
        <f t="shared" si="193"/>
        <v>66</v>
      </c>
      <c r="E2056" t="str">
        <f t="shared" si="194"/>
        <v>Clothing</v>
      </c>
      <c r="F2056" t="b">
        <f t="shared" si="195"/>
        <v>0</v>
      </c>
      <c r="G2056" t="str">
        <f t="shared" si="196"/>
        <v/>
      </c>
      <c r="H2056" t="str">
        <f t="shared" si="197"/>
        <v/>
      </c>
    </row>
    <row r="2057" spans="1:8" x14ac:dyDescent="0.25">
      <c r="A2057" s="8">
        <v>446</v>
      </c>
      <c r="B2057" t="s">
        <v>529</v>
      </c>
      <c r="C2057">
        <f t="shared" si="192"/>
        <v>14</v>
      </c>
      <c r="D2057">
        <f t="shared" si="193"/>
        <v>66</v>
      </c>
      <c r="E2057" t="str">
        <f t="shared" si="194"/>
        <v>Clothing</v>
      </c>
      <c r="F2057" t="b">
        <f t="shared" si="195"/>
        <v>0</v>
      </c>
      <c r="G2057" t="str">
        <f t="shared" si="196"/>
        <v/>
      </c>
      <c r="H2057" t="str">
        <f t="shared" si="197"/>
        <v/>
      </c>
    </row>
    <row r="2058" spans="1:8" x14ac:dyDescent="0.25">
      <c r="A2058" s="8">
        <v>445</v>
      </c>
      <c r="B2058" t="s">
        <v>528</v>
      </c>
      <c r="C2058">
        <f t="shared" si="192"/>
        <v>14</v>
      </c>
      <c r="D2058">
        <f t="shared" si="193"/>
        <v>66</v>
      </c>
      <c r="E2058" t="str">
        <f t="shared" si="194"/>
        <v>Clothing</v>
      </c>
      <c r="F2058" t="b">
        <f t="shared" si="195"/>
        <v>0</v>
      </c>
      <c r="G2058" t="str">
        <f t="shared" si="196"/>
        <v/>
      </c>
      <c r="H2058" t="str">
        <f t="shared" si="197"/>
        <v/>
      </c>
    </row>
    <row r="2059" spans="1:8" x14ac:dyDescent="0.25">
      <c r="A2059" s="8">
        <v>444</v>
      </c>
      <c r="B2059" t="s">
        <v>527</v>
      </c>
      <c r="C2059">
        <f t="shared" si="192"/>
        <v>14</v>
      </c>
      <c r="D2059">
        <f t="shared" si="193"/>
        <v>66</v>
      </c>
      <c r="E2059" t="str">
        <f t="shared" si="194"/>
        <v>Clothing</v>
      </c>
      <c r="F2059" t="b">
        <f t="shared" si="195"/>
        <v>0</v>
      </c>
      <c r="G2059" t="str">
        <f t="shared" si="196"/>
        <v/>
      </c>
      <c r="H2059" t="str">
        <f t="shared" si="197"/>
        <v/>
      </c>
    </row>
    <row r="2060" spans="1:8" x14ac:dyDescent="0.25">
      <c r="A2060" s="8">
        <v>443</v>
      </c>
      <c r="B2060" t="s">
        <v>526</v>
      </c>
      <c r="C2060">
        <f t="shared" si="192"/>
        <v>14</v>
      </c>
      <c r="D2060">
        <f t="shared" si="193"/>
        <v>66</v>
      </c>
      <c r="E2060" t="str">
        <f t="shared" si="194"/>
        <v>Clothing</v>
      </c>
      <c r="F2060" t="b">
        <f t="shared" si="195"/>
        <v>0</v>
      </c>
      <c r="G2060" t="str">
        <f t="shared" si="196"/>
        <v/>
      </c>
      <c r="H2060" t="str">
        <f t="shared" si="197"/>
        <v/>
      </c>
    </row>
    <row r="2061" spans="1:8" x14ac:dyDescent="0.25">
      <c r="A2061" s="8">
        <v>442</v>
      </c>
      <c r="B2061" t="s">
        <v>525</v>
      </c>
      <c r="C2061">
        <f t="shared" si="192"/>
        <v>14</v>
      </c>
      <c r="D2061">
        <f t="shared" si="193"/>
        <v>66</v>
      </c>
      <c r="E2061" t="str">
        <f t="shared" si="194"/>
        <v>Clothing</v>
      </c>
      <c r="F2061" t="b">
        <f t="shared" si="195"/>
        <v>0</v>
      </c>
      <c r="G2061" t="str">
        <f t="shared" si="196"/>
        <v/>
      </c>
      <c r="H2061" t="str">
        <f t="shared" si="197"/>
        <v/>
      </c>
    </row>
    <row r="2062" spans="1:8" x14ac:dyDescent="0.25">
      <c r="A2062" s="8">
        <v>441</v>
      </c>
      <c r="B2062" t="s">
        <v>524</v>
      </c>
      <c r="C2062">
        <f t="shared" si="192"/>
        <v>14</v>
      </c>
      <c r="D2062">
        <f t="shared" si="193"/>
        <v>66</v>
      </c>
      <c r="E2062" t="str">
        <f t="shared" si="194"/>
        <v>Clothing</v>
      </c>
      <c r="F2062" t="b">
        <f t="shared" si="195"/>
        <v>0</v>
      </c>
      <c r="G2062" t="str">
        <f t="shared" si="196"/>
        <v/>
      </c>
      <c r="H2062" t="str">
        <f t="shared" si="197"/>
        <v/>
      </c>
    </row>
    <row r="2063" spans="1:8" x14ac:dyDescent="0.25">
      <c r="A2063" s="8">
        <v>440</v>
      </c>
      <c r="B2063" t="s">
        <v>523</v>
      </c>
      <c r="C2063">
        <f t="shared" si="192"/>
        <v>14</v>
      </c>
      <c r="D2063">
        <f t="shared" si="193"/>
        <v>66</v>
      </c>
      <c r="E2063" t="str">
        <f t="shared" si="194"/>
        <v>Clothing</v>
      </c>
      <c r="F2063" t="b">
        <f t="shared" si="195"/>
        <v>0</v>
      </c>
      <c r="G2063" t="str">
        <f t="shared" si="196"/>
        <v/>
      </c>
      <c r="H2063" t="str">
        <f t="shared" si="197"/>
        <v/>
      </c>
    </row>
    <row r="2064" spans="1:8" x14ac:dyDescent="0.25">
      <c r="A2064" s="8">
        <v>439</v>
      </c>
      <c r="B2064" t="s">
        <v>522</v>
      </c>
      <c r="C2064">
        <f t="shared" si="192"/>
        <v>14</v>
      </c>
      <c r="D2064">
        <f t="shared" si="193"/>
        <v>66</v>
      </c>
      <c r="E2064" t="str">
        <f t="shared" si="194"/>
        <v>Clothing</v>
      </c>
      <c r="F2064" t="b">
        <f t="shared" si="195"/>
        <v>0</v>
      </c>
      <c r="G2064" t="str">
        <f t="shared" si="196"/>
        <v/>
      </c>
      <c r="H2064" t="str">
        <f t="shared" si="197"/>
        <v/>
      </c>
    </row>
    <row r="2065" spans="1:8" x14ac:dyDescent="0.25">
      <c r="A2065" s="8">
        <v>438</v>
      </c>
      <c r="B2065" t="s">
        <v>521</v>
      </c>
      <c r="C2065">
        <f t="shared" si="192"/>
        <v>14</v>
      </c>
      <c r="D2065">
        <f t="shared" si="193"/>
        <v>66</v>
      </c>
      <c r="E2065" t="str">
        <f t="shared" si="194"/>
        <v>Clothing</v>
      </c>
      <c r="F2065" t="b">
        <f t="shared" si="195"/>
        <v>0</v>
      </c>
      <c r="G2065" t="str">
        <f t="shared" si="196"/>
        <v/>
      </c>
      <c r="H2065" t="str">
        <f t="shared" si="197"/>
        <v/>
      </c>
    </row>
    <row r="2066" spans="1:8" x14ac:dyDescent="0.25">
      <c r="A2066" s="8">
        <v>437</v>
      </c>
      <c r="B2066" t="s">
        <v>520</v>
      </c>
      <c r="C2066">
        <f t="shared" si="192"/>
        <v>14</v>
      </c>
      <c r="D2066">
        <f t="shared" si="193"/>
        <v>66</v>
      </c>
      <c r="E2066" t="str">
        <f t="shared" si="194"/>
        <v>Clothing</v>
      </c>
      <c r="F2066" t="b">
        <f t="shared" si="195"/>
        <v>0</v>
      </c>
      <c r="G2066" t="str">
        <f t="shared" si="196"/>
        <v/>
      </c>
      <c r="H2066" t="str">
        <f t="shared" si="197"/>
        <v/>
      </c>
    </row>
    <row r="2067" spans="1:8" x14ac:dyDescent="0.25">
      <c r="A2067" s="8">
        <v>436</v>
      </c>
      <c r="B2067" t="s">
        <v>519</v>
      </c>
      <c r="C2067">
        <f t="shared" si="192"/>
        <v>14</v>
      </c>
      <c r="D2067">
        <f t="shared" si="193"/>
        <v>66</v>
      </c>
      <c r="E2067" t="str">
        <f t="shared" si="194"/>
        <v>Clothing</v>
      </c>
      <c r="F2067" t="b">
        <f t="shared" si="195"/>
        <v>0</v>
      </c>
      <c r="G2067" t="str">
        <f t="shared" si="196"/>
        <v/>
      </c>
      <c r="H2067" t="str">
        <f t="shared" si="197"/>
        <v/>
      </c>
    </row>
    <row r="2068" spans="1:8" x14ac:dyDescent="0.25">
      <c r="A2068" s="8">
        <v>435</v>
      </c>
      <c r="B2068" t="s">
        <v>518</v>
      </c>
      <c r="C2068">
        <f t="shared" si="192"/>
        <v>14</v>
      </c>
      <c r="D2068">
        <f t="shared" si="193"/>
        <v>66</v>
      </c>
      <c r="E2068" t="str">
        <f t="shared" si="194"/>
        <v>Clothing</v>
      </c>
      <c r="F2068" t="b">
        <f t="shared" si="195"/>
        <v>0</v>
      </c>
      <c r="G2068" t="str">
        <f t="shared" si="196"/>
        <v/>
      </c>
      <c r="H2068" t="str">
        <f t="shared" si="197"/>
        <v/>
      </c>
    </row>
    <row r="2069" spans="1:8" x14ac:dyDescent="0.25">
      <c r="A2069" s="8">
        <v>434</v>
      </c>
      <c r="B2069" t="s">
        <v>517</v>
      </c>
      <c r="C2069">
        <f t="shared" si="192"/>
        <v>14</v>
      </c>
      <c r="D2069">
        <f t="shared" si="193"/>
        <v>66</v>
      </c>
      <c r="E2069" t="str">
        <f t="shared" si="194"/>
        <v>Clothing</v>
      </c>
      <c r="F2069" t="b">
        <f t="shared" si="195"/>
        <v>0</v>
      </c>
      <c r="G2069" t="str">
        <f t="shared" si="196"/>
        <v/>
      </c>
      <c r="H2069" t="str">
        <f t="shared" si="197"/>
        <v/>
      </c>
    </row>
    <row r="2070" spans="1:8" x14ac:dyDescent="0.25">
      <c r="A2070" s="8">
        <v>433</v>
      </c>
      <c r="B2070" t="s">
        <v>516</v>
      </c>
      <c r="C2070">
        <f t="shared" si="192"/>
        <v>14</v>
      </c>
      <c r="D2070">
        <f t="shared" si="193"/>
        <v>66</v>
      </c>
      <c r="E2070" t="str">
        <f t="shared" si="194"/>
        <v>Clothing</v>
      </c>
      <c r="F2070" t="b">
        <f t="shared" si="195"/>
        <v>0</v>
      </c>
      <c r="G2070" t="str">
        <f t="shared" si="196"/>
        <v/>
      </c>
      <c r="H2070" t="str">
        <f t="shared" si="197"/>
        <v/>
      </c>
    </row>
    <row r="2071" spans="1:8" x14ac:dyDescent="0.25">
      <c r="A2071" s="8">
        <v>432</v>
      </c>
      <c r="B2071" t="s">
        <v>515</v>
      </c>
      <c r="C2071">
        <f t="shared" si="192"/>
        <v>14</v>
      </c>
      <c r="D2071">
        <f t="shared" si="193"/>
        <v>66</v>
      </c>
      <c r="E2071" t="str">
        <f t="shared" si="194"/>
        <v>Clothing</v>
      </c>
      <c r="F2071" t="b">
        <f t="shared" si="195"/>
        <v>0</v>
      </c>
      <c r="G2071" t="str">
        <f t="shared" si="196"/>
        <v/>
      </c>
      <c r="H2071" t="str">
        <f t="shared" si="197"/>
        <v/>
      </c>
    </row>
    <row r="2072" spans="1:8" x14ac:dyDescent="0.25">
      <c r="A2072" s="8">
        <v>431</v>
      </c>
      <c r="B2072" t="s">
        <v>514</v>
      </c>
      <c r="C2072">
        <f t="shared" si="192"/>
        <v>14</v>
      </c>
      <c r="D2072">
        <f t="shared" si="193"/>
        <v>66</v>
      </c>
      <c r="E2072" t="str">
        <f t="shared" si="194"/>
        <v>Clothing</v>
      </c>
      <c r="F2072" t="b">
        <f t="shared" si="195"/>
        <v>0</v>
      </c>
      <c r="G2072" t="str">
        <f t="shared" si="196"/>
        <v/>
      </c>
      <c r="H2072" t="str">
        <f t="shared" si="197"/>
        <v/>
      </c>
    </row>
    <row r="2073" spans="1:8" x14ac:dyDescent="0.25">
      <c r="A2073" s="8">
        <v>430</v>
      </c>
      <c r="B2073" t="s">
        <v>513</v>
      </c>
      <c r="C2073">
        <f t="shared" si="192"/>
        <v>14</v>
      </c>
      <c r="D2073">
        <f t="shared" si="193"/>
        <v>66</v>
      </c>
      <c r="E2073" t="str">
        <f t="shared" si="194"/>
        <v>Clothing</v>
      </c>
      <c r="F2073" t="b">
        <f t="shared" si="195"/>
        <v>0</v>
      </c>
      <c r="G2073" t="str">
        <f t="shared" si="196"/>
        <v/>
      </c>
      <c r="H2073" t="str">
        <f t="shared" si="197"/>
        <v/>
      </c>
    </row>
    <row r="2074" spans="1:8" x14ac:dyDescent="0.25">
      <c r="A2074" s="8">
        <v>429</v>
      </c>
      <c r="B2074" t="s">
        <v>512</v>
      </c>
      <c r="C2074">
        <f t="shared" si="192"/>
        <v>14</v>
      </c>
      <c r="D2074">
        <f t="shared" si="193"/>
        <v>66</v>
      </c>
      <c r="E2074" t="str">
        <f t="shared" si="194"/>
        <v>Clothing</v>
      </c>
      <c r="F2074" t="b">
        <f t="shared" si="195"/>
        <v>0</v>
      </c>
      <c r="G2074" t="str">
        <f t="shared" si="196"/>
        <v/>
      </c>
      <c r="H2074" t="str">
        <f t="shared" si="197"/>
        <v/>
      </c>
    </row>
    <row r="2075" spans="1:8" x14ac:dyDescent="0.25">
      <c r="A2075" s="8">
        <v>428</v>
      </c>
      <c r="B2075" t="s">
        <v>511</v>
      </c>
      <c r="C2075">
        <f t="shared" si="192"/>
        <v>14</v>
      </c>
      <c r="D2075">
        <f t="shared" si="193"/>
        <v>66</v>
      </c>
      <c r="E2075" t="str">
        <f t="shared" si="194"/>
        <v>Clothing</v>
      </c>
      <c r="F2075" t="b">
        <f t="shared" si="195"/>
        <v>0</v>
      </c>
      <c r="G2075" t="str">
        <f t="shared" si="196"/>
        <v/>
      </c>
      <c r="H2075" t="str">
        <f t="shared" si="197"/>
        <v/>
      </c>
    </row>
    <row r="2076" spans="1:8" x14ac:dyDescent="0.25">
      <c r="A2076" s="8">
        <v>427</v>
      </c>
      <c r="B2076" t="s">
        <v>510</v>
      </c>
      <c r="C2076">
        <f t="shared" si="192"/>
        <v>14</v>
      </c>
      <c r="D2076">
        <f t="shared" si="193"/>
        <v>66</v>
      </c>
      <c r="E2076" t="str">
        <f t="shared" si="194"/>
        <v>Clothing</v>
      </c>
      <c r="F2076" t="b">
        <f t="shared" si="195"/>
        <v>0</v>
      </c>
      <c r="G2076" t="str">
        <f t="shared" si="196"/>
        <v/>
      </c>
      <c r="H2076" t="str">
        <f t="shared" si="197"/>
        <v/>
      </c>
    </row>
    <row r="2077" spans="1:8" x14ac:dyDescent="0.25">
      <c r="A2077" s="8">
        <v>426</v>
      </c>
      <c r="B2077" t="s">
        <v>509</v>
      </c>
      <c r="C2077">
        <f t="shared" si="192"/>
        <v>14</v>
      </c>
      <c r="D2077">
        <f t="shared" si="193"/>
        <v>66</v>
      </c>
      <c r="E2077" t="str">
        <f t="shared" si="194"/>
        <v>Clothing</v>
      </c>
      <c r="F2077" t="b">
        <f t="shared" si="195"/>
        <v>0</v>
      </c>
      <c r="G2077" t="str">
        <f t="shared" si="196"/>
        <v/>
      </c>
      <c r="H2077" t="str">
        <f t="shared" si="197"/>
        <v/>
      </c>
    </row>
    <row r="2078" spans="1:8" x14ac:dyDescent="0.25">
      <c r="A2078" s="8">
        <v>425</v>
      </c>
      <c r="B2078" t="s">
        <v>508</v>
      </c>
      <c r="C2078">
        <f t="shared" si="192"/>
        <v>14</v>
      </c>
      <c r="D2078">
        <f t="shared" si="193"/>
        <v>66</v>
      </c>
      <c r="E2078" t="str">
        <f t="shared" si="194"/>
        <v>Clothing</v>
      </c>
      <c r="F2078" t="b">
        <f t="shared" si="195"/>
        <v>0</v>
      </c>
      <c r="G2078" t="str">
        <f t="shared" si="196"/>
        <v/>
      </c>
      <c r="H2078" t="str">
        <f t="shared" si="197"/>
        <v/>
      </c>
    </row>
    <row r="2079" spans="1:8" x14ac:dyDescent="0.25">
      <c r="A2079" s="8">
        <v>424</v>
      </c>
      <c r="B2079" t="s">
        <v>507</v>
      </c>
      <c r="C2079">
        <f t="shared" si="192"/>
        <v>14</v>
      </c>
      <c r="D2079">
        <f t="shared" si="193"/>
        <v>66</v>
      </c>
      <c r="E2079" t="str">
        <f t="shared" si="194"/>
        <v>Clothing</v>
      </c>
      <c r="F2079" t="b">
        <f t="shared" si="195"/>
        <v>0</v>
      </c>
      <c r="G2079" t="str">
        <f t="shared" si="196"/>
        <v/>
      </c>
      <c r="H2079" t="str">
        <f t="shared" si="197"/>
        <v/>
      </c>
    </row>
    <row r="2080" spans="1:8" x14ac:dyDescent="0.25">
      <c r="A2080" s="8">
        <v>423</v>
      </c>
      <c r="B2080" t="s">
        <v>506</v>
      </c>
      <c r="C2080">
        <f t="shared" si="192"/>
        <v>14</v>
      </c>
      <c r="D2080">
        <f t="shared" si="193"/>
        <v>66</v>
      </c>
      <c r="E2080" t="str">
        <f t="shared" si="194"/>
        <v>Clothing</v>
      </c>
      <c r="F2080" t="b">
        <f t="shared" si="195"/>
        <v>0</v>
      </c>
      <c r="G2080" t="str">
        <f t="shared" si="196"/>
        <v/>
      </c>
      <c r="H2080" t="str">
        <f t="shared" si="197"/>
        <v/>
      </c>
    </row>
    <row r="2081" spans="1:8" x14ac:dyDescent="0.25">
      <c r="A2081" s="8">
        <v>422</v>
      </c>
      <c r="B2081" t="s">
        <v>505</v>
      </c>
      <c r="C2081">
        <f t="shared" si="192"/>
        <v>14</v>
      </c>
      <c r="D2081">
        <f t="shared" si="193"/>
        <v>66</v>
      </c>
      <c r="E2081" t="str">
        <f t="shared" si="194"/>
        <v>Clothing</v>
      </c>
      <c r="F2081" t="b">
        <f t="shared" si="195"/>
        <v>0</v>
      </c>
      <c r="G2081" t="str">
        <f t="shared" si="196"/>
        <v/>
      </c>
      <c r="H2081" t="str">
        <f t="shared" si="197"/>
        <v/>
      </c>
    </row>
    <row r="2082" spans="1:8" x14ac:dyDescent="0.25">
      <c r="A2082" s="8">
        <v>421</v>
      </c>
      <c r="B2082" t="s">
        <v>504</v>
      </c>
      <c r="C2082">
        <f t="shared" si="192"/>
        <v>14</v>
      </c>
      <c r="D2082">
        <f t="shared" si="193"/>
        <v>66</v>
      </c>
      <c r="E2082" t="str">
        <f t="shared" si="194"/>
        <v>Clothing</v>
      </c>
      <c r="F2082" t="b">
        <f t="shared" si="195"/>
        <v>0</v>
      </c>
      <c r="G2082" t="str">
        <f t="shared" si="196"/>
        <v/>
      </c>
      <c r="H2082" t="str">
        <f t="shared" si="197"/>
        <v/>
      </c>
    </row>
    <row r="2083" spans="1:8" x14ac:dyDescent="0.25">
      <c r="A2083" s="8">
        <v>420</v>
      </c>
      <c r="B2083" t="s">
        <v>503</v>
      </c>
      <c r="C2083">
        <f t="shared" si="192"/>
        <v>14</v>
      </c>
      <c r="D2083">
        <f t="shared" si="193"/>
        <v>66</v>
      </c>
      <c r="E2083" t="str">
        <f t="shared" si="194"/>
        <v>Clothing</v>
      </c>
      <c r="F2083" t="b">
        <f t="shared" si="195"/>
        <v>0</v>
      </c>
      <c r="G2083" t="str">
        <f t="shared" si="196"/>
        <v/>
      </c>
      <c r="H2083" t="str">
        <f t="shared" si="197"/>
        <v/>
      </c>
    </row>
    <row r="2084" spans="1:8" x14ac:dyDescent="0.25">
      <c r="A2084" s="8">
        <v>419</v>
      </c>
      <c r="B2084" t="s">
        <v>502</v>
      </c>
      <c r="C2084">
        <f t="shared" si="192"/>
        <v>14</v>
      </c>
      <c r="D2084">
        <f t="shared" si="193"/>
        <v>66</v>
      </c>
      <c r="E2084" t="str">
        <f t="shared" si="194"/>
        <v>Clothing</v>
      </c>
      <c r="F2084" t="b">
        <f t="shared" si="195"/>
        <v>0</v>
      </c>
      <c r="G2084" t="str">
        <f t="shared" si="196"/>
        <v/>
      </c>
      <c r="H2084" t="str">
        <f t="shared" si="197"/>
        <v/>
      </c>
    </row>
    <row r="2085" spans="1:8" x14ac:dyDescent="0.25">
      <c r="A2085" s="8">
        <v>418</v>
      </c>
      <c r="B2085" t="s">
        <v>501</v>
      </c>
      <c r="C2085">
        <f t="shared" si="192"/>
        <v>14</v>
      </c>
      <c r="D2085">
        <f t="shared" si="193"/>
        <v>66</v>
      </c>
      <c r="E2085" t="str">
        <f t="shared" si="194"/>
        <v>Clothing</v>
      </c>
      <c r="F2085" t="b">
        <f t="shared" si="195"/>
        <v>0</v>
      </c>
      <c r="G2085" t="str">
        <f t="shared" si="196"/>
        <v/>
      </c>
      <c r="H2085" t="str">
        <f t="shared" si="197"/>
        <v/>
      </c>
    </row>
    <row r="2086" spans="1:8" x14ac:dyDescent="0.25">
      <c r="A2086" s="8">
        <v>417</v>
      </c>
      <c r="B2086" t="s">
        <v>500</v>
      </c>
      <c r="C2086">
        <f t="shared" si="192"/>
        <v>14</v>
      </c>
      <c r="D2086">
        <f t="shared" si="193"/>
        <v>66</v>
      </c>
      <c r="E2086" t="str">
        <f t="shared" si="194"/>
        <v>Clothing</v>
      </c>
      <c r="F2086" t="b">
        <f t="shared" si="195"/>
        <v>0</v>
      </c>
      <c r="G2086" t="str">
        <f t="shared" si="196"/>
        <v/>
      </c>
      <c r="H2086" t="str">
        <f t="shared" si="197"/>
        <v/>
      </c>
    </row>
    <row r="2087" spans="1:8" x14ac:dyDescent="0.25">
      <c r="A2087" s="8">
        <v>416</v>
      </c>
      <c r="B2087" t="s">
        <v>499</v>
      </c>
      <c r="C2087">
        <f t="shared" si="192"/>
        <v>14</v>
      </c>
      <c r="D2087">
        <f t="shared" si="193"/>
        <v>66</v>
      </c>
      <c r="E2087" t="str">
        <f t="shared" si="194"/>
        <v>Clothing</v>
      </c>
      <c r="F2087" t="b">
        <f t="shared" si="195"/>
        <v>0</v>
      </c>
      <c r="G2087" t="str">
        <f t="shared" si="196"/>
        <v/>
      </c>
      <c r="H2087" t="str">
        <f t="shared" si="197"/>
        <v/>
      </c>
    </row>
    <row r="2088" spans="1:8" x14ac:dyDescent="0.25">
      <c r="A2088" s="8">
        <v>415</v>
      </c>
      <c r="B2088" t="s">
        <v>498</v>
      </c>
      <c r="C2088">
        <f t="shared" si="192"/>
        <v>14</v>
      </c>
      <c r="D2088">
        <f t="shared" si="193"/>
        <v>66</v>
      </c>
      <c r="E2088" t="str">
        <f t="shared" si="194"/>
        <v>Clothing</v>
      </c>
      <c r="F2088" t="b">
        <f t="shared" si="195"/>
        <v>0</v>
      </c>
      <c r="G2088" t="str">
        <f t="shared" si="196"/>
        <v/>
      </c>
      <c r="H2088" t="str">
        <f t="shared" si="197"/>
        <v/>
      </c>
    </row>
    <row r="2089" spans="1:8" x14ac:dyDescent="0.25">
      <c r="A2089" s="8">
        <v>414</v>
      </c>
      <c r="B2089" t="s">
        <v>497</v>
      </c>
      <c r="C2089">
        <f t="shared" si="192"/>
        <v>14</v>
      </c>
      <c r="D2089">
        <f t="shared" si="193"/>
        <v>66</v>
      </c>
      <c r="E2089" t="str">
        <f t="shared" si="194"/>
        <v>Clothing</v>
      </c>
      <c r="F2089" t="b">
        <f t="shared" si="195"/>
        <v>0</v>
      </c>
      <c r="G2089" t="str">
        <f t="shared" si="196"/>
        <v/>
      </c>
      <c r="H2089" t="str">
        <f t="shared" si="197"/>
        <v/>
      </c>
    </row>
    <row r="2090" spans="1:8" x14ac:dyDescent="0.25">
      <c r="A2090" s="8">
        <v>413</v>
      </c>
      <c r="B2090" t="s">
        <v>496</v>
      </c>
      <c r="C2090">
        <f t="shared" si="192"/>
        <v>14</v>
      </c>
      <c r="D2090">
        <f t="shared" si="193"/>
        <v>66</v>
      </c>
      <c r="E2090" t="str">
        <f t="shared" si="194"/>
        <v>Clothing</v>
      </c>
      <c r="F2090" t="b">
        <f t="shared" si="195"/>
        <v>0</v>
      </c>
      <c r="G2090" t="str">
        <f t="shared" si="196"/>
        <v/>
      </c>
      <c r="H2090" t="str">
        <f t="shared" si="197"/>
        <v/>
      </c>
    </row>
    <row r="2091" spans="1:8" x14ac:dyDescent="0.25">
      <c r="A2091" s="8">
        <v>412</v>
      </c>
      <c r="B2091" t="s">
        <v>495</v>
      </c>
      <c r="C2091">
        <f t="shared" si="192"/>
        <v>14</v>
      </c>
      <c r="D2091">
        <f t="shared" si="193"/>
        <v>66</v>
      </c>
      <c r="E2091" t="str">
        <f t="shared" si="194"/>
        <v>Clothing</v>
      </c>
      <c r="F2091" t="b">
        <f t="shared" si="195"/>
        <v>0</v>
      </c>
      <c r="G2091" t="str">
        <f t="shared" si="196"/>
        <v/>
      </c>
      <c r="H2091" t="str">
        <f t="shared" si="197"/>
        <v/>
      </c>
    </row>
    <row r="2092" spans="1:8" x14ac:dyDescent="0.25">
      <c r="A2092" s="8">
        <v>411</v>
      </c>
      <c r="B2092" t="s">
        <v>494</v>
      </c>
      <c r="C2092">
        <f t="shared" si="192"/>
        <v>14</v>
      </c>
      <c r="D2092">
        <f t="shared" si="193"/>
        <v>66</v>
      </c>
      <c r="E2092" t="str">
        <f t="shared" si="194"/>
        <v>Clothing</v>
      </c>
      <c r="F2092" t="b">
        <f t="shared" si="195"/>
        <v>0</v>
      </c>
      <c r="G2092" t="str">
        <f t="shared" si="196"/>
        <v/>
      </c>
      <c r="H2092" t="str">
        <f t="shared" si="197"/>
        <v/>
      </c>
    </row>
    <row r="2093" spans="1:8" x14ac:dyDescent="0.25">
      <c r="A2093" s="8">
        <v>410</v>
      </c>
      <c r="B2093" t="s">
        <v>493</v>
      </c>
      <c r="C2093">
        <f t="shared" si="192"/>
        <v>14</v>
      </c>
      <c r="D2093">
        <f t="shared" si="193"/>
        <v>66</v>
      </c>
      <c r="E2093" t="str">
        <f t="shared" si="194"/>
        <v>Clothing</v>
      </c>
      <c r="F2093" t="b">
        <f t="shared" si="195"/>
        <v>0</v>
      </c>
      <c r="G2093" t="str">
        <f t="shared" si="196"/>
        <v/>
      </c>
      <c r="H2093" t="str">
        <f t="shared" si="197"/>
        <v/>
      </c>
    </row>
    <row r="2094" spans="1:8" x14ac:dyDescent="0.25">
      <c r="A2094" s="8">
        <v>409</v>
      </c>
      <c r="B2094" t="s">
        <v>492</v>
      </c>
      <c r="C2094">
        <f t="shared" si="192"/>
        <v>14</v>
      </c>
      <c r="D2094">
        <f t="shared" si="193"/>
        <v>66</v>
      </c>
      <c r="E2094" t="str">
        <f t="shared" si="194"/>
        <v>Clothing</v>
      </c>
      <c r="F2094" t="b">
        <f t="shared" si="195"/>
        <v>0</v>
      </c>
      <c r="G2094" t="str">
        <f t="shared" si="196"/>
        <v/>
      </c>
      <c r="H2094" t="str">
        <f t="shared" si="197"/>
        <v/>
      </c>
    </row>
    <row r="2095" spans="1:8" x14ac:dyDescent="0.25">
      <c r="A2095" s="8">
        <v>408</v>
      </c>
      <c r="B2095" t="s">
        <v>491</v>
      </c>
      <c r="C2095">
        <f t="shared" si="192"/>
        <v>14</v>
      </c>
      <c r="D2095">
        <f t="shared" si="193"/>
        <v>66</v>
      </c>
      <c r="E2095" t="str">
        <f t="shared" si="194"/>
        <v>Clothing</v>
      </c>
      <c r="F2095" t="b">
        <f t="shared" si="195"/>
        <v>0</v>
      </c>
      <c r="G2095" t="str">
        <f t="shared" si="196"/>
        <v/>
      </c>
      <c r="H2095" t="str">
        <f t="shared" si="197"/>
        <v/>
      </c>
    </row>
    <row r="2096" spans="1:8" x14ac:dyDescent="0.25">
      <c r="A2096" s="8">
        <v>407</v>
      </c>
      <c r="B2096" t="s">
        <v>490</v>
      </c>
      <c r="C2096">
        <f t="shared" si="192"/>
        <v>14</v>
      </c>
      <c r="D2096">
        <f t="shared" si="193"/>
        <v>66</v>
      </c>
      <c r="E2096" t="str">
        <f t="shared" si="194"/>
        <v>Clothing</v>
      </c>
      <c r="F2096" t="b">
        <f t="shared" si="195"/>
        <v>0</v>
      </c>
      <c r="G2096" t="str">
        <f t="shared" si="196"/>
        <v/>
      </c>
      <c r="H2096" t="str">
        <f t="shared" si="197"/>
        <v/>
      </c>
    </row>
    <row r="2097" spans="1:8" x14ac:dyDescent="0.25">
      <c r="A2097" s="8">
        <v>406</v>
      </c>
      <c r="B2097" t="s">
        <v>489</v>
      </c>
      <c r="C2097">
        <f t="shared" si="192"/>
        <v>14</v>
      </c>
      <c r="D2097">
        <f t="shared" si="193"/>
        <v>66</v>
      </c>
      <c r="E2097" t="str">
        <f t="shared" si="194"/>
        <v>Clothing</v>
      </c>
      <c r="F2097" t="b">
        <f t="shared" si="195"/>
        <v>0</v>
      </c>
      <c r="G2097" t="str">
        <f t="shared" si="196"/>
        <v/>
      </c>
      <c r="H2097" t="str">
        <f t="shared" si="197"/>
        <v/>
      </c>
    </row>
    <row r="2098" spans="1:8" x14ac:dyDescent="0.25">
      <c r="A2098" s="8">
        <v>405</v>
      </c>
      <c r="B2098" t="s">
        <v>488</v>
      </c>
      <c r="C2098">
        <f t="shared" si="192"/>
        <v>14</v>
      </c>
      <c r="D2098">
        <f t="shared" si="193"/>
        <v>66</v>
      </c>
      <c r="E2098" t="str">
        <f t="shared" si="194"/>
        <v>Clothing</v>
      </c>
      <c r="F2098" t="b">
        <f t="shared" si="195"/>
        <v>0</v>
      </c>
      <c r="G2098" t="str">
        <f t="shared" si="196"/>
        <v/>
      </c>
      <c r="H2098" t="str">
        <f t="shared" si="197"/>
        <v/>
      </c>
    </row>
    <row r="2099" spans="1:8" x14ac:dyDescent="0.25">
      <c r="A2099" s="8">
        <v>404</v>
      </c>
      <c r="B2099" t="s">
        <v>487</v>
      </c>
      <c r="C2099">
        <f t="shared" si="192"/>
        <v>14</v>
      </c>
      <c r="D2099">
        <f t="shared" si="193"/>
        <v>66</v>
      </c>
      <c r="E2099" t="str">
        <f t="shared" si="194"/>
        <v>Clothing</v>
      </c>
      <c r="F2099" t="b">
        <f t="shared" si="195"/>
        <v>0</v>
      </c>
      <c r="G2099" t="str">
        <f t="shared" si="196"/>
        <v/>
      </c>
      <c r="H2099" t="str">
        <f t="shared" si="197"/>
        <v/>
      </c>
    </row>
    <row r="2100" spans="1:8" x14ac:dyDescent="0.25">
      <c r="A2100" s="8">
        <v>403</v>
      </c>
      <c r="B2100" t="s">
        <v>486</v>
      </c>
      <c r="C2100">
        <f t="shared" si="192"/>
        <v>14</v>
      </c>
      <c r="D2100">
        <f t="shared" si="193"/>
        <v>66</v>
      </c>
      <c r="E2100" t="str">
        <f t="shared" si="194"/>
        <v>Clothing</v>
      </c>
      <c r="F2100" t="b">
        <f t="shared" si="195"/>
        <v>0</v>
      </c>
      <c r="G2100" t="str">
        <f t="shared" si="196"/>
        <v/>
      </c>
      <c r="H2100" t="str">
        <f t="shared" si="197"/>
        <v/>
      </c>
    </row>
    <row r="2101" spans="1:8" x14ac:dyDescent="0.25">
      <c r="A2101" s="8">
        <v>402</v>
      </c>
      <c r="B2101" t="s">
        <v>485</v>
      </c>
      <c r="C2101">
        <f t="shared" si="192"/>
        <v>14</v>
      </c>
      <c r="D2101">
        <f t="shared" si="193"/>
        <v>66</v>
      </c>
      <c r="E2101" t="str">
        <f t="shared" si="194"/>
        <v>Clothing</v>
      </c>
      <c r="F2101" t="b">
        <f t="shared" si="195"/>
        <v>0</v>
      </c>
      <c r="G2101" t="str">
        <f t="shared" si="196"/>
        <v/>
      </c>
      <c r="H2101" t="str">
        <f t="shared" si="197"/>
        <v/>
      </c>
    </row>
    <row r="2102" spans="1:8" x14ac:dyDescent="0.25">
      <c r="A2102" s="8">
        <v>401</v>
      </c>
      <c r="B2102" t="s">
        <v>484</v>
      </c>
      <c r="C2102">
        <f t="shared" si="192"/>
        <v>14</v>
      </c>
      <c r="D2102">
        <f t="shared" si="193"/>
        <v>66</v>
      </c>
      <c r="E2102" t="str">
        <f t="shared" si="194"/>
        <v>Clothing</v>
      </c>
      <c r="F2102" t="b">
        <f t="shared" si="195"/>
        <v>0</v>
      </c>
      <c r="G2102" t="str">
        <f t="shared" si="196"/>
        <v/>
      </c>
      <c r="H2102" t="str">
        <f t="shared" si="197"/>
        <v/>
      </c>
    </row>
    <row r="2103" spans="1:8" x14ac:dyDescent="0.25">
      <c r="A2103" s="8">
        <v>400</v>
      </c>
      <c r="B2103" t="s">
        <v>483</v>
      </c>
      <c r="C2103">
        <f t="shared" si="192"/>
        <v>14</v>
      </c>
      <c r="D2103">
        <f t="shared" si="193"/>
        <v>66</v>
      </c>
      <c r="E2103" t="str">
        <f t="shared" si="194"/>
        <v>Clothing</v>
      </c>
      <c r="F2103" t="b">
        <f t="shared" si="195"/>
        <v>0</v>
      </c>
      <c r="G2103" t="str">
        <f t="shared" si="196"/>
        <v/>
      </c>
      <c r="H2103" t="str">
        <f t="shared" si="197"/>
        <v/>
      </c>
    </row>
    <row r="2104" spans="1:8" x14ac:dyDescent="0.25">
      <c r="A2104" s="8">
        <v>399</v>
      </c>
      <c r="B2104" t="s">
        <v>482</v>
      </c>
      <c r="C2104">
        <f t="shared" si="192"/>
        <v>14</v>
      </c>
      <c r="D2104">
        <f t="shared" si="193"/>
        <v>66</v>
      </c>
      <c r="E2104" t="str">
        <f t="shared" si="194"/>
        <v>Clothing</v>
      </c>
      <c r="F2104" t="b">
        <f t="shared" si="195"/>
        <v>0</v>
      </c>
      <c r="G2104" t="str">
        <f t="shared" si="196"/>
        <v/>
      </c>
      <c r="H2104" t="str">
        <f t="shared" si="197"/>
        <v/>
      </c>
    </row>
    <row r="2105" spans="1:8" x14ac:dyDescent="0.25">
      <c r="A2105" s="8">
        <v>398</v>
      </c>
      <c r="B2105" t="s">
        <v>481</v>
      </c>
      <c r="C2105">
        <f t="shared" si="192"/>
        <v>14</v>
      </c>
      <c r="D2105">
        <f t="shared" si="193"/>
        <v>66</v>
      </c>
      <c r="E2105" t="str">
        <f t="shared" si="194"/>
        <v>Clothing</v>
      </c>
      <c r="F2105" t="b">
        <f t="shared" si="195"/>
        <v>0</v>
      </c>
      <c r="G2105" t="str">
        <f t="shared" si="196"/>
        <v/>
      </c>
      <c r="H2105" t="str">
        <f t="shared" si="197"/>
        <v/>
      </c>
    </row>
    <row r="2106" spans="1:8" x14ac:dyDescent="0.25">
      <c r="A2106" s="8">
        <v>397</v>
      </c>
      <c r="B2106" t="s">
        <v>480</v>
      </c>
      <c r="C2106">
        <f t="shared" si="192"/>
        <v>14</v>
      </c>
      <c r="D2106">
        <f t="shared" si="193"/>
        <v>66</v>
      </c>
      <c r="E2106" t="str">
        <f t="shared" si="194"/>
        <v>Clothing</v>
      </c>
      <c r="F2106" t="b">
        <f t="shared" si="195"/>
        <v>0</v>
      </c>
      <c r="G2106" t="str">
        <f t="shared" si="196"/>
        <v/>
      </c>
      <c r="H2106" t="str">
        <f t="shared" si="197"/>
        <v/>
      </c>
    </row>
    <row r="2107" spans="1:8" x14ac:dyDescent="0.25">
      <c r="A2107" s="8">
        <v>396</v>
      </c>
      <c r="B2107" t="s">
        <v>479</v>
      </c>
      <c r="C2107">
        <f t="shared" si="192"/>
        <v>14</v>
      </c>
      <c r="D2107">
        <f t="shared" si="193"/>
        <v>66</v>
      </c>
      <c r="E2107" t="str">
        <f t="shared" si="194"/>
        <v>Clothing</v>
      </c>
      <c r="F2107" t="b">
        <f t="shared" si="195"/>
        <v>0</v>
      </c>
      <c r="G2107" t="str">
        <f t="shared" si="196"/>
        <v/>
      </c>
      <c r="H2107" t="str">
        <f t="shared" si="197"/>
        <v/>
      </c>
    </row>
    <row r="2108" spans="1:8" x14ac:dyDescent="0.25">
      <c r="A2108" s="8">
        <v>395</v>
      </c>
      <c r="B2108" t="s">
        <v>478</v>
      </c>
      <c r="C2108">
        <f t="shared" si="192"/>
        <v>14</v>
      </c>
      <c r="D2108">
        <f t="shared" si="193"/>
        <v>66</v>
      </c>
      <c r="E2108" t="str">
        <f t="shared" si="194"/>
        <v>Clothing</v>
      </c>
      <c r="F2108" t="b">
        <f t="shared" si="195"/>
        <v>0</v>
      </c>
      <c r="G2108" t="str">
        <f t="shared" si="196"/>
        <v/>
      </c>
      <c r="H2108" t="str">
        <f t="shared" si="197"/>
        <v/>
      </c>
    </row>
    <row r="2109" spans="1:8" x14ac:dyDescent="0.25">
      <c r="A2109" s="8">
        <v>394</v>
      </c>
      <c r="B2109" t="s">
        <v>477</v>
      </c>
      <c r="C2109">
        <f t="shared" si="192"/>
        <v>14</v>
      </c>
      <c r="D2109">
        <f t="shared" si="193"/>
        <v>66</v>
      </c>
      <c r="E2109" t="str">
        <f t="shared" si="194"/>
        <v>Clothing</v>
      </c>
      <c r="F2109" t="b">
        <f t="shared" si="195"/>
        <v>0</v>
      </c>
      <c r="G2109" t="str">
        <f t="shared" si="196"/>
        <v/>
      </c>
      <c r="H2109" t="str">
        <f t="shared" si="197"/>
        <v/>
      </c>
    </row>
    <row r="2110" spans="1:8" x14ac:dyDescent="0.25">
      <c r="A2110" s="8">
        <v>393</v>
      </c>
      <c r="B2110" t="s">
        <v>476</v>
      </c>
      <c r="C2110">
        <f t="shared" si="192"/>
        <v>14</v>
      </c>
      <c r="D2110">
        <f t="shared" si="193"/>
        <v>66</v>
      </c>
      <c r="E2110" t="str">
        <f t="shared" si="194"/>
        <v>Clothing</v>
      </c>
      <c r="F2110" t="b">
        <f t="shared" si="195"/>
        <v>0</v>
      </c>
      <c r="G2110" t="str">
        <f t="shared" si="196"/>
        <v/>
      </c>
      <c r="H2110" t="str">
        <f t="shared" si="197"/>
        <v/>
      </c>
    </row>
    <row r="2111" spans="1:8" x14ac:dyDescent="0.25">
      <c r="A2111" s="8">
        <v>392</v>
      </c>
      <c r="B2111" t="s">
        <v>475</v>
      </c>
      <c r="C2111">
        <f t="shared" si="192"/>
        <v>14</v>
      </c>
      <c r="D2111">
        <f t="shared" si="193"/>
        <v>66</v>
      </c>
      <c r="E2111" t="str">
        <f t="shared" si="194"/>
        <v>Clothing</v>
      </c>
      <c r="F2111" t="b">
        <f t="shared" si="195"/>
        <v>0</v>
      </c>
      <c r="G2111" t="str">
        <f t="shared" si="196"/>
        <v/>
      </c>
      <c r="H2111" t="str">
        <f t="shared" si="197"/>
        <v/>
      </c>
    </row>
    <row r="2112" spans="1:8" x14ac:dyDescent="0.25">
      <c r="A2112" s="8">
        <v>391</v>
      </c>
      <c r="B2112" t="s">
        <v>474</v>
      </c>
      <c r="C2112">
        <f t="shared" si="192"/>
        <v>14</v>
      </c>
      <c r="D2112">
        <f t="shared" si="193"/>
        <v>66</v>
      </c>
      <c r="E2112" t="str">
        <f t="shared" si="194"/>
        <v>Clothing</v>
      </c>
      <c r="F2112" t="b">
        <f t="shared" si="195"/>
        <v>0</v>
      </c>
      <c r="G2112" t="str">
        <f t="shared" si="196"/>
        <v/>
      </c>
      <c r="H2112" t="str">
        <f t="shared" si="197"/>
        <v/>
      </c>
    </row>
    <row r="2113" spans="1:8" x14ac:dyDescent="0.25">
      <c r="A2113" s="8">
        <v>390</v>
      </c>
      <c r="B2113" t="s">
        <v>473</v>
      </c>
      <c r="C2113">
        <f t="shared" si="192"/>
        <v>14</v>
      </c>
      <c r="D2113">
        <f t="shared" si="193"/>
        <v>66</v>
      </c>
      <c r="E2113" t="str">
        <f t="shared" si="194"/>
        <v>Clothing</v>
      </c>
      <c r="F2113" t="b">
        <f t="shared" si="195"/>
        <v>0</v>
      </c>
      <c r="G2113" t="str">
        <f t="shared" si="196"/>
        <v/>
      </c>
      <c r="H2113" t="str">
        <f t="shared" si="197"/>
        <v/>
      </c>
    </row>
    <row r="2114" spans="1:8" x14ac:dyDescent="0.25">
      <c r="A2114" s="8">
        <v>389</v>
      </c>
      <c r="B2114" t="s">
        <v>472</v>
      </c>
      <c r="C2114">
        <f t="shared" si="192"/>
        <v>14</v>
      </c>
      <c r="D2114">
        <f t="shared" si="193"/>
        <v>66</v>
      </c>
      <c r="E2114" t="str">
        <f t="shared" si="194"/>
        <v>Clothing</v>
      </c>
      <c r="F2114" t="b">
        <f t="shared" si="195"/>
        <v>0</v>
      </c>
      <c r="G2114" t="str">
        <f t="shared" si="196"/>
        <v/>
      </c>
      <c r="H2114" t="str">
        <f t="shared" si="197"/>
        <v/>
      </c>
    </row>
    <row r="2115" spans="1:8" x14ac:dyDescent="0.25">
      <c r="A2115" s="8">
        <v>388</v>
      </c>
      <c r="B2115" t="s">
        <v>471</v>
      </c>
      <c r="C2115">
        <f t="shared" si="192"/>
        <v>14</v>
      </c>
      <c r="D2115">
        <f t="shared" si="193"/>
        <v>66</v>
      </c>
      <c r="E2115" t="str">
        <f t="shared" si="194"/>
        <v>Clothing</v>
      </c>
      <c r="F2115" t="b">
        <f t="shared" si="195"/>
        <v>0</v>
      </c>
      <c r="G2115" t="str">
        <f t="shared" si="196"/>
        <v/>
      </c>
      <c r="H2115" t="str">
        <f t="shared" si="197"/>
        <v/>
      </c>
    </row>
    <row r="2116" spans="1:8" x14ac:dyDescent="0.25">
      <c r="A2116" s="8">
        <v>387</v>
      </c>
      <c r="B2116" t="s">
        <v>470</v>
      </c>
      <c r="C2116">
        <f t="shared" ref="C2116:C2179" si="198">IF(LEN(B2116)&gt;0,SEARCH("|",B2116),"")</f>
        <v>14</v>
      </c>
      <c r="D2116">
        <f t="shared" ref="D2116:D2179" si="199">IF(LEN(B2116)&gt;0,SEARCH("|",B2116,C2116+1),"")</f>
        <v>66</v>
      </c>
      <c r="E2116" t="str">
        <f t="shared" ref="E2116:E2179" si="200">IF(LEN(B2116)&gt;0,TRIM(LEFT(B2116,C2116-1)),"")</f>
        <v>Clothing</v>
      </c>
      <c r="F2116" t="b">
        <f t="shared" ref="F2116:F2179" si="201">IFERROR(E2116="Object",FALSE)</f>
        <v>0</v>
      </c>
      <c r="G2116" t="str">
        <f t="shared" ref="G2116:G2179" si="202">IF(E2116="Object",TRIM(MID(B2116,C2116+1,D2116-C2116-1)),"")</f>
        <v/>
      </c>
      <c r="H2116" t="str">
        <f t="shared" ref="H2116:H2179" si="203">IF(LEN(G2116)&gt;0,INT(RIGHT(B2116,LEN(B2116)-D2116)),"")</f>
        <v/>
      </c>
    </row>
    <row r="2117" spans="1:8" x14ac:dyDescent="0.25">
      <c r="A2117" s="8">
        <v>386</v>
      </c>
      <c r="B2117" t="s">
        <v>469</v>
      </c>
      <c r="C2117">
        <f t="shared" si="198"/>
        <v>14</v>
      </c>
      <c r="D2117">
        <f t="shared" si="199"/>
        <v>66</v>
      </c>
      <c r="E2117" t="str">
        <f t="shared" si="200"/>
        <v>Clothing</v>
      </c>
      <c r="F2117" t="b">
        <f t="shared" si="201"/>
        <v>0</v>
      </c>
      <c r="G2117" t="str">
        <f t="shared" si="202"/>
        <v/>
      </c>
      <c r="H2117" t="str">
        <f t="shared" si="203"/>
        <v/>
      </c>
    </row>
    <row r="2118" spans="1:8" x14ac:dyDescent="0.25">
      <c r="A2118" s="8">
        <v>385</v>
      </c>
      <c r="B2118" t="s">
        <v>468</v>
      </c>
      <c r="C2118">
        <f t="shared" si="198"/>
        <v>14</v>
      </c>
      <c r="D2118">
        <f t="shared" si="199"/>
        <v>66</v>
      </c>
      <c r="E2118" t="str">
        <f t="shared" si="200"/>
        <v>Clothing</v>
      </c>
      <c r="F2118" t="b">
        <f t="shared" si="201"/>
        <v>0</v>
      </c>
      <c r="G2118" t="str">
        <f t="shared" si="202"/>
        <v/>
      </c>
      <c r="H2118" t="str">
        <f t="shared" si="203"/>
        <v/>
      </c>
    </row>
    <row r="2119" spans="1:8" x14ac:dyDescent="0.25">
      <c r="A2119" s="8">
        <v>384</v>
      </c>
      <c r="B2119" t="s">
        <v>467</v>
      </c>
      <c r="C2119">
        <f t="shared" si="198"/>
        <v>14</v>
      </c>
      <c r="D2119">
        <f t="shared" si="199"/>
        <v>66</v>
      </c>
      <c r="E2119" t="str">
        <f t="shared" si="200"/>
        <v>Clothing</v>
      </c>
      <c r="F2119" t="b">
        <f t="shared" si="201"/>
        <v>0</v>
      </c>
      <c r="G2119" t="str">
        <f t="shared" si="202"/>
        <v/>
      </c>
      <c r="H2119" t="str">
        <f t="shared" si="203"/>
        <v/>
      </c>
    </row>
    <row r="2120" spans="1:8" x14ac:dyDescent="0.25">
      <c r="A2120" s="8">
        <v>383</v>
      </c>
      <c r="B2120" t="s">
        <v>466</v>
      </c>
      <c r="C2120">
        <f t="shared" si="198"/>
        <v>14</v>
      </c>
      <c r="D2120">
        <f t="shared" si="199"/>
        <v>66</v>
      </c>
      <c r="E2120" t="str">
        <f t="shared" si="200"/>
        <v>Clothing</v>
      </c>
      <c r="F2120" t="b">
        <f t="shared" si="201"/>
        <v>0</v>
      </c>
      <c r="G2120" t="str">
        <f t="shared" si="202"/>
        <v/>
      </c>
      <c r="H2120" t="str">
        <f t="shared" si="203"/>
        <v/>
      </c>
    </row>
    <row r="2121" spans="1:8" x14ac:dyDescent="0.25">
      <c r="A2121" s="8">
        <v>382</v>
      </c>
      <c r="B2121" t="s">
        <v>465</v>
      </c>
      <c r="C2121">
        <f t="shared" si="198"/>
        <v>14</v>
      </c>
      <c r="D2121">
        <f t="shared" si="199"/>
        <v>66</v>
      </c>
      <c r="E2121" t="str">
        <f t="shared" si="200"/>
        <v>Clothing</v>
      </c>
      <c r="F2121" t="b">
        <f t="shared" si="201"/>
        <v>0</v>
      </c>
      <c r="G2121" t="str">
        <f t="shared" si="202"/>
        <v/>
      </c>
      <c r="H2121" t="str">
        <f t="shared" si="203"/>
        <v/>
      </c>
    </row>
    <row r="2122" spans="1:8" x14ac:dyDescent="0.25">
      <c r="A2122" s="8">
        <v>381</v>
      </c>
      <c r="B2122" t="s">
        <v>464</v>
      </c>
      <c r="C2122">
        <f t="shared" si="198"/>
        <v>14</v>
      </c>
      <c r="D2122">
        <f t="shared" si="199"/>
        <v>66</v>
      </c>
      <c r="E2122" t="str">
        <f t="shared" si="200"/>
        <v>Clothing</v>
      </c>
      <c r="F2122" t="b">
        <f t="shared" si="201"/>
        <v>0</v>
      </c>
      <c r="G2122" t="str">
        <f t="shared" si="202"/>
        <v/>
      </c>
      <c r="H2122" t="str">
        <f t="shared" si="203"/>
        <v/>
      </c>
    </row>
    <row r="2123" spans="1:8" x14ac:dyDescent="0.25">
      <c r="A2123" s="8">
        <v>380</v>
      </c>
      <c r="B2123" t="s">
        <v>463</v>
      </c>
      <c r="C2123">
        <f t="shared" si="198"/>
        <v>14</v>
      </c>
      <c r="D2123">
        <f t="shared" si="199"/>
        <v>66</v>
      </c>
      <c r="E2123" t="str">
        <f t="shared" si="200"/>
        <v>Clothing</v>
      </c>
      <c r="F2123" t="b">
        <f t="shared" si="201"/>
        <v>0</v>
      </c>
      <c r="G2123" t="str">
        <f t="shared" si="202"/>
        <v/>
      </c>
      <c r="H2123" t="str">
        <f t="shared" si="203"/>
        <v/>
      </c>
    </row>
    <row r="2124" spans="1:8" x14ac:dyDescent="0.25">
      <c r="A2124" s="8">
        <v>379</v>
      </c>
      <c r="B2124" t="s">
        <v>462</v>
      </c>
      <c r="C2124">
        <f t="shared" si="198"/>
        <v>14</v>
      </c>
      <c r="D2124">
        <f t="shared" si="199"/>
        <v>66</v>
      </c>
      <c r="E2124" t="str">
        <f t="shared" si="200"/>
        <v>Clothing</v>
      </c>
      <c r="F2124" t="b">
        <f t="shared" si="201"/>
        <v>0</v>
      </c>
      <c r="G2124" t="str">
        <f t="shared" si="202"/>
        <v/>
      </c>
      <c r="H2124" t="str">
        <f t="shared" si="203"/>
        <v/>
      </c>
    </row>
    <row r="2125" spans="1:8" x14ac:dyDescent="0.25">
      <c r="A2125" s="8">
        <v>378</v>
      </c>
      <c r="B2125" t="s">
        <v>461</v>
      </c>
      <c r="C2125">
        <f t="shared" si="198"/>
        <v>14</v>
      </c>
      <c r="D2125">
        <f t="shared" si="199"/>
        <v>66</v>
      </c>
      <c r="E2125" t="str">
        <f t="shared" si="200"/>
        <v>Clothing</v>
      </c>
      <c r="F2125" t="b">
        <f t="shared" si="201"/>
        <v>0</v>
      </c>
      <c r="G2125" t="str">
        <f t="shared" si="202"/>
        <v/>
      </c>
      <c r="H2125" t="str">
        <f t="shared" si="203"/>
        <v/>
      </c>
    </row>
    <row r="2126" spans="1:8" x14ac:dyDescent="0.25">
      <c r="A2126" s="8">
        <v>377</v>
      </c>
      <c r="B2126" t="s">
        <v>460</v>
      </c>
      <c r="C2126">
        <f t="shared" si="198"/>
        <v>14</v>
      </c>
      <c r="D2126">
        <f t="shared" si="199"/>
        <v>66</v>
      </c>
      <c r="E2126" t="str">
        <f t="shared" si="200"/>
        <v>Clothing</v>
      </c>
      <c r="F2126" t="b">
        <f t="shared" si="201"/>
        <v>0</v>
      </c>
      <c r="G2126" t="str">
        <f t="shared" si="202"/>
        <v/>
      </c>
      <c r="H2126" t="str">
        <f t="shared" si="203"/>
        <v/>
      </c>
    </row>
    <row r="2127" spans="1:8" x14ac:dyDescent="0.25">
      <c r="A2127" s="8">
        <v>376</v>
      </c>
      <c r="B2127" t="s">
        <v>459</v>
      </c>
      <c r="C2127">
        <f t="shared" si="198"/>
        <v>14</v>
      </c>
      <c r="D2127">
        <f t="shared" si="199"/>
        <v>66</v>
      </c>
      <c r="E2127" t="str">
        <f t="shared" si="200"/>
        <v>Clothing</v>
      </c>
      <c r="F2127" t="b">
        <f t="shared" si="201"/>
        <v>0</v>
      </c>
      <c r="G2127" t="str">
        <f t="shared" si="202"/>
        <v/>
      </c>
      <c r="H2127" t="str">
        <f t="shared" si="203"/>
        <v/>
      </c>
    </row>
    <row r="2128" spans="1:8" x14ac:dyDescent="0.25">
      <c r="A2128" s="8">
        <v>375</v>
      </c>
      <c r="B2128" t="s">
        <v>458</v>
      </c>
      <c r="C2128">
        <f t="shared" si="198"/>
        <v>14</v>
      </c>
      <c r="D2128">
        <f t="shared" si="199"/>
        <v>66</v>
      </c>
      <c r="E2128" t="str">
        <f t="shared" si="200"/>
        <v>Clothing</v>
      </c>
      <c r="F2128" t="b">
        <f t="shared" si="201"/>
        <v>0</v>
      </c>
      <c r="G2128" t="str">
        <f t="shared" si="202"/>
        <v/>
      </c>
      <c r="H2128" t="str">
        <f t="shared" si="203"/>
        <v/>
      </c>
    </row>
    <row r="2129" spans="1:8" x14ac:dyDescent="0.25">
      <c r="A2129" s="8">
        <v>374</v>
      </c>
      <c r="B2129" t="s">
        <v>457</v>
      </c>
      <c r="C2129">
        <f t="shared" si="198"/>
        <v>14</v>
      </c>
      <c r="D2129">
        <f t="shared" si="199"/>
        <v>66</v>
      </c>
      <c r="E2129" t="str">
        <f t="shared" si="200"/>
        <v>Clothing</v>
      </c>
      <c r="F2129" t="b">
        <f t="shared" si="201"/>
        <v>0</v>
      </c>
      <c r="G2129" t="str">
        <f t="shared" si="202"/>
        <v/>
      </c>
      <c r="H2129" t="str">
        <f t="shared" si="203"/>
        <v/>
      </c>
    </row>
    <row r="2130" spans="1:8" x14ac:dyDescent="0.25">
      <c r="A2130" s="8">
        <v>373</v>
      </c>
      <c r="B2130" t="s">
        <v>456</v>
      </c>
      <c r="C2130">
        <f t="shared" si="198"/>
        <v>14</v>
      </c>
      <c r="D2130">
        <f t="shared" si="199"/>
        <v>66</v>
      </c>
      <c r="E2130" t="str">
        <f t="shared" si="200"/>
        <v>Clothing</v>
      </c>
      <c r="F2130" t="b">
        <f t="shared" si="201"/>
        <v>0</v>
      </c>
      <c r="G2130" t="str">
        <f t="shared" si="202"/>
        <v/>
      </c>
      <c r="H2130" t="str">
        <f t="shared" si="203"/>
        <v/>
      </c>
    </row>
    <row r="2131" spans="1:8" x14ac:dyDescent="0.25">
      <c r="A2131" s="8">
        <v>372</v>
      </c>
      <c r="B2131" t="s">
        <v>455</v>
      </c>
      <c r="C2131">
        <f t="shared" si="198"/>
        <v>14</v>
      </c>
      <c r="D2131">
        <f t="shared" si="199"/>
        <v>66</v>
      </c>
      <c r="E2131" t="str">
        <f t="shared" si="200"/>
        <v>Clothing</v>
      </c>
      <c r="F2131" t="b">
        <f t="shared" si="201"/>
        <v>0</v>
      </c>
      <c r="G2131" t="str">
        <f t="shared" si="202"/>
        <v/>
      </c>
      <c r="H2131" t="str">
        <f t="shared" si="203"/>
        <v/>
      </c>
    </row>
    <row r="2132" spans="1:8" x14ac:dyDescent="0.25">
      <c r="A2132" s="8">
        <v>371</v>
      </c>
      <c r="B2132" t="s">
        <v>454</v>
      </c>
      <c r="C2132">
        <f t="shared" si="198"/>
        <v>14</v>
      </c>
      <c r="D2132">
        <f t="shared" si="199"/>
        <v>66</v>
      </c>
      <c r="E2132" t="str">
        <f t="shared" si="200"/>
        <v>Clothing</v>
      </c>
      <c r="F2132" t="b">
        <f t="shared" si="201"/>
        <v>0</v>
      </c>
      <c r="G2132" t="str">
        <f t="shared" si="202"/>
        <v/>
      </c>
      <c r="H2132" t="str">
        <f t="shared" si="203"/>
        <v/>
      </c>
    </row>
    <row r="2133" spans="1:8" x14ac:dyDescent="0.25">
      <c r="A2133" s="8">
        <v>370</v>
      </c>
      <c r="B2133" t="s">
        <v>453</v>
      </c>
      <c r="C2133">
        <f t="shared" si="198"/>
        <v>14</v>
      </c>
      <c r="D2133">
        <f t="shared" si="199"/>
        <v>66</v>
      </c>
      <c r="E2133" t="str">
        <f t="shared" si="200"/>
        <v>Clothing</v>
      </c>
      <c r="F2133" t="b">
        <f t="shared" si="201"/>
        <v>0</v>
      </c>
      <c r="G2133" t="str">
        <f t="shared" si="202"/>
        <v/>
      </c>
      <c r="H2133" t="str">
        <f t="shared" si="203"/>
        <v/>
      </c>
    </row>
    <row r="2134" spans="1:8" x14ac:dyDescent="0.25">
      <c r="A2134" s="8">
        <v>369</v>
      </c>
      <c r="B2134" t="s">
        <v>452</v>
      </c>
      <c r="C2134">
        <f t="shared" si="198"/>
        <v>14</v>
      </c>
      <c r="D2134">
        <f t="shared" si="199"/>
        <v>66</v>
      </c>
      <c r="E2134" t="str">
        <f t="shared" si="200"/>
        <v>Clothing</v>
      </c>
      <c r="F2134" t="b">
        <f t="shared" si="201"/>
        <v>0</v>
      </c>
      <c r="G2134" t="str">
        <f t="shared" si="202"/>
        <v/>
      </c>
      <c r="H2134" t="str">
        <f t="shared" si="203"/>
        <v/>
      </c>
    </row>
    <row r="2135" spans="1:8" x14ac:dyDescent="0.25">
      <c r="A2135" s="8">
        <v>368</v>
      </c>
      <c r="B2135" t="s">
        <v>451</v>
      </c>
      <c r="C2135">
        <f t="shared" si="198"/>
        <v>14</v>
      </c>
      <c r="D2135">
        <f t="shared" si="199"/>
        <v>66</v>
      </c>
      <c r="E2135" t="str">
        <f t="shared" si="200"/>
        <v>Clothing</v>
      </c>
      <c r="F2135" t="b">
        <f t="shared" si="201"/>
        <v>0</v>
      </c>
      <c r="G2135" t="str">
        <f t="shared" si="202"/>
        <v/>
      </c>
      <c r="H2135" t="str">
        <f t="shared" si="203"/>
        <v/>
      </c>
    </row>
    <row r="2136" spans="1:8" x14ac:dyDescent="0.25">
      <c r="A2136" s="8">
        <v>367</v>
      </c>
      <c r="B2136" t="s">
        <v>450</v>
      </c>
      <c r="C2136">
        <f t="shared" si="198"/>
        <v>14</v>
      </c>
      <c r="D2136">
        <f t="shared" si="199"/>
        <v>66</v>
      </c>
      <c r="E2136" t="str">
        <f t="shared" si="200"/>
        <v>Clothing</v>
      </c>
      <c r="F2136" t="b">
        <f t="shared" si="201"/>
        <v>0</v>
      </c>
      <c r="G2136" t="str">
        <f t="shared" si="202"/>
        <v/>
      </c>
      <c r="H2136" t="str">
        <f t="shared" si="203"/>
        <v/>
      </c>
    </row>
    <row r="2137" spans="1:8" x14ac:dyDescent="0.25">
      <c r="A2137" s="8">
        <v>366</v>
      </c>
      <c r="B2137" t="s">
        <v>449</v>
      </c>
      <c r="C2137">
        <f t="shared" si="198"/>
        <v>14</v>
      </c>
      <c r="D2137">
        <f t="shared" si="199"/>
        <v>66</v>
      </c>
      <c r="E2137" t="str">
        <f t="shared" si="200"/>
        <v>Clothing</v>
      </c>
      <c r="F2137" t="b">
        <f t="shared" si="201"/>
        <v>0</v>
      </c>
      <c r="G2137" t="str">
        <f t="shared" si="202"/>
        <v/>
      </c>
      <c r="H2137" t="str">
        <f t="shared" si="203"/>
        <v/>
      </c>
    </row>
    <row r="2138" spans="1:8" x14ac:dyDescent="0.25">
      <c r="A2138" s="8">
        <v>365</v>
      </c>
      <c r="B2138" t="s">
        <v>448</v>
      </c>
      <c r="C2138">
        <f t="shared" si="198"/>
        <v>14</v>
      </c>
      <c r="D2138">
        <f t="shared" si="199"/>
        <v>66</v>
      </c>
      <c r="E2138" t="str">
        <f t="shared" si="200"/>
        <v>Clothing</v>
      </c>
      <c r="F2138" t="b">
        <f t="shared" si="201"/>
        <v>0</v>
      </c>
      <c r="G2138" t="str">
        <f t="shared" si="202"/>
        <v/>
      </c>
      <c r="H2138" t="str">
        <f t="shared" si="203"/>
        <v/>
      </c>
    </row>
    <row r="2139" spans="1:8" x14ac:dyDescent="0.25">
      <c r="A2139" s="8">
        <v>364</v>
      </c>
      <c r="B2139" t="s">
        <v>447</v>
      </c>
      <c r="C2139">
        <f t="shared" si="198"/>
        <v>14</v>
      </c>
      <c r="D2139">
        <f t="shared" si="199"/>
        <v>66</v>
      </c>
      <c r="E2139" t="str">
        <f t="shared" si="200"/>
        <v>Clothing</v>
      </c>
      <c r="F2139" t="b">
        <f t="shared" si="201"/>
        <v>0</v>
      </c>
      <c r="G2139" t="str">
        <f t="shared" si="202"/>
        <v/>
      </c>
      <c r="H2139" t="str">
        <f t="shared" si="203"/>
        <v/>
      </c>
    </row>
    <row r="2140" spans="1:8" x14ac:dyDescent="0.25">
      <c r="A2140" s="8">
        <v>363</v>
      </c>
      <c r="B2140" t="s">
        <v>446</v>
      </c>
      <c r="C2140">
        <f t="shared" si="198"/>
        <v>14</v>
      </c>
      <c r="D2140">
        <f t="shared" si="199"/>
        <v>66</v>
      </c>
      <c r="E2140" t="str">
        <f t="shared" si="200"/>
        <v>Clothing</v>
      </c>
      <c r="F2140" t="b">
        <f t="shared" si="201"/>
        <v>0</v>
      </c>
      <c r="G2140" t="str">
        <f t="shared" si="202"/>
        <v/>
      </c>
      <c r="H2140" t="str">
        <f t="shared" si="203"/>
        <v/>
      </c>
    </row>
    <row r="2141" spans="1:8" x14ac:dyDescent="0.25">
      <c r="A2141" s="8">
        <v>362</v>
      </c>
      <c r="B2141" t="s">
        <v>445</v>
      </c>
      <c r="C2141">
        <f t="shared" si="198"/>
        <v>14</v>
      </c>
      <c r="D2141">
        <f t="shared" si="199"/>
        <v>66</v>
      </c>
      <c r="E2141" t="str">
        <f t="shared" si="200"/>
        <v>Clothing</v>
      </c>
      <c r="F2141" t="b">
        <f t="shared" si="201"/>
        <v>0</v>
      </c>
      <c r="G2141" t="str">
        <f t="shared" si="202"/>
        <v/>
      </c>
      <c r="H2141" t="str">
        <f t="shared" si="203"/>
        <v/>
      </c>
    </row>
    <row r="2142" spans="1:8" x14ac:dyDescent="0.25">
      <c r="A2142" s="8">
        <v>361</v>
      </c>
      <c r="B2142" t="s">
        <v>444</v>
      </c>
      <c r="C2142">
        <f t="shared" si="198"/>
        <v>14</v>
      </c>
      <c r="D2142">
        <f t="shared" si="199"/>
        <v>66</v>
      </c>
      <c r="E2142" t="str">
        <f t="shared" si="200"/>
        <v>Clothing</v>
      </c>
      <c r="F2142" t="b">
        <f t="shared" si="201"/>
        <v>0</v>
      </c>
      <c r="G2142" t="str">
        <f t="shared" si="202"/>
        <v/>
      </c>
      <c r="H2142" t="str">
        <f t="shared" si="203"/>
        <v/>
      </c>
    </row>
    <row r="2143" spans="1:8" x14ac:dyDescent="0.25">
      <c r="A2143" s="8">
        <v>360</v>
      </c>
      <c r="B2143" t="s">
        <v>443</v>
      </c>
      <c r="C2143">
        <f t="shared" si="198"/>
        <v>14</v>
      </c>
      <c r="D2143">
        <f t="shared" si="199"/>
        <v>66</v>
      </c>
      <c r="E2143" t="str">
        <f t="shared" si="200"/>
        <v>Clothing</v>
      </c>
      <c r="F2143" t="b">
        <f t="shared" si="201"/>
        <v>0</v>
      </c>
      <c r="G2143" t="str">
        <f t="shared" si="202"/>
        <v/>
      </c>
      <c r="H2143" t="str">
        <f t="shared" si="203"/>
        <v/>
      </c>
    </row>
    <row r="2144" spans="1:8" x14ac:dyDescent="0.25">
      <c r="A2144" s="8">
        <v>359</v>
      </c>
      <c r="B2144" t="s">
        <v>442</v>
      </c>
      <c r="C2144">
        <f t="shared" si="198"/>
        <v>14</v>
      </c>
      <c r="D2144">
        <f t="shared" si="199"/>
        <v>66</v>
      </c>
      <c r="E2144" t="str">
        <f t="shared" si="200"/>
        <v>Clothing</v>
      </c>
      <c r="F2144" t="b">
        <f t="shared" si="201"/>
        <v>0</v>
      </c>
      <c r="G2144" t="str">
        <f t="shared" si="202"/>
        <v/>
      </c>
      <c r="H2144" t="str">
        <f t="shared" si="203"/>
        <v/>
      </c>
    </row>
    <row r="2145" spans="1:8" x14ac:dyDescent="0.25">
      <c r="A2145" s="8">
        <v>358</v>
      </c>
      <c r="B2145" t="s">
        <v>441</v>
      </c>
      <c r="C2145">
        <f t="shared" si="198"/>
        <v>14</v>
      </c>
      <c r="D2145">
        <f t="shared" si="199"/>
        <v>66</v>
      </c>
      <c r="E2145" t="str">
        <f t="shared" si="200"/>
        <v>Clothing</v>
      </c>
      <c r="F2145" t="b">
        <f t="shared" si="201"/>
        <v>0</v>
      </c>
      <c r="G2145" t="str">
        <f t="shared" si="202"/>
        <v/>
      </c>
      <c r="H2145" t="str">
        <f t="shared" si="203"/>
        <v/>
      </c>
    </row>
    <row r="2146" spans="1:8" x14ac:dyDescent="0.25">
      <c r="A2146" s="8">
        <v>357</v>
      </c>
      <c r="B2146" t="s">
        <v>440</v>
      </c>
      <c r="C2146">
        <f t="shared" si="198"/>
        <v>14</v>
      </c>
      <c r="D2146">
        <f t="shared" si="199"/>
        <v>66</v>
      </c>
      <c r="E2146" t="str">
        <f t="shared" si="200"/>
        <v>Clothing</v>
      </c>
      <c r="F2146" t="b">
        <f t="shared" si="201"/>
        <v>0</v>
      </c>
      <c r="G2146" t="str">
        <f t="shared" si="202"/>
        <v/>
      </c>
      <c r="H2146" t="str">
        <f t="shared" si="203"/>
        <v/>
      </c>
    </row>
    <row r="2147" spans="1:8" x14ac:dyDescent="0.25">
      <c r="A2147" s="8">
        <v>356</v>
      </c>
      <c r="B2147" t="s">
        <v>439</v>
      </c>
      <c r="C2147">
        <f t="shared" si="198"/>
        <v>14</v>
      </c>
      <c r="D2147">
        <f t="shared" si="199"/>
        <v>66</v>
      </c>
      <c r="E2147" t="str">
        <f t="shared" si="200"/>
        <v>Clothing</v>
      </c>
      <c r="F2147" t="b">
        <f t="shared" si="201"/>
        <v>0</v>
      </c>
      <c r="G2147" t="str">
        <f t="shared" si="202"/>
        <v/>
      </c>
      <c r="H2147" t="str">
        <f t="shared" si="203"/>
        <v/>
      </c>
    </row>
    <row r="2148" spans="1:8" x14ac:dyDescent="0.25">
      <c r="A2148" s="8">
        <v>355</v>
      </c>
      <c r="B2148" t="s">
        <v>438</v>
      </c>
      <c r="C2148">
        <f t="shared" si="198"/>
        <v>14</v>
      </c>
      <c r="D2148">
        <f t="shared" si="199"/>
        <v>66</v>
      </c>
      <c r="E2148" t="str">
        <f t="shared" si="200"/>
        <v>Clothing</v>
      </c>
      <c r="F2148" t="b">
        <f t="shared" si="201"/>
        <v>0</v>
      </c>
      <c r="G2148" t="str">
        <f t="shared" si="202"/>
        <v/>
      </c>
      <c r="H2148" t="str">
        <f t="shared" si="203"/>
        <v/>
      </c>
    </row>
    <row r="2149" spans="1:8" x14ac:dyDescent="0.25">
      <c r="A2149" s="8">
        <v>354</v>
      </c>
      <c r="B2149" t="s">
        <v>437</v>
      </c>
      <c r="C2149">
        <f t="shared" si="198"/>
        <v>14</v>
      </c>
      <c r="D2149">
        <f t="shared" si="199"/>
        <v>66</v>
      </c>
      <c r="E2149" t="str">
        <f t="shared" si="200"/>
        <v>Clothing</v>
      </c>
      <c r="F2149" t="b">
        <f t="shared" si="201"/>
        <v>0</v>
      </c>
      <c r="G2149" t="str">
        <f t="shared" si="202"/>
        <v/>
      </c>
      <c r="H2149" t="str">
        <f t="shared" si="203"/>
        <v/>
      </c>
    </row>
    <row r="2150" spans="1:8" x14ac:dyDescent="0.25">
      <c r="A2150" s="8">
        <v>353</v>
      </c>
      <c r="B2150" t="s">
        <v>436</v>
      </c>
      <c r="C2150">
        <f t="shared" si="198"/>
        <v>14</v>
      </c>
      <c r="D2150">
        <f t="shared" si="199"/>
        <v>66</v>
      </c>
      <c r="E2150" t="str">
        <f t="shared" si="200"/>
        <v>Clothing</v>
      </c>
      <c r="F2150" t="b">
        <f t="shared" si="201"/>
        <v>0</v>
      </c>
      <c r="G2150" t="str">
        <f t="shared" si="202"/>
        <v/>
      </c>
      <c r="H2150" t="str">
        <f t="shared" si="203"/>
        <v/>
      </c>
    </row>
    <row r="2151" spans="1:8" x14ac:dyDescent="0.25">
      <c r="A2151" s="8">
        <v>352</v>
      </c>
      <c r="B2151" t="s">
        <v>435</v>
      </c>
      <c r="C2151">
        <f t="shared" si="198"/>
        <v>14</v>
      </c>
      <c r="D2151">
        <f t="shared" si="199"/>
        <v>66</v>
      </c>
      <c r="E2151" t="str">
        <f t="shared" si="200"/>
        <v>Clothing</v>
      </c>
      <c r="F2151" t="b">
        <f t="shared" si="201"/>
        <v>0</v>
      </c>
      <c r="G2151" t="str">
        <f t="shared" si="202"/>
        <v/>
      </c>
      <c r="H2151" t="str">
        <f t="shared" si="203"/>
        <v/>
      </c>
    </row>
    <row r="2152" spans="1:8" x14ac:dyDescent="0.25">
      <c r="A2152" s="8">
        <v>351</v>
      </c>
      <c r="B2152" t="s">
        <v>434</v>
      </c>
      <c r="C2152">
        <f t="shared" si="198"/>
        <v>14</v>
      </c>
      <c r="D2152">
        <f t="shared" si="199"/>
        <v>66</v>
      </c>
      <c r="E2152" t="str">
        <f t="shared" si="200"/>
        <v>Clothing</v>
      </c>
      <c r="F2152" t="b">
        <f t="shared" si="201"/>
        <v>0</v>
      </c>
      <c r="G2152" t="str">
        <f t="shared" si="202"/>
        <v/>
      </c>
      <c r="H2152" t="str">
        <f t="shared" si="203"/>
        <v/>
      </c>
    </row>
    <row r="2153" spans="1:8" x14ac:dyDescent="0.25">
      <c r="A2153" s="8">
        <v>350</v>
      </c>
      <c r="B2153" t="s">
        <v>433</v>
      </c>
      <c r="C2153">
        <f t="shared" si="198"/>
        <v>14</v>
      </c>
      <c r="D2153">
        <f t="shared" si="199"/>
        <v>66</v>
      </c>
      <c r="E2153" t="str">
        <f t="shared" si="200"/>
        <v>Clothing</v>
      </c>
      <c r="F2153" t="b">
        <f t="shared" si="201"/>
        <v>0</v>
      </c>
      <c r="G2153" t="str">
        <f t="shared" si="202"/>
        <v/>
      </c>
      <c r="H2153" t="str">
        <f t="shared" si="203"/>
        <v/>
      </c>
    </row>
    <row r="2154" spans="1:8" x14ac:dyDescent="0.25">
      <c r="A2154" s="8">
        <v>349</v>
      </c>
      <c r="B2154" t="s">
        <v>432</v>
      </c>
      <c r="C2154">
        <f t="shared" si="198"/>
        <v>14</v>
      </c>
      <c r="D2154">
        <f t="shared" si="199"/>
        <v>66</v>
      </c>
      <c r="E2154" t="str">
        <f t="shared" si="200"/>
        <v>Clothing</v>
      </c>
      <c r="F2154" t="b">
        <f t="shared" si="201"/>
        <v>0</v>
      </c>
      <c r="G2154" t="str">
        <f t="shared" si="202"/>
        <v/>
      </c>
      <c r="H2154" t="str">
        <f t="shared" si="203"/>
        <v/>
      </c>
    </row>
    <row r="2155" spans="1:8" x14ac:dyDescent="0.25">
      <c r="A2155" s="8">
        <v>348</v>
      </c>
      <c r="B2155" t="s">
        <v>431</v>
      </c>
      <c r="C2155">
        <f t="shared" si="198"/>
        <v>14</v>
      </c>
      <c r="D2155">
        <f t="shared" si="199"/>
        <v>66</v>
      </c>
      <c r="E2155" t="str">
        <f t="shared" si="200"/>
        <v>Clothing</v>
      </c>
      <c r="F2155" t="b">
        <f t="shared" si="201"/>
        <v>0</v>
      </c>
      <c r="G2155" t="str">
        <f t="shared" si="202"/>
        <v/>
      </c>
      <c r="H2155" t="str">
        <f t="shared" si="203"/>
        <v/>
      </c>
    </row>
    <row r="2156" spans="1:8" x14ac:dyDescent="0.25">
      <c r="A2156" s="8">
        <v>347</v>
      </c>
      <c r="B2156" t="s">
        <v>430</v>
      </c>
      <c r="C2156">
        <f t="shared" si="198"/>
        <v>14</v>
      </c>
      <c r="D2156">
        <f t="shared" si="199"/>
        <v>66</v>
      </c>
      <c r="E2156" t="str">
        <f t="shared" si="200"/>
        <v>Clothing</v>
      </c>
      <c r="F2156" t="b">
        <f t="shared" si="201"/>
        <v>0</v>
      </c>
      <c r="G2156" t="str">
        <f t="shared" si="202"/>
        <v/>
      </c>
      <c r="H2156" t="str">
        <f t="shared" si="203"/>
        <v/>
      </c>
    </row>
    <row r="2157" spans="1:8" x14ac:dyDescent="0.25">
      <c r="A2157" s="8">
        <v>346</v>
      </c>
      <c r="B2157" t="s">
        <v>429</v>
      </c>
      <c r="C2157">
        <f t="shared" si="198"/>
        <v>14</v>
      </c>
      <c r="D2157">
        <f t="shared" si="199"/>
        <v>66</v>
      </c>
      <c r="E2157" t="str">
        <f t="shared" si="200"/>
        <v>Clothing</v>
      </c>
      <c r="F2157" t="b">
        <f t="shared" si="201"/>
        <v>0</v>
      </c>
      <c r="G2157" t="str">
        <f t="shared" si="202"/>
        <v/>
      </c>
      <c r="H2157" t="str">
        <f t="shared" si="203"/>
        <v/>
      </c>
    </row>
    <row r="2158" spans="1:8" x14ac:dyDescent="0.25">
      <c r="A2158" s="8">
        <v>345</v>
      </c>
      <c r="B2158" t="s">
        <v>428</v>
      </c>
      <c r="C2158">
        <f t="shared" si="198"/>
        <v>14</v>
      </c>
      <c r="D2158">
        <f t="shared" si="199"/>
        <v>66</v>
      </c>
      <c r="E2158" t="str">
        <f t="shared" si="200"/>
        <v>Clothing</v>
      </c>
      <c r="F2158" t="b">
        <f t="shared" si="201"/>
        <v>0</v>
      </c>
      <c r="G2158" t="str">
        <f t="shared" si="202"/>
        <v/>
      </c>
      <c r="H2158" t="str">
        <f t="shared" si="203"/>
        <v/>
      </c>
    </row>
    <row r="2159" spans="1:8" x14ac:dyDescent="0.25">
      <c r="A2159" s="8">
        <v>344</v>
      </c>
      <c r="B2159" t="s">
        <v>427</v>
      </c>
      <c r="C2159">
        <f t="shared" si="198"/>
        <v>14</v>
      </c>
      <c r="D2159">
        <f t="shared" si="199"/>
        <v>66</v>
      </c>
      <c r="E2159" t="str">
        <f t="shared" si="200"/>
        <v>Clothing</v>
      </c>
      <c r="F2159" t="b">
        <f t="shared" si="201"/>
        <v>0</v>
      </c>
      <c r="G2159" t="str">
        <f t="shared" si="202"/>
        <v/>
      </c>
      <c r="H2159" t="str">
        <f t="shared" si="203"/>
        <v/>
      </c>
    </row>
    <row r="2160" spans="1:8" x14ac:dyDescent="0.25">
      <c r="A2160" s="8">
        <v>343</v>
      </c>
      <c r="B2160" t="s">
        <v>426</v>
      </c>
      <c r="C2160">
        <f t="shared" si="198"/>
        <v>14</v>
      </c>
      <c r="D2160">
        <f t="shared" si="199"/>
        <v>66</v>
      </c>
      <c r="E2160" t="str">
        <f t="shared" si="200"/>
        <v>Clothing</v>
      </c>
      <c r="F2160" t="b">
        <f t="shared" si="201"/>
        <v>0</v>
      </c>
      <c r="G2160" t="str">
        <f t="shared" si="202"/>
        <v/>
      </c>
      <c r="H2160" t="str">
        <f t="shared" si="203"/>
        <v/>
      </c>
    </row>
    <row r="2161" spans="1:8" x14ac:dyDescent="0.25">
      <c r="A2161" s="8">
        <v>342</v>
      </c>
      <c r="B2161" t="s">
        <v>425</v>
      </c>
      <c r="C2161">
        <f t="shared" si="198"/>
        <v>14</v>
      </c>
      <c r="D2161">
        <f t="shared" si="199"/>
        <v>66</v>
      </c>
      <c r="E2161" t="str">
        <f t="shared" si="200"/>
        <v>Clothing</v>
      </c>
      <c r="F2161" t="b">
        <f t="shared" si="201"/>
        <v>0</v>
      </c>
      <c r="G2161" t="str">
        <f t="shared" si="202"/>
        <v/>
      </c>
      <c r="H2161" t="str">
        <f t="shared" si="203"/>
        <v/>
      </c>
    </row>
    <row r="2162" spans="1:8" x14ac:dyDescent="0.25">
      <c r="A2162" s="8">
        <v>341</v>
      </c>
      <c r="B2162" t="s">
        <v>424</v>
      </c>
      <c r="C2162">
        <f t="shared" si="198"/>
        <v>14</v>
      </c>
      <c r="D2162">
        <f t="shared" si="199"/>
        <v>66</v>
      </c>
      <c r="E2162" t="str">
        <f t="shared" si="200"/>
        <v>Clothing</v>
      </c>
      <c r="F2162" t="b">
        <f t="shared" si="201"/>
        <v>0</v>
      </c>
      <c r="G2162" t="str">
        <f t="shared" si="202"/>
        <v/>
      </c>
      <c r="H2162" t="str">
        <f t="shared" si="203"/>
        <v/>
      </c>
    </row>
    <row r="2163" spans="1:8" x14ac:dyDescent="0.25">
      <c r="A2163" s="8">
        <v>340</v>
      </c>
      <c r="B2163" t="s">
        <v>423</v>
      </c>
      <c r="C2163">
        <f t="shared" si="198"/>
        <v>14</v>
      </c>
      <c r="D2163">
        <f t="shared" si="199"/>
        <v>66</v>
      </c>
      <c r="E2163" t="str">
        <f t="shared" si="200"/>
        <v>Clothing</v>
      </c>
      <c r="F2163" t="b">
        <f t="shared" si="201"/>
        <v>0</v>
      </c>
      <c r="G2163" t="str">
        <f t="shared" si="202"/>
        <v/>
      </c>
      <c r="H2163" t="str">
        <f t="shared" si="203"/>
        <v/>
      </c>
    </row>
    <row r="2164" spans="1:8" x14ac:dyDescent="0.25">
      <c r="A2164" s="8">
        <v>339</v>
      </c>
      <c r="B2164" t="s">
        <v>422</v>
      </c>
      <c r="C2164">
        <f t="shared" si="198"/>
        <v>14</v>
      </c>
      <c r="D2164">
        <f t="shared" si="199"/>
        <v>66</v>
      </c>
      <c r="E2164" t="str">
        <f t="shared" si="200"/>
        <v>Clothing</v>
      </c>
      <c r="F2164" t="b">
        <f t="shared" si="201"/>
        <v>0</v>
      </c>
      <c r="G2164" t="str">
        <f t="shared" si="202"/>
        <v/>
      </c>
      <c r="H2164" t="str">
        <f t="shared" si="203"/>
        <v/>
      </c>
    </row>
    <row r="2165" spans="1:8" x14ac:dyDescent="0.25">
      <c r="A2165" s="8">
        <v>338</v>
      </c>
      <c r="B2165" t="s">
        <v>421</v>
      </c>
      <c r="C2165">
        <f t="shared" si="198"/>
        <v>14</v>
      </c>
      <c r="D2165">
        <f t="shared" si="199"/>
        <v>66</v>
      </c>
      <c r="E2165" t="str">
        <f t="shared" si="200"/>
        <v>Clothing</v>
      </c>
      <c r="F2165" t="b">
        <f t="shared" si="201"/>
        <v>0</v>
      </c>
      <c r="G2165" t="str">
        <f t="shared" si="202"/>
        <v/>
      </c>
      <c r="H2165" t="str">
        <f t="shared" si="203"/>
        <v/>
      </c>
    </row>
    <row r="2166" spans="1:8" x14ac:dyDescent="0.25">
      <c r="A2166" s="8">
        <v>337</v>
      </c>
      <c r="B2166" t="s">
        <v>420</v>
      </c>
      <c r="C2166">
        <f t="shared" si="198"/>
        <v>14</v>
      </c>
      <c r="D2166">
        <f t="shared" si="199"/>
        <v>66</v>
      </c>
      <c r="E2166" t="str">
        <f t="shared" si="200"/>
        <v>Clothing</v>
      </c>
      <c r="F2166" t="b">
        <f t="shared" si="201"/>
        <v>0</v>
      </c>
      <c r="G2166" t="str">
        <f t="shared" si="202"/>
        <v/>
      </c>
      <c r="H2166" t="str">
        <f t="shared" si="203"/>
        <v/>
      </c>
    </row>
    <row r="2167" spans="1:8" x14ac:dyDescent="0.25">
      <c r="A2167" s="8">
        <v>336</v>
      </c>
      <c r="B2167" t="s">
        <v>419</v>
      </c>
      <c r="C2167">
        <f t="shared" si="198"/>
        <v>14</v>
      </c>
      <c r="D2167">
        <f t="shared" si="199"/>
        <v>66</v>
      </c>
      <c r="E2167" t="str">
        <f t="shared" si="200"/>
        <v>Clothing</v>
      </c>
      <c r="F2167" t="b">
        <f t="shared" si="201"/>
        <v>0</v>
      </c>
      <c r="G2167" t="str">
        <f t="shared" si="202"/>
        <v/>
      </c>
      <c r="H2167" t="str">
        <f t="shared" si="203"/>
        <v/>
      </c>
    </row>
    <row r="2168" spans="1:8" x14ac:dyDescent="0.25">
      <c r="A2168" s="8">
        <v>335</v>
      </c>
      <c r="B2168" t="s">
        <v>418</v>
      </c>
      <c r="C2168">
        <f t="shared" si="198"/>
        <v>14</v>
      </c>
      <c r="D2168">
        <f t="shared" si="199"/>
        <v>66</v>
      </c>
      <c r="E2168" t="str">
        <f t="shared" si="200"/>
        <v>Clothing</v>
      </c>
      <c r="F2168" t="b">
        <f t="shared" si="201"/>
        <v>0</v>
      </c>
      <c r="G2168" t="str">
        <f t="shared" si="202"/>
        <v/>
      </c>
      <c r="H2168" t="str">
        <f t="shared" si="203"/>
        <v/>
      </c>
    </row>
    <row r="2169" spans="1:8" x14ac:dyDescent="0.25">
      <c r="A2169" s="8">
        <v>334</v>
      </c>
      <c r="B2169" t="s">
        <v>417</v>
      </c>
      <c r="C2169">
        <f t="shared" si="198"/>
        <v>14</v>
      </c>
      <c r="D2169">
        <f t="shared" si="199"/>
        <v>66</v>
      </c>
      <c r="E2169" t="str">
        <f t="shared" si="200"/>
        <v>Clothing</v>
      </c>
      <c r="F2169" t="b">
        <f t="shared" si="201"/>
        <v>0</v>
      </c>
      <c r="G2169" t="str">
        <f t="shared" si="202"/>
        <v/>
      </c>
      <c r="H2169" t="str">
        <f t="shared" si="203"/>
        <v/>
      </c>
    </row>
    <row r="2170" spans="1:8" x14ac:dyDescent="0.25">
      <c r="A2170" s="8">
        <v>333</v>
      </c>
      <c r="B2170" t="s">
        <v>416</v>
      </c>
      <c r="C2170">
        <f t="shared" si="198"/>
        <v>14</v>
      </c>
      <c r="D2170">
        <f t="shared" si="199"/>
        <v>66</v>
      </c>
      <c r="E2170" t="str">
        <f t="shared" si="200"/>
        <v>Clothing</v>
      </c>
      <c r="F2170" t="b">
        <f t="shared" si="201"/>
        <v>0</v>
      </c>
      <c r="G2170" t="str">
        <f t="shared" si="202"/>
        <v/>
      </c>
      <c r="H2170" t="str">
        <f t="shared" si="203"/>
        <v/>
      </c>
    </row>
    <row r="2171" spans="1:8" x14ac:dyDescent="0.25">
      <c r="A2171" s="8">
        <v>332</v>
      </c>
      <c r="B2171" t="s">
        <v>415</v>
      </c>
      <c r="C2171">
        <f t="shared" si="198"/>
        <v>14</v>
      </c>
      <c r="D2171">
        <f t="shared" si="199"/>
        <v>66</v>
      </c>
      <c r="E2171" t="str">
        <f t="shared" si="200"/>
        <v>Clothing</v>
      </c>
      <c r="F2171" t="b">
        <f t="shared" si="201"/>
        <v>0</v>
      </c>
      <c r="G2171" t="str">
        <f t="shared" si="202"/>
        <v/>
      </c>
      <c r="H2171" t="str">
        <f t="shared" si="203"/>
        <v/>
      </c>
    </row>
    <row r="2172" spans="1:8" x14ac:dyDescent="0.25">
      <c r="A2172" s="8">
        <v>331</v>
      </c>
      <c r="B2172" t="s">
        <v>414</v>
      </c>
      <c r="C2172">
        <f t="shared" si="198"/>
        <v>14</v>
      </c>
      <c r="D2172">
        <f t="shared" si="199"/>
        <v>66</v>
      </c>
      <c r="E2172" t="str">
        <f t="shared" si="200"/>
        <v>Clothing</v>
      </c>
      <c r="F2172" t="b">
        <f t="shared" si="201"/>
        <v>0</v>
      </c>
      <c r="G2172" t="str">
        <f t="shared" si="202"/>
        <v/>
      </c>
      <c r="H2172" t="str">
        <f t="shared" si="203"/>
        <v/>
      </c>
    </row>
    <row r="2173" spans="1:8" x14ac:dyDescent="0.25">
      <c r="A2173" s="8">
        <v>330</v>
      </c>
      <c r="B2173" t="s">
        <v>413</v>
      </c>
      <c r="C2173">
        <f t="shared" si="198"/>
        <v>14</v>
      </c>
      <c r="D2173">
        <f t="shared" si="199"/>
        <v>66</v>
      </c>
      <c r="E2173" t="str">
        <f t="shared" si="200"/>
        <v>Clothing</v>
      </c>
      <c r="F2173" t="b">
        <f t="shared" si="201"/>
        <v>0</v>
      </c>
      <c r="G2173" t="str">
        <f t="shared" si="202"/>
        <v/>
      </c>
      <c r="H2173" t="str">
        <f t="shared" si="203"/>
        <v/>
      </c>
    </row>
    <row r="2174" spans="1:8" x14ac:dyDescent="0.25">
      <c r="A2174" s="8">
        <v>329</v>
      </c>
      <c r="B2174" t="s">
        <v>412</v>
      </c>
      <c r="C2174">
        <f t="shared" si="198"/>
        <v>14</v>
      </c>
      <c r="D2174">
        <f t="shared" si="199"/>
        <v>66</v>
      </c>
      <c r="E2174" t="str">
        <f t="shared" si="200"/>
        <v>Clothing</v>
      </c>
      <c r="F2174" t="b">
        <f t="shared" si="201"/>
        <v>0</v>
      </c>
      <c r="G2174" t="str">
        <f t="shared" si="202"/>
        <v/>
      </c>
      <c r="H2174" t="str">
        <f t="shared" si="203"/>
        <v/>
      </c>
    </row>
    <row r="2175" spans="1:8" x14ac:dyDescent="0.25">
      <c r="A2175" s="8">
        <v>328</v>
      </c>
      <c r="B2175" t="s">
        <v>411</v>
      </c>
      <c r="C2175">
        <f t="shared" si="198"/>
        <v>14</v>
      </c>
      <c r="D2175">
        <f t="shared" si="199"/>
        <v>66</v>
      </c>
      <c r="E2175" t="str">
        <f t="shared" si="200"/>
        <v>Clothing</v>
      </c>
      <c r="F2175" t="b">
        <f t="shared" si="201"/>
        <v>0</v>
      </c>
      <c r="G2175" t="str">
        <f t="shared" si="202"/>
        <v/>
      </c>
      <c r="H2175" t="str">
        <f t="shared" si="203"/>
        <v/>
      </c>
    </row>
    <row r="2176" spans="1:8" x14ac:dyDescent="0.25">
      <c r="A2176" s="8">
        <v>327</v>
      </c>
      <c r="B2176" t="s">
        <v>410</v>
      </c>
      <c r="C2176">
        <f t="shared" si="198"/>
        <v>14</v>
      </c>
      <c r="D2176">
        <f t="shared" si="199"/>
        <v>66</v>
      </c>
      <c r="E2176" t="str">
        <f t="shared" si="200"/>
        <v>Clothing</v>
      </c>
      <c r="F2176" t="b">
        <f t="shared" si="201"/>
        <v>0</v>
      </c>
      <c r="G2176" t="str">
        <f t="shared" si="202"/>
        <v/>
      </c>
      <c r="H2176" t="str">
        <f t="shared" si="203"/>
        <v/>
      </c>
    </row>
    <row r="2177" spans="1:8" x14ac:dyDescent="0.25">
      <c r="A2177" s="8">
        <v>326</v>
      </c>
      <c r="B2177" t="s">
        <v>409</v>
      </c>
      <c r="C2177">
        <f t="shared" si="198"/>
        <v>14</v>
      </c>
      <c r="D2177">
        <f t="shared" si="199"/>
        <v>66</v>
      </c>
      <c r="E2177" t="str">
        <f t="shared" si="200"/>
        <v>Clothing</v>
      </c>
      <c r="F2177" t="b">
        <f t="shared" si="201"/>
        <v>0</v>
      </c>
      <c r="G2177" t="str">
        <f t="shared" si="202"/>
        <v/>
      </c>
      <c r="H2177" t="str">
        <f t="shared" si="203"/>
        <v/>
      </c>
    </row>
    <row r="2178" spans="1:8" x14ac:dyDescent="0.25">
      <c r="A2178" s="8">
        <v>325</v>
      </c>
      <c r="B2178" t="s">
        <v>408</v>
      </c>
      <c r="C2178">
        <f t="shared" si="198"/>
        <v>14</v>
      </c>
      <c r="D2178">
        <f t="shared" si="199"/>
        <v>66</v>
      </c>
      <c r="E2178" t="str">
        <f t="shared" si="200"/>
        <v>Clothing</v>
      </c>
      <c r="F2178" t="b">
        <f t="shared" si="201"/>
        <v>0</v>
      </c>
      <c r="G2178" t="str">
        <f t="shared" si="202"/>
        <v/>
      </c>
      <c r="H2178" t="str">
        <f t="shared" si="203"/>
        <v/>
      </c>
    </row>
    <row r="2179" spans="1:8" x14ac:dyDescent="0.25">
      <c r="A2179" s="8">
        <v>324</v>
      </c>
      <c r="B2179" t="s">
        <v>407</v>
      </c>
      <c r="C2179">
        <f t="shared" si="198"/>
        <v>14</v>
      </c>
      <c r="D2179">
        <f t="shared" si="199"/>
        <v>66</v>
      </c>
      <c r="E2179" t="str">
        <f t="shared" si="200"/>
        <v>Clothing</v>
      </c>
      <c r="F2179" t="b">
        <f t="shared" si="201"/>
        <v>0</v>
      </c>
      <c r="G2179" t="str">
        <f t="shared" si="202"/>
        <v/>
      </c>
      <c r="H2179" t="str">
        <f t="shared" si="203"/>
        <v/>
      </c>
    </row>
    <row r="2180" spans="1:8" x14ac:dyDescent="0.25">
      <c r="A2180" s="8">
        <v>323</v>
      </c>
      <c r="B2180" t="s">
        <v>406</v>
      </c>
      <c r="C2180">
        <f t="shared" ref="C2180:C2243" si="204">IF(LEN(B2180)&gt;0,SEARCH("|",B2180),"")</f>
        <v>14</v>
      </c>
      <c r="D2180">
        <f t="shared" ref="D2180:D2243" si="205">IF(LEN(B2180)&gt;0,SEARCH("|",B2180,C2180+1),"")</f>
        <v>66</v>
      </c>
      <c r="E2180" t="str">
        <f t="shared" ref="E2180:E2243" si="206">IF(LEN(B2180)&gt;0,TRIM(LEFT(B2180,C2180-1)),"")</f>
        <v>Clothing</v>
      </c>
      <c r="F2180" t="b">
        <f t="shared" ref="F2180:F2243" si="207">IFERROR(E2180="Object",FALSE)</f>
        <v>0</v>
      </c>
      <c r="G2180" t="str">
        <f t="shared" ref="G2180:G2243" si="208">IF(E2180="Object",TRIM(MID(B2180,C2180+1,D2180-C2180-1)),"")</f>
        <v/>
      </c>
      <c r="H2180" t="str">
        <f t="shared" ref="H2180:H2243" si="209">IF(LEN(G2180)&gt;0,INT(RIGHT(B2180,LEN(B2180)-D2180)),"")</f>
        <v/>
      </c>
    </row>
    <row r="2181" spans="1:8" x14ac:dyDescent="0.25">
      <c r="A2181" s="8">
        <v>322</v>
      </c>
      <c r="B2181" t="s">
        <v>405</v>
      </c>
      <c r="C2181">
        <f t="shared" si="204"/>
        <v>14</v>
      </c>
      <c r="D2181">
        <f t="shared" si="205"/>
        <v>66</v>
      </c>
      <c r="E2181" t="str">
        <f t="shared" si="206"/>
        <v>Clothing</v>
      </c>
      <c r="F2181" t="b">
        <f t="shared" si="207"/>
        <v>0</v>
      </c>
      <c r="G2181" t="str">
        <f t="shared" si="208"/>
        <v/>
      </c>
      <c r="H2181" t="str">
        <f t="shared" si="209"/>
        <v/>
      </c>
    </row>
    <row r="2182" spans="1:8" x14ac:dyDescent="0.25">
      <c r="A2182" s="8">
        <v>321</v>
      </c>
      <c r="B2182" t="s">
        <v>404</v>
      </c>
      <c r="C2182">
        <f t="shared" si="204"/>
        <v>14</v>
      </c>
      <c r="D2182">
        <f t="shared" si="205"/>
        <v>66</v>
      </c>
      <c r="E2182" t="str">
        <f t="shared" si="206"/>
        <v>Clothing</v>
      </c>
      <c r="F2182" t="b">
        <f t="shared" si="207"/>
        <v>0</v>
      </c>
      <c r="G2182" t="str">
        <f t="shared" si="208"/>
        <v/>
      </c>
      <c r="H2182" t="str">
        <f t="shared" si="209"/>
        <v/>
      </c>
    </row>
    <row r="2183" spans="1:8" x14ac:dyDescent="0.25">
      <c r="A2183" s="8">
        <v>320</v>
      </c>
      <c r="B2183" t="s">
        <v>403</v>
      </c>
      <c r="C2183">
        <f t="shared" si="204"/>
        <v>14</v>
      </c>
      <c r="D2183">
        <f t="shared" si="205"/>
        <v>66</v>
      </c>
      <c r="E2183" t="str">
        <f t="shared" si="206"/>
        <v>Clothing</v>
      </c>
      <c r="F2183" t="b">
        <f t="shared" si="207"/>
        <v>0</v>
      </c>
      <c r="G2183" t="str">
        <f t="shared" si="208"/>
        <v/>
      </c>
      <c r="H2183" t="str">
        <f t="shared" si="209"/>
        <v/>
      </c>
    </row>
    <row r="2184" spans="1:8" x14ac:dyDescent="0.25">
      <c r="A2184" s="8">
        <v>319</v>
      </c>
      <c r="B2184" t="s">
        <v>402</v>
      </c>
      <c r="C2184">
        <f t="shared" si="204"/>
        <v>14</v>
      </c>
      <c r="D2184">
        <f t="shared" si="205"/>
        <v>66</v>
      </c>
      <c r="E2184" t="str">
        <f t="shared" si="206"/>
        <v>Clothing</v>
      </c>
      <c r="F2184" t="b">
        <f t="shared" si="207"/>
        <v>0</v>
      </c>
      <c r="G2184" t="str">
        <f t="shared" si="208"/>
        <v/>
      </c>
      <c r="H2184" t="str">
        <f t="shared" si="209"/>
        <v/>
      </c>
    </row>
    <row r="2185" spans="1:8" x14ac:dyDescent="0.25">
      <c r="A2185" s="8">
        <v>318</v>
      </c>
      <c r="B2185" t="s">
        <v>401</v>
      </c>
      <c r="C2185">
        <f t="shared" si="204"/>
        <v>14</v>
      </c>
      <c r="D2185">
        <f t="shared" si="205"/>
        <v>66</v>
      </c>
      <c r="E2185" t="str">
        <f t="shared" si="206"/>
        <v>Clothing</v>
      </c>
      <c r="F2185" t="b">
        <f t="shared" si="207"/>
        <v>0</v>
      </c>
      <c r="G2185" t="str">
        <f t="shared" si="208"/>
        <v/>
      </c>
      <c r="H2185" t="str">
        <f t="shared" si="209"/>
        <v/>
      </c>
    </row>
    <row r="2186" spans="1:8" x14ac:dyDescent="0.25">
      <c r="A2186" s="8">
        <v>317</v>
      </c>
      <c r="B2186" t="s">
        <v>400</v>
      </c>
      <c r="C2186">
        <f t="shared" si="204"/>
        <v>14</v>
      </c>
      <c r="D2186">
        <f t="shared" si="205"/>
        <v>66</v>
      </c>
      <c r="E2186" t="str">
        <f t="shared" si="206"/>
        <v>Clothing</v>
      </c>
      <c r="F2186" t="b">
        <f t="shared" si="207"/>
        <v>0</v>
      </c>
      <c r="G2186" t="str">
        <f t="shared" si="208"/>
        <v/>
      </c>
      <c r="H2186" t="str">
        <f t="shared" si="209"/>
        <v/>
      </c>
    </row>
    <row r="2187" spans="1:8" x14ac:dyDescent="0.25">
      <c r="A2187" s="8">
        <v>316</v>
      </c>
      <c r="B2187" t="s">
        <v>399</v>
      </c>
      <c r="C2187">
        <f t="shared" si="204"/>
        <v>14</v>
      </c>
      <c r="D2187">
        <f t="shared" si="205"/>
        <v>66</v>
      </c>
      <c r="E2187" t="str">
        <f t="shared" si="206"/>
        <v>Clothing</v>
      </c>
      <c r="F2187" t="b">
        <f t="shared" si="207"/>
        <v>0</v>
      </c>
      <c r="G2187" t="str">
        <f t="shared" si="208"/>
        <v/>
      </c>
      <c r="H2187" t="str">
        <f t="shared" si="209"/>
        <v/>
      </c>
    </row>
    <row r="2188" spans="1:8" x14ac:dyDescent="0.25">
      <c r="A2188" s="8">
        <v>315</v>
      </c>
      <c r="B2188" t="s">
        <v>398</v>
      </c>
      <c r="C2188">
        <f t="shared" si="204"/>
        <v>14</v>
      </c>
      <c r="D2188">
        <f t="shared" si="205"/>
        <v>66</v>
      </c>
      <c r="E2188" t="str">
        <f t="shared" si="206"/>
        <v>Clothing</v>
      </c>
      <c r="F2188" t="b">
        <f t="shared" si="207"/>
        <v>0</v>
      </c>
      <c r="G2188" t="str">
        <f t="shared" si="208"/>
        <v/>
      </c>
      <c r="H2188" t="str">
        <f t="shared" si="209"/>
        <v/>
      </c>
    </row>
    <row r="2189" spans="1:8" x14ac:dyDescent="0.25">
      <c r="A2189" s="8">
        <v>314</v>
      </c>
      <c r="B2189" t="s">
        <v>397</v>
      </c>
      <c r="C2189">
        <f t="shared" si="204"/>
        <v>14</v>
      </c>
      <c r="D2189">
        <f t="shared" si="205"/>
        <v>66</v>
      </c>
      <c r="E2189" t="str">
        <f t="shared" si="206"/>
        <v>Clothing</v>
      </c>
      <c r="F2189" t="b">
        <f t="shared" si="207"/>
        <v>0</v>
      </c>
      <c r="G2189" t="str">
        <f t="shared" si="208"/>
        <v/>
      </c>
      <c r="H2189" t="str">
        <f t="shared" si="209"/>
        <v/>
      </c>
    </row>
    <row r="2190" spans="1:8" x14ac:dyDescent="0.25">
      <c r="A2190" s="8">
        <v>313</v>
      </c>
      <c r="B2190" t="s">
        <v>396</v>
      </c>
      <c r="C2190">
        <f t="shared" si="204"/>
        <v>14</v>
      </c>
      <c r="D2190">
        <f t="shared" si="205"/>
        <v>66</v>
      </c>
      <c r="E2190" t="str">
        <f t="shared" si="206"/>
        <v>Clothing</v>
      </c>
      <c r="F2190" t="b">
        <f t="shared" si="207"/>
        <v>0</v>
      </c>
      <c r="G2190" t="str">
        <f t="shared" si="208"/>
        <v/>
      </c>
      <c r="H2190" t="str">
        <f t="shared" si="209"/>
        <v/>
      </c>
    </row>
    <row r="2191" spans="1:8" x14ac:dyDescent="0.25">
      <c r="A2191" s="8">
        <v>312</v>
      </c>
      <c r="B2191" t="s">
        <v>395</v>
      </c>
      <c r="C2191">
        <f t="shared" si="204"/>
        <v>14</v>
      </c>
      <c r="D2191">
        <f t="shared" si="205"/>
        <v>66</v>
      </c>
      <c r="E2191" t="str">
        <f t="shared" si="206"/>
        <v>Clothing</v>
      </c>
      <c r="F2191" t="b">
        <f t="shared" si="207"/>
        <v>0</v>
      </c>
      <c r="G2191" t="str">
        <f t="shared" si="208"/>
        <v/>
      </c>
      <c r="H2191" t="str">
        <f t="shared" si="209"/>
        <v/>
      </c>
    </row>
    <row r="2192" spans="1:8" x14ac:dyDescent="0.25">
      <c r="A2192" s="8">
        <v>311</v>
      </c>
      <c r="B2192" t="s">
        <v>394</v>
      </c>
      <c r="C2192">
        <f t="shared" si="204"/>
        <v>14</v>
      </c>
      <c r="D2192">
        <f t="shared" si="205"/>
        <v>66</v>
      </c>
      <c r="E2192" t="str">
        <f t="shared" si="206"/>
        <v>Clothing</v>
      </c>
      <c r="F2192" t="b">
        <f t="shared" si="207"/>
        <v>0</v>
      </c>
      <c r="G2192" t="str">
        <f t="shared" si="208"/>
        <v/>
      </c>
      <c r="H2192" t="str">
        <f t="shared" si="209"/>
        <v/>
      </c>
    </row>
    <row r="2193" spans="1:8" x14ac:dyDescent="0.25">
      <c r="A2193" s="8">
        <v>310</v>
      </c>
      <c r="B2193" t="s">
        <v>393</v>
      </c>
      <c r="C2193">
        <f t="shared" si="204"/>
        <v>14</v>
      </c>
      <c r="D2193">
        <f t="shared" si="205"/>
        <v>66</v>
      </c>
      <c r="E2193" t="str">
        <f t="shared" si="206"/>
        <v>Clothing</v>
      </c>
      <c r="F2193" t="b">
        <f t="shared" si="207"/>
        <v>0</v>
      </c>
      <c r="G2193" t="str">
        <f t="shared" si="208"/>
        <v/>
      </c>
      <c r="H2193" t="str">
        <f t="shared" si="209"/>
        <v/>
      </c>
    </row>
    <row r="2194" spans="1:8" x14ac:dyDescent="0.25">
      <c r="A2194" s="8">
        <v>309</v>
      </c>
      <c r="B2194" t="s">
        <v>392</v>
      </c>
      <c r="C2194">
        <f t="shared" si="204"/>
        <v>14</v>
      </c>
      <c r="D2194">
        <f t="shared" si="205"/>
        <v>66</v>
      </c>
      <c r="E2194" t="str">
        <f t="shared" si="206"/>
        <v>Clothing</v>
      </c>
      <c r="F2194" t="b">
        <f t="shared" si="207"/>
        <v>0</v>
      </c>
      <c r="G2194" t="str">
        <f t="shared" si="208"/>
        <v/>
      </c>
      <c r="H2194" t="str">
        <f t="shared" si="209"/>
        <v/>
      </c>
    </row>
    <row r="2195" spans="1:8" x14ac:dyDescent="0.25">
      <c r="A2195" s="8">
        <v>308</v>
      </c>
      <c r="B2195" t="s">
        <v>391</v>
      </c>
      <c r="C2195">
        <f t="shared" si="204"/>
        <v>14</v>
      </c>
      <c r="D2195">
        <f t="shared" si="205"/>
        <v>66</v>
      </c>
      <c r="E2195" t="str">
        <f t="shared" si="206"/>
        <v>Clothing</v>
      </c>
      <c r="F2195" t="b">
        <f t="shared" si="207"/>
        <v>0</v>
      </c>
      <c r="G2195" t="str">
        <f t="shared" si="208"/>
        <v/>
      </c>
      <c r="H2195" t="str">
        <f t="shared" si="209"/>
        <v/>
      </c>
    </row>
    <row r="2196" spans="1:8" x14ac:dyDescent="0.25">
      <c r="A2196" s="8">
        <v>307</v>
      </c>
      <c r="B2196" t="s">
        <v>390</v>
      </c>
      <c r="C2196">
        <f t="shared" si="204"/>
        <v>14</v>
      </c>
      <c r="D2196">
        <f t="shared" si="205"/>
        <v>66</v>
      </c>
      <c r="E2196" t="str">
        <f t="shared" si="206"/>
        <v>Clothing</v>
      </c>
      <c r="F2196" t="b">
        <f t="shared" si="207"/>
        <v>0</v>
      </c>
      <c r="G2196" t="str">
        <f t="shared" si="208"/>
        <v/>
      </c>
      <c r="H2196" t="str">
        <f t="shared" si="209"/>
        <v/>
      </c>
    </row>
    <row r="2197" spans="1:8" x14ac:dyDescent="0.25">
      <c r="A2197" s="8">
        <v>306</v>
      </c>
      <c r="B2197" t="s">
        <v>389</v>
      </c>
      <c r="C2197">
        <f t="shared" si="204"/>
        <v>14</v>
      </c>
      <c r="D2197">
        <f t="shared" si="205"/>
        <v>66</v>
      </c>
      <c r="E2197" t="str">
        <f t="shared" si="206"/>
        <v>Clothing</v>
      </c>
      <c r="F2197" t="b">
        <f t="shared" si="207"/>
        <v>0</v>
      </c>
      <c r="G2197" t="str">
        <f t="shared" si="208"/>
        <v/>
      </c>
      <c r="H2197" t="str">
        <f t="shared" si="209"/>
        <v/>
      </c>
    </row>
    <row r="2198" spans="1:8" x14ac:dyDescent="0.25">
      <c r="A2198" s="8">
        <v>305</v>
      </c>
      <c r="B2198" t="s">
        <v>388</v>
      </c>
      <c r="C2198">
        <f t="shared" si="204"/>
        <v>14</v>
      </c>
      <c r="D2198">
        <f t="shared" si="205"/>
        <v>66</v>
      </c>
      <c r="E2198" t="str">
        <f t="shared" si="206"/>
        <v>Clothing</v>
      </c>
      <c r="F2198" t="b">
        <f t="shared" si="207"/>
        <v>0</v>
      </c>
      <c r="G2198" t="str">
        <f t="shared" si="208"/>
        <v/>
      </c>
      <c r="H2198" t="str">
        <f t="shared" si="209"/>
        <v/>
      </c>
    </row>
    <row r="2199" spans="1:8" x14ac:dyDescent="0.25">
      <c r="A2199" s="8">
        <v>304</v>
      </c>
      <c r="B2199" t="s">
        <v>387</v>
      </c>
      <c r="C2199">
        <f t="shared" si="204"/>
        <v>14</v>
      </c>
      <c r="D2199">
        <f t="shared" si="205"/>
        <v>66</v>
      </c>
      <c r="E2199" t="str">
        <f t="shared" si="206"/>
        <v>Clothing</v>
      </c>
      <c r="F2199" t="b">
        <f t="shared" si="207"/>
        <v>0</v>
      </c>
      <c r="G2199" t="str">
        <f t="shared" si="208"/>
        <v/>
      </c>
      <c r="H2199" t="str">
        <f t="shared" si="209"/>
        <v/>
      </c>
    </row>
    <row r="2200" spans="1:8" x14ac:dyDescent="0.25">
      <c r="A2200" s="8">
        <v>303</v>
      </c>
      <c r="B2200" t="s">
        <v>386</v>
      </c>
      <c r="C2200">
        <f t="shared" si="204"/>
        <v>14</v>
      </c>
      <c r="D2200">
        <f t="shared" si="205"/>
        <v>66</v>
      </c>
      <c r="E2200" t="str">
        <f t="shared" si="206"/>
        <v>Clothing</v>
      </c>
      <c r="F2200" t="b">
        <f t="shared" si="207"/>
        <v>0</v>
      </c>
      <c r="G2200" t="str">
        <f t="shared" si="208"/>
        <v/>
      </c>
      <c r="H2200" t="str">
        <f t="shared" si="209"/>
        <v/>
      </c>
    </row>
    <row r="2201" spans="1:8" x14ac:dyDescent="0.25">
      <c r="A2201" s="8">
        <v>302</v>
      </c>
      <c r="B2201" t="s">
        <v>385</v>
      </c>
      <c r="C2201">
        <f t="shared" si="204"/>
        <v>14</v>
      </c>
      <c r="D2201">
        <f t="shared" si="205"/>
        <v>66</v>
      </c>
      <c r="E2201" t="str">
        <f t="shared" si="206"/>
        <v>Clothing</v>
      </c>
      <c r="F2201" t="b">
        <f t="shared" si="207"/>
        <v>0</v>
      </c>
      <c r="G2201" t="str">
        <f t="shared" si="208"/>
        <v/>
      </c>
      <c r="H2201" t="str">
        <f t="shared" si="209"/>
        <v/>
      </c>
    </row>
    <row r="2202" spans="1:8" x14ac:dyDescent="0.25">
      <c r="A2202" s="8">
        <v>301</v>
      </c>
      <c r="B2202" t="s">
        <v>384</v>
      </c>
      <c r="C2202">
        <f t="shared" si="204"/>
        <v>14</v>
      </c>
      <c r="D2202">
        <f t="shared" si="205"/>
        <v>66</v>
      </c>
      <c r="E2202" t="str">
        <f t="shared" si="206"/>
        <v>Clothing</v>
      </c>
      <c r="F2202" t="b">
        <f t="shared" si="207"/>
        <v>0</v>
      </c>
      <c r="G2202" t="str">
        <f t="shared" si="208"/>
        <v/>
      </c>
      <c r="H2202" t="str">
        <f t="shared" si="209"/>
        <v/>
      </c>
    </row>
    <row r="2203" spans="1:8" x14ac:dyDescent="0.25">
      <c r="A2203" s="8">
        <v>300</v>
      </c>
      <c r="B2203" t="s">
        <v>383</v>
      </c>
      <c r="C2203">
        <f t="shared" si="204"/>
        <v>14</v>
      </c>
      <c r="D2203">
        <f t="shared" si="205"/>
        <v>66</v>
      </c>
      <c r="E2203" t="str">
        <f t="shared" si="206"/>
        <v>Clothing</v>
      </c>
      <c r="F2203" t="b">
        <f t="shared" si="207"/>
        <v>0</v>
      </c>
      <c r="G2203" t="str">
        <f t="shared" si="208"/>
        <v/>
      </c>
      <c r="H2203" t="str">
        <f t="shared" si="209"/>
        <v/>
      </c>
    </row>
    <row r="2204" spans="1:8" x14ac:dyDescent="0.25">
      <c r="A2204" s="8">
        <v>299</v>
      </c>
      <c r="B2204" t="s">
        <v>382</v>
      </c>
      <c r="C2204">
        <f t="shared" si="204"/>
        <v>14</v>
      </c>
      <c r="D2204">
        <f t="shared" si="205"/>
        <v>66</v>
      </c>
      <c r="E2204" t="str">
        <f t="shared" si="206"/>
        <v>Clothing</v>
      </c>
      <c r="F2204" t="b">
        <f t="shared" si="207"/>
        <v>0</v>
      </c>
      <c r="G2204" t="str">
        <f t="shared" si="208"/>
        <v/>
      </c>
      <c r="H2204" t="str">
        <f t="shared" si="209"/>
        <v/>
      </c>
    </row>
    <row r="2205" spans="1:8" x14ac:dyDescent="0.25">
      <c r="A2205" s="8">
        <v>298</v>
      </c>
      <c r="B2205" t="s">
        <v>381</v>
      </c>
      <c r="C2205">
        <f t="shared" si="204"/>
        <v>14</v>
      </c>
      <c r="D2205">
        <f t="shared" si="205"/>
        <v>66</v>
      </c>
      <c r="E2205" t="str">
        <f t="shared" si="206"/>
        <v>Clothing</v>
      </c>
      <c r="F2205" t="b">
        <f t="shared" si="207"/>
        <v>0</v>
      </c>
      <c r="G2205" t="str">
        <f t="shared" si="208"/>
        <v/>
      </c>
      <c r="H2205" t="str">
        <f t="shared" si="209"/>
        <v/>
      </c>
    </row>
    <row r="2206" spans="1:8" x14ac:dyDescent="0.25">
      <c r="A2206" s="8">
        <v>297</v>
      </c>
      <c r="B2206" t="s">
        <v>380</v>
      </c>
      <c r="C2206">
        <f t="shared" si="204"/>
        <v>14</v>
      </c>
      <c r="D2206">
        <f t="shared" si="205"/>
        <v>66</v>
      </c>
      <c r="E2206" t="str">
        <f t="shared" si="206"/>
        <v>Clothing</v>
      </c>
      <c r="F2206" t="b">
        <f t="shared" si="207"/>
        <v>0</v>
      </c>
      <c r="G2206" t="str">
        <f t="shared" si="208"/>
        <v/>
      </c>
      <c r="H2206" t="str">
        <f t="shared" si="209"/>
        <v/>
      </c>
    </row>
    <row r="2207" spans="1:8" x14ac:dyDescent="0.25">
      <c r="A2207" s="8">
        <v>296</v>
      </c>
      <c r="B2207" t="s">
        <v>379</v>
      </c>
      <c r="C2207">
        <f t="shared" si="204"/>
        <v>14</v>
      </c>
      <c r="D2207">
        <f t="shared" si="205"/>
        <v>66</v>
      </c>
      <c r="E2207" t="str">
        <f t="shared" si="206"/>
        <v>Clothing</v>
      </c>
      <c r="F2207" t="b">
        <f t="shared" si="207"/>
        <v>0</v>
      </c>
      <c r="G2207" t="str">
        <f t="shared" si="208"/>
        <v/>
      </c>
      <c r="H2207" t="str">
        <f t="shared" si="209"/>
        <v/>
      </c>
    </row>
    <row r="2208" spans="1:8" x14ac:dyDescent="0.25">
      <c r="A2208" s="8">
        <v>295</v>
      </c>
      <c r="B2208" t="s">
        <v>378</v>
      </c>
      <c r="C2208">
        <f t="shared" si="204"/>
        <v>14</v>
      </c>
      <c r="D2208">
        <f t="shared" si="205"/>
        <v>66</v>
      </c>
      <c r="E2208" t="str">
        <f t="shared" si="206"/>
        <v>Clothing</v>
      </c>
      <c r="F2208" t="b">
        <f t="shared" si="207"/>
        <v>0</v>
      </c>
      <c r="G2208" t="str">
        <f t="shared" si="208"/>
        <v/>
      </c>
      <c r="H2208" t="str">
        <f t="shared" si="209"/>
        <v/>
      </c>
    </row>
    <row r="2209" spans="1:8" x14ac:dyDescent="0.25">
      <c r="A2209" s="8">
        <v>294</v>
      </c>
      <c r="B2209" t="s">
        <v>377</v>
      </c>
      <c r="C2209">
        <f t="shared" si="204"/>
        <v>14</v>
      </c>
      <c r="D2209">
        <f t="shared" si="205"/>
        <v>66</v>
      </c>
      <c r="E2209" t="str">
        <f t="shared" si="206"/>
        <v>Clothing</v>
      </c>
      <c r="F2209" t="b">
        <f t="shared" si="207"/>
        <v>0</v>
      </c>
      <c r="G2209" t="str">
        <f t="shared" si="208"/>
        <v/>
      </c>
      <c r="H2209" t="str">
        <f t="shared" si="209"/>
        <v/>
      </c>
    </row>
    <row r="2210" spans="1:8" x14ac:dyDescent="0.25">
      <c r="A2210" s="8">
        <v>293</v>
      </c>
      <c r="B2210" t="s">
        <v>376</v>
      </c>
      <c r="C2210">
        <f t="shared" si="204"/>
        <v>14</v>
      </c>
      <c r="D2210">
        <f t="shared" si="205"/>
        <v>66</v>
      </c>
      <c r="E2210" t="str">
        <f t="shared" si="206"/>
        <v>Clothing</v>
      </c>
      <c r="F2210" t="b">
        <f t="shared" si="207"/>
        <v>0</v>
      </c>
      <c r="G2210" t="str">
        <f t="shared" si="208"/>
        <v/>
      </c>
      <c r="H2210" t="str">
        <f t="shared" si="209"/>
        <v/>
      </c>
    </row>
    <row r="2211" spans="1:8" x14ac:dyDescent="0.25">
      <c r="A2211" s="8">
        <v>292</v>
      </c>
      <c r="B2211" t="s">
        <v>375</v>
      </c>
      <c r="C2211">
        <f t="shared" si="204"/>
        <v>14</v>
      </c>
      <c r="D2211">
        <f t="shared" si="205"/>
        <v>66</v>
      </c>
      <c r="E2211" t="str">
        <f t="shared" si="206"/>
        <v>Clothing</v>
      </c>
      <c r="F2211" t="b">
        <f t="shared" si="207"/>
        <v>0</v>
      </c>
      <c r="G2211" t="str">
        <f t="shared" si="208"/>
        <v/>
      </c>
      <c r="H2211" t="str">
        <f t="shared" si="209"/>
        <v/>
      </c>
    </row>
    <row r="2212" spans="1:8" x14ac:dyDescent="0.25">
      <c r="A2212" s="8">
        <v>291</v>
      </c>
      <c r="B2212" t="s">
        <v>374</v>
      </c>
      <c r="C2212">
        <f t="shared" si="204"/>
        <v>14</v>
      </c>
      <c r="D2212">
        <f t="shared" si="205"/>
        <v>66</v>
      </c>
      <c r="E2212" t="str">
        <f t="shared" si="206"/>
        <v>Clothing</v>
      </c>
      <c r="F2212" t="b">
        <f t="shared" si="207"/>
        <v>0</v>
      </c>
      <c r="G2212" t="str">
        <f t="shared" si="208"/>
        <v/>
      </c>
      <c r="H2212" t="str">
        <f t="shared" si="209"/>
        <v/>
      </c>
    </row>
    <row r="2213" spans="1:8" x14ac:dyDescent="0.25">
      <c r="A2213" s="8">
        <v>290</v>
      </c>
      <c r="B2213" t="s">
        <v>373</v>
      </c>
      <c r="C2213">
        <f t="shared" si="204"/>
        <v>14</v>
      </c>
      <c r="D2213">
        <f t="shared" si="205"/>
        <v>66</v>
      </c>
      <c r="E2213" t="str">
        <f t="shared" si="206"/>
        <v>Clothing</v>
      </c>
      <c r="F2213" t="b">
        <f t="shared" si="207"/>
        <v>0</v>
      </c>
      <c r="G2213" t="str">
        <f t="shared" si="208"/>
        <v/>
      </c>
      <c r="H2213" t="str">
        <f t="shared" si="209"/>
        <v/>
      </c>
    </row>
    <row r="2214" spans="1:8" x14ac:dyDescent="0.25">
      <c r="A2214" s="8">
        <v>289</v>
      </c>
      <c r="B2214" t="s">
        <v>372</v>
      </c>
      <c r="C2214">
        <f t="shared" si="204"/>
        <v>14</v>
      </c>
      <c r="D2214">
        <f t="shared" si="205"/>
        <v>66</v>
      </c>
      <c r="E2214" t="str">
        <f t="shared" si="206"/>
        <v>Clothing</v>
      </c>
      <c r="F2214" t="b">
        <f t="shared" si="207"/>
        <v>0</v>
      </c>
      <c r="G2214" t="str">
        <f t="shared" si="208"/>
        <v/>
      </c>
      <c r="H2214" t="str">
        <f t="shared" si="209"/>
        <v/>
      </c>
    </row>
    <row r="2215" spans="1:8" x14ac:dyDescent="0.25">
      <c r="A2215" s="8">
        <v>288</v>
      </c>
      <c r="B2215" t="s">
        <v>371</v>
      </c>
      <c r="C2215">
        <f t="shared" si="204"/>
        <v>14</v>
      </c>
      <c r="D2215">
        <f t="shared" si="205"/>
        <v>66</v>
      </c>
      <c r="E2215" t="str">
        <f t="shared" si="206"/>
        <v>Clothing</v>
      </c>
      <c r="F2215" t="b">
        <f t="shared" si="207"/>
        <v>0</v>
      </c>
      <c r="G2215" t="str">
        <f t="shared" si="208"/>
        <v/>
      </c>
      <c r="H2215" t="str">
        <f t="shared" si="209"/>
        <v/>
      </c>
    </row>
    <row r="2216" spans="1:8" x14ac:dyDescent="0.25">
      <c r="A2216" s="8">
        <v>287</v>
      </c>
      <c r="B2216" t="s">
        <v>370</v>
      </c>
      <c r="C2216">
        <f t="shared" si="204"/>
        <v>14</v>
      </c>
      <c r="D2216">
        <f t="shared" si="205"/>
        <v>66</v>
      </c>
      <c r="E2216" t="str">
        <f t="shared" si="206"/>
        <v>Clothing</v>
      </c>
      <c r="F2216" t="b">
        <f t="shared" si="207"/>
        <v>0</v>
      </c>
      <c r="G2216" t="str">
        <f t="shared" si="208"/>
        <v/>
      </c>
      <c r="H2216" t="str">
        <f t="shared" si="209"/>
        <v/>
      </c>
    </row>
    <row r="2217" spans="1:8" x14ac:dyDescent="0.25">
      <c r="A2217" s="8">
        <v>286</v>
      </c>
      <c r="B2217" t="s">
        <v>369</v>
      </c>
      <c r="C2217">
        <f t="shared" si="204"/>
        <v>14</v>
      </c>
      <c r="D2217">
        <f t="shared" si="205"/>
        <v>66</v>
      </c>
      <c r="E2217" t="str">
        <f t="shared" si="206"/>
        <v>Clothing</v>
      </c>
      <c r="F2217" t="b">
        <f t="shared" si="207"/>
        <v>0</v>
      </c>
      <c r="G2217" t="str">
        <f t="shared" si="208"/>
        <v/>
      </c>
      <c r="H2217" t="str">
        <f t="shared" si="209"/>
        <v/>
      </c>
    </row>
    <row r="2218" spans="1:8" x14ac:dyDescent="0.25">
      <c r="A2218" s="8">
        <v>285</v>
      </c>
      <c r="B2218" t="s">
        <v>368</v>
      </c>
      <c r="C2218">
        <f t="shared" si="204"/>
        <v>14</v>
      </c>
      <c r="D2218">
        <f t="shared" si="205"/>
        <v>66</v>
      </c>
      <c r="E2218" t="str">
        <f t="shared" si="206"/>
        <v>Clothing</v>
      </c>
      <c r="F2218" t="b">
        <f t="shared" si="207"/>
        <v>0</v>
      </c>
      <c r="G2218" t="str">
        <f t="shared" si="208"/>
        <v/>
      </c>
      <c r="H2218" t="str">
        <f t="shared" si="209"/>
        <v/>
      </c>
    </row>
    <row r="2219" spans="1:8" x14ac:dyDescent="0.25">
      <c r="A2219" s="8">
        <v>284</v>
      </c>
      <c r="B2219" t="s">
        <v>367</v>
      </c>
      <c r="C2219">
        <f t="shared" si="204"/>
        <v>14</v>
      </c>
      <c r="D2219">
        <f t="shared" si="205"/>
        <v>66</v>
      </c>
      <c r="E2219" t="str">
        <f t="shared" si="206"/>
        <v>Clothing</v>
      </c>
      <c r="F2219" t="b">
        <f t="shared" si="207"/>
        <v>0</v>
      </c>
      <c r="G2219" t="str">
        <f t="shared" si="208"/>
        <v/>
      </c>
      <c r="H2219" t="str">
        <f t="shared" si="209"/>
        <v/>
      </c>
    </row>
    <row r="2220" spans="1:8" x14ac:dyDescent="0.25">
      <c r="A2220" s="8">
        <v>283</v>
      </c>
      <c r="B2220" t="s">
        <v>366</v>
      </c>
      <c r="C2220">
        <f t="shared" si="204"/>
        <v>14</v>
      </c>
      <c r="D2220">
        <f t="shared" si="205"/>
        <v>66</v>
      </c>
      <c r="E2220" t="str">
        <f t="shared" si="206"/>
        <v>Clothing</v>
      </c>
      <c r="F2220" t="b">
        <f t="shared" si="207"/>
        <v>0</v>
      </c>
      <c r="G2220" t="str">
        <f t="shared" si="208"/>
        <v/>
      </c>
      <c r="H2220" t="str">
        <f t="shared" si="209"/>
        <v/>
      </c>
    </row>
    <row r="2221" spans="1:8" x14ac:dyDescent="0.25">
      <c r="A2221" s="8">
        <v>282</v>
      </c>
      <c r="B2221" t="s">
        <v>365</v>
      </c>
      <c r="C2221">
        <f t="shared" si="204"/>
        <v>14</v>
      </c>
      <c r="D2221">
        <f t="shared" si="205"/>
        <v>66</v>
      </c>
      <c r="E2221" t="str">
        <f t="shared" si="206"/>
        <v>Clothing</v>
      </c>
      <c r="F2221" t="b">
        <f t="shared" si="207"/>
        <v>0</v>
      </c>
      <c r="G2221" t="str">
        <f t="shared" si="208"/>
        <v/>
      </c>
      <c r="H2221" t="str">
        <f t="shared" si="209"/>
        <v/>
      </c>
    </row>
    <row r="2222" spans="1:8" x14ac:dyDescent="0.25">
      <c r="A2222" s="8">
        <v>281</v>
      </c>
      <c r="B2222" t="s">
        <v>364</v>
      </c>
      <c r="C2222">
        <f t="shared" si="204"/>
        <v>14</v>
      </c>
      <c r="D2222">
        <f t="shared" si="205"/>
        <v>66</v>
      </c>
      <c r="E2222" t="str">
        <f t="shared" si="206"/>
        <v>Clothing</v>
      </c>
      <c r="F2222" t="b">
        <f t="shared" si="207"/>
        <v>0</v>
      </c>
      <c r="G2222" t="str">
        <f t="shared" si="208"/>
        <v/>
      </c>
      <c r="H2222" t="str">
        <f t="shared" si="209"/>
        <v/>
      </c>
    </row>
    <row r="2223" spans="1:8" x14ac:dyDescent="0.25">
      <c r="A2223" s="8">
        <v>280</v>
      </c>
      <c r="B2223" t="s">
        <v>363</v>
      </c>
      <c r="C2223">
        <f t="shared" si="204"/>
        <v>14</v>
      </c>
      <c r="D2223">
        <f t="shared" si="205"/>
        <v>66</v>
      </c>
      <c r="E2223" t="str">
        <f t="shared" si="206"/>
        <v>Clothing</v>
      </c>
      <c r="F2223" t="b">
        <f t="shared" si="207"/>
        <v>0</v>
      </c>
      <c r="G2223" t="str">
        <f t="shared" si="208"/>
        <v/>
      </c>
      <c r="H2223" t="str">
        <f t="shared" si="209"/>
        <v/>
      </c>
    </row>
    <row r="2224" spans="1:8" x14ac:dyDescent="0.25">
      <c r="A2224" s="8">
        <v>279</v>
      </c>
      <c r="B2224" t="s">
        <v>362</v>
      </c>
      <c r="C2224">
        <f t="shared" si="204"/>
        <v>14</v>
      </c>
      <c r="D2224">
        <f t="shared" si="205"/>
        <v>66</v>
      </c>
      <c r="E2224" t="str">
        <f t="shared" si="206"/>
        <v>Clothing</v>
      </c>
      <c r="F2224" t="b">
        <f t="shared" si="207"/>
        <v>0</v>
      </c>
      <c r="G2224" t="str">
        <f t="shared" si="208"/>
        <v/>
      </c>
      <c r="H2224" t="str">
        <f t="shared" si="209"/>
        <v/>
      </c>
    </row>
    <row r="2225" spans="1:8" x14ac:dyDescent="0.25">
      <c r="A2225" s="8">
        <v>278</v>
      </c>
      <c r="B2225" t="s">
        <v>361</v>
      </c>
      <c r="C2225">
        <f t="shared" si="204"/>
        <v>14</v>
      </c>
      <c r="D2225">
        <f t="shared" si="205"/>
        <v>66</v>
      </c>
      <c r="E2225" t="str">
        <f t="shared" si="206"/>
        <v>Clothing</v>
      </c>
      <c r="F2225" t="b">
        <f t="shared" si="207"/>
        <v>0</v>
      </c>
      <c r="G2225" t="str">
        <f t="shared" si="208"/>
        <v/>
      </c>
      <c r="H2225" t="str">
        <f t="shared" si="209"/>
        <v/>
      </c>
    </row>
    <row r="2226" spans="1:8" x14ac:dyDescent="0.25">
      <c r="A2226" s="8">
        <v>277</v>
      </c>
      <c r="B2226" t="s">
        <v>360</v>
      </c>
      <c r="C2226">
        <f t="shared" si="204"/>
        <v>14</v>
      </c>
      <c r="D2226">
        <f t="shared" si="205"/>
        <v>66</v>
      </c>
      <c r="E2226" t="str">
        <f t="shared" si="206"/>
        <v>Clothing</v>
      </c>
      <c r="F2226" t="b">
        <f t="shared" si="207"/>
        <v>0</v>
      </c>
      <c r="G2226" t="str">
        <f t="shared" si="208"/>
        <v/>
      </c>
      <c r="H2226" t="str">
        <f t="shared" si="209"/>
        <v/>
      </c>
    </row>
    <row r="2227" spans="1:8" x14ac:dyDescent="0.25">
      <c r="A2227" s="8">
        <v>276</v>
      </c>
      <c r="B2227" t="s">
        <v>359</v>
      </c>
      <c r="C2227">
        <f t="shared" si="204"/>
        <v>14</v>
      </c>
      <c r="D2227">
        <f t="shared" si="205"/>
        <v>66</v>
      </c>
      <c r="E2227" t="str">
        <f t="shared" si="206"/>
        <v>Clothing</v>
      </c>
      <c r="F2227" t="b">
        <f t="shared" si="207"/>
        <v>0</v>
      </c>
      <c r="G2227" t="str">
        <f t="shared" si="208"/>
        <v/>
      </c>
      <c r="H2227" t="str">
        <f t="shared" si="209"/>
        <v/>
      </c>
    </row>
    <row r="2228" spans="1:8" x14ac:dyDescent="0.25">
      <c r="A2228" s="8">
        <v>275</v>
      </c>
      <c r="B2228" t="s">
        <v>358</v>
      </c>
      <c r="C2228">
        <f t="shared" si="204"/>
        <v>14</v>
      </c>
      <c r="D2228">
        <f t="shared" si="205"/>
        <v>66</v>
      </c>
      <c r="E2228" t="str">
        <f t="shared" si="206"/>
        <v>Clothing</v>
      </c>
      <c r="F2228" t="b">
        <f t="shared" si="207"/>
        <v>0</v>
      </c>
      <c r="G2228" t="str">
        <f t="shared" si="208"/>
        <v/>
      </c>
      <c r="H2228" t="str">
        <f t="shared" si="209"/>
        <v/>
      </c>
    </row>
    <row r="2229" spans="1:8" x14ac:dyDescent="0.25">
      <c r="A2229" s="8">
        <v>274</v>
      </c>
      <c r="B2229" t="s">
        <v>357</v>
      </c>
      <c r="C2229">
        <f t="shared" si="204"/>
        <v>14</v>
      </c>
      <c r="D2229">
        <f t="shared" si="205"/>
        <v>66</v>
      </c>
      <c r="E2229" t="str">
        <f t="shared" si="206"/>
        <v>Clothing</v>
      </c>
      <c r="F2229" t="b">
        <f t="shared" si="207"/>
        <v>0</v>
      </c>
      <c r="G2229" t="str">
        <f t="shared" si="208"/>
        <v/>
      </c>
      <c r="H2229" t="str">
        <f t="shared" si="209"/>
        <v/>
      </c>
    </row>
    <row r="2230" spans="1:8" x14ac:dyDescent="0.25">
      <c r="A2230" s="8">
        <v>273</v>
      </c>
      <c r="B2230" t="s">
        <v>356</v>
      </c>
      <c r="C2230">
        <f t="shared" si="204"/>
        <v>14</v>
      </c>
      <c r="D2230">
        <f t="shared" si="205"/>
        <v>66</v>
      </c>
      <c r="E2230" t="str">
        <f t="shared" si="206"/>
        <v>Clothing</v>
      </c>
      <c r="F2230" t="b">
        <f t="shared" si="207"/>
        <v>0</v>
      </c>
      <c r="G2230" t="str">
        <f t="shared" si="208"/>
        <v/>
      </c>
      <c r="H2230" t="str">
        <f t="shared" si="209"/>
        <v/>
      </c>
    </row>
    <row r="2231" spans="1:8" x14ac:dyDescent="0.25">
      <c r="A2231" s="8">
        <v>272</v>
      </c>
      <c r="B2231" t="s">
        <v>355</v>
      </c>
      <c r="C2231">
        <f t="shared" si="204"/>
        <v>14</v>
      </c>
      <c r="D2231">
        <f t="shared" si="205"/>
        <v>66</v>
      </c>
      <c r="E2231" t="str">
        <f t="shared" si="206"/>
        <v>Clothing</v>
      </c>
      <c r="F2231" t="b">
        <f t="shared" si="207"/>
        <v>0</v>
      </c>
      <c r="G2231" t="str">
        <f t="shared" si="208"/>
        <v/>
      </c>
      <c r="H2231" t="str">
        <f t="shared" si="209"/>
        <v/>
      </c>
    </row>
    <row r="2232" spans="1:8" x14ac:dyDescent="0.25">
      <c r="A2232" s="8">
        <v>271</v>
      </c>
      <c r="B2232" t="s">
        <v>354</v>
      </c>
      <c r="C2232">
        <f t="shared" si="204"/>
        <v>14</v>
      </c>
      <c r="D2232">
        <f t="shared" si="205"/>
        <v>66</v>
      </c>
      <c r="E2232" t="str">
        <f t="shared" si="206"/>
        <v>Clothing</v>
      </c>
      <c r="F2232" t="b">
        <f t="shared" si="207"/>
        <v>0</v>
      </c>
      <c r="G2232" t="str">
        <f t="shared" si="208"/>
        <v/>
      </c>
      <c r="H2232" t="str">
        <f t="shared" si="209"/>
        <v/>
      </c>
    </row>
    <row r="2233" spans="1:8" x14ac:dyDescent="0.25">
      <c r="A2233" s="8">
        <v>270</v>
      </c>
      <c r="B2233" t="s">
        <v>353</v>
      </c>
      <c r="C2233">
        <f t="shared" si="204"/>
        <v>14</v>
      </c>
      <c r="D2233">
        <f t="shared" si="205"/>
        <v>66</v>
      </c>
      <c r="E2233" t="str">
        <f t="shared" si="206"/>
        <v>Clothing</v>
      </c>
      <c r="F2233" t="b">
        <f t="shared" si="207"/>
        <v>0</v>
      </c>
      <c r="G2233" t="str">
        <f t="shared" si="208"/>
        <v/>
      </c>
      <c r="H2233" t="str">
        <f t="shared" si="209"/>
        <v/>
      </c>
    </row>
    <row r="2234" spans="1:8" x14ac:dyDescent="0.25">
      <c r="A2234" s="8">
        <v>269</v>
      </c>
      <c r="B2234" t="s">
        <v>352</v>
      </c>
      <c r="C2234">
        <f t="shared" si="204"/>
        <v>14</v>
      </c>
      <c r="D2234">
        <f t="shared" si="205"/>
        <v>66</v>
      </c>
      <c r="E2234" t="str">
        <f t="shared" si="206"/>
        <v>Clothing</v>
      </c>
      <c r="F2234" t="b">
        <f t="shared" si="207"/>
        <v>0</v>
      </c>
      <c r="G2234" t="str">
        <f t="shared" si="208"/>
        <v/>
      </c>
      <c r="H2234" t="str">
        <f t="shared" si="209"/>
        <v/>
      </c>
    </row>
    <row r="2235" spans="1:8" x14ac:dyDescent="0.25">
      <c r="A2235" s="8">
        <v>268</v>
      </c>
      <c r="B2235" t="s">
        <v>351</v>
      </c>
      <c r="C2235">
        <f t="shared" si="204"/>
        <v>14</v>
      </c>
      <c r="D2235">
        <f t="shared" si="205"/>
        <v>66</v>
      </c>
      <c r="E2235" t="str">
        <f t="shared" si="206"/>
        <v>Clothing</v>
      </c>
      <c r="F2235" t="b">
        <f t="shared" si="207"/>
        <v>0</v>
      </c>
      <c r="G2235" t="str">
        <f t="shared" si="208"/>
        <v/>
      </c>
      <c r="H2235" t="str">
        <f t="shared" si="209"/>
        <v/>
      </c>
    </row>
    <row r="2236" spans="1:8" x14ac:dyDescent="0.25">
      <c r="A2236" s="8">
        <v>267</v>
      </c>
      <c r="B2236" t="s">
        <v>350</v>
      </c>
      <c r="C2236">
        <f t="shared" si="204"/>
        <v>14</v>
      </c>
      <c r="D2236">
        <f t="shared" si="205"/>
        <v>66</v>
      </c>
      <c r="E2236" t="str">
        <f t="shared" si="206"/>
        <v>Clothing</v>
      </c>
      <c r="F2236" t="b">
        <f t="shared" si="207"/>
        <v>0</v>
      </c>
      <c r="G2236" t="str">
        <f t="shared" si="208"/>
        <v/>
      </c>
      <c r="H2236" t="str">
        <f t="shared" si="209"/>
        <v/>
      </c>
    </row>
    <row r="2237" spans="1:8" x14ac:dyDescent="0.25">
      <c r="A2237" s="8">
        <v>266</v>
      </c>
      <c r="B2237" t="s">
        <v>349</v>
      </c>
      <c r="C2237">
        <f t="shared" si="204"/>
        <v>14</v>
      </c>
      <c r="D2237">
        <f t="shared" si="205"/>
        <v>66</v>
      </c>
      <c r="E2237" t="str">
        <f t="shared" si="206"/>
        <v>Clothing</v>
      </c>
      <c r="F2237" t="b">
        <f t="shared" si="207"/>
        <v>0</v>
      </c>
      <c r="G2237" t="str">
        <f t="shared" si="208"/>
        <v/>
      </c>
      <c r="H2237" t="str">
        <f t="shared" si="209"/>
        <v/>
      </c>
    </row>
    <row r="2238" spans="1:8" x14ac:dyDescent="0.25">
      <c r="A2238" s="8">
        <v>265</v>
      </c>
      <c r="B2238" t="s">
        <v>348</v>
      </c>
      <c r="C2238">
        <f t="shared" si="204"/>
        <v>14</v>
      </c>
      <c r="D2238">
        <f t="shared" si="205"/>
        <v>66</v>
      </c>
      <c r="E2238" t="str">
        <f t="shared" si="206"/>
        <v>Clothing</v>
      </c>
      <c r="F2238" t="b">
        <f t="shared" si="207"/>
        <v>0</v>
      </c>
      <c r="G2238" t="str">
        <f t="shared" si="208"/>
        <v/>
      </c>
      <c r="H2238" t="str">
        <f t="shared" si="209"/>
        <v/>
      </c>
    </row>
    <row r="2239" spans="1:8" x14ac:dyDescent="0.25">
      <c r="A2239" s="8">
        <v>264</v>
      </c>
      <c r="B2239" t="s">
        <v>347</v>
      </c>
      <c r="C2239">
        <f t="shared" si="204"/>
        <v>14</v>
      </c>
      <c r="D2239">
        <f t="shared" si="205"/>
        <v>66</v>
      </c>
      <c r="E2239" t="str">
        <f t="shared" si="206"/>
        <v>Clothing</v>
      </c>
      <c r="F2239" t="b">
        <f t="shared" si="207"/>
        <v>0</v>
      </c>
      <c r="G2239" t="str">
        <f t="shared" si="208"/>
        <v/>
      </c>
      <c r="H2239" t="str">
        <f t="shared" si="209"/>
        <v/>
      </c>
    </row>
    <row r="2240" spans="1:8" x14ac:dyDescent="0.25">
      <c r="A2240" s="8">
        <v>263</v>
      </c>
      <c r="B2240" t="s">
        <v>346</v>
      </c>
      <c r="C2240">
        <f t="shared" si="204"/>
        <v>14</v>
      </c>
      <c r="D2240">
        <f t="shared" si="205"/>
        <v>66</v>
      </c>
      <c r="E2240" t="str">
        <f t="shared" si="206"/>
        <v>Clothing</v>
      </c>
      <c r="F2240" t="b">
        <f t="shared" si="207"/>
        <v>0</v>
      </c>
      <c r="G2240" t="str">
        <f t="shared" si="208"/>
        <v/>
      </c>
      <c r="H2240" t="str">
        <f t="shared" si="209"/>
        <v/>
      </c>
    </row>
    <row r="2241" spans="1:8" x14ac:dyDescent="0.25">
      <c r="A2241" s="8">
        <v>262</v>
      </c>
      <c r="B2241" t="s">
        <v>345</v>
      </c>
      <c r="C2241">
        <f t="shared" si="204"/>
        <v>14</v>
      </c>
      <c r="D2241">
        <f t="shared" si="205"/>
        <v>66</v>
      </c>
      <c r="E2241" t="str">
        <f t="shared" si="206"/>
        <v>Clothing</v>
      </c>
      <c r="F2241" t="b">
        <f t="shared" si="207"/>
        <v>0</v>
      </c>
      <c r="G2241" t="str">
        <f t="shared" si="208"/>
        <v/>
      </c>
      <c r="H2241" t="str">
        <f t="shared" si="209"/>
        <v/>
      </c>
    </row>
    <row r="2242" spans="1:8" x14ac:dyDescent="0.25">
      <c r="A2242" s="8">
        <v>261</v>
      </c>
      <c r="B2242" t="s">
        <v>344</v>
      </c>
      <c r="C2242">
        <f t="shared" si="204"/>
        <v>14</v>
      </c>
      <c r="D2242">
        <f t="shared" si="205"/>
        <v>66</v>
      </c>
      <c r="E2242" t="str">
        <f t="shared" si="206"/>
        <v>Clothing</v>
      </c>
      <c r="F2242" t="b">
        <f t="shared" si="207"/>
        <v>0</v>
      </c>
      <c r="G2242" t="str">
        <f t="shared" si="208"/>
        <v/>
      </c>
      <c r="H2242" t="str">
        <f t="shared" si="209"/>
        <v/>
      </c>
    </row>
    <row r="2243" spans="1:8" x14ac:dyDescent="0.25">
      <c r="A2243" s="8">
        <v>260</v>
      </c>
      <c r="B2243" t="s">
        <v>343</v>
      </c>
      <c r="C2243">
        <f t="shared" si="204"/>
        <v>14</v>
      </c>
      <c r="D2243">
        <f t="shared" si="205"/>
        <v>66</v>
      </c>
      <c r="E2243" t="str">
        <f t="shared" si="206"/>
        <v>Clothing</v>
      </c>
      <c r="F2243" t="b">
        <f t="shared" si="207"/>
        <v>0</v>
      </c>
      <c r="G2243" t="str">
        <f t="shared" si="208"/>
        <v/>
      </c>
      <c r="H2243" t="str">
        <f t="shared" si="209"/>
        <v/>
      </c>
    </row>
    <row r="2244" spans="1:8" x14ac:dyDescent="0.25">
      <c r="A2244" s="8">
        <v>259</v>
      </c>
      <c r="B2244" t="s">
        <v>342</v>
      </c>
      <c r="C2244">
        <f t="shared" ref="C2244:C2307" si="210">IF(LEN(B2244)&gt;0,SEARCH("|",B2244),"")</f>
        <v>14</v>
      </c>
      <c r="D2244">
        <f t="shared" ref="D2244:D2307" si="211">IF(LEN(B2244)&gt;0,SEARCH("|",B2244,C2244+1),"")</f>
        <v>66</v>
      </c>
      <c r="E2244" t="str">
        <f t="shared" ref="E2244:E2307" si="212">IF(LEN(B2244)&gt;0,TRIM(LEFT(B2244,C2244-1)),"")</f>
        <v>Clothing</v>
      </c>
      <c r="F2244" t="b">
        <f t="shared" ref="F2244:F2307" si="213">IFERROR(E2244="Object",FALSE)</f>
        <v>0</v>
      </c>
      <c r="G2244" t="str">
        <f t="shared" ref="G2244:G2307" si="214">IF(E2244="Object",TRIM(MID(B2244,C2244+1,D2244-C2244-1)),"")</f>
        <v/>
      </c>
      <c r="H2244" t="str">
        <f t="shared" ref="H2244:H2307" si="215">IF(LEN(G2244)&gt;0,INT(RIGHT(B2244,LEN(B2244)-D2244)),"")</f>
        <v/>
      </c>
    </row>
    <row r="2245" spans="1:8" x14ac:dyDescent="0.25">
      <c r="A2245" s="8">
        <v>258</v>
      </c>
      <c r="B2245" t="s">
        <v>341</v>
      </c>
      <c r="C2245">
        <f t="shared" si="210"/>
        <v>14</v>
      </c>
      <c r="D2245">
        <f t="shared" si="211"/>
        <v>66</v>
      </c>
      <c r="E2245" t="str">
        <f t="shared" si="212"/>
        <v>Clothing</v>
      </c>
      <c r="F2245" t="b">
        <f t="shared" si="213"/>
        <v>0</v>
      </c>
      <c r="G2245" t="str">
        <f t="shared" si="214"/>
        <v/>
      </c>
      <c r="H2245" t="str">
        <f t="shared" si="215"/>
        <v/>
      </c>
    </row>
    <row r="2246" spans="1:8" x14ac:dyDescent="0.25">
      <c r="A2246" s="8">
        <v>257</v>
      </c>
      <c r="B2246" t="s">
        <v>340</v>
      </c>
      <c r="C2246">
        <f t="shared" si="210"/>
        <v>14</v>
      </c>
      <c r="D2246">
        <f t="shared" si="211"/>
        <v>66</v>
      </c>
      <c r="E2246" t="str">
        <f t="shared" si="212"/>
        <v>Clothing</v>
      </c>
      <c r="F2246" t="b">
        <f t="shared" si="213"/>
        <v>0</v>
      </c>
      <c r="G2246" t="str">
        <f t="shared" si="214"/>
        <v/>
      </c>
      <c r="H2246" t="str">
        <f t="shared" si="215"/>
        <v/>
      </c>
    </row>
    <row r="2247" spans="1:8" x14ac:dyDescent="0.25">
      <c r="A2247" s="8">
        <v>256</v>
      </c>
      <c r="B2247" t="s">
        <v>339</v>
      </c>
      <c r="C2247">
        <f t="shared" si="210"/>
        <v>14</v>
      </c>
      <c r="D2247">
        <f t="shared" si="211"/>
        <v>66</v>
      </c>
      <c r="E2247" t="str">
        <f t="shared" si="212"/>
        <v>Clothing</v>
      </c>
      <c r="F2247" t="b">
        <f t="shared" si="213"/>
        <v>0</v>
      </c>
      <c r="G2247" t="str">
        <f t="shared" si="214"/>
        <v/>
      </c>
      <c r="H2247" t="str">
        <f t="shared" si="215"/>
        <v/>
      </c>
    </row>
    <row r="2248" spans="1:8" x14ac:dyDescent="0.25">
      <c r="A2248" s="8">
        <v>255</v>
      </c>
      <c r="B2248" t="s">
        <v>338</v>
      </c>
      <c r="C2248">
        <f t="shared" si="210"/>
        <v>14</v>
      </c>
      <c r="D2248">
        <f t="shared" si="211"/>
        <v>66</v>
      </c>
      <c r="E2248" t="str">
        <f t="shared" si="212"/>
        <v>Clothing</v>
      </c>
      <c r="F2248" t="b">
        <f t="shared" si="213"/>
        <v>0</v>
      </c>
      <c r="G2248" t="str">
        <f t="shared" si="214"/>
        <v/>
      </c>
      <c r="H2248" t="str">
        <f t="shared" si="215"/>
        <v/>
      </c>
    </row>
    <row r="2249" spans="1:8" x14ac:dyDescent="0.25">
      <c r="A2249" s="8">
        <v>254</v>
      </c>
      <c r="B2249" t="s">
        <v>337</v>
      </c>
      <c r="C2249">
        <f t="shared" si="210"/>
        <v>14</v>
      </c>
      <c r="D2249">
        <f t="shared" si="211"/>
        <v>66</v>
      </c>
      <c r="E2249" t="str">
        <f t="shared" si="212"/>
        <v>Clothing</v>
      </c>
      <c r="F2249" t="b">
        <f t="shared" si="213"/>
        <v>0</v>
      </c>
      <c r="G2249" t="str">
        <f t="shared" si="214"/>
        <v/>
      </c>
      <c r="H2249" t="str">
        <f t="shared" si="215"/>
        <v/>
      </c>
    </row>
    <row r="2250" spans="1:8" x14ac:dyDescent="0.25">
      <c r="A2250" s="8">
        <v>253</v>
      </c>
      <c r="B2250" t="s">
        <v>336</v>
      </c>
      <c r="C2250">
        <f t="shared" si="210"/>
        <v>14</v>
      </c>
      <c r="D2250">
        <f t="shared" si="211"/>
        <v>66</v>
      </c>
      <c r="E2250" t="str">
        <f t="shared" si="212"/>
        <v>Clothing</v>
      </c>
      <c r="F2250" t="b">
        <f t="shared" si="213"/>
        <v>0</v>
      </c>
      <c r="G2250" t="str">
        <f t="shared" si="214"/>
        <v/>
      </c>
      <c r="H2250" t="str">
        <f t="shared" si="215"/>
        <v/>
      </c>
    </row>
    <row r="2251" spans="1:8" x14ac:dyDescent="0.25">
      <c r="A2251" s="8">
        <v>252</v>
      </c>
      <c r="B2251" t="s">
        <v>335</v>
      </c>
      <c r="C2251">
        <f t="shared" si="210"/>
        <v>14</v>
      </c>
      <c r="D2251">
        <f t="shared" si="211"/>
        <v>66</v>
      </c>
      <c r="E2251" t="str">
        <f t="shared" si="212"/>
        <v>Clothing</v>
      </c>
      <c r="F2251" t="b">
        <f t="shared" si="213"/>
        <v>0</v>
      </c>
      <c r="G2251" t="str">
        <f t="shared" si="214"/>
        <v/>
      </c>
      <c r="H2251" t="str">
        <f t="shared" si="215"/>
        <v/>
      </c>
    </row>
    <row r="2252" spans="1:8" x14ac:dyDescent="0.25">
      <c r="A2252" s="8">
        <v>251</v>
      </c>
      <c r="B2252" t="s">
        <v>334</v>
      </c>
      <c r="C2252">
        <f t="shared" si="210"/>
        <v>14</v>
      </c>
      <c r="D2252">
        <f t="shared" si="211"/>
        <v>66</v>
      </c>
      <c r="E2252" t="str">
        <f t="shared" si="212"/>
        <v>Clothing</v>
      </c>
      <c r="F2252" t="b">
        <f t="shared" si="213"/>
        <v>0</v>
      </c>
      <c r="G2252" t="str">
        <f t="shared" si="214"/>
        <v/>
      </c>
      <c r="H2252" t="str">
        <f t="shared" si="215"/>
        <v/>
      </c>
    </row>
    <row r="2253" spans="1:8" x14ac:dyDescent="0.25">
      <c r="A2253" s="8">
        <v>250</v>
      </c>
      <c r="B2253" t="s">
        <v>333</v>
      </c>
      <c r="C2253">
        <f t="shared" si="210"/>
        <v>14</v>
      </c>
      <c r="D2253">
        <f t="shared" si="211"/>
        <v>66</v>
      </c>
      <c r="E2253" t="str">
        <f t="shared" si="212"/>
        <v>Clothing</v>
      </c>
      <c r="F2253" t="b">
        <f t="shared" si="213"/>
        <v>0</v>
      </c>
      <c r="G2253" t="str">
        <f t="shared" si="214"/>
        <v/>
      </c>
      <c r="H2253" t="str">
        <f t="shared" si="215"/>
        <v/>
      </c>
    </row>
    <row r="2254" spans="1:8" x14ac:dyDescent="0.25">
      <c r="A2254" s="8">
        <v>249</v>
      </c>
      <c r="B2254" t="s">
        <v>332</v>
      </c>
      <c r="C2254">
        <f t="shared" si="210"/>
        <v>14</v>
      </c>
      <c r="D2254">
        <f t="shared" si="211"/>
        <v>66</v>
      </c>
      <c r="E2254" t="str">
        <f t="shared" si="212"/>
        <v>Clothing</v>
      </c>
      <c r="F2254" t="b">
        <f t="shared" si="213"/>
        <v>0</v>
      </c>
      <c r="G2254" t="str">
        <f t="shared" si="214"/>
        <v/>
      </c>
      <c r="H2254" t="str">
        <f t="shared" si="215"/>
        <v/>
      </c>
    </row>
    <row r="2255" spans="1:8" x14ac:dyDescent="0.25">
      <c r="A2255" s="8">
        <v>248</v>
      </c>
      <c r="B2255" t="s">
        <v>331</v>
      </c>
      <c r="C2255">
        <f t="shared" si="210"/>
        <v>14</v>
      </c>
      <c r="D2255">
        <f t="shared" si="211"/>
        <v>66</v>
      </c>
      <c r="E2255" t="str">
        <f t="shared" si="212"/>
        <v>Clothing</v>
      </c>
      <c r="F2255" t="b">
        <f t="shared" si="213"/>
        <v>0</v>
      </c>
      <c r="G2255" t="str">
        <f t="shared" si="214"/>
        <v/>
      </c>
      <c r="H2255" t="str">
        <f t="shared" si="215"/>
        <v/>
      </c>
    </row>
    <row r="2256" spans="1:8" x14ac:dyDescent="0.25">
      <c r="A2256" s="8">
        <v>247</v>
      </c>
      <c r="B2256" t="s">
        <v>330</v>
      </c>
      <c r="C2256">
        <f t="shared" si="210"/>
        <v>14</v>
      </c>
      <c r="D2256">
        <f t="shared" si="211"/>
        <v>66</v>
      </c>
      <c r="E2256" t="str">
        <f t="shared" si="212"/>
        <v>Clothing</v>
      </c>
      <c r="F2256" t="b">
        <f t="shared" si="213"/>
        <v>0</v>
      </c>
      <c r="G2256" t="str">
        <f t="shared" si="214"/>
        <v/>
      </c>
      <c r="H2256" t="str">
        <f t="shared" si="215"/>
        <v/>
      </c>
    </row>
    <row r="2257" spans="1:8" x14ac:dyDescent="0.25">
      <c r="A2257" s="8">
        <v>246</v>
      </c>
      <c r="B2257" t="s">
        <v>329</v>
      </c>
      <c r="C2257">
        <f t="shared" si="210"/>
        <v>14</v>
      </c>
      <c r="D2257">
        <f t="shared" si="211"/>
        <v>66</v>
      </c>
      <c r="E2257" t="str">
        <f t="shared" si="212"/>
        <v>Clothing</v>
      </c>
      <c r="F2257" t="b">
        <f t="shared" si="213"/>
        <v>0</v>
      </c>
      <c r="G2257" t="str">
        <f t="shared" si="214"/>
        <v/>
      </c>
      <c r="H2257" t="str">
        <f t="shared" si="215"/>
        <v/>
      </c>
    </row>
    <row r="2258" spans="1:8" x14ac:dyDescent="0.25">
      <c r="A2258" s="8">
        <v>245</v>
      </c>
      <c r="B2258" t="s">
        <v>328</v>
      </c>
      <c r="C2258">
        <f t="shared" si="210"/>
        <v>14</v>
      </c>
      <c r="D2258">
        <f t="shared" si="211"/>
        <v>66</v>
      </c>
      <c r="E2258" t="str">
        <f t="shared" si="212"/>
        <v>Clothing</v>
      </c>
      <c r="F2258" t="b">
        <f t="shared" si="213"/>
        <v>0</v>
      </c>
      <c r="G2258" t="str">
        <f t="shared" si="214"/>
        <v/>
      </c>
      <c r="H2258" t="str">
        <f t="shared" si="215"/>
        <v/>
      </c>
    </row>
    <row r="2259" spans="1:8" x14ac:dyDescent="0.25">
      <c r="A2259" s="8">
        <v>244</v>
      </c>
      <c r="B2259" t="s">
        <v>327</v>
      </c>
      <c r="C2259">
        <f t="shared" si="210"/>
        <v>14</v>
      </c>
      <c r="D2259">
        <f t="shared" si="211"/>
        <v>66</v>
      </c>
      <c r="E2259" t="str">
        <f t="shared" si="212"/>
        <v>Clothing</v>
      </c>
      <c r="F2259" t="b">
        <f t="shared" si="213"/>
        <v>0</v>
      </c>
      <c r="G2259" t="str">
        <f t="shared" si="214"/>
        <v/>
      </c>
      <c r="H2259" t="str">
        <f t="shared" si="215"/>
        <v/>
      </c>
    </row>
    <row r="2260" spans="1:8" x14ac:dyDescent="0.25">
      <c r="A2260" s="8">
        <v>243</v>
      </c>
      <c r="B2260" t="s">
        <v>326</v>
      </c>
      <c r="C2260">
        <f t="shared" si="210"/>
        <v>14</v>
      </c>
      <c r="D2260">
        <f t="shared" si="211"/>
        <v>66</v>
      </c>
      <c r="E2260" t="str">
        <f t="shared" si="212"/>
        <v>Clothing</v>
      </c>
      <c r="F2260" t="b">
        <f t="shared" si="213"/>
        <v>0</v>
      </c>
      <c r="G2260" t="str">
        <f t="shared" si="214"/>
        <v/>
      </c>
      <c r="H2260" t="str">
        <f t="shared" si="215"/>
        <v/>
      </c>
    </row>
    <row r="2261" spans="1:8" x14ac:dyDescent="0.25">
      <c r="A2261" s="8">
        <v>242</v>
      </c>
      <c r="B2261" t="s">
        <v>325</v>
      </c>
      <c r="C2261">
        <f t="shared" si="210"/>
        <v>14</v>
      </c>
      <c r="D2261">
        <f t="shared" si="211"/>
        <v>66</v>
      </c>
      <c r="E2261" t="str">
        <f t="shared" si="212"/>
        <v>Clothing</v>
      </c>
      <c r="F2261" t="b">
        <f t="shared" si="213"/>
        <v>0</v>
      </c>
      <c r="G2261" t="str">
        <f t="shared" si="214"/>
        <v/>
      </c>
      <c r="H2261" t="str">
        <f t="shared" si="215"/>
        <v/>
      </c>
    </row>
    <row r="2262" spans="1:8" x14ac:dyDescent="0.25">
      <c r="A2262" s="8">
        <v>241</v>
      </c>
      <c r="B2262" t="s">
        <v>324</v>
      </c>
      <c r="C2262">
        <f t="shared" si="210"/>
        <v>14</v>
      </c>
      <c r="D2262">
        <f t="shared" si="211"/>
        <v>66</v>
      </c>
      <c r="E2262" t="str">
        <f t="shared" si="212"/>
        <v>Clothing</v>
      </c>
      <c r="F2262" t="b">
        <f t="shared" si="213"/>
        <v>0</v>
      </c>
      <c r="G2262" t="str">
        <f t="shared" si="214"/>
        <v/>
      </c>
      <c r="H2262" t="str">
        <f t="shared" si="215"/>
        <v/>
      </c>
    </row>
    <row r="2263" spans="1:8" x14ac:dyDescent="0.25">
      <c r="A2263" s="8">
        <v>240</v>
      </c>
      <c r="B2263" t="s">
        <v>323</v>
      </c>
      <c r="C2263">
        <f t="shared" si="210"/>
        <v>14</v>
      </c>
      <c r="D2263">
        <f t="shared" si="211"/>
        <v>66</v>
      </c>
      <c r="E2263" t="str">
        <f t="shared" si="212"/>
        <v>Clothing</v>
      </c>
      <c r="F2263" t="b">
        <f t="shared" si="213"/>
        <v>0</v>
      </c>
      <c r="G2263" t="str">
        <f t="shared" si="214"/>
        <v/>
      </c>
      <c r="H2263" t="str">
        <f t="shared" si="215"/>
        <v/>
      </c>
    </row>
    <row r="2264" spans="1:8" x14ac:dyDescent="0.25">
      <c r="A2264" s="8">
        <v>239</v>
      </c>
      <c r="B2264" t="s">
        <v>322</v>
      </c>
      <c r="C2264">
        <f t="shared" si="210"/>
        <v>14</v>
      </c>
      <c r="D2264">
        <f t="shared" si="211"/>
        <v>66</v>
      </c>
      <c r="E2264" t="str">
        <f t="shared" si="212"/>
        <v>Clothing</v>
      </c>
      <c r="F2264" t="b">
        <f t="shared" si="213"/>
        <v>0</v>
      </c>
      <c r="G2264" t="str">
        <f t="shared" si="214"/>
        <v/>
      </c>
      <c r="H2264" t="str">
        <f t="shared" si="215"/>
        <v/>
      </c>
    </row>
    <row r="2265" spans="1:8" x14ac:dyDescent="0.25">
      <c r="A2265" s="8">
        <v>238</v>
      </c>
      <c r="B2265" t="s">
        <v>321</v>
      </c>
      <c r="C2265">
        <f t="shared" si="210"/>
        <v>14</v>
      </c>
      <c r="D2265">
        <f t="shared" si="211"/>
        <v>66</v>
      </c>
      <c r="E2265" t="str">
        <f t="shared" si="212"/>
        <v>Clothing</v>
      </c>
      <c r="F2265" t="b">
        <f t="shared" si="213"/>
        <v>0</v>
      </c>
      <c r="G2265" t="str">
        <f t="shared" si="214"/>
        <v/>
      </c>
      <c r="H2265" t="str">
        <f t="shared" si="215"/>
        <v/>
      </c>
    </row>
    <row r="2266" spans="1:8" x14ac:dyDescent="0.25">
      <c r="A2266" s="8">
        <v>237</v>
      </c>
      <c r="B2266" t="s">
        <v>320</v>
      </c>
      <c r="C2266">
        <f t="shared" si="210"/>
        <v>14</v>
      </c>
      <c r="D2266">
        <f t="shared" si="211"/>
        <v>66</v>
      </c>
      <c r="E2266" t="str">
        <f t="shared" si="212"/>
        <v>Clothing</v>
      </c>
      <c r="F2266" t="b">
        <f t="shared" si="213"/>
        <v>0</v>
      </c>
      <c r="G2266" t="str">
        <f t="shared" si="214"/>
        <v/>
      </c>
      <c r="H2266" t="str">
        <f t="shared" si="215"/>
        <v/>
      </c>
    </row>
    <row r="2267" spans="1:8" x14ac:dyDescent="0.25">
      <c r="A2267" s="8">
        <v>236</v>
      </c>
      <c r="B2267" t="s">
        <v>319</v>
      </c>
      <c r="C2267">
        <f t="shared" si="210"/>
        <v>14</v>
      </c>
      <c r="D2267">
        <f t="shared" si="211"/>
        <v>66</v>
      </c>
      <c r="E2267" t="str">
        <f t="shared" si="212"/>
        <v>Clothing</v>
      </c>
      <c r="F2267" t="b">
        <f t="shared" si="213"/>
        <v>0</v>
      </c>
      <c r="G2267" t="str">
        <f t="shared" si="214"/>
        <v/>
      </c>
      <c r="H2267" t="str">
        <f t="shared" si="215"/>
        <v/>
      </c>
    </row>
    <row r="2268" spans="1:8" x14ac:dyDescent="0.25">
      <c r="A2268" s="8">
        <v>235</v>
      </c>
      <c r="B2268" t="s">
        <v>318</v>
      </c>
      <c r="C2268">
        <f t="shared" si="210"/>
        <v>14</v>
      </c>
      <c r="D2268">
        <f t="shared" si="211"/>
        <v>66</v>
      </c>
      <c r="E2268" t="str">
        <f t="shared" si="212"/>
        <v>Clothing</v>
      </c>
      <c r="F2268" t="b">
        <f t="shared" si="213"/>
        <v>0</v>
      </c>
      <c r="G2268" t="str">
        <f t="shared" si="214"/>
        <v/>
      </c>
      <c r="H2268" t="str">
        <f t="shared" si="215"/>
        <v/>
      </c>
    </row>
    <row r="2269" spans="1:8" x14ac:dyDescent="0.25">
      <c r="A2269" s="8">
        <v>234</v>
      </c>
      <c r="B2269" t="s">
        <v>317</v>
      </c>
      <c r="C2269">
        <f t="shared" si="210"/>
        <v>14</v>
      </c>
      <c r="D2269">
        <f t="shared" si="211"/>
        <v>66</v>
      </c>
      <c r="E2269" t="str">
        <f t="shared" si="212"/>
        <v>Clothing</v>
      </c>
      <c r="F2269" t="b">
        <f t="shared" si="213"/>
        <v>0</v>
      </c>
      <c r="G2269" t="str">
        <f t="shared" si="214"/>
        <v/>
      </c>
      <c r="H2269" t="str">
        <f t="shared" si="215"/>
        <v/>
      </c>
    </row>
    <row r="2270" spans="1:8" x14ac:dyDescent="0.25">
      <c r="A2270" s="8">
        <v>233</v>
      </c>
      <c r="B2270" t="s">
        <v>316</v>
      </c>
      <c r="C2270">
        <f t="shared" si="210"/>
        <v>14</v>
      </c>
      <c r="D2270">
        <f t="shared" si="211"/>
        <v>66</v>
      </c>
      <c r="E2270" t="str">
        <f t="shared" si="212"/>
        <v>Clothing</v>
      </c>
      <c r="F2270" t="b">
        <f t="shared" si="213"/>
        <v>0</v>
      </c>
      <c r="G2270" t="str">
        <f t="shared" si="214"/>
        <v/>
      </c>
      <c r="H2270" t="str">
        <f t="shared" si="215"/>
        <v/>
      </c>
    </row>
    <row r="2271" spans="1:8" x14ac:dyDescent="0.25">
      <c r="A2271" s="8">
        <v>232</v>
      </c>
      <c r="B2271" t="s">
        <v>315</v>
      </c>
      <c r="C2271">
        <f t="shared" si="210"/>
        <v>14</v>
      </c>
      <c r="D2271">
        <f t="shared" si="211"/>
        <v>66</v>
      </c>
      <c r="E2271" t="str">
        <f t="shared" si="212"/>
        <v>Clothing</v>
      </c>
      <c r="F2271" t="b">
        <f t="shared" si="213"/>
        <v>0</v>
      </c>
      <c r="G2271" t="str">
        <f t="shared" si="214"/>
        <v/>
      </c>
      <c r="H2271" t="str">
        <f t="shared" si="215"/>
        <v/>
      </c>
    </row>
    <row r="2272" spans="1:8" x14ac:dyDescent="0.25">
      <c r="A2272" s="8">
        <v>231</v>
      </c>
      <c r="B2272" t="s">
        <v>314</v>
      </c>
      <c r="C2272">
        <f t="shared" si="210"/>
        <v>14</v>
      </c>
      <c r="D2272">
        <f t="shared" si="211"/>
        <v>66</v>
      </c>
      <c r="E2272" t="str">
        <f t="shared" si="212"/>
        <v>Clothing</v>
      </c>
      <c r="F2272" t="b">
        <f t="shared" si="213"/>
        <v>0</v>
      </c>
      <c r="G2272" t="str">
        <f t="shared" si="214"/>
        <v/>
      </c>
      <c r="H2272" t="str">
        <f t="shared" si="215"/>
        <v/>
      </c>
    </row>
    <row r="2273" spans="1:8" x14ac:dyDescent="0.25">
      <c r="A2273" s="8">
        <v>230</v>
      </c>
      <c r="B2273" t="s">
        <v>313</v>
      </c>
      <c r="C2273">
        <f t="shared" si="210"/>
        <v>14</v>
      </c>
      <c r="D2273">
        <f t="shared" si="211"/>
        <v>66</v>
      </c>
      <c r="E2273" t="str">
        <f t="shared" si="212"/>
        <v>Clothing</v>
      </c>
      <c r="F2273" t="b">
        <f t="shared" si="213"/>
        <v>0</v>
      </c>
      <c r="G2273" t="str">
        <f t="shared" si="214"/>
        <v/>
      </c>
      <c r="H2273" t="str">
        <f t="shared" si="215"/>
        <v/>
      </c>
    </row>
    <row r="2274" spans="1:8" x14ac:dyDescent="0.25">
      <c r="A2274" s="8">
        <v>229</v>
      </c>
      <c r="B2274" t="s">
        <v>312</v>
      </c>
      <c r="C2274">
        <f t="shared" si="210"/>
        <v>14</v>
      </c>
      <c r="D2274">
        <f t="shared" si="211"/>
        <v>66</v>
      </c>
      <c r="E2274" t="str">
        <f t="shared" si="212"/>
        <v>Clothing</v>
      </c>
      <c r="F2274" t="b">
        <f t="shared" si="213"/>
        <v>0</v>
      </c>
      <c r="G2274" t="str">
        <f t="shared" si="214"/>
        <v/>
      </c>
      <c r="H2274" t="str">
        <f t="shared" si="215"/>
        <v/>
      </c>
    </row>
    <row r="2275" spans="1:8" x14ac:dyDescent="0.25">
      <c r="A2275" s="8">
        <v>228</v>
      </c>
      <c r="B2275" t="s">
        <v>311</v>
      </c>
      <c r="C2275">
        <f t="shared" si="210"/>
        <v>14</v>
      </c>
      <c r="D2275">
        <f t="shared" si="211"/>
        <v>66</v>
      </c>
      <c r="E2275" t="str">
        <f t="shared" si="212"/>
        <v>Clothing</v>
      </c>
      <c r="F2275" t="b">
        <f t="shared" si="213"/>
        <v>0</v>
      </c>
      <c r="G2275" t="str">
        <f t="shared" si="214"/>
        <v/>
      </c>
      <c r="H2275" t="str">
        <f t="shared" si="215"/>
        <v/>
      </c>
    </row>
    <row r="2276" spans="1:8" x14ac:dyDescent="0.25">
      <c r="A2276" s="8">
        <v>227</v>
      </c>
      <c r="B2276" t="s">
        <v>310</v>
      </c>
      <c r="C2276">
        <f t="shared" si="210"/>
        <v>14</v>
      </c>
      <c r="D2276">
        <f t="shared" si="211"/>
        <v>66</v>
      </c>
      <c r="E2276" t="str">
        <f t="shared" si="212"/>
        <v>Clothing</v>
      </c>
      <c r="F2276" t="b">
        <f t="shared" si="213"/>
        <v>0</v>
      </c>
      <c r="G2276" t="str">
        <f t="shared" si="214"/>
        <v/>
      </c>
      <c r="H2276" t="str">
        <f t="shared" si="215"/>
        <v/>
      </c>
    </row>
    <row r="2277" spans="1:8" x14ac:dyDescent="0.25">
      <c r="A2277" s="8">
        <v>226</v>
      </c>
      <c r="B2277" t="s">
        <v>309</v>
      </c>
      <c r="C2277">
        <f t="shared" si="210"/>
        <v>14</v>
      </c>
      <c r="D2277">
        <f t="shared" si="211"/>
        <v>66</v>
      </c>
      <c r="E2277" t="str">
        <f t="shared" si="212"/>
        <v>Clothing</v>
      </c>
      <c r="F2277" t="b">
        <f t="shared" si="213"/>
        <v>0</v>
      </c>
      <c r="G2277" t="str">
        <f t="shared" si="214"/>
        <v/>
      </c>
      <c r="H2277" t="str">
        <f t="shared" si="215"/>
        <v/>
      </c>
    </row>
    <row r="2278" spans="1:8" x14ac:dyDescent="0.25">
      <c r="A2278" s="8">
        <v>225</v>
      </c>
      <c r="B2278" t="s">
        <v>308</v>
      </c>
      <c r="C2278">
        <f t="shared" si="210"/>
        <v>14</v>
      </c>
      <c r="D2278">
        <f t="shared" si="211"/>
        <v>66</v>
      </c>
      <c r="E2278" t="str">
        <f t="shared" si="212"/>
        <v>Clothing</v>
      </c>
      <c r="F2278" t="b">
        <f t="shared" si="213"/>
        <v>0</v>
      </c>
      <c r="G2278" t="str">
        <f t="shared" si="214"/>
        <v/>
      </c>
      <c r="H2278" t="str">
        <f t="shared" si="215"/>
        <v/>
      </c>
    </row>
    <row r="2279" spans="1:8" x14ac:dyDescent="0.25">
      <c r="A2279" s="8">
        <v>224</v>
      </c>
      <c r="B2279" t="s">
        <v>307</v>
      </c>
      <c r="C2279">
        <f t="shared" si="210"/>
        <v>14</v>
      </c>
      <c r="D2279">
        <f t="shared" si="211"/>
        <v>66</v>
      </c>
      <c r="E2279" t="str">
        <f t="shared" si="212"/>
        <v>Clothing</v>
      </c>
      <c r="F2279" t="b">
        <f t="shared" si="213"/>
        <v>0</v>
      </c>
      <c r="G2279" t="str">
        <f t="shared" si="214"/>
        <v/>
      </c>
      <c r="H2279" t="str">
        <f t="shared" si="215"/>
        <v/>
      </c>
    </row>
    <row r="2280" spans="1:8" x14ac:dyDescent="0.25">
      <c r="A2280" s="8">
        <v>223</v>
      </c>
      <c r="B2280" t="s">
        <v>306</v>
      </c>
      <c r="C2280">
        <f t="shared" si="210"/>
        <v>14</v>
      </c>
      <c r="D2280">
        <f t="shared" si="211"/>
        <v>66</v>
      </c>
      <c r="E2280" t="str">
        <f t="shared" si="212"/>
        <v>Clothing</v>
      </c>
      <c r="F2280" t="b">
        <f t="shared" si="213"/>
        <v>0</v>
      </c>
      <c r="G2280" t="str">
        <f t="shared" si="214"/>
        <v/>
      </c>
      <c r="H2280" t="str">
        <f t="shared" si="215"/>
        <v/>
      </c>
    </row>
    <row r="2281" spans="1:8" x14ac:dyDescent="0.25">
      <c r="A2281" s="8">
        <v>222</v>
      </c>
      <c r="B2281" t="s">
        <v>305</v>
      </c>
      <c r="C2281">
        <f t="shared" si="210"/>
        <v>14</v>
      </c>
      <c r="D2281">
        <f t="shared" si="211"/>
        <v>66</v>
      </c>
      <c r="E2281" t="str">
        <f t="shared" si="212"/>
        <v>Clothing</v>
      </c>
      <c r="F2281" t="b">
        <f t="shared" si="213"/>
        <v>0</v>
      </c>
      <c r="G2281" t="str">
        <f t="shared" si="214"/>
        <v/>
      </c>
      <c r="H2281" t="str">
        <f t="shared" si="215"/>
        <v/>
      </c>
    </row>
    <row r="2282" spans="1:8" x14ac:dyDescent="0.25">
      <c r="A2282" s="8">
        <v>221</v>
      </c>
      <c r="B2282" t="s">
        <v>304</v>
      </c>
      <c r="C2282">
        <f t="shared" si="210"/>
        <v>14</v>
      </c>
      <c r="D2282">
        <f t="shared" si="211"/>
        <v>66</v>
      </c>
      <c r="E2282" t="str">
        <f t="shared" si="212"/>
        <v>Clothing</v>
      </c>
      <c r="F2282" t="b">
        <f t="shared" si="213"/>
        <v>0</v>
      </c>
      <c r="G2282" t="str">
        <f t="shared" si="214"/>
        <v/>
      </c>
      <c r="H2282" t="str">
        <f t="shared" si="215"/>
        <v/>
      </c>
    </row>
    <row r="2283" spans="1:8" x14ac:dyDescent="0.25">
      <c r="A2283" s="8">
        <v>220</v>
      </c>
      <c r="B2283" t="s">
        <v>303</v>
      </c>
      <c r="C2283">
        <f t="shared" si="210"/>
        <v>14</v>
      </c>
      <c r="D2283">
        <f t="shared" si="211"/>
        <v>66</v>
      </c>
      <c r="E2283" t="str">
        <f t="shared" si="212"/>
        <v>Clothing</v>
      </c>
      <c r="F2283" t="b">
        <f t="shared" si="213"/>
        <v>0</v>
      </c>
      <c r="G2283" t="str">
        <f t="shared" si="214"/>
        <v/>
      </c>
      <c r="H2283" t="str">
        <f t="shared" si="215"/>
        <v/>
      </c>
    </row>
    <row r="2284" spans="1:8" x14ac:dyDescent="0.25">
      <c r="A2284" s="8">
        <v>219</v>
      </c>
      <c r="B2284" t="s">
        <v>302</v>
      </c>
      <c r="C2284">
        <f t="shared" si="210"/>
        <v>14</v>
      </c>
      <c r="D2284">
        <f t="shared" si="211"/>
        <v>66</v>
      </c>
      <c r="E2284" t="str">
        <f t="shared" si="212"/>
        <v>Clothing</v>
      </c>
      <c r="F2284" t="b">
        <f t="shared" si="213"/>
        <v>0</v>
      </c>
      <c r="G2284" t="str">
        <f t="shared" si="214"/>
        <v/>
      </c>
      <c r="H2284" t="str">
        <f t="shared" si="215"/>
        <v/>
      </c>
    </row>
    <row r="2285" spans="1:8" x14ac:dyDescent="0.25">
      <c r="A2285" s="8">
        <v>218</v>
      </c>
      <c r="B2285" t="s">
        <v>301</v>
      </c>
      <c r="C2285">
        <f t="shared" si="210"/>
        <v>14</v>
      </c>
      <c r="D2285">
        <f t="shared" si="211"/>
        <v>66</v>
      </c>
      <c r="E2285" t="str">
        <f t="shared" si="212"/>
        <v>Clothing</v>
      </c>
      <c r="F2285" t="b">
        <f t="shared" si="213"/>
        <v>0</v>
      </c>
      <c r="G2285" t="str">
        <f t="shared" si="214"/>
        <v/>
      </c>
      <c r="H2285" t="str">
        <f t="shared" si="215"/>
        <v/>
      </c>
    </row>
    <row r="2286" spans="1:8" x14ac:dyDescent="0.25">
      <c r="A2286" s="8">
        <v>217</v>
      </c>
      <c r="B2286" t="s">
        <v>300</v>
      </c>
      <c r="C2286">
        <f t="shared" si="210"/>
        <v>14</v>
      </c>
      <c r="D2286">
        <f t="shared" si="211"/>
        <v>66</v>
      </c>
      <c r="E2286" t="str">
        <f t="shared" si="212"/>
        <v>Clothing</v>
      </c>
      <c r="F2286" t="b">
        <f t="shared" si="213"/>
        <v>0</v>
      </c>
      <c r="G2286" t="str">
        <f t="shared" si="214"/>
        <v/>
      </c>
      <c r="H2286" t="str">
        <f t="shared" si="215"/>
        <v/>
      </c>
    </row>
    <row r="2287" spans="1:8" x14ac:dyDescent="0.25">
      <c r="A2287" s="8">
        <v>216</v>
      </c>
      <c r="B2287" t="s">
        <v>299</v>
      </c>
      <c r="C2287">
        <f t="shared" si="210"/>
        <v>14</v>
      </c>
      <c r="D2287">
        <f t="shared" si="211"/>
        <v>66</v>
      </c>
      <c r="E2287" t="str">
        <f t="shared" si="212"/>
        <v>Clothing</v>
      </c>
      <c r="F2287" t="b">
        <f t="shared" si="213"/>
        <v>0</v>
      </c>
      <c r="G2287" t="str">
        <f t="shared" si="214"/>
        <v/>
      </c>
      <c r="H2287" t="str">
        <f t="shared" si="215"/>
        <v/>
      </c>
    </row>
    <row r="2288" spans="1:8" x14ac:dyDescent="0.25">
      <c r="A2288" s="8">
        <v>215</v>
      </c>
      <c r="B2288" t="s">
        <v>298</v>
      </c>
      <c r="C2288">
        <f t="shared" si="210"/>
        <v>14</v>
      </c>
      <c r="D2288">
        <f t="shared" si="211"/>
        <v>66</v>
      </c>
      <c r="E2288" t="str">
        <f t="shared" si="212"/>
        <v>Clothing</v>
      </c>
      <c r="F2288" t="b">
        <f t="shared" si="213"/>
        <v>0</v>
      </c>
      <c r="G2288" t="str">
        <f t="shared" si="214"/>
        <v/>
      </c>
      <c r="H2288" t="str">
        <f t="shared" si="215"/>
        <v/>
      </c>
    </row>
    <row r="2289" spans="1:8" x14ac:dyDescent="0.25">
      <c r="A2289" s="8">
        <v>214</v>
      </c>
      <c r="B2289" t="s">
        <v>297</v>
      </c>
      <c r="C2289">
        <f t="shared" si="210"/>
        <v>14</v>
      </c>
      <c r="D2289">
        <f t="shared" si="211"/>
        <v>66</v>
      </c>
      <c r="E2289" t="str">
        <f t="shared" si="212"/>
        <v>Clothing</v>
      </c>
      <c r="F2289" t="b">
        <f t="shared" si="213"/>
        <v>0</v>
      </c>
      <c r="G2289" t="str">
        <f t="shared" si="214"/>
        <v/>
      </c>
      <c r="H2289" t="str">
        <f t="shared" si="215"/>
        <v/>
      </c>
    </row>
    <row r="2290" spans="1:8" x14ac:dyDescent="0.25">
      <c r="A2290" s="8">
        <v>213</v>
      </c>
      <c r="B2290" t="s">
        <v>296</v>
      </c>
      <c r="C2290">
        <f t="shared" si="210"/>
        <v>14</v>
      </c>
      <c r="D2290">
        <f t="shared" si="211"/>
        <v>66</v>
      </c>
      <c r="E2290" t="str">
        <f t="shared" si="212"/>
        <v>Clothing</v>
      </c>
      <c r="F2290" t="b">
        <f t="shared" si="213"/>
        <v>0</v>
      </c>
      <c r="G2290" t="str">
        <f t="shared" si="214"/>
        <v/>
      </c>
      <c r="H2290" t="str">
        <f t="shared" si="215"/>
        <v/>
      </c>
    </row>
    <row r="2291" spans="1:8" x14ac:dyDescent="0.25">
      <c r="A2291" s="8">
        <v>212</v>
      </c>
      <c r="B2291" t="s">
        <v>295</v>
      </c>
      <c r="C2291">
        <f t="shared" si="210"/>
        <v>14</v>
      </c>
      <c r="D2291">
        <f t="shared" si="211"/>
        <v>66</v>
      </c>
      <c r="E2291" t="str">
        <f t="shared" si="212"/>
        <v>Clothing</v>
      </c>
      <c r="F2291" t="b">
        <f t="shared" si="213"/>
        <v>0</v>
      </c>
      <c r="G2291" t="str">
        <f t="shared" si="214"/>
        <v/>
      </c>
      <c r="H2291" t="str">
        <f t="shared" si="215"/>
        <v/>
      </c>
    </row>
    <row r="2292" spans="1:8" x14ac:dyDescent="0.25">
      <c r="A2292" s="8">
        <v>211</v>
      </c>
      <c r="B2292" t="s">
        <v>294</v>
      </c>
      <c r="C2292">
        <f t="shared" si="210"/>
        <v>14</v>
      </c>
      <c r="D2292">
        <f t="shared" si="211"/>
        <v>66</v>
      </c>
      <c r="E2292" t="str">
        <f t="shared" si="212"/>
        <v>Clothing</v>
      </c>
      <c r="F2292" t="b">
        <f t="shared" si="213"/>
        <v>0</v>
      </c>
      <c r="G2292" t="str">
        <f t="shared" si="214"/>
        <v/>
      </c>
      <c r="H2292" t="str">
        <f t="shared" si="215"/>
        <v/>
      </c>
    </row>
    <row r="2293" spans="1:8" x14ac:dyDescent="0.25">
      <c r="A2293" s="8">
        <v>210</v>
      </c>
      <c r="B2293" t="s">
        <v>293</v>
      </c>
      <c r="C2293">
        <f t="shared" si="210"/>
        <v>14</v>
      </c>
      <c r="D2293">
        <f t="shared" si="211"/>
        <v>66</v>
      </c>
      <c r="E2293" t="str">
        <f t="shared" si="212"/>
        <v>Clothing</v>
      </c>
      <c r="F2293" t="b">
        <f t="shared" si="213"/>
        <v>0</v>
      </c>
      <c r="G2293" t="str">
        <f t="shared" si="214"/>
        <v/>
      </c>
      <c r="H2293" t="str">
        <f t="shared" si="215"/>
        <v/>
      </c>
    </row>
    <row r="2294" spans="1:8" x14ac:dyDescent="0.25">
      <c r="A2294" s="8">
        <v>209</v>
      </c>
      <c r="B2294" t="s">
        <v>292</v>
      </c>
      <c r="C2294">
        <f t="shared" si="210"/>
        <v>14</v>
      </c>
      <c r="D2294">
        <f t="shared" si="211"/>
        <v>66</v>
      </c>
      <c r="E2294" t="str">
        <f t="shared" si="212"/>
        <v>Clothing</v>
      </c>
      <c r="F2294" t="b">
        <f t="shared" si="213"/>
        <v>0</v>
      </c>
      <c r="G2294" t="str">
        <f t="shared" si="214"/>
        <v/>
      </c>
      <c r="H2294" t="str">
        <f t="shared" si="215"/>
        <v/>
      </c>
    </row>
    <row r="2295" spans="1:8" x14ac:dyDescent="0.25">
      <c r="A2295" s="8">
        <v>208</v>
      </c>
      <c r="B2295" t="s">
        <v>291</v>
      </c>
      <c r="C2295">
        <f t="shared" si="210"/>
        <v>14</v>
      </c>
      <c r="D2295">
        <f t="shared" si="211"/>
        <v>66</v>
      </c>
      <c r="E2295" t="str">
        <f t="shared" si="212"/>
        <v>Clothing</v>
      </c>
      <c r="F2295" t="b">
        <f t="shared" si="213"/>
        <v>0</v>
      </c>
      <c r="G2295" t="str">
        <f t="shared" si="214"/>
        <v/>
      </c>
      <c r="H2295" t="str">
        <f t="shared" si="215"/>
        <v/>
      </c>
    </row>
    <row r="2296" spans="1:8" x14ac:dyDescent="0.25">
      <c r="A2296" s="8">
        <v>207</v>
      </c>
      <c r="B2296" t="s">
        <v>290</v>
      </c>
      <c r="C2296">
        <f t="shared" si="210"/>
        <v>14</v>
      </c>
      <c r="D2296">
        <f t="shared" si="211"/>
        <v>66</v>
      </c>
      <c r="E2296" t="str">
        <f t="shared" si="212"/>
        <v>Clothing</v>
      </c>
      <c r="F2296" t="b">
        <f t="shared" si="213"/>
        <v>0</v>
      </c>
      <c r="G2296" t="str">
        <f t="shared" si="214"/>
        <v/>
      </c>
      <c r="H2296" t="str">
        <f t="shared" si="215"/>
        <v/>
      </c>
    </row>
    <row r="2297" spans="1:8" x14ac:dyDescent="0.25">
      <c r="A2297" s="8">
        <v>206</v>
      </c>
      <c r="B2297" t="s">
        <v>289</v>
      </c>
      <c r="C2297">
        <f t="shared" si="210"/>
        <v>14</v>
      </c>
      <c r="D2297">
        <f t="shared" si="211"/>
        <v>66</v>
      </c>
      <c r="E2297" t="str">
        <f t="shared" si="212"/>
        <v>Boots</v>
      </c>
      <c r="F2297" t="b">
        <f t="shared" si="213"/>
        <v>0</v>
      </c>
      <c r="G2297" t="str">
        <f t="shared" si="214"/>
        <v/>
      </c>
      <c r="H2297" t="str">
        <f t="shared" si="215"/>
        <v/>
      </c>
    </row>
    <row r="2298" spans="1:8" x14ac:dyDescent="0.25">
      <c r="A2298" s="8">
        <v>205</v>
      </c>
      <c r="B2298" t="s">
        <v>288</v>
      </c>
      <c r="C2298">
        <f t="shared" si="210"/>
        <v>14</v>
      </c>
      <c r="D2298">
        <f t="shared" si="211"/>
        <v>66</v>
      </c>
      <c r="E2298" t="str">
        <f t="shared" si="212"/>
        <v>Boots</v>
      </c>
      <c r="F2298" t="b">
        <f t="shared" si="213"/>
        <v>0</v>
      </c>
      <c r="G2298" t="str">
        <f t="shared" si="214"/>
        <v/>
      </c>
      <c r="H2298" t="str">
        <f t="shared" si="215"/>
        <v/>
      </c>
    </row>
    <row r="2299" spans="1:8" x14ac:dyDescent="0.25">
      <c r="A2299" s="8">
        <v>204</v>
      </c>
      <c r="B2299" t="s">
        <v>287</v>
      </c>
      <c r="C2299">
        <f t="shared" si="210"/>
        <v>14</v>
      </c>
      <c r="D2299">
        <f t="shared" si="211"/>
        <v>66</v>
      </c>
      <c r="E2299" t="str">
        <f t="shared" si="212"/>
        <v>Boots</v>
      </c>
      <c r="F2299" t="b">
        <f t="shared" si="213"/>
        <v>0</v>
      </c>
      <c r="G2299" t="str">
        <f t="shared" si="214"/>
        <v/>
      </c>
      <c r="H2299" t="str">
        <f t="shared" si="215"/>
        <v/>
      </c>
    </row>
    <row r="2300" spans="1:8" x14ac:dyDescent="0.25">
      <c r="A2300" s="8">
        <v>203</v>
      </c>
      <c r="B2300" t="s">
        <v>286</v>
      </c>
      <c r="C2300">
        <f t="shared" si="210"/>
        <v>14</v>
      </c>
      <c r="D2300">
        <f t="shared" si="211"/>
        <v>66</v>
      </c>
      <c r="E2300" t="str">
        <f t="shared" si="212"/>
        <v>Boots</v>
      </c>
      <c r="F2300" t="b">
        <f t="shared" si="213"/>
        <v>0</v>
      </c>
      <c r="G2300" t="str">
        <f t="shared" si="214"/>
        <v/>
      </c>
      <c r="H2300" t="str">
        <f t="shared" si="215"/>
        <v/>
      </c>
    </row>
    <row r="2301" spans="1:8" x14ac:dyDescent="0.25">
      <c r="A2301" s="8">
        <v>202</v>
      </c>
      <c r="B2301" t="s">
        <v>285</v>
      </c>
      <c r="C2301">
        <f t="shared" si="210"/>
        <v>14</v>
      </c>
      <c r="D2301">
        <f t="shared" si="211"/>
        <v>66</v>
      </c>
      <c r="E2301" t="str">
        <f t="shared" si="212"/>
        <v>Boots</v>
      </c>
      <c r="F2301" t="b">
        <f t="shared" si="213"/>
        <v>0</v>
      </c>
      <c r="G2301" t="str">
        <f t="shared" si="214"/>
        <v/>
      </c>
      <c r="H2301" t="str">
        <f t="shared" si="215"/>
        <v/>
      </c>
    </row>
    <row r="2302" spans="1:8" x14ac:dyDescent="0.25">
      <c r="A2302" s="8">
        <v>201</v>
      </c>
      <c r="B2302" t="s">
        <v>284</v>
      </c>
      <c r="C2302">
        <f t="shared" si="210"/>
        <v>14</v>
      </c>
      <c r="D2302">
        <f t="shared" si="211"/>
        <v>66</v>
      </c>
      <c r="E2302" t="str">
        <f t="shared" si="212"/>
        <v>Boots</v>
      </c>
      <c r="F2302" t="b">
        <f t="shared" si="213"/>
        <v>0</v>
      </c>
      <c r="G2302" t="str">
        <f t="shared" si="214"/>
        <v/>
      </c>
      <c r="H2302" t="str">
        <f t="shared" si="215"/>
        <v/>
      </c>
    </row>
    <row r="2303" spans="1:8" x14ac:dyDescent="0.25">
      <c r="A2303" s="8">
        <v>200</v>
      </c>
      <c r="B2303" t="s">
        <v>283</v>
      </c>
      <c r="C2303">
        <f t="shared" si="210"/>
        <v>14</v>
      </c>
      <c r="D2303">
        <f t="shared" si="211"/>
        <v>66</v>
      </c>
      <c r="E2303" t="str">
        <f t="shared" si="212"/>
        <v>Boots</v>
      </c>
      <c r="F2303" t="b">
        <f t="shared" si="213"/>
        <v>0</v>
      </c>
      <c r="G2303" t="str">
        <f t="shared" si="214"/>
        <v/>
      </c>
      <c r="H2303" t="str">
        <f t="shared" si="215"/>
        <v/>
      </c>
    </row>
    <row r="2304" spans="1:8" x14ac:dyDescent="0.25">
      <c r="A2304" s="8">
        <v>199</v>
      </c>
      <c r="B2304" t="s">
        <v>282</v>
      </c>
      <c r="C2304">
        <f t="shared" si="210"/>
        <v>14</v>
      </c>
      <c r="D2304">
        <f t="shared" si="211"/>
        <v>66</v>
      </c>
      <c r="E2304" t="str">
        <f t="shared" si="212"/>
        <v>Boots</v>
      </c>
      <c r="F2304" t="b">
        <f t="shared" si="213"/>
        <v>0</v>
      </c>
      <c r="G2304" t="str">
        <f t="shared" si="214"/>
        <v/>
      </c>
      <c r="H2304" t="str">
        <f t="shared" si="215"/>
        <v/>
      </c>
    </row>
    <row r="2305" spans="1:8" x14ac:dyDescent="0.25">
      <c r="A2305" s="8">
        <v>198</v>
      </c>
      <c r="B2305" t="s">
        <v>281</v>
      </c>
      <c r="C2305">
        <f t="shared" si="210"/>
        <v>14</v>
      </c>
      <c r="D2305">
        <f t="shared" si="211"/>
        <v>66</v>
      </c>
      <c r="E2305" t="str">
        <f t="shared" si="212"/>
        <v>Boots</v>
      </c>
      <c r="F2305" t="b">
        <f t="shared" si="213"/>
        <v>0</v>
      </c>
      <c r="G2305" t="str">
        <f t="shared" si="214"/>
        <v/>
      </c>
      <c r="H2305" t="str">
        <f t="shared" si="215"/>
        <v/>
      </c>
    </row>
    <row r="2306" spans="1:8" x14ac:dyDescent="0.25">
      <c r="A2306" s="8">
        <v>197</v>
      </c>
      <c r="B2306" t="s">
        <v>280</v>
      </c>
      <c r="C2306">
        <f t="shared" si="210"/>
        <v>14</v>
      </c>
      <c r="D2306">
        <f t="shared" si="211"/>
        <v>66</v>
      </c>
      <c r="E2306" t="str">
        <f t="shared" si="212"/>
        <v>Boots</v>
      </c>
      <c r="F2306" t="b">
        <f t="shared" si="213"/>
        <v>0</v>
      </c>
      <c r="G2306" t="str">
        <f t="shared" si="214"/>
        <v/>
      </c>
      <c r="H2306" t="str">
        <f t="shared" si="215"/>
        <v/>
      </c>
    </row>
    <row r="2307" spans="1:8" x14ac:dyDescent="0.25">
      <c r="A2307" s="8">
        <v>196</v>
      </c>
      <c r="B2307" t="s">
        <v>279</v>
      </c>
      <c r="C2307">
        <f t="shared" si="210"/>
        <v>14</v>
      </c>
      <c r="D2307">
        <f t="shared" si="211"/>
        <v>66</v>
      </c>
      <c r="E2307" t="str">
        <f t="shared" si="212"/>
        <v>Boots</v>
      </c>
      <c r="F2307" t="b">
        <f t="shared" si="213"/>
        <v>0</v>
      </c>
      <c r="G2307" t="str">
        <f t="shared" si="214"/>
        <v/>
      </c>
      <c r="H2307" t="str">
        <f t="shared" si="215"/>
        <v/>
      </c>
    </row>
    <row r="2308" spans="1:8" x14ac:dyDescent="0.25">
      <c r="A2308" s="8">
        <v>195</v>
      </c>
      <c r="B2308" t="s">
        <v>278</v>
      </c>
      <c r="C2308">
        <f t="shared" ref="C2308:C2371" si="216">IF(LEN(B2308)&gt;0,SEARCH("|",B2308),"")</f>
        <v>14</v>
      </c>
      <c r="D2308">
        <f t="shared" ref="D2308:D2371" si="217">IF(LEN(B2308)&gt;0,SEARCH("|",B2308,C2308+1),"")</f>
        <v>66</v>
      </c>
      <c r="E2308" t="str">
        <f t="shared" ref="E2308:E2371" si="218">IF(LEN(B2308)&gt;0,TRIM(LEFT(B2308,C2308-1)),"")</f>
        <v>Boots</v>
      </c>
      <c r="F2308" t="b">
        <f t="shared" ref="F2308:F2371" si="219">IFERROR(E2308="Object",FALSE)</f>
        <v>0</v>
      </c>
      <c r="G2308" t="str">
        <f t="shared" ref="G2308:G2371" si="220">IF(E2308="Object",TRIM(MID(B2308,C2308+1,D2308-C2308-1)),"")</f>
        <v/>
      </c>
      <c r="H2308" t="str">
        <f t="shared" ref="H2308:H2371" si="221">IF(LEN(G2308)&gt;0,INT(RIGHT(B2308,LEN(B2308)-D2308)),"")</f>
        <v/>
      </c>
    </row>
    <row r="2309" spans="1:8" x14ac:dyDescent="0.25">
      <c r="A2309" s="8">
        <v>194</v>
      </c>
      <c r="B2309" t="s">
        <v>277</v>
      </c>
      <c r="C2309">
        <f t="shared" si="216"/>
        <v>14</v>
      </c>
      <c r="D2309">
        <f t="shared" si="217"/>
        <v>66</v>
      </c>
      <c r="E2309" t="str">
        <f t="shared" si="218"/>
        <v>Boots</v>
      </c>
      <c r="F2309" t="b">
        <f t="shared" si="219"/>
        <v>0</v>
      </c>
      <c r="G2309" t="str">
        <f t="shared" si="220"/>
        <v/>
      </c>
      <c r="H2309" t="str">
        <f t="shared" si="221"/>
        <v/>
      </c>
    </row>
    <row r="2310" spans="1:8" x14ac:dyDescent="0.25">
      <c r="A2310" s="8">
        <v>193</v>
      </c>
      <c r="B2310" t="s">
        <v>276</v>
      </c>
      <c r="C2310">
        <f t="shared" si="216"/>
        <v>14</v>
      </c>
      <c r="D2310">
        <f t="shared" si="217"/>
        <v>66</v>
      </c>
      <c r="E2310" t="str">
        <f t="shared" si="218"/>
        <v>Boots</v>
      </c>
      <c r="F2310" t="b">
        <f t="shared" si="219"/>
        <v>0</v>
      </c>
      <c r="G2310" t="str">
        <f t="shared" si="220"/>
        <v/>
      </c>
      <c r="H2310" t="str">
        <f t="shared" si="221"/>
        <v/>
      </c>
    </row>
    <row r="2311" spans="1:8" x14ac:dyDescent="0.25">
      <c r="A2311" s="8">
        <v>192</v>
      </c>
      <c r="B2311" t="s">
        <v>275</v>
      </c>
      <c r="C2311">
        <f t="shared" si="216"/>
        <v>14</v>
      </c>
      <c r="D2311">
        <f t="shared" si="217"/>
        <v>66</v>
      </c>
      <c r="E2311" t="str">
        <f t="shared" si="218"/>
        <v>Boots</v>
      </c>
      <c r="F2311" t="b">
        <f t="shared" si="219"/>
        <v>0</v>
      </c>
      <c r="G2311" t="str">
        <f t="shared" si="220"/>
        <v/>
      </c>
      <c r="H2311" t="str">
        <f t="shared" si="221"/>
        <v/>
      </c>
    </row>
    <row r="2312" spans="1:8" x14ac:dyDescent="0.25">
      <c r="A2312" s="8">
        <v>191</v>
      </c>
      <c r="B2312" t="s">
        <v>274</v>
      </c>
      <c r="C2312">
        <f t="shared" si="216"/>
        <v>14</v>
      </c>
      <c r="D2312">
        <f t="shared" si="217"/>
        <v>66</v>
      </c>
      <c r="E2312" t="str">
        <f t="shared" si="218"/>
        <v>Boots</v>
      </c>
      <c r="F2312" t="b">
        <f t="shared" si="219"/>
        <v>0</v>
      </c>
      <c r="G2312" t="str">
        <f t="shared" si="220"/>
        <v/>
      </c>
      <c r="H2312" t="str">
        <f t="shared" si="221"/>
        <v/>
      </c>
    </row>
    <row r="2313" spans="1:8" x14ac:dyDescent="0.25">
      <c r="A2313" s="8">
        <v>190</v>
      </c>
      <c r="B2313" t="s">
        <v>273</v>
      </c>
      <c r="C2313">
        <f t="shared" si="216"/>
        <v>14</v>
      </c>
      <c r="D2313">
        <f t="shared" si="217"/>
        <v>66</v>
      </c>
      <c r="E2313" t="str">
        <f t="shared" si="218"/>
        <v>Boots</v>
      </c>
      <c r="F2313" t="b">
        <f t="shared" si="219"/>
        <v>0</v>
      </c>
      <c r="G2313" t="str">
        <f t="shared" si="220"/>
        <v/>
      </c>
      <c r="H2313" t="str">
        <f t="shared" si="221"/>
        <v/>
      </c>
    </row>
    <row r="2314" spans="1:8" x14ac:dyDescent="0.25">
      <c r="A2314" s="8">
        <v>189</v>
      </c>
      <c r="B2314" t="s">
        <v>272</v>
      </c>
      <c r="C2314">
        <f t="shared" si="216"/>
        <v>14</v>
      </c>
      <c r="D2314">
        <f t="shared" si="217"/>
        <v>66</v>
      </c>
      <c r="E2314" t="str">
        <f t="shared" si="218"/>
        <v>Boots</v>
      </c>
      <c r="F2314" t="b">
        <f t="shared" si="219"/>
        <v>0</v>
      </c>
      <c r="G2314" t="str">
        <f t="shared" si="220"/>
        <v/>
      </c>
      <c r="H2314" t="str">
        <f t="shared" si="221"/>
        <v/>
      </c>
    </row>
    <row r="2315" spans="1:8" x14ac:dyDescent="0.25">
      <c r="A2315" s="8">
        <v>188</v>
      </c>
      <c r="B2315" t="s">
        <v>271</v>
      </c>
      <c r="C2315">
        <f t="shared" si="216"/>
        <v>14</v>
      </c>
      <c r="D2315">
        <f t="shared" si="217"/>
        <v>66</v>
      </c>
      <c r="E2315" t="str">
        <f t="shared" si="218"/>
        <v>BigCraftable</v>
      </c>
      <c r="F2315" t="b">
        <f t="shared" si="219"/>
        <v>0</v>
      </c>
      <c r="G2315" t="str">
        <f t="shared" si="220"/>
        <v/>
      </c>
      <c r="H2315" t="str">
        <f t="shared" si="221"/>
        <v/>
      </c>
    </row>
    <row r="2316" spans="1:8" x14ac:dyDescent="0.25">
      <c r="A2316" s="8">
        <v>187</v>
      </c>
      <c r="B2316" t="s">
        <v>270</v>
      </c>
      <c r="C2316">
        <f t="shared" si="216"/>
        <v>14</v>
      </c>
      <c r="D2316">
        <f t="shared" si="217"/>
        <v>66</v>
      </c>
      <c r="E2316" t="str">
        <f t="shared" si="218"/>
        <v>BigCraftable</v>
      </c>
      <c r="F2316" t="b">
        <f t="shared" si="219"/>
        <v>0</v>
      </c>
      <c r="G2316" t="str">
        <f t="shared" si="220"/>
        <v/>
      </c>
      <c r="H2316" t="str">
        <f t="shared" si="221"/>
        <v/>
      </c>
    </row>
    <row r="2317" spans="1:8" x14ac:dyDescent="0.25">
      <c r="A2317" s="8">
        <v>186</v>
      </c>
      <c r="B2317" t="s">
        <v>269</v>
      </c>
      <c r="C2317">
        <f t="shared" si="216"/>
        <v>14</v>
      </c>
      <c r="D2317">
        <f t="shared" si="217"/>
        <v>66</v>
      </c>
      <c r="E2317" t="str">
        <f t="shared" si="218"/>
        <v>BigCraftable</v>
      </c>
      <c r="F2317" t="b">
        <f t="shared" si="219"/>
        <v>0</v>
      </c>
      <c r="G2317" t="str">
        <f t="shared" si="220"/>
        <v/>
      </c>
      <c r="H2317" t="str">
        <f t="shared" si="221"/>
        <v/>
      </c>
    </row>
    <row r="2318" spans="1:8" x14ac:dyDescent="0.25">
      <c r="A2318" s="8">
        <v>185</v>
      </c>
      <c r="B2318" t="s">
        <v>268</v>
      </c>
      <c r="C2318">
        <f t="shared" si="216"/>
        <v>14</v>
      </c>
      <c r="D2318">
        <f t="shared" si="217"/>
        <v>66</v>
      </c>
      <c r="E2318" t="str">
        <f t="shared" si="218"/>
        <v>BigCraftable</v>
      </c>
      <c r="F2318" t="b">
        <f t="shared" si="219"/>
        <v>0</v>
      </c>
      <c r="G2318" t="str">
        <f t="shared" si="220"/>
        <v/>
      </c>
      <c r="H2318" t="str">
        <f t="shared" si="221"/>
        <v/>
      </c>
    </row>
    <row r="2319" spans="1:8" x14ac:dyDescent="0.25">
      <c r="A2319" s="8">
        <v>184</v>
      </c>
      <c r="B2319" t="s">
        <v>267</v>
      </c>
      <c r="C2319">
        <f t="shared" si="216"/>
        <v>14</v>
      </c>
      <c r="D2319">
        <f t="shared" si="217"/>
        <v>66</v>
      </c>
      <c r="E2319" t="str">
        <f t="shared" si="218"/>
        <v>BigCraftable</v>
      </c>
      <c r="F2319" t="b">
        <f t="shared" si="219"/>
        <v>0</v>
      </c>
      <c r="G2319" t="str">
        <f t="shared" si="220"/>
        <v/>
      </c>
      <c r="H2319" t="str">
        <f t="shared" si="221"/>
        <v/>
      </c>
    </row>
    <row r="2320" spans="1:8" x14ac:dyDescent="0.25">
      <c r="A2320" s="8">
        <v>183</v>
      </c>
      <c r="B2320" t="s">
        <v>266</v>
      </c>
      <c r="C2320">
        <f t="shared" si="216"/>
        <v>14</v>
      </c>
      <c r="D2320">
        <f t="shared" si="217"/>
        <v>66</v>
      </c>
      <c r="E2320" t="str">
        <f t="shared" si="218"/>
        <v>BigCraftable</v>
      </c>
      <c r="F2320" t="b">
        <f t="shared" si="219"/>
        <v>0</v>
      </c>
      <c r="G2320" t="str">
        <f t="shared" si="220"/>
        <v/>
      </c>
      <c r="H2320" t="str">
        <f t="shared" si="221"/>
        <v/>
      </c>
    </row>
    <row r="2321" spans="1:8" x14ac:dyDescent="0.25">
      <c r="A2321" s="8">
        <v>182</v>
      </c>
      <c r="B2321" t="s">
        <v>265</v>
      </c>
      <c r="C2321">
        <f t="shared" si="216"/>
        <v>14</v>
      </c>
      <c r="D2321">
        <f t="shared" si="217"/>
        <v>66</v>
      </c>
      <c r="E2321" t="str">
        <f t="shared" si="218"/>
        <v>BigCraftable</v>
      </c>
      <c r="F2321" t="b">
        <f t="shared" si="219"/>
        <v>0</v>
      </c>
      <c r="G2321" t="str">
        <f t="shared" si="220"/>
        <v/>
      </c>
      <c r="H2321" t="str">
        <f t="shared" si="221"/>
        <v/>
      </c>
    </row>
    <row r="2322" spans="1:8" x14ac:dyDescent="0.25">
      <c r="A2322" s="8">
        <v>181</v>
      </c>
      <c r="B2322" t="s">
        <v>264</v>
      </c>
      <c r="C2322">
        <f t="shared" si="216"/>
        <v>14</v>
      </c>
      <c r="D2322">
        <f t="shared" si="217"/>
        <v>66</v>
      </c>
      <c r="E2322" t="str">
        <f t="shared" si="218"/>
        <v>BigCraftable</v>
      </c>
      <c r="F2322" t="b">
        <f t="shared" si="219"/>
        <v>0</v>
      </c>
      <c r="G2322" t="str">
        <f t="shared" si="220"/>
        <v/>
      </c>
      <c r="H2322" t="str">
        <f t="shared" si="221"/>
        <v/>
      </c>
    </row>
    <row r="2323" spans="1:8" x14ac:dyDescent="0.25">
      <c r="A2323" s="8">
        <v>180</v>
      </c>
      <c r="B2323" t="s">
        <v>263</v>
      </c>
      <c r="C2323">
        <f t="shared" si="216"/>
        <v>14</v>
      </c>
      <c r="D2323">
        <f t="shared" si="217"/>
        <v>66</v>
      </c>
      <c r="E2323" t="str">
        <f t="shared" si="218"/>
        <v>BigCraftable</v>
      </c>
      <c r="F2323" t="b">
        <f t="shared" si="219"/>
        <v>0</v>
      </c>
      <c r="G2323" t="str">
        <f t="shared" si="220"/>
        <v/>
      </c>
      <c r="H2323" t="str">
        <f t="shared" si="221"/>
        <v/>
      </c>
    </row>
    <row r="2324" spans="1:8" x14ac:dyDescent="0.25">
      <c r="A2324" s="8">
        <v>179</v>
      </c>
      <c r="B2324" t="s">
        <v>262</v>
      </c>
      <c r="C2324">
        <f t="shared" si="216"/>
        <v>14</v>
      </c>
      <c r="D2324">
        <f t="shared" si="217"/>
        <v>66</v>
      </c>
      <c r="E2324" t="str">
        <f t="shared" si="218"/>
        <v>BigCraftable</v>
      </c>
      <c r="F2324" t="b">
        <f t="shared" si="219"/>
        <v>0</v>
      </c>
      <c r="G2324" t="str">
        <f t="shared" si="220"/>
        <v/>
      </c>
      <c r="H2324" t="str">
        <f t="shared" si="221"/>
        <v/>
      </c>
    </row>
    <row r="2325" spans="1:8" x14ac:dyDescent="0.25">
      <c r="A2325" s="8">
        <v>178</v>
      </c>
      <c r="B2325" t="s">
        <v>261</v>
      </c>
      <c r="C2325">
        <f t="shared" si="216"/>
        <v>14</v>
      </c>
      <c r="D2325">
        <f t="shared" si="217"/>
        <v>66</v>
      </c>
      <c r="E2325" t="str">
        <f t="shared" si="218"/>
        <v>BigCraftable</v>
      </c>
      <c r="F2325" t="b">
        <f t="shared" si="219"/>
        <v>0</v>
      </c>
      <c r="G2325" t="str">
        <f t="shared" si="220"/>
        <v/>
      </c>
      <c r="H2325" t="str">
        <f t="shared" si="221"/>
        <v/>
      </c>
    </row>
    <row r="2326" spans="1:8" x14ac:dyDescent="0.25">
      <c r="A2326" s="8">
        <v>177</v>
      </c>
      <c r="B2326" t="s">
        <v>260</v>
      </c>
      <c r="C2326">
        <f t="shared" si="216"/>
        <v>14</v>
      </c>
      <c r="D2326">
        <f t="shared" si="217"/>
        <v>66</v>
      </c>
      <c r="E2326" t="str">
        <f t="shared" si="218"/>
        <v>BigCraftable</v>
      </c>
      <c r="F2326" t="b">
        <f t="shared" si="219"/>
        <v>0</v>
      </c>
      <c r="G2326" t="str">
        <f t="shared" si="220"/>
        <v/>
      </c>
      <c r="H2326" t="str">
        <f t="shared" si="221"/>
        <v/>
      </c>
    </row>
    <row r="2327" spans="1:8" x14ac:dyDescent="0.25">
      <c r="A2327" s="8">
        <v>176</v>
      </c>
      <c r="B2327" t="s">
        <v>259</v>
      </c>
      <c r="C2327">
        <f t="shared" si="216"/>
        <v>14</v>
      </c>
      <c r="D2327">
        <f t="shared" si="217"/>
        <v>66</v>
      </c>
      <c r="E2327" t="str">
        <f t="shared" si="218"/>
        <v>BigCraftable</v>
      </c>
      <c r="F2327" t="b">
        <f t="shared" si="219"/>
        <v>0</v>
      </c>
      <c r="G2327" t="str">
        <f t="shared" si="220"/>
        <v/>
      </c>
      <c r="H2327" t="str">
        <f t="shared" si="221"/>
        <v/>
      </c>
    </row>
    <row r="2328" spans="1:8" x14ac:dyDescent="0.25">
      <c r="A2328" s="8">
        <v>175</v>
      </c>
      <c r="B2328" t="s">
        <v>258</v>
      </c>
      <c r="C2328">
        <f t="shared" si="216"/>
        <v>14</v>
      </c>
      <c r="D2328">
        <f t="shared" si="217"/>
        <v>66</v>
      </c>
      <c r="E2328" t="str">
        <f t="shared" si="218"/>
        <v>BigCraftable</v>
      </c>
      <c r="F2328" t="b">
        <f t="shared" si="219"/>
        <v>0</v>
      </c>
      <c r="G2328" t="str">
        <f t="shared" si="220"/>
        <v/>
      </c>
      <c r="H2328" t="str">
        <f t="shared" si="221"/>
        <v/>
      </c>
    </row>
    <row r="2329" spans="1:8" x14ac:dyDescent="0.25">
      <c r="A2329" s="8">
        <v>174</v>
      </c>
      <c r="B2329" t="s">
        <v>257</v>
      </c>
      <c r="C2329">
        <f t="shared" si="216"/>
        <v>14</v>
      </c>
      <c r="D2329">
        <f t="shared" si="217"/>
        <v>66</v>
      </c>
      <c r="E2329" t="str">
        <f t="shared" si="218"/>
        <v>BigCraftable</v>
      </c>
      <c r="F2329" t="b">
        <f t="shared" si="219"/>
        <v>0</v>
      </c>
      <c r="G2329" t="str">
        <f t="shared" si="220"/>
        <v/>
      </c>
      <c r="H2329" t="str">
        <f t="shared" si="221"/>
        <v/>
      </c>
    </row>
    <row r="2330" spans="1:8" x14ac:dyDescent="0.25">
      <c r="A2330" s="8">
        <v>173</v>
      </c>
      <c r="B2330" t="s">
        <v>256</v>
      </c>
      <c r="C2330">
        <f t="shared" si="216"/>
        <v>14</v>
      </c>
      <c r="D2330">
        <f t="shared" si="217"/>
        <v>66</v>
      </c>
      <c r="E2330" t="str">
        <f t="shared" si="218"/>
        <v>BigCraftable</v>
      </c>
      <c r="F2330" t="b">
        <f t="shared" si="219"/>
        <v>0</v>
      </c>
      <c r="G2330" t="str">
        <f t="shared" si="220"/>
        <v/>
      </c>
      <c r="H2330" t="str">
        <f t="shared" si="221"/>
        <v/>
      </c>
    </row>
    <row r="2331" spans="1:8" x14ac:dyDescent="0.25">
      <c r="A2331" s="8">
        <v>172</v>
      </c>
      <c r="B2331" t="s">
        <v>255</v>
      </c>
      <c r="C2331">
        <f t="shared" si="216"/>
        <v>14</v>
      </c>
      <c r="D2331">
        <f t="shared" si="217"/>
        <v>66</v>
      </c>
      <c r="E2331" t="str">
        <f t="shared" si="218"/>
        <v>BigCraftable</v>
      </c>
      <c r="F2331" t="b">
        <f t="shared" si="219"/>
        <v>0</v>
      </c>
      <c r="G2331" t="str">
        <f t="shared" si="220"/>
        <v/>
      </c>
      <c r="H2331" t="str">
        <f t="shared" si="221"/>
        <v/>
      </c>
    </row>
    <row r="2332" spans="1:8" x14ac:dyDescent="0.25">
      <c r="A2332" s="8">
        <v>171</v>
      </c>
      <c r="B2332" t="s">
        <v>254</v>
      </c>
      <c r="C2332">
        <f t="shared" si="216"/>
        <v>14</v>
      </c>
      <c r="D2332">
        <f t="shared" si="217"/>
        <v>66</v>
      </c>
      <c r="E2332" t="str">
        <f t="shared" si="218"/>
        <v>BigCraftable</v>
      </c>
      <c r="F2332" t="b">
        <f t="shared" si="219"/>
        <v>0</v>
      </c>
      <c r="G2332" t="str">
        <f t="shared" si="220"/>
        <v/>
      </c>
      <c r="H2332" t="str">
        <f t="shared" si="221"/>
        <v/>
      </c>
    </row>
    <row r="2333" spans="1:8" x14ac:dyDescent="0.25">
      <c r="A2333" s="8">
        <v>170</v>
      </c>
      <c r="B2333" t="s">
        <v>253</v>
      </c>
      <c r="C2333">
        <f t="shared" si="216"/>
        <v>14</v>
      </c>
      <c r="D2333">
        <f t="shared" si="217"/>
        <v>66</v>
      </c>
      <c r="E2333" t="str">
        <f t="shared" si="218"/>
        <v>BigCraftable</v>
      </c>
      <c r="F2333" t="b">
        <f t="shared" si="219"/>
        <v>0</v>
      </c>
      <c r="G2333" t="str">
        <f t="shared" si="220"/>
        <v/>
      </c>
      <c r="H2333" t="str">
        <f t="shared" si="221"/>
        <v/>
      </c>
    </row>
    <row r="2334" spans="1:8" x14ac:dyDescent="0.25">
      <c r="A2334" s="8">
        <v>169</v>
      </c>
      <c r="B2334" t="s">
        <v>252</v>
      </c>
      <c r="C2334">
        <f t="shared" si="216"/>
        <v>14</v>
      </c>
      <c r="D2334">
        <f t="shared" si="217"/>
        <v>66</v>
      </c>
      <c r="E2334" t="str">
        <f t="shared" si="218"/>
        <v>BigCraftable</v>
      </c>
      <c r="F2334" t="b">
        <f t="shared" si="219"/>
        <v>0</v>
      </c>
      <c r="G2334" t="str">
        <f t="shared" si="220"/>
        <v/>
      </c>
      <c r="H2334" t="str">
        <f t="shared" si="221"/>
        <v/>
      </c>
    </row>
    <row r="2335" spans="1:8" x14ac:dyDescent="0.25">
      <c r="A2335" s="8">
        <v>168</v>
      </c>
      <c r="B2335" t="s">
        <v>251</v>
      </c>
      <c r="C2335">
        <f t="shared" si="216"/>
        <v>14</v>
      </c>
      <c r="D2335">
        <f t="shared" si="217"/>
        <v>66</v>
      </c>
      <c r="E2335" t="str">
        <f t="shared" si="218"/>
        <v>BigCraftable</v>
      </c>
      <c r="F2335" t="b">
        <f t="shared" si="219"/>
        <v>0</v>
      </c>
      <c r="G2335" t="str">
        <f t="shared" si="220"/>
        <v/>
      </c>
      <c r="H2335" t="str">
        <f t="shared" si="221"/>
        <v/>
      </c>
    </row>
    <row r="2336" spans="1:8" x14ac:dyDescent="0.25">
      <c r="A2336" s="8">
        <v>167</v>
      </c>
      <c r="B2336" t="s">
        <v>250</v>
      </c>
      <c r="C2336">
        <f t="shared" si="216"/>
        <v>14</v>
      </c>
      <c r="D2336">
        <f t="shared" si="217"/>
        <v>66</v>
      </c>
      <c r="E2336" t="str">
        <f t="shared" si="218"/>
        <v>BigCraftable</v>
      </c>
      <c r="F2336" t="b">
        <f t="shared" si="219"/>
        <v>0</v>
      </c>
      <c r="G2336" t="str">
        <f t="shared" si="220"/>
        <v/>
      </c>
      <c r="H2336" t="str">
        <f t="shared" si="221"/>
        <v/>
      </c>
    </row>
    <row r="2337" spans="1:8" x14ac:dyDescent="0.25">
      <c r="A2337" s="8">
        <v>166</v>
      </c>
      <c r="B2337" t="s">
        <v>249</v>
      </c>
      <c r="C2337">
        <f t="shared" si="216"/>
        <v>14</v>
      </c>
      <c r="D2337">
        <f t="shared" si="217"/>
        <v>66</v>
      </c>
      <c r="E2337" t="str">
        <f t="shared" si="218"/>
        <v>BigCraftable</v>
      </c>
      <c r="F2337" t="b">
        <f t="shared" si="219"/>
        <v>0</v>
      </c>
      <c r="G2337" t="str">
        <f t="shared" si="220"/>
        <v/>
      </c>
      <c r="H2337" t="str">
        <f t="shared" si="221"/>
        <v/>
      </c>
    </row>
    <row r="2338" spans="1:8" x14ac:dyDescent="0.25">
      <c r="A2338" s="8">
        <v>165</v>
      </c>
      <c r="B2338" t="s">
        <v>248</v>
      </c>
      <c r="C2338">
        <f t="shared" si="216"/>
        <v>14</v>
      </c>
      <c r="D2338">
        <f t="shared" si="217"/>
        <v>66</v>
      </c>
      <c r="E2338" t="str">
        <f t="shared" si="218"/>
        <v>BigCraftable</v>
      </c>
      <c r="F2338" t="b">
        <f t="shared" si="219"/>
        <v>0</v>
      </c>
      <c r="G2338" t="str">
        <f t="shared" si="220"/>
        <v/>
      </c>
      <c r="H2338" t="str">
        <f t="shared" si="221"/>
        <v/>
      </c>
    </row>
    <row r="2339" spans="1:8" x14ac:dyDescent="0.25">
      <c r="A2339" s="8">
        <v>164</v>
      </c>
      <c r="B2339" t="s">
        <v>247</v>
      </c>
      <c r="C2339">
        <f t="shared" si="216"/>
        <v>14</v>
      </c>
      <c r="D2339">
        <f t="shared" si="217"/>
        <v>66</v>
      </c>
      <c r="E2339" t="str">
        <f t="shared" si="218"/>
        <v>BigCraftable</v>
      </c>
      <c r="F2339" t="b">
        <f t="shared" si="219"/>
        <v>0</v>
      </c>
      <c r="G2339" t="str">
        <f t="shared" si="220"/>
        <v/>
      </c>
      <c r="H2339" t="str">
        <f t="shared" si="221"/>
        <v/>
      </c>
    </row>
    <row r="2340" spans="1:8" x14ac:dyDescent="0.25">
      <c r="A2340" s="8">
        <v>163</v>
      </c>
      <c r="B2340" t="s">
        <v>246</v>
      </c>
      <c r="C2340">
        <f t="shared" si="216"/>
        <v>14</v>
      </c>
      <c r="D2340">
        <f t="shared" si="217"/>
        <v>66</v>
      </c>
      <c r="E2340" t="str">
        <f t="shared" si="218"/>
        <v>BigCraftable</v>
      </c>
      <c r="F2340" t="b">
        <f t="shared" si="219"/>
        <v>0</v>
      </c>
      <c r="G2340" t="str">
        <f t="shared" si="220"/>
        <v/>
      </c>
      <c r="H2340" t="str">
        <f t="shared" si="221"/>
        <v/>
      </c>
    </row>
    <row r="2341" spans="1:8" x14ac:dyDescent="0.25">
      <c r="A2341" s="8">
        <v>162</v>
      </c>
      <c r="B2341" t="s">
        <v>245</v>
      </c>
      <c r="C2341">
        <f t="shared" si="216"/>
        <v>14</v>
      </c>
      <c r="D2341">
        <f t="shared" si="217"/>
        <v>66</v>
      </c>
      <c r="E2341" t="str">
        <f t="shared" si="218"/>
        <v>BigCraftable</v>
      </c>
      <c r="F2341" t="b">
        <f t="shared" si="219"/>
        <v>0</v>
      </c>
      <c r="G2341" t="str">
        <f t="shared" si="220"/>
        <v/>
      </c>
      <c r="H2341" t="str">
        <f t="shared" si="221"/>
        <v/>
      </c>
    </row>
    <row r="2342" spans="1:8" x14ac:dyDescent="0.25">
      <c r="A2342" s="8">
        <v>161</v>
      </c>
      <c r="B2342" t="s">
        <v>244</v>
      </c>
      <c r="C2342">
        <f t="shared" si="216"/>
        <v>14</v>
      </c>
      <c r="D2342">
        <f t="shared" si="217"/>
        <v>66</v>
      </c>
      <c r="E2342" t="str">
        <f t="shared" si="218"/>
        <v>BigCraftable</v>
      </c>
      <c r="F2342" t="b">
        <f t="shared" si="219"/>
        <v>0</v>
      </c>
      <c r="G2342" t="str">
        <f t="shared" si="220"/>
        <v/>
      </c>
      <c r="H2342" t="str">
        <f t="shared" si="221"/>
        <v/>
      </c>
    </row>
    <row r="2343" spans="1:8" x14ac:dyDescent="0.25">
      <c r="A2343" s="8">
        <v>160</v>
      </c>
      <c r="B2343" t="s">
        <v>243</v>
      </c>
      <c r="C2343">
        <f t="shared" si="216"/>
        <v>14</v>
      </c>
      <c r="D2343">
        <f t="shared" si="217"/>
        <v>66</v>
      </c>
      <c r="E2343" t="str">
        <f t="shared" si="218"/>
        <v>BigCraftable</v>
      </c>
      <c r="F2343" t="b">
        <f t="shared" si="219"/>
        <v>0</v>
      </c>
      <c r="G2343" t="str">
        <f t="shared" si="220"/>
        <v/>
      </c>
      <c r="H2343" t="str">
        <f t="shared" si="221"/>
        <v/>
      </c>
    </row>
    <row r="2344" spans="1:8" x14ac:dyDescent="0.25">
      <c r="A2344" s="8">
        <v>159</v>
      </c>
      <c r="B2344" t="s">
        <v>242</v>
      </c>
      <c r="C2344">
        <f t="shared" si="216"/>
        <v>14</v>
      </c>
      <c r="D2344">
        <f t="shared" si="217"/>
        <v>66</v>
      </c>
      <c r="E2344" t="str">
        <f t="shared" si="218"/>
        <v>BigCraftable</v>
      </c>
      <c r="F2344" t="b">
        <f t="shared" si="219"/>
        <v>0</v>
      </c>
      <c r="G2344" t="str">
        <f t="shared" si="220"/>
        <v/>
      </c>
      <c r="H2344" t="str">
        <f t="shared" si="221"/>
        <v/>
      </c>
    </row>
    <row r="2345" spans="1:8" x14ac:dyDescent="0.25">
      <c r="A2345" s="8">
        <v>158</v>
      </c>
      <c r="B2345" t="s">
        <v>241</v>
      </c>
      <c r="C2345">
        <f t="shared" si="216"/>
        <v>14</v>
      </c>
      <c r="D2345">
        <f t="shared" si="217"/>
        <v>66</v>
      </c>
      <c r="E2345" t="str">
        <f t="shared" si="218"/>
        <v>BigCraftable</v>
      </c>
      <c r="F2345" t="b">
        <f t="shared" si="219"/>
        <v>0</v>
      </c>
      <c r="G2345" t="str">
        <f t="shared" si="220"/>
        <v/>
      </c>
      <c r="H2345" t="str">
        <f t="shared" si="221"/>
        <v/>
      </c>
    </row>
    <row r="2346" spans="1:8" x14ac:dyDescent="0.25">
      <c r="A2346" s="8">
        <v>157</v>
      </c>
      <c r="B2346" t="s">
        <v>240</v>
      </c>
      <c r="C2346">
        <f t="shared" si="216"/>
        <v>14</v>
      </c>
      <c r="D2346">
        <f t="shared" si="217"/>
        <v>66</v>
      </c>
      <c r="E2346" t="str">
        <f t="shared" si="218"/>
        <v>BigCraftable</v>
      </c>
      <c r="F2346" t="b">
        <f t="shared" si="219"/>
        <v>0</v>
      </c>
      <c r="G2346" t="str">
        <f t="shared" si="220"/>
        <v/>
      </c>
      <c r="H2346" t="str">
        <f t="shared" si="221"/>
        <v/>
      </c>
    </row>
    <row r="2347" spans="1:8" x14ac:dyDescent="0.25">
      <c r="A2347" s="8">
        <v>156</v>
      </c>
      <c r="B2347" t="s">
        <v>239</v>
      </c>
      <c r="C2347">
        <f t="shared" si="216"/>
        <v>14</v>
      </c>
      <c r="D2347">
        <f t="shared" si="217"/>
        <v>66</v>
      </c>
      <c r="E2347" t="str">
        <f t="shared" si="218"/>
        <v>BigCraftable</v>
      </c>
      <c r="F2347" t="b">
        <f t="shared" si="219"/>
        <v>0</v>
      </c>
      <c r="G2347" t="str">
        <f t="shared" si="220"/>
        <v/>
      </c>
      <c r="H2347" t="str">
        <f t="shared" si="221"/>
        <v/>
      </c>
    </row>
    <row r="2348" spans="1:8" x14ac:dyDescent="0.25">
      <c r="A2348" s="8">
        <v>155</v>
      </c>
      <c r="B2348" t="s">
        <v>238</v>
      </c>
      <c r="C2348">
        <f t="shared" si="216"/>
        <v>14</v>
      </c>
      <c r="D2348">
        <f t="shared" si="217"/>
        <v>66</v>
      </c>
      <c r="E2348" t="str">
        <f t="shared" si="218"/>
        <v>BigCraftable</v>
      </c>
      <c r="F2348" t="b">
        <f t="shared" si="219"/>
        <v>0</v>
      </c>
      <c r="G2348" t="str">
        <f t="shared" si="220"/>
        <v/>
      </c>
      <c r="H2348" t="str">
        <f t="shared" si="221"/>
        <v/>
      </c>
    </row>
    <row r="2349" spans="1:8" x14ac:dyDescent="0.25">
      <c r="A2349" s="8">
        <v>154</v>
      </c>
      <c r="B2349" t="s">
        <v>237</v>
      </c>
      <c r="C2349">
        <f t="shared" si="216"/>
        <v>14</v>
      </c>
      <c r="D2349">
        <f t="shared" si="217"/>
        <v>66</v>
      </c>
      <c r="E2349" t="str">
        <f t="shared" si="218"/>
        <v>BigCraftable</v>
      </c>
      <c r="F2349" t="b">
        <f t="shared" si="219"/>
        <v>0</v>
      </c>
      <c r="G2349" t="str">
        <f t="shared" si="220"/>
        <v/>
      </c>
      <c r="H2349" t="str">
        <f t="shared" si="221"/>
        <v/>
      </c>
    </row>
    <row r="2350" spans="1:8" x14ac:dyDescent="0.25">
      <c r="A2350" s="8">
        <v>153</v>
      </c>
      <c r="B2350" t="s">
        <v>236</v>
      </c>
      <c r="C2350">
        <f t="shared" si="216"/>
        <v>14</v>
      </c>
      <c r="D2350">
        <f t="shared" si="217"/>
        <v>66</v>
      </c>
      <c r="E2350" t="str">
        <f t="shared" si="218"/>
        <v>BigCraftable</v>
      </c>
      <c r="F2350" t="b">
        <f t="shared" si="219"/>
        <v>0</v>
      </c>
      <c r="G2350" t="str">
        <f t="shared" si="220"/>
        <v/>
      </c>
      <c r="H2350" t="str">
        <f t="shared" si="221"/>
        <v/>
      </c>
    </row>
    <row r="2351" spans="1:8" x14ac:dyDescent="0.25">
      <c r="A2351" s="8">
        <v>152</v>
      </c>
      <c r="B2351" t="s">
        <v>235</v>
      </c>
      <c r="C2351">
        <f t="shared" si="216"/>
        <v>14</v>
      </c>
      <c r="D2351">
        <f t="shared" si="217"/>
        <v>66</v>
      </c>
      <c r="E2351" t="str">
        <f t="shared" si="218"/>
        <v>BigCraftable</v>
      </c>
      <c r="F2351" t="b">
        <f t="shared" si="219"/>
        <v>0</v>
      </c>
      <c r="G2351" t="str">
        <f t="shared" si="220"/>
        <v/>
      </c>
      <c r="H2351" t="str">
        <f t="shared" si="221"/>
        <v/>
      </c>
    </row>
    <row r="2352" spans="1:8" x14ac:dyDescent="0.25">
      <c r="A2352" s="8">
        <v>151</v>
      </c>
      <c r="B2352" t="s">
        <v>234</v>
      </c>
      <c r="C2352">
        <f t="shared" si="216"/>
        <v>14</v>
      </c>
      <c r="D2352">
        <f t="shared" si="217"/>
        <v>66</v>
      </c>
      <c r="E2352" t="str">
        <f t="shared" si="218"/>
        <v>BigCraftable</v>
      </c>
      <c r="F2352" t="b">
        <f t="shared" si="219"/>
        <v>0</v>
      </c>
      <c r="G2352" t="str">
        <f t="shared" si="220"/>
        <v/>
      </c>
      <c r="H2352" t="str">
        <f t="shared" si="221"/>
        <v/>
      </c>
    </row>
    <row r="2353" spans="1:8" x14ac:dyDescent="0.25">
      <c r="A2353" s="8">
        <v>150</v>
      </c>
      <c r="B2353" t="s">
        <v>233</v>
      </c>
      <c r="C2353">
        <f t="shared" si="216"/>
        <v>14</v>
      </c>
      <c r="D2353">
        <f t="shared" si="217"/>
        <v>66</v>
      </c>
      <c r="E2353" t="str">
        <f t="shared" si="218"/>
        <v>BigCraftable</v>
      </c>
      <c r="F2353" t="b">
        <f t="shared" si="219"/>
        <v>0</v>
      </c>
      <c r="G2353" t="str">
        <f t="shared" si="220"/>
        <v/>
      </c>
      <c r="H2353" t="str">
        <f t="shared" si="221"/>
        <v/>
      </c>
    </row>
    <row r="2354" spans="1:8" x14ac:dyDescent="0.25">
      <c r="A2354" s="8">
        <v>149</v>
      </c>
      <c r="B2354" t="s">
        <v>232</v>
      </c>
      <c r="C2354">
        <f t="shared" si="216"/>
        <v>14</v>
      </c>
      <c r="D2354">
        <f t="shared" si="217"/>
        <v>66</v>
      </c>
      <c r="E2354" t="str">
        <f t="shared" si="218"/>
        <v>BigCraftable</v>
      </c>
      <c r="F2354" t="b">
        <f t="shared" si="219"/>
        <v>0</v>
      </c>
      <c r="G2354" t="str">
        <f t="shared" si="220"/>
        <v/>
      </c>
      <c r="H2354" t="str">
        <f t="shared" si="221"/>
        <v/>
      </c>
    </row>
    <row r="2355" spans="1:8" x14ac:dyDescent="0.25">
      <c r="A2355" s="8">
        <v>148</v>
      </c>
      <c r="B2355" t="s">
        <v>231</v>
      </c>
      <c r="C2355">
        <f t="shared" si="216"/>
        <v>14</v>
      </c>
      <c r="D2355">
        <f t="shared" si="217"/>
        <v>66</v>
      </c>
      <c r="E2355" t="str">
        <f t="shared" si="218"/>
        <v>BigCraftable</v>
      </c>
      <c r="F2355" t="b">
        <f t="shared" si="219"/>
        <v>0</v>
      </c>
      <c r="G2355" t="str">
        <f t="shared" si="220"/>
        <v/>
      </c>
      <c r="H2355" t="str">
        <f t="shared" si="221"/>
        <v/>
      </c>
    </row>
    <row r="2356" spans="1:8" x14ac:dyDescent="0.25">
      <c r="A2356" s="8">
        <v>147</v>
      </c>
      <c r="B2356" t="s">
        <v>230</v>
      </c>
      <c r="C2356">
        <f t="shared" si="216"/>
        <v>14</v>
      </c>
      <c r="D2356">
        <f t="shared" si="217"/>
        <v>66</v>
      </c>
      <c r="E2356" t="str">
        <f t="shared" si="218"/>
        <v>BigCraftable</v>
      </c>
      <c r="F2356" t="b">
        <f t="shared" si="219"/>
        <v>0</v>
      </c>
      <c r="G2356" t="str">
        <f t="shared" si="220"/>
        <v/>
      </c>
      <c r="H2356" t="str">
        <f t="shared" si="221"/>
        <v/>
      </c>
    </row>
    <row r="2357" spans="1:8" x14ac:dyDescent="0.25">
      <c r="A2357" s="8">
        <v>146</v>
      </c>
      <c r="B2357" t="s">
        <v>229</v>
      </c>
      <c r="C2357">
        <f t="shared" si="216"/>
        <v>14</v>
      </c>
      <c r="D2357">
        <f t="shared" si="217"/>
        <v>66</v>
      </c>
      <c r="E2357" t="str">
        <f t="shared" si="218"/>
        <v>BigCraftable</v>
      </c>
      <c r="F2357" t="b">
        <f t="shared" si="219"/>
        <v>0</v>
      </c>
      <c r="G2357" t="str">
        <f t="shared" si="220"/>
        <v/>
      </c>
      <c r="H2357" t="str">
        <f t="shared" si="221"/>
        <v/>
      </c>
    </row>
    <row r="2358" spans="1:8" x14ac:dyDescent="0.25">
      <c r="A2358" s="8">
        <v>145</v>
      </c>
      <c r="B2358" t="s">
        <v>228</v>
      </c>
      <c r="C2358">
        <f t="shared" si="216"/>
        <v>14</v>
      </c>
      <c r="D2358">
        <f t="shared" si="217"/>
        <v>66</v>
      </c>
      <c r="E2358" t="str">
        <f t="shared" si="218"/>
        <v>BigCraftable</v>
      </c>
      <c r="F2358" t="b">
        <f t="shared" si="219"/>
        <v>0</v>
      </c>
      <c r="G2358" t="str">
        <f t="shared" si="220"/>
        <v/>
      </c>
      <c r="H2358" t="str">
        <f t="shared" si="221"/>
        <v/>
      </c>
    </row>
    <row r="2359" spans="1:8" x14ac:dyDescent="0.25">
      <c r="A2359" s="8">
        <v>144</v>
      </c>
      <c r="B2359" t="s">
        <v>227</v>
      </c>
      <c r="C2359">
        <f t="shared" si="216"/>
        <v>14</v>
      </c>
      <c r="D2359">
        <f t="shared" si="217"/>
        <v>66</v>
      </c>
      <c r="E2359" t="str">
        <f t="shared" si="218"/>
        <v>BigCraftable</v>
      </c>
      <c r="F2359" t="b">
        <f t="shared" si="219"/>
        <v>0</v>
      </c>
      <c r="G2359" t="str">
        <f t="shared" si="220"/>
        <v/>
      </c>
      <c r="H2359" t="str">
        <f t="shared" si="221"/>
        <v/>
      </c>
    </row>
    <row r="2360" spans="1:8" x14ac:dyDescent="0.25">
      <c r="A2360" s="8">
        <v>143</v>
      </c>
      <c r="B2360" t="s">
        <v>226</v>
      </c>
      <c r="C2360">
        <f t="shared" si="216"/>
        <v>14</v>
      </c>
      <c r="D2360">
        <f t="shared" si="217"/>
        <v>66</v>
      </c>
      <c r="E2360" t="str">
        <f t="shared" si="218"/>
        <v>BigCraftable</v>
      </c>
      <c r="F2360" t="b">
        <f t="shared" si="219"/>
        <v>0</v>
      </c>
      <c r="G2360" t="str">
        <f t="shared" si="220"/>
        <v/>
      </c>
      <c r="H2360" t="str">
        <f t="shared" si="221"/>
        <v/>
      </c>
    </row>
    <row r="2361" spans="1:8" x14ac:dyDescent="0.25">
      <c r="A2361" s="8">
        <v>142</v>
      </c>
      <c r="B2361" t="s">
        <v>225</v>
      </c>
      <c r="C2361">
        <f t="shared" si="216"/>
        <v>14</v>
      </c>
      <c r="D2361">
        <f t="shared" si="217"/>
        <v>66</v>
      </c>
      <c r="E2361" t="str">
        <f t="shared" si="218"/>
        <v>BigCraftable</v>
      </c>
      <c r="F2361" t="b">
        <f t="shared" si="219"/>
        <v>0</v>
      </c>
      <c r="G2361" t="str">
        <f t="shared" si="220"/>
        <v/>
      </c>
      <c r="H2361" t="str">
        <f t="shared" si="221"/>
        <v/>
      </c>
    </row>
    <row r="2362" spans="1:8" x14ac:dyDescent="0.25">
      <c r="A2362" s="8">
        <v>141</v>
      </c>
      <c r="B2362" t="s">
        <v>224</v>
      </c>
      <c r="C2362">
        <f t="shared" si="216"/>
        <v>14</v>
      </c>
      <c r="D2362">
        <f t="shared" si="217"/>
        <v>66</v>
      </c>
      <c r="E2362" t="str">
        <f t="shared" si="218"/>
        <v>BigCraftable</v>
      </c>
      <c r="F2362" t="b">
        <f t="shared" si="219"/>
        <v>0</v>
      </c>
      <c r="G2362" t="str">
        <f t="shared" si="220"/>
        <v/>
      </c>
      <c r="H2362" t="str">
        <f t="shared" si="221"/>
        <v/>
      </c>
    </row>
    <row r="2363" spans="1:8" x14ac:dyDescent="0.25">
      <c r="A2363" s="8">
        <v>140</v>
      </c>
      <c r="B2363" t="s">
        <v>223</v>
      </c>
      <c r="C2363">
        <f t="shared" si="216"/>
        <v>14</v>
      </c>
      <c r="D2363">
        <f t="shared" si="217"/>
        <v>66</v>
      </c>
      <c r="E2363" t="str">
        <f t="shared" si="218"/>
        <v>BigCraftable</v>
      </c>
      <c r="F2363" t="b">
        <f t="shared" si="219"/>
        <v>0</v>
      </c>
      <c r="G2363" t="str">
        <f t="shared" si="220"/>
        <v/>
      </c>
      <c r="H2363" t="str">
        <f t="shared" si="221"/>
        <v/>
      </c>
    </row>
    <row r="2364" spans="1:8" x14ac:dyDescent="0.25">
      <c r="A2364" s="8">
        <v>139</v>
      </c>
      <c r="B2364" t="s">
        <v>222</v>
      </c>
      <c r="C2364">
        <f t="shared" si="216"/>
        <v>14</v>
      </c>
      <c r="D2364">
        <f t="shared" si="217"/>
        <v>66</v>
      </c>
      <c r="E2364" t="str">
        <f t="shared" si="218"/>
        <v>BigCraftable</v>
      </c>
      <c r="F2364" t="b">
        <f t="shared" si="219"/>
        <v>0</v>
      </c>
      <c r="G2364" t="str">
        <f t="shared" si="220"/>
        <v/>
      </c>
      <c r="H2364" t="str">
        <f t="shared" si="221"/>
        <v/>
      </c>
    </row>
    <row r="2365" spans="1:8" x14ac:dyDescent="0.25">
      <c r="A2365" s="8">
        <v>138</v>
      </c>
      <c r="B2365" t="s">
        <v>221</v>
      </c>
      <c r="C2365">
        <f t="shared" si="216"/>
        <v>14</v>
      </c>
      <c r="D2365">
        <f t="shared" si="217"/>
        <v>66</v>
      </c>
      <c r="E2365" t="str">
        <f t="shared" si="218"/>
        <v>BigCraftable</v>
      </c>
      <c r="F2365" t="b">
        <f t="shared" si="219"/>
        <v>0</v>
      </c>
      <c r="G2365" t="str">
        <f t="shared" si="220"/>
        <v/>
      </c>
      <c r="H2365" t="str">
        <f t="shared" si="221"/>
        <v/>
      </c>
    </row>
    <row r="2366" spans="1:8" x14ac:dyDescent="0.25">
      <c r="A2366" s="8">
        <v>137</v>
      </c>
      <c r="B2366" t="s">
        <v>220</v>
      </c>
      <c r="C2366">
        <f t="shared" si="216"/>
        <v>14</v>
      </c>
      <c r="D2366">
        <f t="shared" si="217"/>
        <v>66</v>
      </c>
      <c r="E2366" t="str">
        <f t="shared" si="218"/>
        <v>BigCraftable</v>
      </c>
      <c r="F2366" t="b">
        <f t="shared" si="219"/>
        <v>0</v>
      </c>
      <c r="G2366" t="str">
        <f t="shared" si="220"/>
        <v/>
      </c>
      <c r="H2366" t="str">
        <f t="shared" si="221"/>
        <v/>
      </c>
    </row>
    <row r="2367" spans="1:8" x14ac:dyDescent="0.25">
      <c r="A2367" s="8">
        <v>136</v>
      </c>
      <c r="B2367" t="s">
        <v>219</v>
      </c>
      <c r="C2367">
        <f t="shared" si="216"/>
        <v>14</v>
      </c>
      <c r="D2367">
        <f t="shared" si="217"/>
        <v>66</v>
      </c>
      <c r="E2367" t="str">
        <f t="shared" si="218"/>
        <v>BigCraftable</v>
      </c>
      <c r="F2367" t="b">
        <f t="shared" si="219"/>
        <v>0</v>
      </c>
      <c r="G2367" t="str">
        <f t="shared" si="220"/>
        <v/>
      </c>
      <c r="H2367" t="str">
        <f t="shared" si="221"/>
        <v/>
      </c>
    </row>
    <row r="2368" spans="1:8" x14ac:dyDescent="0.25">
      <c r="A2368" s="8">
        <v>135</v>
      </c>
      <c r="B2368" t="s">
        <v>218</v>
      </c>
      <c r="C2368">
        <f t="shared" si="216"/>
        <v>14</v>
      </c>
      <c r="D2368">
        <f t="shared" si="217"/>
        <v>66</v>
      </c>
      <c r="E2368" t="str">
        <f t="shared" si="218"/>
        <v>BigCraftable</v>
      </c>
      <c r="F2368" t="b">
        <f t="shared" si="219"/>
        <v>0</v>
      </c>
      <c r="G2368" t="str">
        <f t="shared" si="220"/>
        <v/>
      </c>
      <c r="H2368" t="str">
        <f t="shared" si="221"/>
        <v/>
      </c>
    </row>
    <row r="2369" spans="1:8" x14ac:dyDescent="0.25">
      <c r="A2369" s="8">
        <v>134</v>
      </c>
      <c r="B2369" t="s">
        <v>217</v>
      </c>
      <c r="C2369">
        <f t="shared" si="216"/>
        <v>14</v>
      </c>
      <c r="D2369">
        <f t="shared" si="217"/>
        <v>66</v>
      </c>
      <c r="E2369" t="str">
        <f t="shared" si="218"/>
        <v>BigCraftable</v>
      </c>
      <c r="F2369" t="b">
        <f t="shared" si="219"/>
        <v>0</v>
      </c>
      <c r="G2369" t="str">
        <f t="shared" si="220"/>
        <v/>
      </c>
      <c r="H2369" t="str">
        <f t="shared" si="221"/>
        <v/>
      </c>
    </row>
    <row r="2370" spans="1:8" x14ac:dyDescent="0.25">
      <c r="A2370" s="8">
        <v>133</v>
      </c>
      <c r="B2370" t="s">
        <v>216</v>
      </c>
      <c r="C2370">
        <f t="shared" si="216"/>
        <v>14</v>
      </c>
      <c r="D2370">
        <f t="shared" si="217"/>
        <v>66</v>
      </c>
      <c r="E2370" t="str">
        <f t="shared" si="218"/>
        <v>BigCraftable</v>
      </c>
      <c r="F2370" t="b">
        <f t="shared" si="219"/>
        <v>0</v>
      </c>
      <c r="G2370" t="str">
        <f t="shared" si="220"/>
        <v/>
      </c>
      <c r="H2370" t="str">
        <f t="shared" si="221"/>
        <v/>
      </c>
    </row>
    <row r="2371" spans="1:8" x14ac:dyDescent="0.25">
      <c r="A2371" s="8">
        <v>132</v>
      </c>
      <c r="B2371" t="s">
        <v>215</v>
      </c>
      <c r="C2371">
        <f t="shared" si="216"/>
        <v>14</v>
      </c>
      <c r="D2371">
        <f t="shared" si="217"/>
        <v>66</v>
      </c>
      <c r="E2371" t="str">
        <f t="shared" si="218"/>
        <v>BigCraftable</v>
      </c>
      <c r="F2371" t="b">
        <f t="shared" si="219"/>
        <v>0</v>
      </c>
      <c r="G2371" t="str">
        <f t="shared" si="220"/>
        <v/>
      </c>
      <c r="H2371" t="str">
        <f t="shared" si="221"/>
        <v/>
      </c>
    </row>
    <row r="2372" spans="1:8" x14ac:dyDescent="0.25">
      <c r="A2372" s="8">
        <v>131</v>
      </c>
      <c r="B2372" t="s">
        <v>214</v>
      </c>
      <c r="C2372">
        <f t="shared" ref="C2372:C2435" si="222">IF(LEN(B2372)&gt;0,SEARCH("|",B2372),"")</f>
        <v>14</v>
      </c>
      <c r="D2372">
        <f t="shared" ref="D2372:D2435" si="223">IF(LEN(B2372)&gt;0,SEARCH("|",B2372,C2372+1),"")</f>
        <v>66</v>
      </c>
      <c r="E2372" t="str">
        <f t="shared" ref="E2372:E2435" si="224">IF(LEN(B2372)&gt;0,TRIM(LEFT(B2372,C2372-1)),"")</f>
        <v>BigCraftable</v>
      </c>
      <c r="F2372" t="b">
        <f t="shared" ref="F2372:F2435" si="225">IFERROR(E2372="Object",FALSE)</f>
        <v>0</v>
      </c>
      <c r="G2372" t="str">
        <f t="shared" ref="G2372:G2435" si="226">IF(E2372="Object",TRIM(MID(B2372,C2372+1,D2372-C2372-1)),"")</f>
        <v/>
      </c>
      <c r="H2372" t="str">
        <f t="shared" ref="H2372:H2435" si="227">IF(LEN(G2372)&gt;0,INT(RIGHT(B2372,LEN(B2372)-D2372)),"")</f>
        <v/>
      </c>
    </row>
    <row r="2373" spans="1:8" x14ac:dyDescent="0.25">
      <c r="A2373" s="8">
        <v>130</v>
      </c>
      <c r="B2373" t="s">
        <v>213</v>
      </c>
      <c r="C2373">
        <f t="shared" si="222"/>
        <v>14</v>
      </c>
      <c r="D2373">
        <f t="shared" si="223"/>
        <v>66</v>
      </c>
      <c r="E2373" t="str">
        <f t="shared" si="224"/>
        <v>BigCraftable</v>
      </c>
      <c r="F2373" t="b">
        <f t="shared" si="225"/>
        <v>0</v>
      </c>
      <c r="G2373" t="str">
        <f t="shared" si="226"/>
        <v/>
      </c>
      <c r="H2373" t="str">
        <f t="shared" si="227"/>
        <v/>
      </c>
    </row>
    <row r="2374" spans="1:8" x14ac:dyDescent="0.25">
      <c r="A2374" s="8">
        <v>129</v>
      </c>
      <c r="B2374" t="s">
        <v>212</v>
      </c>
      <c r="C2374">
        <f t="shared" si="222"/>
        <v>14</v>
      </c>
      <c r="D2374">
        <f t="shared" si="223"/>
        <v>66</v>
      </c>
      <c r="E2374" t="str">
        <f t="shared" si="224"/>
        <v>BigCraftable</v>
      </c>
      <c r="F2374" t="b">
        <f t="shared" si="225"/>
        <v>0</v>
      </c>
      <c r="G2374" t="str">
        <f t="shared" si="226"/>
        <v/>
      </c>
      <c r="H2374" t="str">
        <f t="shared" si="227"/>
        <v/>
      </c>
    </row>
    <row r="2375" spans="1:8" x14ac:dyDescent="0.25">
      <c r="A2375" s="8">
        <v>128</v>
      </c>
      <c r="B2375" t="s">
        <v>211</v>
      </c>
      <c r="C2375">
        <f t="shared" si="222"/>
        <v>14</v>
      </c>
      <c r="D2375">
        <f t="shared" si="223"/>
        <v>66</v>
      </c>
      <c r="E2375" t="str">
        <f t="shared" si="224"/>
        <v>BigCraftable</v>
      </c>
      <c r="F2375" t="b">
        <f t="shared" si="225"/>
        <v>0</v>
      </c>
      <c r="G2375" t="str">
        <f t="shared" si="226"/>
        <v/>
      </c>
      <c r="H2375" t="str">
        <f t="shared" si="227"/>
        <v/>
      </c>
    </row>
    <row r="2376" spans="1:8" x14ac:dyDescent="0.25">
      <c r="A2376" s="8">
        <v>127</v>
      </c>
      <c r="B2376" t="s">
        <v>210</v>
      </c>
      <c r="C2376">
        <f t="shared" si="222"/>
        <v>14</v>
      </c>
      <c r="D2376">
        <f t="shared" si="223"/>
        <v>66</v>
      </c>
      <c r="E2376" t="str">
        <f t="shared" si="224"/>
        <v>BigCraftable</v>
      </c>
      <c r="F2376" t="b">
        <f t="shared" si="225"/>
        <v>0</v>
      </c>
      <c r="G2376" t="str">
        <f t="shared" si="226"/>
        <v/>
      </c>
      <c r="H2376" t="str">
        <f t="shared" si="227"/>
        <v/>
      </c>
    </row>
    <row r="2377" spans="1:8" x14ac:dyDescent="0.25">
      <c r="A2377" s="8">
        <v>126</v>
      </c>
      <c r="B2377" t="s">
        <v>209</v>
      </c>
      <c r="C2377">
        <f t="shared" si="222"/>
        <v>14</v>
      </c>
      <c r="D2377">
        <f t="shared" si="223"/>
        <v>66</v>
      </c>
      <c r="E2377" t="str">
        <f t="shared" si="224"/>
        <v>BigCraftable</v>
      </c>
      <c r="F2377" t="b">
        <f t="shared" si="225"/>
        <v>0</v>
      </c>
      <c r="G2377" t="str">
        <f t="shared" si="226"/>
        <v/>
      </c>
      <c r="H2377" t="str">
        <f t="shared" si="227"/>
        <v/>
      </c>
    </row>
    <row r="2378" spans="1:8" x14ac:dyDescent="0.25">
      <c r="A2378" s="8">
        <v>125</v>
      </c>
      <c r="B2378" t="s">
        <v>208</v>
      </c>
      <c r="C2378">
        <f t="shared" si="222"/>
        <v>14</v>
      </c>
      <c r="D2378">
        <f t="shared" si="223"/>
        <v>66</v>
      </c>
      <c r="E2378" t="str">
        <f t="shared" si="224"/>
        <v>BigCraftable</v>
      </c>
      <c r="F2378" t="b">
        <f t="shared" si="225"/>
        <v>0</v>
      </c>
      <c r="G2378" t="str">
        <f t="shared" si="226"/>
        <v/>
      </c>
      <c r="H2378" t="str">
        <f t="shared" si="227"/>
        <v/>
      </c>
    </row>
    <row r="2379" spans="1:8" x14ac:dyDescent="0.25">
      <c r="A2379" s="8">
        <v>124</v>
      </c>
      <c r="B2379" t="s">
        <v>207</v>
      </c>
      <c r="C2379">
        <f t="shared" si="222"/>
        <v>14</v>
      </c>
      <c r="D2379">
        <f t="shared" si="223"/>
        <v>66</v>
      </c>
      <c r="E2379" t="str">
        <f t="shared" si="224"/>
        <v>BigCraftable</v>
      </c>
      <c r="F2379" t="b">
        <f t="shared" si="225"/>
        <v>0</v>
      </c>
      <c r="G2379" t="str">
        <f t="shared" si="226"/>
        <v/>
      </c>
      <c r="H2379" t="str">
        <f t="shared" si="227"/>
        <v/>
      </c>
    </row>
    <row r="2380" spans="1:8" x14ac:dyDescent="0.25">
      <c r="A2380" s="8">
        <v>123</v>
      </c>
      <c r="B2380" t="s">
        <v>206</v>
      </c>
      <c r="C2380">
        <f t="shared" si="222"/>
        <v>14</v>
      </c>
      <c r="D2380">
        <f t="shared" si="223"/>
        <v>66</v>
      </c>
      <c r="E2380" t="str">
        <f t="shared" si="224"/>
        <v>BigCraftable</v>
      </c>
      <c r="F2380" t="b">
        <f t="shared" si="225"/>
        <v>0</v>
      </c>
      <c r="G2380" t="str">
        <f t="shared" si="226"/>
        <v/>
      </c>
      <c r="H2380" t="str">
        <f t="shared" si="227"/>
        <v/>
      </c>
    </row>
    <row r="2381" spans="1:8" x14ac:dyDescent="0.25">
      <c r="A2381" s="8">
        <v>122</v>
      </c>
      <c r="B2381" t="s">
        <v>205</v>
      </c>
      <c r="C2381">
        <f t="shared" si="222"/>
        <v>14</v>
      </c>
      <c r="D2381">
        <f t="shared" si="223"/>
        <v>66</v>
      </c>
      <c r="E2381" t="str">
        <f t="shared" si="224"/>
        <v>BigCraftable</v>
      </c>
      <c r="F2381" t="b">
        <f t="shared" si="225"/>
        <v>0</v>
      </c>
      <c r="G2381" t="str">
        <f t="shared" si="226"/>
        <v/>
      </c>
      <c r="H2381" t="str">
        <f t="shared" si="227"/>
        <v/>
      </c>
    </row>
    <row r="2382" spans="1:8" x14ac:dyDescent="0.25">
      <c r="A2382" s="8">
        <v>121</v>
      </c>
      <c r="B2382" t="s">
        <v>204</v>
      </c>
      <c r="C2382">
        <f t="shared" si="222"/>
        <v>14</v>
      </c>
      <c r="D2382">
        <f t="shared" si="223"/>
        <v>66</v>
      </c>
      <c r="E2382" t="str">
        <f t="shared" si="224"/>
        <v>BigCraftable</v>
      </c>
      <c r="F2382" t="b">
        <f t="shared" si="225"/>
        <v>0</v>
      </c>
      <c r="G2382" t="str">
        <f t="shared" si="226"/>
        <v/>
      </c>
      <c r="H2382" t="str">
        <f t="shared" si="227"/>
        <v/>
      </c>
    </row>
    <row r="2383" spans="1:8" x14ac:dyDescent="0.25">
      <c r="A2383" s="8">
        <v>120</v>
      </c>
      <c r="B2383" t="s">
        <v>203</v>
      </c>
      <c r="C2383">
        <f t="shared" si="222"/>
        <v>14</v>
      </c>
      <c r="D2383">
        <f t="shared" si="223"/>
        <v>66</v>
      </c>
      <c r="E2383" t="str">
        <f t="shared" si="224"/>
        <v>BigCraftable</v>
      </c>
      <c r="F2383" t="b">
        <f t="shared" si="225"/>
        <v>0</v>
      </c>
      <c r="G2383" t="str">
        <f t="shared" si="226"/>
        <v/>
      </c>
      <c r="H2383" t="str">
        <f t="shared" si="227"/>
        <v/>
      </c>
    </row>
    <row r="2384" spans="1:8" x14ac:dyDescent="0.25">
      <c r="A2384" s="8">
        <v>119</v>
      </c>
      <c r="B2384" t="s">
        <v>202</v>
      </c>
      <c r="C2384">
        <f t="shared" si="222"/>
        <v>14</v>
      </c>
      <c r="D2384">
        <f t="shared" si="223"/>
        <v>66</v>
      </c>
      <c r="E2384" t="str">
        <f t="shared" si="224"/>
        <v>BigCraftable</v>
      </c>
      <c r="F2384" t="b">
        <f t="shared" si="225"/>
        <v>0</v>
      </c>
      <c r="G2384" t="str">
        <f t="shared" si="226"/>
        <v/>
      </c>
      <c r="H2384" t="str">
        <f t="shared" si="227"/>
        <v/>
      </c>
    </row>
    <row r="2385" spans="1:8" x14ac:dyDescent="0.25">
      <c r="A2385" s="8">
        <v>118</v>
      </c>
      <c r="B2385" t="s">
        <v>201</v>
      </c>
      <c r="C2385">
        <f t="shared" si="222"/>
        <v>14</v>
      </c>
      <c r="D2385">
        <f t="shared" si="223"/>
        <v>66</v>
      </c>
      <c r="E2385" t="str">
        <f t="shared" si="224"/>
        <v>BigCraftable</v>
      </c>
      <c r="F2385" t="b">
        <f t="shared" si="225"/>
        <v>0</v>
      </c>
      <c r="G2385" t="str">
        <f t="shared" si="226"/>
        <v/>
      </c>
      <c r="H2385" t="str">
        <f t="shared" si="227"/>
        <v/>
      </c>
    </row>
    <row r="2386" spans="1:8" x14ac:dyDescent="0.25">
      <c r="A2386" s="8">
        <v>117</v>
      </c>
      <c r="B2386" t="s">
        <v>200</v>
      </c>
      <c r="C2386">
        <f t="shared" si="222"/>
        <v>14</v>
      </c>
      <c r="D2386">
        <f t="shared" si="223"/>
        <v>66</v>
      </c>
      <c r="E2386" t="str">
        <f t="shared" si="224"/>
        <v>BigCraftable</v>
      </c>
      <c r="F2386" t="b">
        <f t="shared" si="225"/>
        <v>0</v>
      </c>
      <c r="G2386" t="str">
        <f t="shared" si="226"/>
        <v/>
      </c>
      <c r="H2386" t="str">
        <f t="shared" si="227"/>
        <v/>
      </c>
    </row>
    <row r="2387" spans="1:8" x14ac:dyDescent="0.25">
      <c r="A2387" s="8">
        <v>116</v>
      </c>
      <c r="B2387" t="s">
        <v>199</v>
      </c>
      <c r="C2387">
        <f t="shared" si="222"/>
        <v>14</v>
      </c>
      <c r="D2387">
        <f t="shared" si="223"/>
        <v>66</v>
      </c>
      <c r="E2387" t="str">
        <f t="shared" si="224"/>
        <v>BigCraftable</v>
      </c>
      <c r="F2387" t="b">
        <f t="shared" si="225"/>
        <v>0</v>
      </c>
      <c r="G2387" t="str">
        <f t="shared" si="226"/>
        <v/>
      </c>
      <c r="H2387" t="str">
        <f t="shared" si="227"/>
        <v/>
      </c>
    </row>
    <row r="2388" spans="1:8" x14ac:dyDescent="0.25">
      <c r="A2388" s="8">
        <v>115</v>
      </c>
      <c r="B2388" t="s">
        <v>198</v>
      </c>
      <c r="C2388">
        <f t="shared" si="222"/>
        <v>14</v>
      </c>
      <c r="D2388">
        <f t="shared" si="223"/>
        <v>66</v>
      </c>
      <c r="E2388" t="str">
        <f t="shared" si="224"/>
        <v>BigCraftable</v>
      </c>
      <c r="F2388" t="b">
        <f t="shared" si="225"/>
        <v>0</v>
      </c>
      <c r="G2388" t="str">
        <f t="shared" si="226"/>
        <v/>
      </c>
      <c r="H2388" t="str">
        <f t="shared" si="227"/>
        <v/>
      </c>
    </row>
    <row r="2389" spans="1:8" x14ac:dyDescent="0.25">
      <c r="A2389" s="8">
        <v>114</v>
      </c>
      <c r="B2389" t="s">
        <v>197</v>
      </c>
      <c r="C2389">
        <f t="shared" si="222"/>
        <v>14</v>
      </c>
      <c r="D2389">
        <f t="shared" si="223"/>
        <v>66</v>
      </c>
      <c r="E2389" t="str">
        <f t="shared" si="224"/>
        <v>BigCraftable</v>
      </c>
      <c r="F2389" t="b">
        <f t="shared" si="225"/>
        <v>0</v>
      </c>
      <c r="G2389" t="str">
        <f t="shared" si="226"/>
        <v/>
      </c>
      <c r="H2389" t="str">
        <f t="shared" si="227"/>
        <v/>
      </c>
    </row>
    <row r="2390" spans="1:8" x14ac:dyDescent="0.25">
      <c r="A2390" s="8">
        <v>113</v>
      </c>
      <c r="B2390" t="s">
        <v>196</v>
      </c>
      <c r="C2390">
        <f t="shared" si="222"/>
        <v>14</v>
      </c>
      <c r="D2390">
        <f t="shared" si="223"/>
        <v>66</v>
      </c>
      <c r="E2390" t="str">
        <f t="shared" si="224"/>
        <v>BigCraftable</v>
      </c>
      <c r="F2390" t="b">
        <f t="shared" si="225"/>
        <v>0</v>
      </c>
      <c r="G2390" t="str">
        <f t="shared" si="226"/>
        <v/>
      </c>
      <c r="H2390" t="str">
        <f t="shared" si="227"/>
        <v/>
      </c>
    </row>
    <row r="2391" spans="1:8" x14ac:dyDescent="0.25">
      <c r="A2391" s="8">
        <v>112</v>
      </c>
      <c r="B2391" t="s">
        <v>195</v>
      </c>
      <c r="C2391">
        <f t="shared" si="222"/>
        <v>14</v>
      </c>
      <c r="D2391">
        <f t="shared" si="223"/>
        <v>66</v>
      </c>
      <c r="E2391" t="str">
        <f t="shared" si="224"/>
        <v>BigCraftable</v>
      </c>
      <c r="F2391" t="b">
        <f t="shared" si="225"/>
        <v>0</v>
      </c>
      <c r="G2391" t="str">
        <f t="shared" si="226"/>
        <v/>
      </c>
      <c r="H2391" t="str">
        <f t="shared" si="227"/>
        <v/>
      </c>
    </row>
    <row r="2392" spans="1:8" x14ac:dyDescent="0.25">
      <c r="A2392" s="8">
        <v>111</v>
      </c>
      <c r="B2392" t="s">
        <v>194</v>
      </c>
      <c r="C2392">
        <f t="shared" si="222"/>
        <v>14</v>
      </c>
      <c r="D2392">
        <f t="shared" si="223"/>
        <v>66</v>
      </c>
      <c r="E2392" t="str">
        <f t="shared" si="224"/>
        <v>BigCraftable</v>
      </c>
      <c r="F2392" t="b">
        <f t="shared" si="225"/>
        <v>0</v>
      </c>
      <c r="G2392" t="str">
        <f t="shared" si="226"/>
        <v/>
      </c>
      <c r="H2392" t="str">
        <f t="shared" si="227"/>
        <v/>
      </c>
    </row>
    <row r="2393" spans="1:8" x14ac:dyDescent="0.25">
      <c r="A2393" s="8">
        <v>110</v>
      </c>
      <c r="B2393" t="s">
        <v>193</v>
      </c>
      <c r="C2393">
        <f t="shared" si="222"/>
        <v>14</v>
      </c>
      <c r="D2393">
        <f t="shared" si="223"/>
        <v>66</v>
      </c>
      <c r="E2393" t="str">
        <f t="shared" si="224"/>
        <v>BigCraftable</v>
      </c>
      <c r="F2393" t="b">
        <f t="shared" si="225"/>
        <v>0</v>
      </c>
      <c r="G2393" t="str">
        <f t="shared" si="226"/>
        <v/>
      </c>
      <c r="H2393" t="str">
        <f t="shared" si="227"/>
        <v/>
      </c>
    </row>
    <row r="2394" spans="1:8" x14ac:dyDescent="0.25">
      <c r="A2394" s="8">
        <v>109</v>
      </c>
      <c r="B2394" t="s">
        <v>192</v>
      </c>
      <c r="C2394">
        <f t="shared" si="222"/>
        <v>14</v>
      </c>
      <c r="D2394">
        <f t="shared" si="223"/>
        <v>66</v>
      </c>
      <c r="E2394" t="str">
        <f t="shared" si="224"/>
        <v>BigCraftable</v>
      </c>
      <c r="F2394" t="b">
        <f t="shared" si="225"/>
        <v>0</v>
      </c>
      <c r="G2394" t="str">
        <f t="shared" si="226"/>
        <v/>
      </c>
      <c r="H2394" t="str">
        <f t="shared" si="227"/>
        <v/>
      </c>
    </row>
    <row r="2395" spans="1:8" x14ac:dyDescent="0.25">
      <c r="A2395" s="8">
        <v>108</v>
      </c>
      <c r="B2395" t="s">
        <v>191</v>
      </c>
      <c r="C2395">
        <f t="shared" si="222"/>
        <v>14</v>
      </c>
      <c r="D2395">
        <f t="shared" si="223"/>
        <v>66</v>
      </c>
      <c r="E2395" t="str">
        <f t="shared" si="224"/>
        <v>BigCraftable</v>
      </c>
      <c r="F2395" t="b">
        <f t="shared" si="225"/>
        <v>0</v>
      </c>
      <c r="G2395" t="str">
        <f t="shared" si="226"/>
        <v/>
      </c>
      <c r="H2395" t="str">
        <f t="shared" si="227"/>
        <v/>
      </c>
    </row>
    <row r="2396" spans="1:8" x14ac:dyDescent="0.25">
      <c r="A2396" s="8">
        <v>107</v>
      </c>
      <c r="B2396" t="s">
        <v>190</v>
      </c>
      <c r="C2396">
        <f t="shared" si="222"/>
        <v>14</v>
      </c>
      <c r="D2396">
        <f t="shared" si="223"/>
        <v>66</v>
      </c>
      <c r="E2396" t="str">
        <f t="shared" si="224"/>
        <v>BigCraftable</v>
      </c>
      <c r="F2396" t="b">
        <f t="shared" si="225"/>
        <v>0</v>
      </c>
      <c r="G2396" t="str">
        <f t="shared" si="226"/>
        <v/>
      </c>
      <c r="H2396" t="str">
        <f t="shared" si="227"/>
        <v/>
      </c>
    </row>
    <row r="2397" spans="1:8" x14ac:dyDescent="0.25">
      <c r="A2397" s="8">
        <v>106</v>
      </c>
      <c r="B2397" t="s">
        <v>189</v>
      </c>
      <c r="C2397">
        <f t="shared" si="222"/>
        <v>14</v>
      </c>
      <c r="D2397">
        <f t="shared" si="223"/>
        <v>66</v>
      </c>
      <c r="E2397" t="str">
        <f t="shared" si="224"/>
        <v>BigCraftable</v>
      </c>
      <c r="F2397" t="b">
        <f t="shared" si="225"/>
        <v>0</v>
      </c>
      <c r="G2397" t="str">
        <f t="shared" si="226"/>
        <v/>
      </c>
      <c r="H2397" t="str">
        <f t="shared" si="227"/>
        <v/>
      </c>
    </row>
    <row r="2398" spans="1:8" x14ac:dyDescent="0.25">
      <c r="A2398" s="8">
        <v>105</v>
      </c>
      <c r="B2398" t="s">
        <v>188</v>
      </c>
      <c r="C2398">
        <f t="shared" si="222"/>
        <v>14</v>
      </c>
      <c r="D2398">
        <f t="shared" si="223"/>
        <v>66</v>
      </c>
      <c r="E2398" t="str">
        <f t="shared" si="224"/>
        <v>BigCraftable</v>
      </c>
      <c r="F2398" t="b">
        <f t="shared" si="225"/>
        <v>0</v>
      </c>
      <c r="G2398" t="str">
        <f t="shared" si="226"/>
        <v/>
      </c>
      <c r="H2398" t="str">
        <f t="shared" si="227"/>
        <v/>
      </c>
    </row>
    <row r="2399" spans="1:8" x14ac:dyDescent="0.25">
      <c r="A2399" s="8">
        <v>104</v>
      </c>
      <c r="B2399" t="s">
        <v>187</v>
      </c>
      <c r="C2399">
        <f t="shared" si="222"/>
        <v>14</v>
      </c>
      <c r="D2399">
        <f t="shared" si="223"/>
        <v>66</v>
      </c>
      <c r="E2399" t="str">
        <f t="shared" si="224"/>
        <v>BigCraftable</v>
      </c>
      <c r="F2399" t="b">
        <f t="shared" si="225"/>
        <v>0</v>
      </c>
      <c r="G2399" t="str">
        <f t="shared" si="226"/>
        <v/>
      </c>
      <c r="H2399" t="str">
        <f t="shared" si="227"/>
        <v/>
      </c>
    </row>
    <row r="2400" spans="1:8" x14ac:dyDescent="0.25">
      <c r="A2400" s="8">
        <v>103</v>
      </c>
      <c r="B2400" t="s">
        <v>186</v>
      </c>
      <c r="C2400">
        <f t="shared" si="222"/>
        <v>14</v>
      </c>
      <c r="D2400">
        <f t="shared" si="223"/>
        <v>66</v>
      </c>
      <c r="E2400" t="str">
        <f t="shared" si="224"/>
        <v>BigCraftable</v>
      </c>
      <c r="F2400" t="b">
        <f t="shared" si="225"/>
        <v>0</v>
      </c>
      <c r="G2400" t="str">
        <f t="shared" si="226"/>
        <v/>
      </c>
      <c r="H2400" t="str">
        <f t="shared" si="227"/>
        <v/>
      </c>
    </row>
    <row r="2401" spans="1:8" x14ac:dyDescent="0.25">
      <c r="A2401" s="8">
        <v>102</v>
      </c>
      <c r="B2401" t="s">
        <v>185</v>
      </c>
      <c r="C2401">
        <f t="shared" si="222"/>
        <v>14</v>
      </c>
      <c r="D2401">
        <f t="shared" si="223"/>
        <v>66</v>
      </c>
      <c r="E2401" t="str">
        <f t="shared" si="224"/>
        <v>BigCraftable</v>
      </c>
      <c r="F2401" t="b">
        <f t="shared" si="225"/>
        <v>0</v>
      </c>
      <c r="G2401" t="str">
        <f t="shared" si="226"/>
        <v/>
      </c>
      <c r="H2401" t="str">
        <f t="shared" si="227"/>
        <v/>
      </c>
    </row>
    <row r="2402" spans="1:8" x14ac:dyDescent="0.25">
      <c r="A2402" s="8">
        <v>101</v>
      </c>
      <c r="B2402" t="s">
        <v>184</v>
      </c>
      <c r="C2402">
        <f t="shared" si="222"/>
        <v>14</v>
      </c>
      <c r="D2402">
        <f t="shared" si="223"/>
        <v>66</v>
      </c>
      <c r="E2402" t="str">
        <f t="shared" si="224"/>
        <v>BigCraftable</v>
      </c>
      <c r="F2402" t="b">
        <f t="shared" si="225"/>
        <v>0</v>
      </c>
      <c r="G2402" t="str">
        <f t="shared" si="226"/>
        <v/>
      </c>
      <c r="H2402" t="str">
        <f t="shared" si="227"/>
        <v/>
      </c>
    </row>
    <row r="2403" spans="1:8" x14ac:dyDescent="0.25">
      <c r="A2403" s="8">
        <v>100</v>
      </c>
      <c r="B2403" t="s">
        <v>183</v>
      </c>
      <c r="C2403">
        <f t="shared" si="222"/>
        <v>14</v>
      </c>
      <c r="D2403">
        <f t="shared" si="223"/>
        <v>66</v>
      </c>
      <c r="E2403" t="str">
        <f t="shared" si="224"/>
        <v>BigCraftable</v>
      </c>
      <c r="F2403" t="b">
        <f t="shared" si="225"/>
        <v>0</v>
      </c>
      <c r="G2403" t="str">
        <f t="shared" si="226"/>
        <v/>
      </c>
      <c r="H2403" t="str">
        <f t="shared" si="227"/>
        <v/>
      </c>
    </row>
    <row r="2404" spans="1:8" x14ac:dyDescent="0.25">
      <c r="A2404" s="8">
        <v>99</v>
      </c>
      <c r="B2404" t="s">
        <v>182</v>
      </c>
      <c r="C2404">
        <f t="shared" si="222"/>
        <v>14</v>
      </c>
      <c r="D2404">
        <f t="shared" si="223"/>
        <v>66</v>
      </c>
      <c r="E2404" t="str">
        <f t="shared" si="224"/>
        <v>BigCraftable</v>
      </c>
      <c r="F2404" t="b">
        <f t="shared" si="225"/>
        <v>0</v>
      </c>
      <c r="G2404" t="str">
        <f t="shared" si="226"/>
        <v/>
      </c>
      <c r="H2404" t="str">
        <f t="shared" si="227"/>
        <v/>
      </c>
    </row>
    <row r="2405" spans="1:8" x14ac:dyDescent="0.25">
      <c r="A2405" s="8">
        <v>98</v>
      </c>
      <c r="B2405" t="s">
        <v>181</v>
      </c>
      <c r="C2405">
        <f t="shared" si="222"/>
        <v>14</v>
      </c>
      <c r="D2405">
        <f t="shared" si="223"/>
        <v>66</v>
      </c>
      <c r="E2405" t="str">
        <f t="shared" si="224"/>
        <v>BigCraftable</v>
      </c>
      <c r="F2405" t="b">
        <f t="shared" si="225"/>
        <v>0</v>
      </c>
      <c r="G2405" t="str">
        <f t="shared" si="226"/>
        <v/>
      </c>
      <c r="H2405" t="str">
        <f t="shared" si="227"/>
        <v/>
      </c>
    </row>
    <row r="2406" spans="1:8" x14ac:dyDescent="0.25">
      <c r="A2406" s="8">
        <v>97</v>
      </c>
      <c r="B2406" t="s">
        <v>180</v>
      </c>
      <c r="C2406">
        <f t="shared" si="222"/>
        <v>14</v>
      </c>
      <c r="D2406">
        <f t="shared" si="223"/>
        <v>66</v>
      </c>
      <c r="E2406" t="str">
        <f t="shared" si="224"/>
        <v>BigCraftable</v>
      </c>
      <c r="F2406" t="b">
        <f t="shared" si="225"/>
        <v>0</v>
      </c>
      <c r="G2406" t="str">
        <f t="shared" si="226"/>
        <v/>
      </c>
      <c r="H2406" t="str">
        <f t="shared" si="227"/>
        <v/>
      </c>
    </row>
    <row r="2407" spans="1:8" x14ac:dyDescent="0.25">
      <c r="A2407" s="8">
        <v>96</v>
      </c>
      <c r="B2407" t="s">
        <v>179</v>
      </c>
      <c r="C2407">
        <f t="shared" si="222"/>
        <v>14</v>
      </c>
      <c r="D2407">
        <f t="shared" si="223"/>
        <v>66</v>
      </c>
      <c r="E2407" t="str">
        <f t="shared" si="224"/>
        <v>BigCraftable</v>
      </c>
      <c r="F2407" t="b">
        <f t="shared" si="225"/>
        <v>0</v>
      </c>
      <c r="G2407" t="str">
        <f t="shared" si="226"/>
        <v/>
      </c>
      <c r="H2407" t="str">
        <f t="shared" si="227"/>
        <v/>
      </c>
    </row>
    <row r="2408" spans="1:8" x14ac:dyDescent="0.25">
      <c r="A2408" s="8">
        <v>95</v>
      </c>
      <c r="B2408" t="s">
        <v>178</v>
      </c>
      <c r="C2408">
        <f t="shared" si="222"/>
        <v>14</v>
      </c>
      <c r="D2408">
        <f t="shared" si="223"/>
        <v>66</v>
      </c>
      <c r="E2408" t="str">
        <f t="shared" si="224"/>
        <v>BigCraftable</v>
      </c>
      <c r="F2408" t="b">
        <f t="shared" si="225"/>
        <v>0</v>
      </c>
      <c r="G2408" t="str">
        <f t="shared" si="226"/>
        <v/>
      </c>
      <c r="H2408" t="str">
        <f t="shared" si="227"/>
        <v/>
      </c>
    </row>
    <row r="2409" spans="1:8" x14ac:dyDescent="0.25">
      <c r="A2409" s="8">
        <v>94</v>
      </c>
      <c r="B2409" t="s">
        <v>177</v>
      </c>
      <c r="C2409">
        <f t="shared" si="222"/>
        <v>14</v>
      </c>
      <c r="D2409">
        <f t="shared" si="223"/>
        <v>66</v>
      </c>
      <c r="E2409" t="str">
        <f t="shared" si="224"/>
        <v>BigCraftable</v>
      </c>
      <c r="F2409" t="b">
        <f t="shared" si="225"/>
        <v>0</v>
      </c>
      <c r="G2409" t="str">
        <f t="shared" si="226"/>
        <v/>
      </c>
      <c r="H2409" t="str">
        <f t="shared" si="227"/>
        <v/>
      </c>
    </row>
    <row r="2410" spans="1:8" x14ac:dyDescent="0.25">
      <c r="A2410" s="8">
        <v>93</v>
      </c>
      <c r="B2410" t="s">
        <v>176</v>
      </c>
      <c r="C2410">
        <f t="shared" si="222"/>
        <v>14</v>
      </c>
      <c r="D2410">
        <f t="shared" si="223"/>
        <v>66</v>
      </c>
      <c r="E2410" t="str">
        <f t="shared" si="224"/>
        <v>BigCraftable</v>
      </c>
      <c r="F2410" t="b">
        <f t="shared" si="225"/>
        <v>0</v>
      </c>
      <c r="G2410" t="str">
        <f t="shared" si="226"/>
        <v/>
      </c>
      <c r="H2410" t="str">
        <f t="shared" si="227"/>
        <v/>
      </c>
    </row>
    <row r="2411" spans="1:8" x14ac:dyDescent="0.25">
      <c r="A2411" s="8">
        <v>92</v>
      </c>
      <c r="B2411" t="s">
        <v>175</v>
      </c>
      <c r="C2411">
        <f t="shared" si="222"/>
        <v>14</v>
      </c>
      <c r="D2411">
        <f t="shared" si="223"/>
        <v>66</v>
      </c>
      <c r="E2411" t="str">
        <f t="shared" si="224"/>
        <v>BigCraftable</v>
      </c>
      <c r="F2411" t="b">
        <f t="shared" si="225"/>
        <v>0</v>
      </c>
      <c r="G2411" t="str">
        <f t="shared" si="226"/>
        <v/>
      </c>
      <c r="H2411" t="str">
        <f t="shared" si="227"/>
        <v/>
      </c>
    </row>
    <row r="2412" spans="1:8" x14ac:dyDescent="0.25">
      <c r="A2412" s="8">
        <v>91</v>
      </c>
      <c r="B2412" t="s">
        <v>174</v>
      </c>
      <c r="C2412">
        <f t="shared" si="222"/>
        <v>14</v>
      </c>
      <c r="D2412">
        <f t="shared" si="223"/>
        <v>66</v>
      </c>
      <c r="E2412" t="str">
        <f t="shared" si="224"/>
        <v>BigCraftable</v>
      </c>
      <c r="F2412" t="b">
        <f t="shared" si="225"/>
        <v>0</v>
      </c>
      <c r="G2412" t="str">
        <f t="shared" si="226"/>
        <v/>
      </c>
      <c r="H2412" t="str">
        <f t="shared" si="227"/>
        <v/>
      </c>
    </row>
    <row r="2413" spans="1:8" x14ac:dyDescent="0.25">
      <c r="A2413" s="8">
        <v>90</v>
      </c>
      <c r="B2413" t="s">
        <v>173</v>
      </c>
      <c r="C2413">
        <f t="shared" si="222"/>
        <v>14</v>
      </c>
      <c r="D2413">
        <f t="shared" si="223"/>
        <v>66</v>
      </c>
      <c r="E2413" t="str">
        <f t="shared" si="224"/>
        <v>BigCraftable</v>
      </c>
      <c r="F2413" t="b">
        <f t="shared" si="225"/>
        <v>0</v>
      </c>
      <c r="G2413" t="str">
        <f t="shared" si="226"/>
        <v/>
      </c>
      <c r="H2413" t="str">
        <f t="shared" si="227"/>
        <v/>
      </c>
    </row>
    <row r="2414" spans="1:8" x14ac:dyDescent="0.25">
      <c r="A2414" s="8">
        <v>89</v>
      </c>
      <c r="B2414" t="s">
        <v>172</v>
      </c>
      <c r="C2414">
        <f t="shared" si="222"/>
        <v>14</v>
      </c>
      <c r="D2414">
        <f t="shared" si="223"/>
        <v>66</v>
      </c>
      <c r="E2414" t="str">
        <f t="shared" si="224"/>
        <v>BigCraftable</v>
      </c>
      <c r="F2414" t="b">
        <f t="shared" si="225"/>
        <v>0</v>
      </c>
      <c r="G2414" t="str">
        <f t="shared" si="226"/>
        <v/>
      </c>
      <c r="H2414" t="str">
        <f t="shared" si="227"/>
        <v/>
      </c>
    </row>
    <row r="2415" spans="1:8" x14ac:dyDescent="0.25">
      <c r="A2415" s="8">
        <v>88</v>
      </c>
      <c r="B2415" t="s">
        <v>171</v>
      </c>
      <c r="C2415">
        <f t="shared" si="222"/>
        <v>14</v>
      </c>
      <c r="D2415">
        <f t="shared" si="223"/>
        <v>66</v>
      </c>
      <c r="E2415" t="str">
        <f t="shared" si="224"/>
        <v>BigCraftable</v>
      </c>
      <c r="F2415" t="b">
        <f t="shared" si="225"/>
        <v>0</v>
      </c>
      <c r="G2415" t="str">
        <f t="shared" si="226"/>
        <v/>
      </c>
      <c r="H2415" t="str">
        <f t="shared" si="227"/>
        <v/>
      </c>
    </row>
    <row r="2416" spans="1:8" x14ac:dyDescent="0.25">
      <c r="A2416" s="8">
        <v>87</v>
      </c>
      <c r="B2416" t="s">
        <v>170</v>
      </c>
      <c r="C2416">
        <f t="shared" si="222"/>
        <v>14</v>
      </c>
      <c r="D2416">
        <f t="shared" si="223"/>
        <v>66</v>
      </c>
      <c r="E2416" t="str">
        <f t="shared" si="224"/>
        <v>BigCraftable</v>
      </c>
      <c r="F2416" t="b">
        <f t="shared" si="225"/>
        <v>0</v>
      </c>
      <c r="G2416" t="str">
        <f t="shared" si="226"/>
        <v/>
      </c>
      <c r="H2416" t="str">
        <f t="shared" si="227"/>
        <v/>
      </c>
    </row>
    <row r="2417" spans="1:8" x14ac:dyDescent="0.25">
      <c r="A2417" s="8">
        <v>86</v>
      </c>
      <c r="B2417" t="s">
        <v>169</v>
      </c>
      <c r="C2417">
        <f t="shared" si="222"/>
        <v>14</v>
      </c>
      <c r="D2417">
        <f t="shared" si="223"/>
        <v>66</v>
      </c>
      <c r="E2417" t="str">
        <f t="shared" si="224"/>
        <v>BigCraftable</v>
      </c>
      <c r="F2417" t="b">
        <f t="shared" si="225"/>
        <v>0</v>
      </c>
      <c r="G2417" t="str">
        <f t="shared" si="226"/>
        <v/>
      </c>
      <c r="H2417" t="str">
        <f t="shared" si="227"/>
        <v/>
      </c>
    </row>
    <row r="2418" spans="1:8" x14ac:dyDescent="0.25">
      <c r="A2418" s="8">
        <v>85</v>
      </c>
      <c r="B2418" t="s">
        <v>168</v>
      </c>
      <c r="C2418">
        <f t="shared" si="222"/>
        <v>14</v>
      </c>
      <c r="D2418">
        <f t="shared" si="223"/>
        <v>66</v>
      </c>
      <c r="E2418" t="str">
        <f t="shared" si="224"/>
        <v>BigCraftable</v>
      </c>
      <c r="F2418" t="b">
        <f t="shared" si="225"/>
        <v>0</v>
      </c>
      <c r="G2418" t="str">
        <f t="shared" si="226"/>
        <v/>
      </c>
      <c r="H2418" t="str">
        <f t="shared" si="227"/>
        <v/>
      </c>
    </row>
    <row r="2419" spans="1:8" x14ac:dyDescent="0.25">
      <c r="A2419" s="8">
        <v>84</v>
      </c>
      <c r="B2419" t="s">
        <v>167</v>
      </c>
      <c r="C2419">
        <f t="shared" si="222"/>
        <v>14</v>
      </c>
      <c r="D2419">
        <f t="shared" si="223"/>
        <v>66</v>
      </c>
      <c r="E2419" t="str">
        <f t="shared" si="224"/>
        <v>BigCraftable</v>
      </c>
      <c r="F2419" t="b">
        <f t="shared" si="225"/>
        <v>0</v>
      </c>
      <c r="G2419" t="str">
        <f t="shared" si="226"/>
        <v/>
      </c>
      <c r="H2419" t="str">
        <f t="shared" si="227"/>
        <v/>
      </c>
    </row>
    <row r="2420" spans="1:8" x14ac:dyDescent="0.25">
      <c r="A2420" s="8">
        <v>83</v>
      </c>
      <c r="B2420" t="s">
        <v>166</v>
      </c>
      <c r="C2420">
        <f t="shared" si="222"/>
        <v>14</v>
      </c>
      <c r="D2420">
        <f t="shared" si="223"/>
        <v>66</v>
      </c>
      <c r="E2420" t="str">
        <f t="shared" si="224"/>
        <v>BigCraftable</v>
      </c>
      <c r="F2420" t="b">
        <f t="shared" si="225"/>
        <v>0</v>
      </c>
      <c r="G2420" t="str">
        <f t="shared" si="226"/>
        <v/>
      </c>
      <c r="H2420" t="str">
        <f t="shared" si="227"/>
        <v/>
      </c>
    </row>
    <row r="2421" spans="1:8" x14ac:dyDescent="0.25">
      <c r="A2421" s="8">
        <v>82</v>
      </c>
      <c r="B2421" t="s">
        <v>165</v>
      </c>
      <c r="C2421">
        <f t="shared" si="222"/>
        <v>14</v>
      </c>
      <c r="D2421">
        <f t="shared" si="223"/>
        <v>66</v>
      </c>
      <c r="E2421" t="str">
        <f t="shared" si="224"/>
        <v>BigCraftable</v>
      </c>
      <c r="F2421" t="b">
        <f t="shared" si="225"/>
        <v>0</v>
      </c>
      <c r="G2421" t="str">
        <f t="shared" si="226"/>
        <v/>
      </c>
      <c r="H2421" t="str">
        <f t="shared" si="227"/>
        <v/>
      </c>
    </row>
    <row r="2422" spans="1:8" x14ac:dyDescent="0.25">
      <c r="A2422" s="8">
        <v>81</v>
      </c>
      <c r="B2422" t="s">
        <v>164</v>
      </c>
      <c r="C2422">
        <f t="shared" si="222"/>
        <v>14</v>
      </c>
      <c r="D2422">
        <f t="shared" si="223"/>
        <v>66</v>
      </c>
      <c r="E2422" t="str">
        <f t="shared" si="224"/>
        <v>BigCraftable</v>
      </c>
      <c r="F2422" t="b">
        <f t="shared" si="225"/>
        <v>0</v>
      </c>
      <c r="G2422" t="str">
        <f t="shared" si="226"/>
        <v/>
      </c>
      <c r="H2422" t="str">
        <f t="shared" si="227"/>
        <v/>
      </c>
    </row>
    <row r="2423" spans="1:8" x14ac:dyDescent="0.25">
      <c r="A2423" s="8">
        <v>80</v>
      </c>
      <c r="B2423" t="s">
        <v>163</v>
      </c>
      <c r="C2423">
        <f t="shared" si="222"/>
        <v>14</v>
      </c>
      <c r="D2423">
        <f t="shared" si="223"/>
        <v>66</v>
      </c>
      <c r="E2423" t="str">
        <f t="shared" si="224"/>
        <v>BigCraftable</v>
      </c>
      <c r="F2423" t="b">
        <f t="shared" si="225"/>
        <v>0</v>
      </c>
      <c r="G2423" t="str">
        <f t="shared" si="226"/>
        <v/>
      </c>
      <c r="H2423" t="str">
        <f t="shared" si="227"/>
        <v/>
      </c>
    </row>
    <row r="2424" spans="1:8" x14ac:dyDescent="0.25">
      <c r="A2424" s="8">
        <v>79</v>
      </c>
      <c r="B2424" t="s">
        <v>162</v>
      </c>
      <c r="C2424">
        <f t="shared" si="222"/>
        <v>14</v>
      </c>
      <c r="D2424">
        <f t="shared" si="223"/>
        <v>66</v>
      </c>
      <c r="E2424" t="str">
        <f t="shared" si="224"/>
        <v>BigCraftable</v>
      </c>
      <c r="F2424" t="b">
        <f t="shared" si="225"/>
        <v>0</v>
      </c>
      <c r="G2424" t="str">
        <f t="shared" si="226"/>
        <v/>
      </c>
      <c r="H2424" t="str">
        <f t="shared" si="227"/>
        <v/>
      </c>
    </row>
    <row r="2425" spans="1:8" x14ac:dyDescent="0.25">
      <c r="A2425" s="8">
        <v>78</v>
      </c>
      <c r="B2425" t="s">
        <v>161</v>
      </c>
      <c r="C2425">
        <f t="shared" si="222"/>
        <v>14</v>
      </c>
      <c r="D2425">
        <f t="shared" si="223"/>
        <v>66</v>
      </c>
      <c r="E2425" t="str">
        <f t="shared" si="224"/>
        <v>BigCraftable</v>
      </c>
      <c r="F2425" t="b">
        <f t="shared" si="225"/>
        <v>0</v>
      </c>
      <c r="G2425" t="str">
        <f t="shared" si="226"/>
        <v/>
      </c>
      <c r="H2425" t="str">
        <f t="shared" si="227"/>
        <v/>
      </c>
    </row>
    <row r="2426" spans="1:8" x14ac:dyDescent="0.25">
      <c r="A2426" s="8">
        <v>77</v>
      </c>
      <c r="B2426" t="s">
        <v>160</v>
      </c>
      <c r="C2426">
        <f t="shared" si="222"/>
        <v>14</v>
      </c>
      <c r="D2426">
        <f t="shared" si="223"/>
        <v>66</v>
      </c>
      <c r="E2426" t="str">
        <f t="shared" si="224"/>
        <v>BigCraftable</v>
      </c>
      <c r="F2426" t="b">
        <f t="shared" si="225"/>
        <v>0</v>
      </c>
      <c r="G2426" t="str">
        <f t="shared" si="226"/>
        <v/>
      </c>
      <c r="H2426" t="str">
        <f t="shared" si="227"/>
        <v/>
      </c>
    </row>
    <row r="2427" spans="1:8" x14ac:dyDescent="0.25">
      <c r="A2427" s="8">
        <v>76</v>
      </c>
      <c r="B2427" t="s">
        <v>159</v>
      </c>
      <c r="C2427">
        <f t="shared" si="222"/>
        <v>14</v>
      </c>
      <c r="D2427">
        <f t="shared" si="223"/>
        <v>66</v>
      </c>
      <c r="E2427" t="str">
        <f t="shared" si="224"/>
        <v>BigCraftable</v>
      </c>
      <c r="F2427" t="b">
        <f t="shared" si="225"/>
        <v>0</v>
      </c>
      <c r="G2427" t="str">
        <f t="shared" si="226"/>
        <v/>
      </c>
      <c r="H2427" t="str">
        <f t="shared" si="227"/>
        <v/>
      </c>
    </row>
    <row r="2428" spans="1:8" x14ac:dyDescent="0.25">
      <c r="A2428" s="8">
        <v>75</v>
      </c>
      <c r="B2428" t="s">
        <v>158</v>
      </c>
      <c r="C2428">
        <f t="shared" si="222"/>
        <v>14</v>
      </c>
      <c r="D2428">
        <f t="shared" si="223"/>
        <v>66</v>
      </c>
      <c r="E2428" t="str">
        <f t="shared" si="224"/>
        <v>BigCraftable</v>
      </c>
      <c r="F2428" t="b">
        <f t="shared" si="225"/>
        <v>0</v>
      </c>
      <c r="G2428" t="str">
        <f t="shared" si="226"/>
        <v/>
      </c>
      <c r="H2428" t="str">
        <f t="shared" si="227"/>
        <v/>
      </c>
    </row>
    <row r="2429" spans="1:8" x14ac:dyDescent="0.25">
      <c r="A2429" s="8">
        <v>74</v>
      </c>
      <c r="B2429" t="s">
        <v>157</v>
      </c>
      <c r="C2429">
        <f t="shared" si="222"/>
        <v>14</v>
      </c>
      <c r="D2429">
        <f t="shared" si="223"/>
        <v>66</v>
      </c>
      <c r="E2429" t="str">
        <f t="shared" si="224"/>
        <v>BigCraftable</v>
      </c>
      <c r="F2429" t="b">
        <f t="shared" si="225"/>
        <v>0</v>
      </c>
      <c r="G2429" t="str">
        <f t="shared" si="226"/>
        <v/>
      </c>
      <c r="H2429" t="str">
        <f t="shared" si="227"/>
        <v/>
      </c>
    </row>
    <row r="2430" spans="1:8" x14ac:dyDescent="0.25">
      <c r="A2430" s="8">
        <v>73</v>
      </c>
      <c r="B2430" t="s">
        <v>156</v>
      </c>
      <c r="C2430">
        <f t="shared" si="222"/>
        <v>14</v>
      </c>
      <c r="D2430">
        <f t="shared" si="223"/>
        <v>66</v>
      </c>
      <c r="E2430" t="str">
        <f t="shared" si="224"/>
        <v>BigCraftable</v>
      </c>
      <c r="F2430" t="b">
        <f t="shared" si="225"/>
        <v>0</v>
      </c>
      <c r="G2430" t="str">
        <f t="shared" si="226"/>
        <v/>
      </c>
      <c r="H2430" t="str">
        <f t="shared" si="227"/>
        <v/>
      </c>
    </row>
    <row r="2431" spans="1:8" x14ac:dyDescent="0.25">
      <c r="A2431" s="8">
        <v>72</v>
      </c>
      <c r="B2431" t="s">
        <v>155</v>
      </c>
      <c r="C2431">
        <f t="shared" si="222"/>
        <v>14</v>
      </c>
      <c r="D2431">
        <f t="shared" si="223"/>
        <v>66</v>
      </c>
      <c r="E2431" t="str">
        <f t="shared" si="224"/>
        <v>BigCraftable</v>
      </c>
      <c r="F2431" t="b">
        <f t="shared" si="225"/>
        <v>0</v>
      </c>
      <c r="G2431" t="str">
        <f t="shared" si="226"/>
        <v/>
      </c>
      <c r="H2431" t="str">
        <f t="shared" si="227"/>
        <v/>
      </c>
    </row>
    <row r="2432" spans="1:8" x14ac:dyDescent="0.25">
      <c r="A2432" s="8">
        <v>71</v>
      </c>
      <c r="B2432" t="s">
        <v>154</v>
      </c>
      <c r="C2432">
        <f t="shared" si="222"/>
        <v>14</v>
      </c>
      <c r="D2432">
        <f t="shared" si="223"/>
        <v>66</v>
      </c>
      <c r="E2432" t="str">
        <f t="shared" si="224"/>
        <v>BigCraftable</v>
      </c>
      <c r="F2432" t="b">
        <f t="shared" si="225"/>
        <v>0</v>
      </c>
      <c r="G2432" t="str">
        <f t="shared" si="226"/>
        <v/>
      </c>
      <c r="H2432" t="str">
        <f t="shared" si="227"/>
        <v/>
      </c>
    </row>
    <row r="2433" spans="1:8" x14ac:dyDescent="0.25">
      <c r="A2433" s="8">
        <v>70</v>
      </c>
      <c r="B2433" t="s">
        <v>153</v>
      </c>
      <c r="C2433">
        <f t="shared" si="222"/>
        <v>14</v>
      </c>
      <c r="D2433">
        <f t="shared" si="223"/>
        <v>66</v>
      </c>
      <c r="E2433" t="str">
        <f t="shared" si="224"/>
        <v>BigCraftable</v>
      </c>
      <c r="F2433" t="b">
        <f t="shared" si="225"/>
        <v>0</v>
      </c>
      <c r="G2433" t="str">
        <f t="shared" si="226"/>
        <v/>
      </c>
      <c r="H2433" t="str">
        <f t="shared" si="227"/>
        <v/>
      </c>
    </row>
    <row r="2434" spans="1:8" x14ac:dyDescent="0.25">
      <c r="A2434" s="8">
        <v>69</v>
      </c>
      <c r="B2434" t="s">
        <v>152</v>
      </c>
      <c r="C2434">
        <f t="shared" si="222"/>
        <v>14</v>
      </c>
      <c r="D2434">
        <f t="shared" si="223"/>
        <v>66</v>
      </c>
      <c r="E2434" t="str">
        <f t="shared" si="224"/>
        <v>BigCraftable</v>
      </c>
      <c r="F2434" t="b">
        <f t="shared" si="225"/>
        <v>0</v>
      </c>
      <c r="G2434" t="str">
        <f t="shared" si="226"/>
        <v/>
      </c>
      <c r="H2434" t="str">
        <f t="shared" si="227"/>
        <v/>
      </c>
    </row>
    <row r="2435" spans="1:8" x14ac:dyDescent="0.25">
      <c r="A2435" s="8">
        <v>68</v>
      </c>
      <c r="B2435" t="s">
        <v>151</v>
      </c>
      <c r="C2435">
        <f t="shared" si="222"/>
        <v>14</v>
      </c>
      <c r="D2435">
        <f t="shared" si="223"/>
        <v>66</v>
      </c>
      <c r="E2435" t="str">
        <f t="shared" si="224"/>
        <v>BigCraftable</v>
      </c>
      <c r="F2435" t="b">
        <f t="shared" si="225"/>
        <v>0</v>
      </c>
      <c r="G2435" t="str">
        <f t="shared" si="226"/>
        <v/>
      </c>
      <c r="H2435" t="str">
        <f t="shared" si="227"/>
        <v/>
      </c>
    </row>
    <row r="2436" spans="1:8" x14ac:dyDescent="0.25">
      <c r="A2436" s="8">
        <v>67</v>
      </c>
      <c r="B2436" t="s">
        <v>150</v>
      </c>
      <c r="C2436">
        <f t="shared" ref="C2436:C2499" si="228">IF(LEN(B2436)&gt;0,SEARCH("|",B2436),"")</f>
        <v>14</v>
      </c>
      <c r="D2436">
        <f t="shared" ref="D2436:D2499" si="229">IF(LEN(B2436)&gt;0,SEARCH("|",B2436,C2436+1),"")</f>
        <v>66</v>
      </c>
      <c r="E2436" t="str">
        <f t="shared" ref="E2436:E2502" si="230">IF(LEN(B2436)&gt;0,TRIM(LEFT(B2436,C2436-1)),"")</f>
        <v>BigCraftable</v>
      </c>
      <c r="F2436" t="b">
        <f t="shared" ref="F2436:F2499" si="231">IFERROR(E2436="Object",FALSE)</f>
        <v>0</v>
      </c>
      <c r="G2436" t="str">
        <f t="shared" ref="G2436:G2502" si="232">IF(E2436="Object",TRIM(MID(B2436,C2436+1,D2436-C2436-1)),"")</f>
        <v/>
      </c>
      <c r="H2436" t="str">
        <f t="shared" ref="H2436:H2499" si="233">IF(LEN(G2436)&gt;0,INT(RIGHT(B2436,LEN(B2436)-D2436)),"")</f>
        <v/>
      </c>
    </row>
    <row r="2437" spans="1:8" x14ac:dyDescent="0.25">
      <c r="A2437" s="8">
        <v>66</v>
      </c>
      <c r="B2437" t="s">
        <v>149</v>
      </c>
      <c r="C2437">
        <f t="shared" si="228"/>
        <v>14</v>
      </c>
      <c r="D2437">
        <f t="shared" si="229"/>
        <v>66</v>
      </c>
      <c r="E2437" t="str">
        <f t="shared" si="230"/>
        <v>BigCraftable</v>
      </c>
      <c r="F2437" t="b">
        <f t="shared" si="231"/>
        <v>0</v>
      </c>
      <c r="G2437" t="str">
        <f t="shared" si="232"/>
        <v/>
      </c>
      <c r="H2437" t="str">
        <f t="shared" si="233"/>
        <v/>
      </c>
    </row>
    <row r="2438" spans="1:8" x14ac:dyDescent="0.25">
      <c r="A2438" s="8">
        <v>65</v>
      </c>
      <c r="B2438" t="s">
        <v>148</v>
      </c>
      <c r="C2438">
        <f t="shared" si="228"/>
        <v>14</v>
      </c>
      <c r="D2438">
        <f t="shared" si="229"/>
        <v>66</v>
      </c>
      <c r="E2438" t="str">
        <f t="shared" si="230"/>
        <v>BigCraftable</v>
      </c>
      <c r="F2438" t="b">
        <f t="shared" si="231"/>
        <v>0</v>
      </c>
      <c r="G2438" t="str">
        <f t="shared" si="232"/>
        <v/>
      </c>
      <c r="H2438" t="str">
        <f t="shared" si="233"/>
        <v/>
      </c>
    </row>
    <row r="2439" spans="1:8" x14ac:dyDescent="0.25">
      <c r="A2439" s="8">
        <v>64</v>
      </c>
      <c r="B2439" t="s">
        <v>147</v>
      </c>
      <c r="C2439">
        <f t="shared" si="228"/>
        <v>14</v>
      </c>
      <c r="D2439">
        <f t="shared" si="229"/>
        <v>66</v>
      </c>
      <c r="E2439" t="str">
        <f t="shared" si="230"/>
        <v>BigCraftable</v>
      </c>
      <c r="F2439" t="b">
        <f t="shared" si="231"/>
        <v>0</v>
      </c>
      <c r="G2439" t="str">
        <f t="shared" si="232"/>
        <v/>
      </c>
      <c r="H2439" t="str">
        <f t="shared" si="233"/>
        <v/>
      </c>
    </row>
    <row r="2440" spans="1:8" x14ac:dyDescent="0.25">
      <c r="A2440" s="8">
        <v>63</v>
      </c>
      <c r="B2440" t="s">
        <v>146</v>
      </c>
      <c r="C2440">
        <f t="shared" si="228"/>
        <v>14</v>
      </c>
      <c r="D2440">
        <f t="shared" si="229"/>
        <v>66</v>
      </c>
      <c r="E2440" t="str">
        <f t="shared" si="230"/>
        <v>BigCraftable</v>
      </c>
      <c r="F2440" t="b">
        <f t="shared" si="231"/>
        <v>0</v>
      </c>
      <c r="G2440" t="str">
        <f t="shared" si="232"/>
        <v/>
      </c>
      <c r="H2440" t="str">
        <f t="shared" si="233"/>
        <v/>
      </c>
    </row>
    <row r="2441" spans="1:8" x14ac:dyDescent="0.25">
      <c r="A2441" s="8">
        <v>62</v>
      </c>
      <c r="B2441" t="s">
        <v>145</v>
      </c>
      <c r="C2441">
        <f t="shared" si="228"/>
        <v>14</v>
      </c>
      <c r="D2441">
        <f t="shared" si="229"/>
        <v>66</v>
      </c>
      <c r="E2441" t="str">
        <f t="shared" si="230"/>
        <v>BigCraftable</v>
      </c>
      <c r="F2441" t="b">
        <f t="shared" si="231"/>
        <v>0</v>
      </c>
      <c r="G2441" t="str">
        <f t="shared" si="232"/>
        <v/>
      </c>
      <c r="H2441" t="str">
        <f t="shared" si="233"/>
        <v/>
      </c>
    </row>
    <row r="2442" spans="1:8" x14ac:dyDescent="0.25">
      <c r="A2442" s="8">
        <v>61</v>
      </c>
      <c r="B2442" t="s">
        <v>144</v>
      </c>
      <c r="C2442">
        <f t="shared" si="228"/>
        <v>14</v>
      </c>
      <c r="D2442">
        <f t="shared" si="229"/>
        <v>66</v>
      </c>
      <c r="E2442" t="str">
        <f t="shared" si="230"/>
        <v>BigCraftable</v>
      </c>
      <c r="F2442" t="b">
        <f t="shared" si="231"/>
        <v>0</v>
      </c>
      <c r="G2442" t="str">
        <f t="shared" si="232"/>
        <v/>
      </c>
      <c r="H2442" t="str">
        <f t="shared" si="233"/>
        <v/>
      </c>
    </row>
    <row r="2443" spans="1:8" x14ac:dyDescent="0.25">
      <c r="A2443" s="8">
        <v>60</v>
      </c>
      <c r="B2443" t="s">
        <v>143</v>
      </c>
      <c r="C2443">
        <f t="shared" si="228"/>
        <v>14</v>
      </c>
      <c r="D2443">
        <f t="shared" si="229"/>
        <v>66</v>
      </c>
      <c r="E2443" t="str">
        <f t="shared" si="230"/>
        <v>BigCraftable</v>
      </c>
      <c r="F2443" t="b">
        <f t="shared" si="231"/>
        <v>0</v>
      </c>
      <c r="G2443" t="str">
        <f t="shared" si="232"/>
        <v/>
      </c>
      <c r="H2443" t="str">
        <f t="shared" si="233"/>
        <v/>
      </c>
    </row>
    <row r="2444" spans="1:8" x14ac:dyDescent="0.25">
      <c r="A2444" s="8">
        <v>59</v>
      </c>
      <c r="B2444" t="s">
        <v>142</v>
      </c>
      <c r="C2444">
        <f t="shared" si="228"/>
        <v>14</v>
      </c>
      <c r="D2444">
        <f t="shared" si="229"/>
        <v>66</v>
      </c>
      <c r="E2444" t="str">
        <f t="shared" si="230"/>
        <v>BigCraftable</v>
      </c>
      <c r="F2444" t="b">
        <f t="shared" si="231"/>
        <v>0</v>
      </c>
      <c r="G2444" t="str">
        <f t="shared" si="232"/>
        <v/>
      </c>
      <c r="H2444" t="str">
        <f t="shared" si="233"/>
        <v/>
      </c>
    </row>
    <row r="2445" spans="1:8" x14ac:dyDescent="0.25">
      <c r="A2445" s="8">
        <v>58</v>
      </c>
      <c r="B2445" t="s">
        <v>141</v>
      </c>
      <c r="C2445">
        <f t="shared" si="228"/>
        <v>14</v>
      </c>
      <c r="D2445">
        <f t="shared" si="229"/>
        <v>66</v>
      </c>
      <c r="E2445" t="str">
        <f t="shared" si="230"/>
        <v>BigCraftable</v>
      </c>
      <c r="F2445" t="b">
        <f t="shared" si="231"/>
        <v>0</v>
      </c>
      <c r="G2445" t="str">
        <f t="shared" si="232"/>
        <v/>
      </c>
      <c r="H2445" t="str">
        <f t="shared" si="233"/>
        <v/>
      </c>
    </row>
    <row r="2446" spans="1:8" x14ac:dyDescent="0.25">
      <c r="A2446" s="8">
        <v>57</v>
      </c>
      <c r="B2446" t="s">
        <v>140</v>
      </c>
      <c r="C2446">
        <f t="shared" si="228"/>
        <v>14</v>
      </c>
      <c r="D2446">
        <f t="shared" si="229"/>
        <v>66</v>
      </c>
      <c r="E2446" t="str">
        <f t="shared" si="230"/>
        <v>BigCraftable</v>
      </c>
      <c r="F2446" t="b">
        <f t="shared" si="231"/>
        <v>0</v>
      </c>
      <c r="G2446" t="str">
        <f t="shared" si="232"/>
        <v/>
      </c>
      <c r="H2446" t="str">
        <f t="shared" si="233"/>
        <v/>
      </c>
    </row>
    <row r="2447" spans="1:8" x14ac:dyDescent="0.25">
      <c r="A2447" s="8">
        <v>56</v>
      </c>
      <c r="B2447" t="s">
        <v>139</v>
      </c>
      <c r="C2447">
        <f t="shared" si="228"/>
        <v>14</v>
      </c>
      <c r="D2447">
        <f t="shared" si="229"/>
        <v>66</v>
      </c>
      <c r="E2447" t="str">
        <f t="shared" si="230"/>
        <v>BigCraftable</v>
      </c>
      <c r="F2447" t="b">
        <f t="shared" si="231"/>
        <v>0</v>
      </c>
      <c r="G2447" t="str">
        <f t="shared" si="232"/>
        <v/>
      </c>
      <c r="H2447" t="str">
        <f t="shared" si="233"/>
        <v/>
      </c>
    </row>
    <row r="2448" spans="1:8" x14ac:dyDescent="0.25">
      <c r="A2448" s="8">
        <v>55</v>
      </c>
      <c r="B2448" t="s">
        <v>138</v>
      </c>
      <c r="C2448">
        <f t="shared" si="228"/>
        <v>14</v>
      </c>
      <c r="D2448">
        <f t="shared" si="229"/>
        <v>66</v>
      </c>
      <c r="E2448" t="str">
        <f t="shared" si="230"/>
        <v>BigCraftable</v>
      </c>
      <c r="F2448" t="b">
        <f t="shared" si="231"/>
        <v>0</v>
      </c>
      <c r="G2448" t="str">
        <f t="shared" si="232"/>
        <v/>
      </c>
      <c r="H2448" t="str">
        <f t="shared" si="233"/>
        <v/>
      </c>
    </row>
    <row r="2449" spans="1:8" x14ac:dyDescent="0.25">
      <c r="A2449" s="8">
        <v>54</v>
      </c>
      <c r="B2449" t="s">
        <v>137</v>
      </c>
      <c r="C2449">
        <f t="shared" si="228"/>
        <v>14</v>
      </c>
      <c r="D2449">
        <f t="shared" si="229"/>
        <v>66</v>
      </c>
      <c r="E2449" t="str">
        <f t="shared" si="230"/>
        <v>BigCraftable</v>
      </c>
      <c r="F2449" t="b">
        <f t="shared" si="231"/>
        <v>0</v>
      </c>
      <c r="G2449" t="str">
        <f t="shared" si="232"/>
        <v/>
      </c>
      <c r="H2449" t="str">
        <f t="shared" si="233"/>
        <v/>
      </c>
    </row>
    <row r="2450" spans="1:8" x14ac:dyDescent="0.25">
      <c r="A2450" s="8">
        <v>53</v>
      </c>
      <c r="B2450" t="s">
        <v>136</v>
      </c>
      <c r="C2450">
        <f t="shared" si="228"/>
        <v>14</v>
      </c>
      <c r="D2450">
        <f t="shared" si="229"/>
        <v>66</v>
      </c>
      <c r="E2450" t="str">
        <f t="shared" si="230"/>
        <v>BigCraftable</v>
      </c>
      <c r="F2450" t="b">
        <f t="shared" si="231"/>
        <v>0</v>
      </c>
      <c r="G2450" t="str">
        <f t="shared" si="232"/>
        <v/>
      </c>
      <c r="H2450" t="str">
        <f t="shared" si="233"/>
        <v/>
      </c>
    </row>
    <row r="2451" spans="1:8" x14ac:dyDescent="0.25">
      <c r="A2451" s="8">
        <v>52</v>
      </c>
      <c r="B2451" t="s">
        <v>135</v>
      </c>
      <c r="C2451">
        <f t="shared" si="228"/>
        <v>14</v>
      </c>
      <c r="D2451">
        <f t="shared" si="229"/>
        <v>66</v>
      </c>
      <c r="E2451" t="str">
        <f t="shared" si="230"/>
        <v>BigCraftable</v>
      </c>
      <c r="F2451" t="b">
        <f t="shared" si="231"/>
        <v>0</v>
      </c>
      <c r="G2451" t="str">
        <f t="shared" si="232"/>
        <v/>
      </c>
      <c r="H2451" t="str">
        <f t="shared" si="233"/>
        <v/>
      </c>
    </row>
    <row r="2452" spans="1:8" x14ac:dyDescent="0.25">
      <c r="A2452" s="8">
        <v>51</v>
      </c>
      <c r="B2452" t="s">
        <v>134</v>
      </c>
      <c r="C2452">
        <f t="shared" si="228"/>
        <v>14</v>
      </c>
      <c r="D2452">
        <f t="shared" si="229"/>
        <v>66</v>
      </c>
      <c r="E2452" t="str">
        <f t="shared" si="230"/>
        <v>BigCraftable</v>
      </c>
      <c r="F2452" t="b">
        <f t="shared" si="231"/>
        <v>0</v>
      </c>
      <c r="G2452" t="str">
        <f t="shared" si="232"/>
        <v/>
      </c>
      <c r="H2452" t="str">
        <f t="shared" si="233"/>
        <v/>
      </c>
    </row>
    <row r="2453" spans="1:8" x14ac:dyDescent="0.25">
      <c r="A2453" s="8">
        <v>50</v>
      </c>
      <c r="B2453" t="s">
        <v>133</v>
      </c>
      <c r="C2453">
        <f t="shared" si="228"/>
        <v>14</v>
      </c>
      <c r="D2453">
        <f t="shared" si="229"/>
        <v>66</v>
      </c>
      <c r="E2453" t="str">
        <f t="shared" si="230"/>
        <v>BigCraftable</v>
      </c>
      <c r="F2453" t="b">
        <f t="shared" si="231"/>
        <v>0</v>
      </c>
      <c r="G2453" t="str">
        <f t="shared" si="232"/>
        <v/>
      </c>
      <c r="H2453" t="str">
        <f t="shared" si="233"/>
        <v/>
      </c>
    </row>
    <row r="2454" spans="1:8" x14ac:dyDescent="0.25">
      <c r="A2454" s="8">
        <v>49</v>
      </c>
      <c r="B2454" t="s">
        <v>132</v>
      </c>
      <c r="C2454">
        <f t="shared" si="228"/>
        <v>14</v>
      </c>
      <c r="D2454">
        <f t="shared" si="229"/>
        <v>66</v>
      </c>
      <c r="E2454" t="str">
        <f t="shared" si="230"/>
        <v>BigCraftable</v>
      </c>
      <c r="F2454" t="b">
        <f t="shared" si="231"/>
        <v>0</v>
      </c>
      <c r="G2454" t="str">
        <f t="shared" si="232"/>
        <v/>
      </c>
      <c r="H2454" t="str">
        <f t="shared" si="233"/>
        <v/>
      </c>
    </row>
    <row r="2455" spans="1:8" x14ac:dyDescent="0.25">
      <c r="A2455" s="8">
        <v>48</v>
      </c>
      <c r="B2455" t="s">
        <v>131</v>
      </c>
      <c r="C2455">
        <f t="shared" si="228"/>
        <v>14</v>
      </c>
      <c r="D2455">
        <f t="shared" si="229"/>
        <v>66</v>
      </c>
      <c r="E2455" t="str">
        <f t="shared" si="230"/>
        <v>BigCraftable</v>
      </c>
      <c r="F2455" t="b">
        <f t="shared" si="231"/>
        <v>0</v>
      </c>
      <c r="G2455" t="str">
        <f t="shared" si="232"/>
        <v/>
      </c>
      <c r="H2455" t="str">
        <f t="shared" si="233"/>
        <v/>
      </c>
    </row>
    <row r="2456" spans="1:8" x14ac:dyDescent="0.25">
      <c r="A2456" s="8">
        <v>47</v>
      </c>
      <c r="B2456" t="s">
        <v>130</v>
      </c>
      <c r="C2456">
        <f t="shared" si="228"/>
        <v>14</v>
      </c>
      <c r="D2456">
        <f t="shared" si="229"/>
        <v>66</v>
      </c>
      <c r="E2456" t="str">
        <f t="shared" si="230"/>
        <v>BigCraftable</v>
      </c>
      <c r="F2456" t="b">
        <f t="shared" si="231"/>
        <v>0</v>
      </c>
      <c r="G2456" t="str">
        <f t="shared" si="232"/>
        <v/>
      </c>
      <c r="H2456" t="str">
        <f t="shared" si="233"/>
        <v/>
      </c>
    </row>
    <row r="2457" spans="1:8" x14ac:dyDescent="0.25">
      <c r="A2457" s="8">
        <v>46</v>
      </c>
      <c r="B2457" t="s">
        <v>129</v>
      </c>
      <c r="C2457">
        <f t="shared" si="228"/>
        <v>14</v>
      </c>
      <c r="D2457">
        <f t="shared" si="229"/>
        <v>66</v>
      </c>
      <c r="E2457" t="str">
        <f t="shared" si="230"/>
        <v>BigCraftable</v>
      </c>
      <c r="F2457" t="b">
        <f t="shared" si="231"/>
        <v>0</v>
      </c>
      <c r="G2457" t="str">
        <f t="shared" si="232"/>
        <v/>
      </c>
      <c r="H2457" t="str">
        <f t="shared" si="233"/>
        <v/>
      </c>
    </row>
    <row r="2458" spans="1:8" x14ac:dyDescent="0.25">
      <c r="A2458" s="8">
        <v>45</v>
      </c>
      <c r="B2458" t="s">
        <v>128</v>
      </c>
      <c r="C2458">
        <f t="shared" si="228"/>
        <v>14</v>
      </c>
      <c r="D2458">
        <f t="shared" si="229"/>
        <v>66</v>
      </c>
      <c r="E2458" t="str">
        <f t="shared" si="230"/>
        <v>BigCraftable</v>
      </c>
      <c r="F2458" t="b">
        <f t="shared" si="231"/>
        <v>0</v>
      </c>
      <c r="G2458" t="str">
        <f t="shared" si="232"/>
        <v/>
      </c>
      <c r="H2458" t="str">
        <f t="shared" si="233"/>
        <v/>
      </c>
    </row>
    <row r="2459" spans="1:8" x14ac:dyDescent="0.25">
      <c r="A2459" s="8">
        <v>44</v>
      </c>
      <c r="B2459" t="s">
        <v>127</v>
      </c>
      <c r="C2459">
        <f t="shared" si="228"/>
        <v>14</v>
      </c>
      <c r="D2459">
        <f t="shared" si="229"/>
        <v>66</v>
      </c>
      <c r="E2459" t="str">
        <f t="shared" si="230"/>
        <v>BigCraftable</v>
      </c>
      <c r="F2459" t="b">
        <f t="shared" si="231"/>
        <v>0</v>
      </c>
      <c r="G2459" t="str">
        <f t="shared" si="232"/>
        <v/>
      </c>
      <c r="H2459" t="str">
        <f t="shared" si="233"/>
        <v/>
      </c>
    </row>
    <row r="2460" spans="1:8" x14ac:dyDescent="0.25">
      <c r="A2460" s="8">
        <v>43</v>
      </c>
      <c r="B2460" t="s">
        <v>126</v>
      </c>
      <c r="C2460">
        <f t="shared" si="228"/>
        <v>14</v>
      </c>
      <c r="D2460">
        <f t="shared" si="229"/>
        <v>66</v>
      </c>
      <c r="E2460" t="str">
        <f t="shared" si="230"/>
        <v>BigCraftable</v>
      </c>
      <c r="F2460" t="b">
        <f t="shared" si="231"/>
        <v>0</v>
      </c>
      <c r="G2460" t="str">
        <f t="shared" si="232"/>
        <v/>
      </c>
      <c r="H2460" t="str">
        <f t="shared" si="233"/>
        <v/>
      </c>
    </row>
    <row r="2461" spans="1:8" x14ac:dyDescent="0.25">
      <c r="A2461" s="8">
        <v>42</v>
      </c>
      <c r="B2461" t="s">
        <v>125</v>
      </c>
      <c r="C2461">
        <f t="shared" si="228"/>
        <v>14</v>
      </c>
      <c r="D2461">
        <f t="shared" si="229"/>
        <v>66</v>
      </c>
      <c r="E2461" t="str">
        <f t="shared" si="230"/>
        <v>BigCraftable</v>
      </c>
      <c r="F2461" t="b">
        <f t="shared" si="231"/>
        <v>0</v>
      </c>
      <c r="G2461" t="str">
        <f t="shared" si="232"/>
        <v/>
      </c>
      <c r="H2461" t="str">
        <f t="shared" si="233"/>
        <v/>
      </c>
    </row>
    <row r="2462" spans="1:8" x14ac:dyDescent="0.25">
      <c r="A2462" s="8">
        <v>41</v>
      </c>
      <c r="B2462" t="s">
        <v>124</v>
      </c>
      <c r="C2462">
        <f t="shared" si="228"/>
        <v>14</v>
      </c>
      <c r="D2462">
        <f t="shared" si="229"/>
        <v>66</v>
      </c>
      <c r="E2462" t="str">
        <f t="shared" si="230"/>
        <v>BigCraftable</v>
      </c>
      <c r="F2462" t="b">
        <f t="shared" si="231"/>
        <v>0</v>
      </c>
      <c r="G2462" t="str">
        <f t="shared" si="232"/>
        <v/>
      </c>
      <c r="H2462" t="str">
        <f t="shared" si="233"/>
        <v/>
      </c>
    </row>
    <row r="2463" spans="1:8" x14ac:dyDescent="0.25">
      <c r="A2463" s="8">
        <v>40</v>
      </c>
      <c r="B2463" t="s">
        <v>123</v>
      </c>
      <c r="C2463">
        <f t="shared" si="228"/>
        <v>14</v>
      </c>
      <c r="D2463">
        <f t="shared" si="229"/>
        <v>66</v>
      </c>
      <c r="E2463" t="str">
        <f t="shared" si="230"/>
        <v>BigCraftable</v>
      </c>
      <c r="F2463" t="b">
        <f t="shared" si="231"/>
        <v>0</v>
      </c>
      <c r="G2463" t="str">
        <f t="shared" si="232"/>
        <v/>
      </c>
      <c r="H2463" t="str">
        <f t="shared" si="233"/>
        <v/>
      </c>
    </row>
    <row r="2464" spans="1:8" x14ac:dyDescent="0.25">
      <c r="A2464" s="8">
        <v>39</v>
      </c>
      <c r="B2464" t="s">
        <v>122</v>
      </c>
      <c r="C2464">
        <f t="shared" si="228"/>
        <v>14</v>
      </c>
      <c r="D2464">
        <f t="shared" si="229"/>
        <v>66</v>
      </c>
      <c r="E2464" t="str">
        <f t="shared" si="230"/>
        <v>BigCraftable</v>
      </c>
      <c r="F2464" t="b">
        <f t="shared" si="231"/>
        <v>0</v>
      </c>
      <c r="G2464" t="str">
        <f t="shared" si="232"/>
        <v/>
      </c>
      <c r="H2464" t="str">
        <f t="shared" si="233"/>
        <v/>
      </c>
    </row>
    <row r="2465" spans="1:8" x14ac:dyDescent="0.25">
      <c r="A2465" s="8">
        <v>38</v>
      </c>
      <c r="B2465" t="s">
        <v>121</v>
      </c>
      <c r="C2465">
        <f t="shared" si="228"/>
        <v>14</v>
      </c>
      <c r="D2465">
        <f t="shared" si="229"/>
        <v>66</v>
      </c>
      <c r="E2465" t="str">
        <f t="shared" si="230"/>
        <v>BigCraftable</v>
      </c>
      <c r="F2465" t="b">
        <f t="shared" si="231"/>
        <v>0</v>
      </c>
      <c r="G2465" t="str">
        <f t="shared" si="232"/>
        <v/>
      </c>
      <c r="H2465" t="str">
        <f t="shared" si="233"/>
        <v/>
      </c>
    </row>
    <row r="2466" spans="1:8" x14ac:dyDescent="0.25">
      <c r="A2466" s="8">
        <v>37</v>
      </c>
      <c r="B2466" t="s">
        <v>120</v>
      </c>
      <c r="C2466">
        <f t="shared" si="228"/>
        <v>14</v>
      </c>
      <c r="D2466">
        <f t="shared" si="229"/>
        <v>66</v>
      </c>
      <c r="E2466" t="str">
        <f t="shared" si="230"/>
        <v>BigCraftable</v>
      </c>
      <c r="F2466" t="b">
        <f t="shared" si="231"/>
        <v>0</v>
      </c>
      <c r="G2466" t="str">
        <f t="shared" si="232"/>
        <v/>
      </c>
      <c r="H2466" t="str">
        <f t="shared" si="233"/>
        <v/>
      </c>
    </row>
    <row r="2467" spans="1:8" x14ac:dyDescent="0.25">
      <c r="A2467" s="8">
        <v>36</v>
      </c>
      <c r="B2467" t="s">
        <v>119</v>
      </c>
      <c r="C2467">
        <f t="shared" si="228"/>
        <v>14</v>
      </c>
      <c r="D2467">
        <f t="shared" si="229"/>
        <v>66</v>
      </c>
      <c r="E2467" t="str">
        <f t="shared" si="230"/>
        <v>BigCraftable</v>
      </c>
      <c r="F2467" t="b">
        <f t="shared" si="231"/>
        <v>0</v>
      </c>
      <c r="G2467" t="str">
        <f t="shared" si="232"/>
        <v/>
      </c>
      <c r="H2467" t="str">
        <f t="shared" si="233"/>
        <v/>
      </c>
    </row>
    <row r="2468" spans="1:8" x14ac:dyDescent="0.25">
      <c r="A2468" s="8">
        <v>35</v>
      </c>
      <c r="B2468" t="s">
        <v>118</v>
      </c>
      <c r="C2468">
        <f t="shared" si="228"/>
        <v>14</v>
      </c>
      <c r="D2468">
        <f t="shared" si="229"/>
        <v>66</v>
      </c>
      <c r="E2468" t="str">
        <f t="shared" si="230"/>
        <v>BigCraftable</v>
      </c>
      <c r="F2468" t="b">
        <f t="shared" si="231"/>
        <v>0</v>
      </c>
      <c r="G2468" t="str">
        <f t="shared" si="232"/>
        <v/>
      </c>
      <c r="H2468" t="str">
        <f t="shared" si="233"/>
        <v/>
      </c>
    </row>
    <row r="2469" spans="1:8" x14ac:dyDescent="0.25">
      <c r="A2469" s="8">
        <v>34</v>
      </c>
      <c r="B2469" t="s">
        <v>117</v>
      </c>
      <c r="C2469">
        <f t="shared" si="228"/>
        <v>14</v>
      </c>
      <c r="D2469">
        <f t="shared" si="229"/>
        <v>66</v>
      </c>
      <c r="E2469" t="str">
        <f t="shared" si="230"/>
        <v>BigCraftable</v>
      </c>
      <c r="F2469" t="b">
        <f t="shared" si="231"/>
        <v>0</v>
      </c>
      <c r="G2469" t="str">
        <f t="shared" si="232"/>
        <v/>
      </c>
      <c r="H2469" t="str">
        <f t="shared" si="233"/>
        <v/>
      </c>
    </row>
    <row r="2470" spans="1:8" x14ac:dyDescent="0.25">
      <c r="A2470" s="8">
        <v>33</v>
      </c>
      <c r="B2470" t="s">
        <v>116</v>
      </c>
      <c r="C2470">
        <f t="shared" si="228"/>
        <v>14</v>
      </c>
      <c r="D2470">
        <f t="shared" si="229"/>
        <v>66</v>
      </c>
      <c r="E2470" t="str">
        <f t="shared" si="230"/>
        <v>BigCraftable</v>
      </c>
      <c r="F2470" t="b">
        <f t="shared" si="231"/>
        <v>0</v>
      </c>
      <c r="G2470" t="str">
        <f t="shared" si="232"/>
        <v/>
      </c>
      <c r="H2470" t="str">
        <f t="shared" si="233"/>
        <v/>
      </c>
    </row>
    <row r="2471" spans="1:8" x14ac:dyDescent="0.25">
      <c r="A2471" s="8">
        <v>32</v>
      </c>
      <c r="B2471" t="s">
        <v>115</v>
      </c>
      <c r="C2471">
        <f t="shared" si="228"/>
        <v>14</v>
      </c>
      <c r="D2471">
        <f t="shared" si="229"/>
        <v>66</v>
      </c>
      <c r="E2471" t="str">
        <f t="shared" si="230"/>
        <v>BigCraftable</v>
      </c>
      <c r="F2471" t="b">
        <f t="shared" si="231"/>
        <v>0</v>
      </c>
      <c r="G2471" t="str">
        <f t="shared" si="232"/>
        <v/>
      </c>
      <c r="H2471" t="str">
        <f t="shared" si="233"/>
        <v/>
      </c>
    </row>
    <row r="2472" spans="1:8" x14ac:dyDescent="0.25">
      <c r="A2472" s="8">
        <v>31</v>
      </c>
      <c r="B2472" t="s">
        <v>114</v>
      </c>
      <c r="C2472">
        <f t="shared" si="228"/>
        <v>14</v>
      </c>
      <c r="D2472">
        <f t="shared" si="229"/>
        <v>66</v>
      </c>
      <c r="E2472" t="str">
        <f t="shared" si="230"/>
        <v>BigCraftable</v>
      </c>
      <c r="F2472" t="b">
        <f t="shared" si="231"/>
        <v>0</v>
      </c>
      <c r="G2472" t="str">
        <f t="shared" si="232"/>
        <v/>
      </c>
      <c r="H2472" t="str">
        <f t="shared" si="233"/>
        <v/>
      </c>
    </row>
    <row r="2473" spans="1:8" x14ac:dyDescent="0.25">
      <c r="A2473" s="8">
        <v>30</v>
      </c>
      <c r="B2473" t="s">
        <v>113</v>
      </c>
      <c r="C2473">
        <f t="shared" si="228"/>
        <v>14</v>
      </c>
      <c r="D2473">
        <f t="shared" si="229"/>
        <v>66</v>
      </c>
      <c r="E2473" t="str">
        <f t="shared" si="230"/>
        <v>BigCraftable</v>
      </c>
      <c r="F2473" t="b">
        <f t="shared" si="231"/>
        <v>0</v>
      </c>
      <c r="G2473" t="str">
        <f t="shared" si="232"/>
        <v/>
      </c>
      <c r="H2473" t="str">
        <f t="shared" si="233"/>
        <v/>
      </c>
    </row>
    <row r="2474" spans="1:8" x14ac:dyDescent="0.25">
      <c r="A2474" s="8">
        <v>29</v>
      </c>
      <c r="B2474" t="s">
        <v>112</v>
      </c>
      <c r="C2474">
        <f t="shared" si="228"/>
        <v>14</v>
      </c>
      <c r="D2474">
        <f t="shared" si="229"/>
        <v>66</v>
      </c>
      <c r="E2474" t="str">
        <f t="shared" si="230"/>
        <v>BigCraftable</v>
      </c>
      <c r="F2474" t="b">
        <f t="shared" si="231"/>
        <v>0</v>
      </c>
      <c r="G2474" t="str">
        <f t="shared" si="232"/>
        <v/>
      </c>
      <c r="H2474" t="str">
        <f t="shared" si="233"/>
        <v/>
      </c>
    </row>
    <row r="2475" spans="1:8" x14ac:dyDescent="0.25">
      <c r="A2475" s="8">
        <v>28</v>
      </c>
      <c r="B2475" t="s">
        <v>111</v>
      </c>
      <c r="C2475">
        <f t="shared" si="228"/>
        <v>14</v>
      </c>
      <c r="D2475">
        <f t="shared" si="229"/>
        <v>66</v>
      </c>
      <c r="E2475" t="str">
        <f t="shared" si="230"/>
        <v>BigCraftable</v>
      </c>
      <c r="F2475" t="b">
        <f t="shared" si="231"/>
        <v>0</v>
      </c>
      <c r="G2475" t="str">
        <f t="shared" si="232"/>
        <v/>
      </c>
      <c r="H2475" t="str">
        <f t="shared" si="233"/>
        <v/>
      </c>
    </row>
    <row r="2476" spans="1:8" x14ac:dyDescent="0.25">
      <c r="A2476" s="8">
        <v>27</v>
      </c>
      <c r="B2476" t="s">
        <v>110</v>
      </c>
      <c r="C2476">
        <f t="shared" si="228"/>
        <v>14</v>
      </c>
      <c r="D2476">
        <f t="shared" si="229"/>
        <v>66</v>
      </c>
      <c r="E2476" t="str">
        <f t="shared" si="230"/>
        <v>BigCraftable</v>
      </c>
      <c r="F2476" t="b">
        <f t="shared" si="231"/>
        <v>0</v>
      </c>
      <c r="G2476" t="str">
        <f t="shared" si="232"/>
        <v/>
      </c>
      <c r="H2476" t="str">
        <f t="shared" si="233"/>
        <v/>
      </c>
    </row>
    <row r="2477" spans="1:8" x14ac:dyDescent="0.25">
      <c r="A2477" s="8">
        <v>26</v>
      </c>
      <c r="B2477" t="s">
        <v>109</v>
      </c>
      <c r="C2477">
        <f t="shared" si="228"/>
        <v>14</v>
      </c>
      <c r="D2477">
        <f t="shared" si="229"/>
        <v>66</v>
      </c>
      <c r="E2477" t="str">
        <f t="shared" si="230"/>
        <v>BigCraftable</v>
      </c>
      <c r="F2477" t="b">
        <f t="shared" si="231"/>
        <v>0</v>
      </c>
      <c r="G2477" t="str">
        <f t="shared" si="232"/>
        <v/>
      </c>
      <c r="H2477" t="str">
        <f t="shared" si="233"/>
        <v/>
      </c>
    </row>
    <row r="2478" spans="1:8" x14ac:dyDescent="0.25">
      <c r="A2478" s="8">
        <v>25</v>
      </c>
      <c r="B2478" t="s">
        <v>108</v>
      </c>
      <c r="C2478">
        <f t="shared" si="228"/>
        <v>14</v>
      </c>
      <c r="D2478">
        <f t="shared" si="229"/>
        <v>66</v>
      </c>
      <c r="E2478" t="str">
        <f t="shared" si="230"/>
        <v>BigCraftable</v>
      </c>
      <c r="F2478" t="b">
        <f t="shared" si="231"/>
        <v>0</v>
      </c>
      <c r="G2478" t="str">
        <f t="shared" si="232"/>
        <v/>
      </c>
      <c r="H2478" t="str">
        <f t="shared" si="233"/>
        <v/>
      </c>
    </row>
    <row r="2479" spans="1:8" x14ac:dyDescent="0.25">
      <c r="A2479" s="8">
        <v>24</v>
      </c>
      <c r="B2479" t="s">
        <v>107</v>
      </c>
      <c r="C2479">
        <f t="shared" si="228"/>
        <v>14</v>
      </c>
      <c r="D2479">
        <f t="shared" si="229"/>
        <v>66</v>
      </c>
      <c r="E2479" t="str">
        <f t="shared" si="230"/>
        <v>BigCraftable</v>
      </c>
      <c r="F2479" t="b">
        <f t="shared" si="231"/>
        <v>0</v>
      </c>
      <c r="G2479" t="str">
        <f t="shared" si="232"/>
        <v/>
      </c>
      <c r="H2479" t="str">
        <f t="shared" si="233"/>
        <v/>
      </c>
    </row>
    <row r="2480" spans="1:8" x14ac:dyDescent="0.25">
      <c r="A2480" s="8">
        <v>23</v>
      </c>
      <c r="B2480" t="s">
        <v>106</v>
      </c>
      <c r="C2480">
        <f t="shared" si="228"/>
        <v>14</v>
      </c>
      <c r="D2480">
        <f t="shared" si="229"/>
        <v>66</v>
      </c>
      <c r="E2480" t="str">
        <f t="shared" si="230"/>
        <v>BigCraftable</v>
      </c>
      <c r="F2480" t="b">
        <f t="shared" si="231"/>
        <v>0</v>
      </c>
      <c r="G2480" t="str">
        <f t="shared" si="232"/>
        <v/>
      </c>
      <c r="H2480" t="str">
        <f t="shared" si="233"/>
        <v/>
      </c>
    </row>
    <row r="2481" spans="1:8" x14ac:dyDescent="0.25">
      <c r="A2481" s="8">
        <v>22</v>
      </c>
      <c r="B2481" t="s">
        <v>105</v>
      </c>
      <c r="C2481">
        <f t="shared" si="228"/>
        <v>14</v>
      </c>
      <c r="D2481">
        <f t="shared" si="229"/>
        <v>66</v>
      </c>
      <c r="E2481" t="str">
        <f t="shared" si="230"/>
        <v>BigCraftable</v>
      </c>
      <c r="F2481" t="b">
        <f t="shared" si="231"/>
        <v>0</v>
      </c>
      <c r="G2481" t="str">
        <f t="shared" si="232"/>
        <v/>
      </c>
      <c r="H2481" t="str">
        <f t="shared" si="233"/>
        <v/>
      </c>
    </row>
    <row r="2482" spans="1:8" x14ac:dyDescent="0.25">
      <c r="A2482" s="8">
        <v>21</v>
      </c>
      <c r="B2482" t="s">
        <v>104</v>
      </c>
      <c r="C2482">
        <f t="shared" si="228"/>
        <v>14</v>
      </c>
      <c r="D2482">
        <f t="shared" si="229"/>
        <v>66</v>
      </c>
      <c r="E2482" t="str">
        <f t="shared" si="230"/>
        <v>BigCraftable</v>
      </c>
      <c r="F2482" t="b">
        <f t="shared" si="231"/>
        <v>0</v>
      </c>
      <c r="G2482" t="str">
        <f t="shared" si="232"/>
        <v/>
      </c>
      <c r="H2482" t="str">
        <f t="shared" si="233"/>
        <v/>
      </c>
    </row>
    <row r="2483" spans="1:8" x14ac:dyDescent="0.25">
      <c r="A2483" s="8">
        <v>20</v>
      </c>
      <c r="B2483" t="s">
        <v>103</v>
      </c>
      <c r="C2483">
        <f t="shared" si="228"/>
        <v>14</v>
      </c>
      <c r="D2483">
        <f t="shared" si="229"/>
        <v>66</v>
      </c>
      <c r="E2483" t="str">
        <f t="shared" si="230"/>
        <v>BigCraftable</v>
      </c>
      <c r="F2483" t="b">
        <f t="shared" si="231"/>
        <v>0</v>
      </c>
      <c r="G2483" t="str">
        <f t="shared" si="232"/>
        <v/>
      </c>
      <c r="H2483" t="str">
        <f t="shared" si="233"/>
        <v/>
      </c>
    </row>
    <row r="2484" spans="1:8" x14ac:dyDescent="0.25">
      <c r="A2484" s="8">
        <v>19</v>
      </c>
      <c r="B2484" t="s">
        <v>102</v>
      </c>
      <c r="C2484">
        <f t="shared" si="228"/>
        <v>14</v>
      </c>
      <c r="D2484">
        <f t="shared" si="229"/>
        <v>66</v>
      </c>
      <c r="E2484" t="str">
        <f t="shared" si="230"/>
        <v>BigCraftable</v>
      </c>
      <c r="F2484" t="b">
        <f t="shared" si="231"/>
        <v>0</v>
      </c>
      <c r="G2484" t="str">
        <f t="shared" si="232"/>
        <v/>
      </c>
      <c r="H2484" t="str">
        <f t="shared" si="233"/>
        <v/>
      </c>
    </row>
    <row r="2485" spans="1:8" x14ac:dyDescent="0.25">
      <c r="A2485" s="8">
        <v>18</v>
      </c>
      <c r="B2485" t="s">
        <v>101</v>
      </c>
      <c r="C2485">
        <f t="shared" si="228"/>
        <v>14</v>
      </c>
      <c r="D2485">
        <f t="shared" si="229"/>
        <v>66</v>
      </c>
      <c r="E2485" t="str">
        <f t="shared" si="230"/>
        <v>BigCraftable</v>
      </c>
      <c r="F2485" t="b">
        <f t="shared" si="231"/>
        <v>0</v>
      </c>
      <c r="G2485" t="str">
        <f t="shared" si="232"/>
        <v/>
      </c>
      <c r="H2485" t="str">
        <f t="shared" si="233"/>
        <v/>
      </c>
    </row>
    <row r="2486" spans="1:8" x14ac:dyDescent="0.25">
      <c r="A2486" s="8">
        <v>17</v>
      </c>
      <c r="B2486" t="s">
        <v>100</v>
      </c>
      <c r="C2486">
        <f t="shared" si="228"/>
        <v>14</v>
      </c>
      <c r="D2486">
        <f t="shared" si="229"/>
        <v>66</v>
      </c>
      <c r="E2486" t="str">
        <f t="shared" si="230"/>
        <v>BigCraftable</v>
      </c>
      <c r="F2486" t="b">
        <f t="shared" si="231"/>
        <v>0</v>
      </c>
      <c r="G2486" t="str">
        <f t="shared" si="232"/>
        <v/>
      </c>
      <c r="H2486" t="str">
        <f t="shared" si="233"/>
        <v/>
      </c>
    </row>
    <row r="2487" spans="1:8" x14ac:dyDescent="0.25">
      <c r="A2487" s="8">
        <v>16</v>
      </c>
      <c r="B2487" t="s">
        <v>99</v>
      </c>
      <c r="C2487">
        <f t="shared" si="228"/>
        <v>14</v>
      </c>
      <c r="D2487">
        <f t="shared" si="229"/>
        <v>66</v>
      </c>
      <c r="E2487" t="str">
        <f t="shared" si="230"/>
        <v>BigCraftable</v>
      </c>
      <c r="F2487" t="b">
        <f t="shared" si="231"/>
        <v>0</v>
      </c>
      <c r="G2487" t="str">
        <f t="shared" si="232"/>
        <v/>
      </c>
      <c r="H2487" t="str">
        <f t="shared" si="233"/>
        <v/>
      </c>
    </row>
    <row r="2488" spans="1:8" x14ac:dyDescent="0.25">
      <c r="A2488" s="8">
        <v>15</v>
      </c>
      <c r="B2488" t="s">
        <v>98</v>
      </c>
      <c r="C2488">
        <f t="shared" si="228"/>
        <v>14</v>
      </c>
      <c r="D2488">
        <f t="shared" si="229"/>
        <v>66</v>
      </c>
      <c r="E2488" t="str">
        <f t="shared" si="230"/>
        <v>BigCraftable</v>
      </c>
      <c r="F2488" t="b">
        <f t="shared" si="231"/>
        <v>0</v>
      </c>
      <c r="G2488" t="str">
        <f t="shared" si="232"/>
        <v/>
      </c>
      <c r="H2488" t="str">
        <f t="shared" si="233"/>
        <v/>
      </c>
    </row>
    <row r="2489" spans="1:8" x14ac:dyDescent="0.25">
      <c r="A2489" s="8">
        <v>14</v>
      </c>
      <c r="B2489" t="s">
        <v>97</v>
      </c>
      <c r="C2489">
        <f t="shared" si="228"/>
        <v>14</v>
      </c>
      <c r="D2489">
        <f t="shared" si="229"/>
        <v>66</v>
      </c>
      <c r="E2489" t="str">
        <f t="shared" si="230"/>
        <v>BigCraftable</v>
      </c>
      <c r="F2489" t="b">
        <f t="shared" si="231"/>
        <v>0</v>
      </c>
      <c r="G2489" t="str">
        <f t="shared" si="232"/>
        <v/>
      </c>
      <c r="H2489" t="str">
        <f t="shared" si="233"/>
        <v/>
      </c>
    </row>
    <row r="2490" spans="1:8" x14ac:dyDescent="0.25">
      <c r="A2490" s="8">
        <v>13</v>
      </c>
      <c r="B2490" t="s">
        <v>96</v>
      </c>
      <c r="C2490">
        <f t="shared" si="228"/>
        <v>14</v>
      </c>
      <c r="D2490">
        <f t="shared" si="229"/>
        <v>66</v>
      </c>
      <c r="E2490" t="str">
        <f t="shared" si="230"/>
        <v>BigCraftable</v>
      </c>
      <c r="F2490" t="b">
        <f t="shared" si="231"/>
        <v>0</v>
      </c>
      <c r="G2490" t="str">
        <f t="shared" si="232"/>
        <v/>
      </c>
      <c r="H2490" t="str">
        <f t="shared" si="233"/>
        <v/>
      </c>
    </row>
    <row r="2491" spans="1:8" x14ac:dyDescent="0.25">
      <c r="A2491" s="8">
        <v>12</v>
      </c>
      <c r="B2491" t="s">
        <v>95</v>
      </c>
      <c r="C2491">
        <f t="shared" si="228"/>
        <v>14</v>
      </c>
      <c r="D2491">
        <f t="shared" si="229"/>
        <v>66</v>
      </c>
      <c r="E2491" t="str">
        <f t="shared" si="230"/>
        <v>BigCraftable</v>
      </c>
      <c r="F2491" t="b">
        <f t="shared" si="231"/>
        <v>0</v>
      </c>
      <c r="G2491" t="str">
        <f t="shared" si="232"/>
        <v/>
      </c>
      <c r="H2491" t="str">
        <f t="shared" si="233"/>
        <v/>
      </c>
    </row>
    <row r="2492" spans="1:8" x14ac:dyDescent="0.25">
      <c r="A2492" s="8">
        <v>11</v>
      </c>
      <c r="B2492" t="s">
        <v>94</v>
      </c>
      <c r="C2492">
        <f t="shared" si="228"/>
        <v>14</v>
      </c>
      <c r="D2492">
        <f t="shared" si="229"/>
        <v>66</v>
      </c>
      <c r="E2492" t="str">
        <f t="shared" si="230"/>
        <v>BigCraftable</v>
      </c>
      <c r="F2492" t="b">
        <f t="shared" si="231"/>
        <v>0</v>
      </c>
      <c r="G2492" t="str">
        <f t="shared" si="232"/>
        <v/>
      </c>
      <c r="H2492" t="str">
        <f t="shared" si="233"/>
        <v/>
      </c>
    </row>
    <row r="2493" spans="1:8" x14ac:dyDescent="0.25">
      <c r="A2493" s="8">
        <v>10</v>
      </c>
      <c r="B2493" t="s">
        <v>93</v>
      </c>
      <c r="C2493">
        <f t="shared" si="228"/>
        <v>14</v>
      </c>
      <c r="D2493">
        <f t="shared" si="229"/>
        <v>66</v>
      </c>
      <c r="E2493" t="str">
        <f t="shared" si="230"/>
        <v>BigCraftable</v>
      </c>
      <c r="F2493" t="b">
        <f t="shared" si="231"/>
        <v>0</v>
      </c>
      <c r="G2493" t="str">
        <f t="shared" si="232"/>
        <v/>
      </c>
      <c r="H2493" t="str">
        <f t="shared" si="233"/>
        <v/>
      </c>
    </row>
    <row r="2494" spans="1:8" x14ac:dyDescent="0.25">
      <c r="A2494" s="8">
        <v>9</v>
      </c>
      <c r="B2494" t="s">
        <v>92</v>
      </c>
      <c r="C2494">
        <f t="shared" si="228"/>
        <v>14</v>
      </c>
      <c r="D2494">
        <f t="shared" si="229"/>
        <v>66</v>
      </c>
      <c r="E2494" t="str">
        <f t="shared" si="230"/>
        <v>BigCraftable</v>
      </c>
      <c r="F2494" t="b">
        <f t="shared" si="231"/>
        <v>0</v>
      </c>
      <c r="G2494" t="str">
        <f t="shared" si="232"/>
        <v/>
      </c>
      <c r="H2494" t="str">
        <f t="shared" si="233"/>
        <v/>
      </c>
    </row>
    <row r="2495" spans="1:8" x14ac:dyDescent="0.25">
      <c r="A2495" s="8">
        <v>8</v>
      </c>
      <c r="B2495" t="s">
        <v>91</v>
      </c>
      <c r="C2495">
        <f t="shared" si="228"/>
        <v>14</v>
      </c>
      <c r="D2495">
        <f t="shared" si="229"/>
        <v>66</v>
      </c>
      <c r="E2495" t="str">
        <f t="shared" si="230"/>
        <v>BigCraftable</v>
      </c>
      <c r="F2495" t="b">
        <f t="shared" si="231"/>
        <v>0</v>
      </c>
      <c r="G2495" t="str">
        <f t="shared" si="232"/>
        <v/>
      </c>
      <c r="H2495" t="str">
        <f t="shared" si="233"/>
        <v/>
      </c>
    </row>
    <row r="2496" spans="1:8" x14ac:dyDescent="0.25">
      <c r="A2496" s="8">
        <v>7</v>
      </c>
      <c r="B2496" t="s">
        <v>90</v>
      </c>
      <c r="C2496">
        <f t="shared" si="228"/>
        <v>14</v>
      </c>
      <c r="D2496">
        <f t="shared" si="229"/>
        <v>66</v>
      </c>
      <c r="E2496" t="str">
        <f t="shared" si="230"/>
        <v>BigCraftable</v>
      </c>
      <c r="F2496" t="b">
        <f t="shared" si="231"/>
        <v>0</v>
      </c>
      <c r="G2496" t="str">
        <f t="shared" si="232"/>
        <v/>
      </c>
      <c r="H2496" t="str">
        <f t="shared" si="233"/>
        <v/>
      </c>
    </row>
    <row r="2497" spans="1:8" x14ac:dyDescent="0.25">
      <c r="A2497" s="8">
        <v>6</v>
      </c>
      <c r="B2497" t="s">
        <v>89</v>
      </c>
      <c r="C2497">
        <f t="shared" si="228"/>
        <v>14</v>
      </c>
      <c r="D2497">
        <f t="shared" si="229"/>
        <v>66</v>
      </c>
      <c r="E2497" t="str">
        <f t="shared" si="230"/>
        <v>BigCraftable</v>
      </c>
      <c r="F2497" t="b">
        <f t="shared" si="231"/>
        <v>0</v>
      </c>
      <c r="G2497" t="str">
        <f t="shared" si="232"/>
        <v/>
      </c>
      <c r="H2497" t="str">
        <f t="shared" si="233"/>
        <v/>
      </c>
    </row>
    <row r="2498" spans="1:8" x14ac:dyDescent="0.25">
      <c r="A2498" s="8">
        <v>5</v>
      </c>
      <c r="B2498" t="s">
        <v>88</v>
      </c>
      <c r="C2498">
        <f t="shared" si="228"/>
        <v>14</v>
      </c>
      <c r="D2498">
        <f t="shared" si="229"/>
        <v>66</v>
      </c>
      <c r="E2498" t="str">
        <f t="shared" si="230"/>
        <v>BigCraftable</v>
      </c>
      <c r="F2498" t="b">
        <f t="shared" si="231"/>
        <v>0</v>
      </c>
      <c r="G2498" t="str">
        <f t="shared" si="232"/>
        <v/>
      </c>
      <c r="H2498" t="str">
        <f t="shared" si="233"/>
        <v/>
      </c>
    </row>
    <row r="2499" spans="1:8" x14ac:dyDescent="0.25">
      <c r="A2499" s="8">
        <v>4</v>
      </c>
      <c r="B2499" t="s">
        <v>87</v>
      </c>
      <c r="C2499">
        <f t="shared" si="228"/>
        <v>14</v>
      </c>
      <c r="D2499">
        <f t="shared" si="229"/>
        <v>66</v>
      </c>
      <c r="E2499" t="str">
        <f t="shared" si="230"/>
        <v>BigCraftable</v>
      </c>
      <c r="F2499" t="b">
        <f t="shared" si="231"/>
        <v>0</v>
      </c>
      <c r="G2499" t="str">
        <f t="shared" si="232"/>
        <v/>
      </c>
      <c r="H2499" t="str">
        <f t="shared" si="233"/>
        <v/>
      </c>
    </row>
    <row r="2500" spans="1:8" x14ac:dyDescent="0.25">
      <c r="A2500" s="8">
        <v>3</v>
      </c>
      <c r="B2500" t="s">
        <v>86</v>
      </c>
      <c r="C2500">
        <f t="shared" ref="C2500:C2502" si="234">IF(LEN(B2500)&gt;0,SEARCH("|",B2500),"")</f>
        <v>14</v>
      </c>
      <c r="D2500">
        <f t="shared" ref="D2500:D2502" si="235">IF(LEN(B2500)&gt;0,SEARCH("|",B2500,C2500+1),"")</f>
        <v>66</v>
      </c>
      <c r="E2500" t="str">
        <f t="shared" si="230"/>
        <v>BigCraftable</v>
      </c>
      <c r="F2500" t="b">
        <f t="shared" ref="F2500:F2502" si="236">IFERROR(E2500="Object",FALSE)</f>
        <v>0</v>
      </c>
      <c r="G2500" t="str">
        <f t="shared" si="232"/>
        <v/>
      </c>
      <c r="H2500" t="str">
        <f t="shared" ref="H2500:H2502" si="237">IF(LEN(G2500)&gt;0,INT(RIGHT(B2500,LEN(B2500)-D2500)),"")</f>
        <v/>
      </c>
    </row>
    <row r="2501" spans="1:8" x14ac:dyDescent="0.25">
      <c r="A2501" s="8">
        <v>2</v>
      </c>
      <c r="B2501" t="s">
        <v>85</v>
      </c>
      <c r="C2501">
        <f t="shared" si="234"/>
        <v>14</v>
      </c>
      <c r="D2501">
        <f t="shared" si="235"/>
        <v>66</v>
      </c>
      <c r="E2501" t="str">
        <f t="shared" si="230"/>
        <v>BigCraftable</v>
      </c>
      <c r="F2501" t="b">
        <f t="shared" si="236"/>
        <v>0</v>
      </c>
      <c r="G2501" t="str">
        <f t="shared" si="232"/>
        <v/>
      </c>
      <c r="H2501" t="str">
        <f t="shared" si="237"/>
        <v/>
      </c>
    </row>
    <row r="2502" spans="1:8" x14ac:dyDescent="0.25">
      <c r="A2502" s="8">
        <v>1</v>
      </c>
      <c r="B2502" t="s">
        <v>84</v>
      </c>
      <c r="C2502">
        <f t="shared" si="234"/>
        <v>14</v>
      </c>
      <c r="D2502">
        <f t="shared" si="235"/>
        <v>66</v>
      </c>
      <c r="E2502" t="str">
        <f t="shared" si="230"/>
        <v>BigCraftable</v>
      </c>
      <c r="F2502" t="b">
        <f t="shared" si="236"/>
        <v>0</v>
      </c>
      <c r="G2502" t="str">
        <f t="shared" si="232"/>
        <v/>
      </c>
      <c r="H2502" t="str">
        <f t="shared" si="237"/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A51E-8258-447A-AA61-C3FFAD294C8C}">
  <sheetPr codeName="Sheet4"/>
  <dimension ref="A1:C115"/>
  <sheetViews>
    <sheetView workbookViewId="0"/>
  </sheetViews>
  <sheetFormatPr defaultRowHeight="15" x14ac:dyDescent="0.25"/>
  <cols>
    <col min="1" max="1" width="14.28515625" style="37" bestFit="1" customWidth="1"/>
    <col min="2" max="2" width="39.28515625" bestFit="1" customWidth="1"/>
    <col min="3" max="3" width="43.28515625" bestFit="1" customWidth="1"/>
    <col min="4" max="4" width="30.5703125" bestFit="1" customWidth="1"/>
  </cols>
  <sheetData>
    <row r="1" spans="1:3" x14ac:dyDescent="0.25">
      <c r="A1" s="37" t="s">
        <v>2333</v>
      </c>
      <c r="B1" s="3" t="s">
        <v>2549</v>
      </c>
      <c r="C1" t="s">
        <v>2550</v>
      </c>
    </row>
    <row r="2" spans="1:3" ht="105" x14ac:dyDescent="0.25">
      <c r="A2" s="38" t="s">
        <v>2429</v>
      </c>
      <c r="B2" s="39" t="str">
        <f>"// "&amp;settingTitle&amp;"
// Node Spawn Chance: "&amp;settingNodeChance&amp;"
// Item Drop Chance: "&amp;settingDropChance&amp;"
// Item Drop Amount: "&amp;settingDropAmount&amp;"
// Node Lucky Amount: "&amp;settingLucky&amp;"
// Node Miner Amount: "&amp;settingMiner&amp;"
"</f>
        <v xml:space="preserve">// Global Multipliers
// Node Spawn Chance: 1
// Item Drop Chance: 1
// Item Drop Amount: 1
// Node Lucky Amount: 0
// Node Miner Amount: 0
</v>
      </c>
      <c r="C2" s="39" t="str">
        <f>"// "&amp;settingTitle&amp;"
// Clump Spawn Chance: "&amp;settingClumpChance&amp;"
// Item Drop Chance: "&amp;settingDropChance&amp;"
// Item Drop Amount: "&amp;settingDropAmount&amp;"
"</f>
        <v xml:space="preserve">// Global Multipliers
// Clump Spawn Chance: 1
// Item Drop Chance: 1
// Item Drop Amount: 1
</v>
      </c>
    </row>
    <row r="3" spans="1:3" ht="60" customHeight="1" x14ac:dyDescent="0.25">
      <c r="A3" s="37" t="s">
        <v>2426</v>
      </c>
      <c r="B3" s="3" t="s">
        <v>2545</v>
      </c>
      <c r="C3" s="3" t="s">
        <v>2411</v>
      </c>
    </row>
    <row r="4" spans="1:3" ht="144" customHeight="1" x14ac:dyDescent="0.25">
      <c r="A4" s="37" t="s">
        <v>2427</v>
      </c>
      <c r="B4" s="3" t="str">
        <f>B2&amp;B3</f>
        <v xml:space="preserve">// Global Multipliers
// Node Spawn Chance: 1
// Item Drop Chance: 1
// Item Drop Amount: 1
// Node Lucky Amount: 0
// Node Miner Amount: 0
{
  "nodes": [
</v>
      </c>
      <c r="C4" s="3" t="str">
        <f>C2&amp;C3</f>
        <v xml:space="preserve">// Global Multipliers
// Clump Spawn Chance: 1
// Item Drop Chance: 1
// Item Drop Amount: 1
{
	"clumps": [
</v>
      </c>
    </row>
    <row r="5" spans="1:3" ht="154.5" customHeight="1" x14ac:dyDescent="0.25">
      <c r="A5" s="37" t="s">
        <v>2551</v>
      </c>
      <c r="B5" s="3" t="s">
        <v>2548</v>
      </c>
      <c r="C5" s="3" t="s">
        <v>2428</v>
      </c>
    </row>
    <row r="6" spans="1:3" ht="150" customHeight="1" x14ac:dyDescent="0.25">
      <c r="A6" s="37" t="s">
        <v>2415</v>
      </c>
      <c r="B6" s="3" t="s">
        <v>2546</v>
      </c>
      <c r="C6" s="3" t="s">
        <v>2417</v>
      </c>
    </row>
    <row r="7" spans="1:3" ht="45" x14ac:dyDescent="0.25">
      <c r="A7" s="37" t="s">
        <v>2416</v>
      </c>
      <c r="B7" s="3" t="s">
        <v>2547</v>
      </c>
      <c r="C7" s="3" t="s">
        <v>2412</v>
      </c>
    </row>
    <row r="15" spans="1:3" x14ac:dyDescent="0.25">
      <c r="A15" s="40" t="s">
        <v>2605</v>
      </c>
    </row>
    <row r="16" spans="1:3" x14ac:dyDescent="0.25">
      <c r="A16" t="s">
        <v>2601</v>
      </c>
      <c r="B16" t="s">
        <v>27</v>
      </c>
      <c r="C16" t="s">
        <v>2600</v>
      </c>
    </row>
    <row r="17" spans="1:3" hidden="1" x14ac:dyDescent="0.25">
      <c r="A17">
        <v>92</v>
      </c>
      <c r="B17" t="str">
        <f>IF(A17&lt;=COUNTA(clump[Name]),A17,IF(A17-COUNTA(clump[Name])&lt;=COUNTA(node[Name]),A17-COUNTA(clump[Name]),""))</f>
        <v/>
      </c>
      <c r="C17" t="str">
        <f>IF(B17=A17,INDEX(clump[Name],MATCH(B17,clump[Id],0)),IF(LEN(B17)&gt;0,INDEX(node[Name],MATCH(B17,node[Id],0)),"-"))</f>
        <v>-</v>
      </c>
    </row>
    <row r="18" spans="1:3" hidden="1" x14ac:dyDescent="0.25">
      <c r="A18">
        <v>93</v>
      </c>
      <c r="B18" t="str">
        <f>IF(A18&lt;=COUNTA(clump[Name]),A18,IF(A18-COUNTA(clump[Name])&lt;=COUNTA(node[Name]),A18-COUNTA(clump[Name]),""))</f>
        <v/>
      </c>
      <c r="C18" t="str">
        <f>IF(B18=A18,INDEX(clump[Name],MATCH(B18,clump[Id],0)),IF(LEN(B18)&gt;0,INDEX(node[Name],MATCH(B18,node[Id],0)),"-"))</f>
        <v>-</v>
      </c>
    </row>
    <row r="19" spans="1:3" hidden="1" x14ac:dyDescent="0.25">
      <c r="A19">
        <v>94</v>
      </c>
      <c r="B19" t="str">
        <f>IF(A19&lt;=COUNTA(clump[Name]),A19,IF(A19-COUNTA(clump[Name])&lt;=COUNTA(node[Name]),A19-COUNTA(clump[Name]),""))</f>
        <v/>
      </c>
      <c r="C19" t="str">
        <f>IF(B19=A19,INDEX(clump[Name],MATCH(B19,clump[Id],0)),IF(LEN(B19)&gt;0,INDEX(node[Name],MATCH(B19,node[Id],0)),"-"))</f>
        <v>-</v>
      </c>
    </row>
    <row r="20" spans="1:3" hidden="1" x14ac:dyDescent="0.25">
      <c r="A20">
        <v>95</v>
      </c>
      <c r="B20" t="str">
        <f>IF(A20&lt;=COUNTA(clump[Name]),A20,IF(A20-COUNTA(clump[Name])&lt;=COUNTA(node[Name]),A20-COUNTA(clump[Name]),""))</f>
        <v/>
      </c>
      <c r="C20" t="str">
        <f>IF(B20=A20,INDEX(clump[Name],MATCH(B20,clump[Id],0)),IF(LEN(B20)&gt;0,INDEX(node[Name],MATCH(B20,node[Id],0)),"-"))</f>
        <v>-</v>
      </c>
    </row>
    <row r="21" spans="1:3" hidden="1" x14ac:dyDescent="0.25">
      <c r="A21">
        <v>96</v>
      </c>
      <c r="B21" t="str">
        <f>IF(A21&lt;=COUNTA(clump[Name]),A21,IF(A21-COUNTA(clump[Name])&lt;=COUNTA(node[Name]),A21-COUNTA(clump[Name]),""))</f>
        <v/>
      </c>
      <c r="C21" t="str">
        <f>IF(B21=A21,INDEX(clump[Name],MATCH(B21,clump[Id],0)),IF(LEN(B21)&gt;0,INDEX(node[Name],MATCH(B21,node[Id],0)),"-"))</f>
        <v>-</v>
      </c>
    </row>
    <row r="22" spans="1:3" hidden="1" x14ac:dyDescent="0.25">
      <c r="A22">
        <v>97</v>
      </c>
      <c r="B22" t="str">
        <f>IF(A22&lt;=COUNTA(clump[Name]),A22,IF(A22-COUNTA(clump[Name])&lt;=COUNTA(node[Name]),A22-COUNTA(clump[Name]),""))</f>
        <v/>
      </c>
      <c r="C22" t="str">
        <f>IF(B22=A22,INDEX(clump[Name],MATCH(B22,clump[Id],0)),IF(LEN(B22)&gt;0,INDEX(node[Name],MATCH(B22,node[Id],0)),"-"))</f>
        <v>-</v>
      </c>
    </row>
    <row r="23" spans="1:3" hidden="1" x14ac:dyDescent="0.25">
      <c r="A23">
        <v>98</v>
      </c>
      <c r="B23" t="str">
        <f>IF(A23&lt;=COUNTA(clump[Name]),A23,IF(A23-COUNTA(clump[Name])&lt;=COUNTA(node[Name]),A23-COUNTA(clump[Name]),""))</f>
        <v/>
      </c>
      <c r="C23" t="str">
        <f>IF(B23=A23,INDEX(clump[Name],MATCH(B23,clump[Id],0)),IF(LEN(B23)&gt;0,INDEX(node[Name],MATCH(B23,node[Id],0)),"-"))</f>
        <v>-</v>
      </c>
    </row>
    <row r="24" spans="1:3" hidden="1" x14ac:dyDescent="0.25">
      <c r="A24">
        <v>99</v>
      </c>
      <c r="B24" t="str">
        <f>IF(A24&lt;=COUNTA(clump[Name]),A24,IF(A24-COUNTA(clump[Name])&lt;=COUNTA(node[Name]),A24-COUNTA(clump[Name]),""))</f>
        <v/>
      </c>
      <c r="C24" t="str">
        <f>IF(B24=A24,INDEX(clump[Name],MATCH(B24,clump[Id],0)),IF(LEN(B24)&gt;0,INDEX(node[Name],MATCH(B24,node[Id],0)),"-"))</f>
        <v>-</v>
      </c>
    </row>
    <row r="25" spans="1:3" x14ac:dyDescent="0.25">
      <c r="A25">
        <v>1</v>
      </c>
      <c r="B25">
        <f>IF(A25&lt;=COUNTA(clump[Name]),A25,IF(A25-COUNTA(clump[Name])&lt;=COUNTA(node[Name]),A25-COUNTA(clump[Name]),""))</f>
        <v>1</v>
      </c>
      <c r="C25" t="str">
        <f>IF(B25=A25,INDEX(clump[Name],MATCH(B25,clump[Id],0)),IF(LEN(B25)&gt;0,INDEX(node[Name],MATCH(B25,node[Id],0)),"-"))</f>
        <v>Coal Deposit</v>
      </c>
    </row>
    <row r="26" spans="1:3" x14ac:dyDescent="0.25">
      <c r="A26">
        <v>2</v>
      </c>
      <c r="B26">
        <f>IF(A26&lt;=COUNTA(clump[Name]),A26,IF(A26-COUNTA(clump[Name])&lt;=COUNTA(node[Name]),A26-COUNTA(clump[Name]),""))</f>
        <v>2</v>
      </c>
      <c r="C26" t="str">
        <f>IF(B26=A26,INDEX(clump[Name],MATCH(B26,clump[Id],0)),IF(LEN(B26)&gt;0,INDEX(node[Name],MATCH(B26,node[Id],0)),"-"))</f>
        <v>Copper Deposit</v>
      </c>
    </row>
    <row r="27" spans="1:3" x14ac:dyDescent="0.25">
      <c r="A27">
        <v>3</v>
      </c>
      <c r="B27">
        <f>IF(A27&lt;=COUNTA(clump[Name]),A27,IF(A27-COUNTA(clump[Name])&lt;=COUNTA(node[Name]),A27-COUNTA(clump[Name]),""))</f>
        <v>3</v>
      </c>
      <c r="C27" t="str">
        <f>IF(B27=A27,INDEX(clump[Name],MATCH(B27,clump[Id],0)),IF(LEN(B27)&gt;0,INDEX(node[Name],MATCH(B27,node[Id],0)),"-"))</f>
        <v>Iron Deposit</v>
      </c>
    </row>
    <row r="28" spans="1:3" x14ac:dyDescent="0.25">
      <c r="A28">
        <v>4</v>
      </c>
      <c r="B28">
        <f>IF(A28&lt;=COUNTA(clump[Name]),A28,IF(A28-COUNTA(clump[Name])&lt;=COUNTA(node[Name]),A28-COUNTA(clump[Name]),""))</f>
        <v>4</v>
      </c>
      <c r="C28" t="str">
        <f>IF(B28=A28,INDEX(clump[Name],MATCH(B28,clump[Id],0)),IF(LEN(B28)&gt;0,INDEX(node[Name],MATCH(B28,node[Id],0)),"-"))</f>
        <v>Gold Deposit</v>
      </c>
    </row>
    <row r="29" spans="1:3" x14ac:dyDescent="0.25">
      <c r="A29">
        <v>5</v>
      </c>
      <c r="B29">
        <f>IF(A29&lt;=COUNTA(clump[Name]),A29,IF(A29-COUNTA(clump[Name])&lt;=COUNTA(node[Name]),A29-COUNTA(clump[Name]),""))</f>
        <v>5</v>
      </c>
      <c r="C29" t="str">
        <f>IF(B29=A29,INDEX(clump[Name],MATCH(B29,clump[Id],0)),IF(LEN(B29)&gt;0,INDEX(node[Name],MATCH(B29,node[Id],0)),"-"))</f>
        <v>Diamond Deposit</v>
      </c>
    </row>
    <row r="30" spans="1:3" x14ac:dyDescent="0.25">
      <c r="A30">
        <v>6</v>
      </c>
      <c r="B30">
        <f>IF(A30&lt;=COUNTA(clump[Name]),A30,IF(A30-COUNTA(clump[Name])&lt;=COUNTA(node[Name]),A30-COUNTA(clump[Name]),""))</f>
        <v>6</v>
      </c>
      <c r="C30" t="str">
        <f>IF(B30=A30,INDEX(clump[Name],MATCH(B30,clump[Id],0)),IF(LEN(B30)&gt;0,INDEX(node[Name],MATCH(B30,node[Id],0)),"-"))</f>
        <v>Iridium Deposit</v>
      </c>
    </row>
    <row r="31" spans="1:3" x14ac:dyDescent="0.25">
      <c r="A31">
        <v>7</v>
      </c>
      <c r="B31">
        <f>IF(A31&lt;=COUNTA(clump[Name]),A31,IF(A31-COUNTA(clump[Name])&lt;=COUNTA(node[Name]),A31-COUNTA(clump[Name]),""))</f>
        <v>7</v>
      </c>
      <c r="C31" t="str">
        <f>IF(B31=A31,INDEX(clump[Name],MATCH(B31,clump[Id],0)),IF(LEN(B31)&gt;0,INDEX(node[Name],MATCH(B31,node[Id],0)),"-"))</f>
        <v>Plain Stones</v>
      </c>
    </row>
    <row r="32" spans="1:3" x14ac:dyDescent="0.25">
      <c r="A32">
        <v>8</v>
      </c>
      <c r="B32">
        <f>IF(A32&lt;=COUNTA(clump[Name]),A32,IF(A32-COUNTA(clump[Name])&lt;=COUNTA(node[Name]),A32-COUNTA(clump[Name]),""))</f>
        <v>8</v>
      </c>
      <c r="C32" t="str">
        <f>IF(B32=A32,INDEX(clump[Name],MATCH(B32,clump[Id],0)),IF(LEN(B32)&gt;0,INDEX(node[Name],MATCH(B32,node[Id],0)),"-"))</f>
        <v>Slimy Rocks</v>
      </c>
    </row>
    <row r="33" spans="1:3" x14ac:dyDescent="0.25">
      <c r="A33">
        <v>9</v>
      </c>
      <c r="B33">
        <f>IF(A33&lt;=COUNTA(clump[Name]),A33,IF(A33-COUNTA(clump[Name])&lt;=COUNTA(node[Name]),A33-COUNTA(clump[Name]),""))</f>
        <v>9</v>
      </c>
      <c r="C33" t="str">
        <f>IF(B33=A33,INDEX(clump[Name],MATCH(B33,clump[Id],0)),IF(LEN(B33)&gt;0,INDEX(node[Name],MATCH(B33,node[Id],0)),"-"))</f>
        <v>Grassy Stones</v>
      </c>
    </row>
    <row r="34" spans="1:3" x14ac:dyDescent="0.25">
      <c r="A34">
        <v>10</v>
      </c>
      <c r="B34">
        <f>IF(A34&lt;=COUNTA(clump[Name]),A34,IF(A34-COUNTA(clump[Name])&lt;=COUNTA(node[Name]),A34-COUNTA(clump[Name]),""))</f>
        <v>10</v>
      </c>
      <c r="C34" t="str">
        <f>IF(B34=A34,INDEX(clump[Name],MATCH(B34,clump[Id],0)),IF(LEN(B34)&gt;0,INDEX(node[Name],MATCH(B34,node[Id],0)),"-"))</f>
        <v>Clay Deposit</v>
      </c>
    </row>
    <row r="35" spans="1:3" x14ac:dyDescent="0.25">
      <c r="A35">
        <v>11</v>
      </c>
      <c r="B35">
        <f>IF(A35&lt;=COUNTA(clump[Name]),A35,IF(A35-COUNTA(clump[Name])&lt;=COUNTA(node[Name]),A35-COUNTA(clump[Name]),""))</f>
        <v>11</v>
      </c>
      <c r="C35" t="str">
        <f>IF(B35=A35,INDEX(clump[Name],MATCH(B35,clump[Id],0)),IF(LEN(B35)&gt;0,INDEX(node[Name],MATCH(B35,node[Id],0)),"-"))</f>
        <v>Geometric Stones</v>
      </c>
    </row>
    <row r="36" spans="1:3" x14ac:dyDescent="0.25">
      <c r="A36">
        <v>12</v>
      </c>
      <c r="B36">
        <f>IF(A36&lt;=COUNTA(clump[Name]),A36,IF(A36-COUNTA(clump[Name])&lt;=COUNTA(node[Name]),A36-COUNTA(clump[Name]),""))</f>
        <v>12</v>
      </c>
      <c r="C36" t="str">
        <f>IF(B36=A36,INDEX(clump[Name],MATCH(B36,clump[Id],0)),IF(LEN(B36)&gt;0,INDEX(node[Name],MATCH(B36,node[Id],0)),"-"))</f>
        <v>Fern Stone</v>
      </c>
    </row>
    <row r="37" spans="1:3" x14ac:dyDescent="0.25">
      <c r="A37">
        <v>13</v>
      </c>
      <c r="B37">
        <f>IF(A37&lt;=COUNTA(clump[Name]),A37,IF(A37-COUNTA(clump[Name])&lt;=COUNTA(node[Name]),A37-COUNTA(clump[Name]),""))</f>
        <v>13</v>
      </c>
      <c r="C37" t="str">
        <f>IF(B37=A37,INDEX(clump[Name],MATCH(B37,clump[Id],0)),IF(LEN(B37)&gt;0,INDEX(node[Name],MATCH(B37,node[Id],0)),"-"))</f>
        <v>Ruby Stone</v>
      </c>
    </row>
    <row r="38" spans="1:3" x14ac:dyDescent="0.25">
      <c r="A38">
        <v>14</v>
      </c>
      <c r="B38">
        <f>IF(A38&lt;=COUNTA(clump[Name]),A38,IF(A38-COUNTA(clump[Name])&lt;=COUNTA(node[Name]),A38-COUNTA(clump[Name]),""))</f>
        <v>14</v>
      </c>
      <c r="C38" t="str">
        <f>IF(B38=A38,INDEX(clump[Name],MATCH(B38,clump[Id],0)),IF(LEN(B38)&gt;0,INDEX(node[Name],MATCH(B38,node[Id],0)),"-"))</f>
        <v>Amethyst Stone</v>
      </c>
    </row>
    <row r="39" spans="1:3" x14ac:dyDescent="0.25">
      <c r="A39">
        <v>15</v>
      </c>
      <c r="B39">
        <f>IF(A39&lt;=COUNTA(clump[Name]),A39,IF(A39-COUNTA(clump[Name])&lt;=COUNTA(node[Name]),A39-COUNTA(clump[Name]),""))</f>
        <v>15</v>
      </c>
      <c r="C39" t="str">
        <f>IF(B39=A39,INDEX(clump[Name],MATCH(B39,clump[Id],0)),IF(LEN(B39)&gt;0,INDEX(node[Name],MATCH(B39,node[Id],0)),"-"))</f>
        <v>Jade Stone</v>
      </c>
    </row>
    <row r="40" spans="1:3" x14ac:dyDescent="0.25">
      <c r="A40">
        <v>16</v>
      </c>
      <c r="B40">
        <f>IF(A40&lt;=COUNTA(clump[Name]),A40,IF(A40-COUNTA(clump[Name])&lt;=COUNTA(node[Name]),A40-COUNTA(clump[Name]),""))</f>
        <v>16</v>
      </c>
      <c r="C40" t="str">
        <f>IF(B40=A40,INDEX(clump[Name],MATCH(B40,clump[Id],0)),IF(LEN(B40)&gt;0,INDEX(node[Name],MATCH(B40,node[Id],0)),"-"))</f>
        <v>Ocean Stone</v>
      </c>
    </row>
    <row r="41" spans="1:3" x14ac:dyDescent="0.25">
      <c r="A41">
        <v>17</v>
      </c>
      <c r="B41">
        <f>IF(A41&lt;=COUNTA(clump[Name]),A41,IF(A41-COUNTA(clump[Name])&lt;=COUNTA(node[Name]),A41-COUNTA(clump[Name]),""))</f>
        <v>17</v>
      </c>
      <c r="C41" t="str">
        <f>IF(B41=A41,INDEX(clump[Name],MATCH(B41,clump[Id],0)),IF(LEN(B41)&gt;0,INDEX(node[Name],MATCH(B41,node[Id],0)),"-"))</f>
        <v>Topaz Stone</v>
      </c>
    </row>
    <row r="42" spans="1:3" x14ac:dyDescent="0.25">
      <c r="A42">
        <v>18</v>
      </c>
      <c r="B42">
        <f>IF(A42&lt;=COUNTA(clump[Name]),A42,IF(A42-COUNTA(clump[Name])&lt;=COUNTA(node[Name]),A42-COUNTA(clump[Name]),""))</f>
        <v>18</v>
      </c>
      <c r="C42" t="str">
        <f>IF(B42=A42,INDEX(clump[Name],MATCH(B42,clump[Id],0)),IF(LEN(B42)&gt;0,INDEX(node[Name],MATCH(B42,node[Id],0)),"-"))</f>
        <v>Lunarite Growth</v>
      </c>
    </row>
    <row r="43" spans="1:3" x14ac:dyDescent="0.25">
      <c r="A43">
        <v>19</v>
      </c>
      <c r="B43">
        <f>IF(A43&lt;=COUNTA(clump[Name]),A43,IF(A43-COUNTA(clump[Name])&lt;=COUNTA(node[Name]),A43-COUNTA(clump[Name]),""))</f>
        <v>19</v>
      </c>
      <c r="C43" t="str">
        <f>IF(B43=A43,INDEX(clump[Name],MATCH(B43,clump[Id],0)),IF(LEN(B43)&gt;0,INDEX(node[Name],MATCH(B43,node[Id],0)),"-"))</f>
        <v>Red Mushroom Grove</v>
      </c>
    </row>
    <row r="44" spans="1:3" x14ac:dyDescent="0.25">
      <c r="A44">
        <v>20</v>
      </c>
      <c r="B44">
        <f>IF(A44&lt;=COUNTA(clump[Name]),A44,IF(A44-COUNTA(clump[Name])&lt;=COUNTA(node[Name]),A44-COUNTA(clump[Name]),""))</f>
        <v>20</v>
      </c>
      <c r="C44" t="str">
        <f>IF(B44=A44,INDEX(clump[Name],MATCH(B44,clump[Id],0)),IF(LEN(B44)&gt;0,INDEX(node[Name],MATCH(B44,node[Id],0)),"-"))</f>
        <v>Purple Mushroom Grove</v>
      </c>
    </row>
    <row r="45" spans="1:3" x14ac:dyDescent="0.25">
      <c r="A45">
        <v>21</v>
      </c>
      <c r="B45">
        <f>IF(A45&lt;=COUNTA(clump[Name]),A45,IF(A45-COUNTA(clump[Name])&lt;=COUNTA(node[Name]),A45-COUNTA(clump[Name]),""))</f>
        <v>21</v>
      </c>
      <c r="C45" t="str">
        <f>IF(B45=A45,INDEX(clump[Name],MATCH(B45,clump[Id],0)),IF(LEN(B45)&gt;0,INDEX(node[Name],MATCH(B45,node[Id],0)),"-"))</f>
        <v>Chanterelle Mushroom Grove</v>
      </c>
    </row>
    <row r="46" spans="1:3" x14ac:dyDescent="0.25">
      <c r="A46">
        <v>22</v>
      </c>
      <c r="B46">
        <f>IF(A46&lt;=COUNTA(clump[Name]),A46,IF(A46-COUNTA(clump[Name])&lt;=COUNTA(node[Name]),A46-COUNTA(clump[Name]),""))</f>
        <v>22</v>
      </c>
      <c r="C46" t="str">
        <f>IF(B46=A46,INDEX(clump[Name],MATCH(B46,clump[Id],0)),IF(LEN(B46)&gt;0,INDEX(node[Name],MATCH(B46,node[Id],0)),"-"))</f>
        <v>Morel Mushroom Grove</v>
      </c>
    </row>
    <row r="47" spans="1:3" x14ac:dyDescent="0.25">
      <c r="A47">
        <v>23</v>
      </c>
      <c r="B47">
        <f>IF(A47&lt;=COUNTA(clump[Name]),A47,IF(A47-COUNTA(clump[Name])&lt;=COUNTA(node[Name]),A47-COUNTA(clump[Name]),""))</f>
        <v>23</v>
      </c>
      <c r="C47" t="str">
        <f>IF(B47=A47,INDEX(clump[Name],MATCH(B47,clump[Id],0)),IF(LEN(B47)&gt;0,INDEX(node[Name],MATCH(B47,node[Id],0)),"-"))</f>
        <v>Abandoned Keg</v>
      </c>
    </row>
    <row r="48" spans="1:3" x14ac:dyDescent="0.25">
      <c r="A48">
        <v>24</v>
      </c>
      <c r="B48">
        <f>IF(A48&lt;=COUNTA(clump[Name]),A48,IF(A48-COUNTA(clump[Name])&lt;=COUNTA(node[Name]),A48-COUNTA(clump[Name]),""))</f>
        <v>24</v>
      </c>
      <c r="C48" t="str">
        <f>IF(B48=A48,INDEX(clump[Name],MATCH(B48,clump[Id],0)),IF(LEN(B48)&gt;0,INDEX(node[Name],MATCH(B48,node[Id],0)),"-"))</f>
        <v>Abandoned Cask</v>
      </c>
    </row>
    <row r="49" spans="1:3" x14ac:dyDescent="0.25">
      <c r="A49">
        <v>25</v>
      </c>
      <c r="B49">
        <f>IF(A49&lt;=COUNTA(clump[Name]),A49,IF(A49-COUNTA(clump[Name])&lt;=COUNTA(node[Name]),A49-COUNTA(clump[Name]),""))</f>
        <v>25</v>
      </c>
      <c r="C49" t="str">
        <f>IF(B49=A49,INDEX(clump[Name],MATCH(B49,clump[Id],0)),IF(LEN(B49)&gt;0,INDEX(node[Name],MATCH(B49,node[Id],0)),"-"))</f>
        <v>Empty Altar</v>
      </c>
    </row>
    <row r="50" spans="1:3" x14ac:dyDescent="0.25">
      <c r="A50">
        <v>26</v>
      </c>
      <c r="B50">
        <f>IF(A50&lt;=COUNTA(clump[Name]),A50,IF(A50-COUNTA(clump[Name])&lt;=COUNTA(node[Name]),A50-COUNTA(clump[Name]),""))</f>
        <v>26</v>
      </c>
      <c r="C50" t="str">
        <f>IF(B50=A50,INDEX(clump[Name],MATCH(B50,clump[Id],0)),IF(LEN(B50)&gt;0,INDEX(node[Name],MATCH(B50,node[Id],0)),"-"))</f>
        <v>Stalagmites</v>
      </c>
    </row>
    <row r="51" spans="1:3" x14ac:dyDescent="0.25">
      <c r="A51">
        <v>27</v>
      </c>
      <c r="B51">
        <f>IF(A51&lt;=COUNTA(clump[Name]),A51,IF(A51-COUNTA(clump[Name])&lt;=COUNTA(node[Name]),A51-COUNTA(clump[Name]),""))</f>
        <v>27</v>
      </c>
      <c r="C51" t="str">
        <f>IF(B51=A51,INDEX(clump[Name],MATCH(B51,clump[Id],0)),IF(LEN(B51)&gt;0,INDEX(node[Name],MATCH(B51,node[Id],0)),"-"))</f>
        <v>Empty Arch</v>
      </c>
    </row>
    <row r="52" spans="1:3" x14ac:dyDescent="0.25">
      <c r="A52">
        <v>28</v>
      </c>
      <c r="B52">
        <f>IF(A52&lt;=COUNTA(clump[Name]),A52,IF(A52-COUNTA(clump[Name])&lt;=COUNTA(node[Name]),A52-COUNTA(clump[Name]),""))</f>
        <v>28</v>
      </c>
      <c r="C52" t="str">
        <f>IF(B52=A52,INDEX(clump[Name],MATCH(B52,clump[Id],0)),IF(LEN(B52)&gt;0,INDEX(node[Name],MATCH(B52,node[Id],0)),"-"))</f>
        <v>White Rocks</v>
      </c>
    </row>
    <row r="53" spans="1:3" x14ac:dyDescent="0.25">
      <c r="A53">
        <v>29</v>
      </c>
      <c r="B53">
        <f>IF(A53&lt;=COUNTA(clump[Name]),A53,IF(A53-COUNTA(clump[Name])&lt;=COUNTA(node[Name]),A53-COUNTA(clump[Name]),""))</f>
        <v>29</v>
      </c>
      <c r="C53" t="str">
        <f>IF(B53=A53,INDEX(clump[Name],MATCH(B53,clump[Id],0)),IF(LEN(B53)&gt;0,INDEX(node[Name],MATCH(B53,node[Id],0)),"-"))</f>
        <v>Lava Trough</v>
      </c>
    </row>
    <row r="54" spans="1:3" x14ac:dyDescent="0.25">
      <c r="A54">
        <v>30</v>
      </c>
      <c r="B54">
        <f>IF(A54&lt;=COUNTA(clump[Name]),A54,IF(A54-COUNTA(clump[Name])&lt;=COUNTA(node[Name]),A54-COUNTA(clump[Name]),""))</f>
        <v>30</v>
      </c>
      <c r="C54" t="str">
        <f>IF(B54=A54,INDEX(clump[Name],MATCH(B54,clump[Id],0)),IF(LEN(B54)&gt;0,INDEX(node[Name],MATCH(B54,node[Id],0)),"-"))</f>
        <v>Geode Boulder</v>
      </c>
    </row>
    <row r="55" spans="1:3" x14ac:dyDescent="0.25">
      <c r="A55">
        <v>31</v>
      </c>
      <c r="B55">
        <f>IF(A55&lt;=COUNTA(clump[Name]),A55,IF(A55-COUNTA(clump[Name])&lt;=COUNTA(node[Name]),A55-COUNTA(clump[Name]),""))</f>
        <v>31</v>
      </c>
      <c r="C55" t="str">
        <f>IF(B55=A55,INDEX(clump[Name],MATCH(B55,clump[Id],0)),IF(LEN(B55)&gt;0,INDEX(node[Name],MATCH(B55,node[Id],0)),"-"))</f>
        <v>Crystaline Boulder</v>
      </c>
    </row>
    <row r="56" spans="1:3" x14ac:dyDescent="0.25">
      <c r="A56">
        <v>32</v>
      </c>
      <c r="B56">
        <f>IF(A56&lt;=COUNTA(clump[Name]),A56,IF(A56-COUNTA(clump[Name])&lt;=COUNTA(node[Name]),A56-COUNTA(clump[Name]),""))</f>
        <v>32</v>
      </c>
      <c r="C56" t="str">
        <f>IF(B56=A56,INDEX(clump[Name],MATCH(B56,clump[Id],0)),IF(LEN(B56)&gt;0,INDEX(node[Name],MATCH(B56,node[Id],0)),"-"))</f>
        <v>Cracked Boulder</v>
      </c>
    </row>
    <row r="57" spans="1:3" x14ac:dyDescent="0.25">
      <c r="A57">
        <v>33</v>
      </c>
      <c r="B57">
        <f>IF(A57&lt;=COUNTA(clump[Name]),A57,IF(A57-COUNTA(clump[Name])&lt;=COUNTA(node[Name]),A57-COUNTA(clump[Name]),""))</f>
        <v>33</v>
      </c>
      <c r="C57" t="str">
        <f>IF(B57=A57,INDEX(clump[Name],MATCH(B57,clump[Id],0)),IF(LEN(B57)&gt;0,INDEX(node[Name],MATCH(B57,node[Id],0)),"-"))</f>
        <v>Aquamarine Altar</v>
      </c>
    </row>
    <row r="58" spans="1:3" x14ac:dyDescent="0.25">
      <c r="A58">
        <v>34</v>
      </c>
      <c r="B58">
        <f>IF(A58&lt;=COUNTA(clump[Name]),A58,IF(A58-COUNTA(clump[Name])&lt;=COUNTA(node[Name]),A58-COUNTA(clump[Name]),""))</f>
        <v>34</v>
      </c>
      <c r="C58" t="str">
        <f>IF(B58=A58,INDEX(clump[Name],MATCH(B58,clump[Id],0)),IF(LEN(B58)&gt;0,INDEX(node[Name],MATCH(B58,node[Id],0)),"-"))</f>
        <v>Obsidian Stalagmites</v>
      </c>
    </row>
    <row r="59" spans="1:3" x14ac:dyDescent="0.25">
      <c r="A59">
        <v>35</v>
      </c>
      <c r="B59">
        <f>IF(A59&lt;=COUNTA(clump[Name]),A59,IF(A59-COUNTA(clump[Name])&lt;=COUNTA(node[Name]),A59-COUNTA(clump[Name]),""))</f>
        <v>35</v>
      </c>
      <c r="C59" t="str">
        <f>IF(B59=A59,INDEX(clump[Name],MATCH(B59,clump[Id],0)),IF(LEN(B59)&gt;0,INDEX(node[Name],MATCH(B59,node[Id],0)),"-"))</f>
        <v>Prismatic Arch</v>
      </c>
    </row>
    <row r="60" spans="1:3" x14ac:dyDescent="0.25">
      <c r="A60">
        <v>36</v>
      </c>
      <c r="B60">
        <f>IF(A60&lt;=COUNTA(clump[Name]),A60,IF(A60-COUNTA(clump[Name])&lt;=COUNTA(node[Name]),A60-COUNTA(clump[Name]),""))</f>
        <v>36</v>
      </c>
      <c r="C60" t="str">
        <f>IF(B60=A60,INDEX(clump[Name],MATCH(B60,clump[Id],0)),IF(LEN(B60)&gt;0,INDEX(node[Name],MATCH(B60,node[Id],0)),"-"))</f>
        <v>Emerald Stone</v>
      </c>
    </row>
    <row r="61" spans="1:3" x14ac:dyDescent="0.25">
      <c r="A61">
        <v>37</v>
      </c>
      <c r="B61">
        <f>IF(A61&lt;=COUNTA(clump[Name]),A61,IF(A61-COUNTA(clump[Name])&lt;=COUNTA(node[Name]),A61-COUNTA(clump[Name]),""))</f>
        <v>37</v>
      </c>
      <c r="C61" t="str">
        <f>IF(B61=A61,INDEX(clump[Name],MATCH(B61,clump[Id],0)),IF(LEN(B61)&gt;0,INDEX(node[Name],MATCH(B61,node[Id],0)),"-"))</f>
        <v>Geode Crystal</v>
      </c>
    </row>
    <row r="62" spans="1:3" x14ac:dyDescent="0.25">
      <c r="A62">
        <v>38</v>
      </c>
      <c r="B62">
        <f>IF(A62&lt;=COUNTA(clump[Name]),A62,IF(A62-COUNTA(clump[Name])&lt;=COUNTA(node[Name]),A62-COUNTA(clump[Name]),""))</f>
        <v>38</v>
      </c>
      <c r="C62" t="str">
        <f>IF(B62=A62,INDEX(clump[Name],MATCH(B62,clump[Id],0)),IF(LEN(B62)&gt;0,INDEX(node[Name],MATCH(B62,node[Id],0)),"-"))</f>
        <v>Frozen Crystal</v>
      </c>
    </row>
    <row r="63" spans="1:3" x14ac:dyDescent="0.25">
      <c r="A63">
        <v>39</v>
      </c>
      <c r="B63">
        <f>IF(A63&lt;=COUNTA(clump[Name]),A63,IF(A63-COUNTA(clump[Name])&lt;=COUNTA(node[Name]),A63-COUNTA(clump[Name]),""))</f>
        <v>39</v>
      </c>
      <c r="C63" t="str">
        <f>IF(B63=A63,INDEX(clump[Name],MATCH(B63,clump[Id],0)),IF(LEN(B63)&gt;0,INDEX(node[Name],MATCH(B63,node[Id],0)),"-"))</f>
        <v>Cracked Crystal</v>
      </c>
    </row>
    <row r="64" spans="1:3" x14ac:dyDescent="0.25">
      <c r="A64">
        <v>40</v>
      </c>
      <c r="B64">
        <f>IF(A64&lt;=COUNTA(clump[Name]),A64,IF(A64-COUNTA(clump[Name])&lt;=COUNTA(node[Name]),A64-COUNTA(clump[Name]),""))</f>
        <v>40</v>
      </c>
      <c r="C64" t="str">
        <f>IF(B64=A64,INDEX(clump[Name],MATCH(B64,clump[Id],0)),IF(LEN(B64)&gt;0,INDEX(node[Name],MATCH(B64,node[Id],0)),"-"))</f>
        <v>Magma Boulder</v>
      </c>
    </row>
    <row r="65" spans="1:3" x14ac:dyDescent="0.25">
      <c r="A65">
        <v>41</v>
      </c>
      <c r="B65">
        <f>IF(A65&lt;=COUNTA(clump[Name]),A65,IF(A65-COUNTA(clump[Name])&lt;=COUNTA(node[Name]),A65-COUNTA(clump[Name]),""))</f>
        <v>41</v>
      </c>
      <c r="C65" t="str">
        <f>IF(B65=A65,INDEX(clump[Name],MATCH(B65,clump[Id],0)),IF(LEN(B65)&gt;0,INDEX(node[Name],MATCH(B65,node[Id],0)),"-"))</f>
        <v>Trove Altar</v>
      </c>
    </row>
    <row r="66" spans="1:3" x14ac:dyDescent="0.25">
      <c r="A66">
        <v>43</v>
      </c>
      <c r="B66">
        <f>IF(A66&lt;=COUNTA(clump[Name]),A66,IF(A66-COUNTA(clump[Name])&lt;=COUNTA(node[Name]),A66-COUNTA(clump[Name]),""))</f>
        <v>43</v>
      </c>
      <c r="C66" t="str">
        <f>IF(B66=A66,INDEX(clump[Name],MATCH(B66,clump[Id],0)),IF(LEN(B66)&gt;0,INDEX(node[Name],MATCH(B66,node[Id],0)),"-"))</f>
        <v>Pearl Arch</v>
      </c>
    </row>
    <row r="67" spans="1:3" x14ac:dyDescent="0.25">
      <c r="A67">
        <v>44</v>
      </c>
      <c r="B67">
        <f>IF(A67&lt;=COUNTA(clump[Name]),A67,IF(A67-COUNTA(clump[Name])&lt;=COUNTA(node[Name]),A67-COUNTA(clump[Name]),""))</f>
        <v>44</v>
      </c>
      <c r="C67" t="str">
        <f>IF(B67=A67,INDEX(clump[Name],MATCH(B67,clump[Id],0)),IF(LEN(B67)&gt;0,INDEX(node[Name],MATCH(B67,node[Id],0)),"-"))</f>
        <v>Dino Nest</v>
      </c>
    </row>
    <row r="68" spans="1:3" x14ac:dyDescent="0.25">
      <c r="A68">
        <v>45</v>
      </c>
      <c r="B68">
        <f>IF(A68&lt;=COUNTA(clump[Name]),A68,IF(A68-COUNTA(clump[Name])&lt;=COUNTA(node[Name]),A68-COUNTA(clump[Name]),""))</f>
        <v>45</v>
      </c>
      <c r="C68" t="str">
        <f>IF(B68=A68,INDEX(clump[Name],MATCH(B68,clump[Id],0)),IF(LEN(B68)&gt;0,INDEX(node[Name],MATCH(B68,node[Id],0)),"-"))</f>
        <v>Ostrich Nest</v>
      </c>
    </row>
    <row r="69" spans="1:3" x14ac:dyDescent="0.25">
      <c r="A69">
        <v>46</v>
      </c>
      <c r="B69">
        <f>IF(A69&lt;=COUNTA(clump[Name]),A69,IF(A69-COUNTA(clump[Name])&lt;=COUNTA(node[Name]),A69-COUNTA(clump[Name]),""))</f>
        <v>46</v>
      </c>
      <c r="C69" t="str">
        <f>IF(B69=A69,INDEX(clump[Name],MATCH(B69,clump[Id],0)),IF(LEN(B69)&gt;0,INDEX(node[Name],MATCH(B69,node[Id],0)),"-"))</f>
        <v>Void Nest</v>
      </c>
    </row>
    <row r="70" spans="1:3" x14ac:dyDescent="0.25">
      <c r="A70">
        <v>47</v>
      </c>
      <c r="B70">
        <f>IF(A70&lt;=COUNTA(clump[Name]),A70,IF(A70-COUNTA(clump[Name])&lt;=COUNTA(node[Name]),A70-COUNTA(clump[Name]),""))</f>
        <v>47</v>
      </c>
      <c r="C70" t="str">
        <f>IF(B70=A70,INDEX(clump[Name],MATCH(B70,clump[Id],0)),IF(LEN(B70)&gt;0,INDEX(node[Name],MATCH(B70,node[Id],0)),"-"))</f>
        <v>Quartz Formation</v>
      </c>
    </row>
    <row r="71" spans="1:3" x14ac:dyDescent="0.25">
      <c r="A71">
        <v>48</v>
      </c>
      <c r="B71">
        <f>IF(A71&lt;=COUNTA(clump[Name]),A71,IF(A71-COUNTA(clump[Name])&lt;=COUNTA(node[Name]),A71-COUNTA(clump[Name]),""))</f>
        <v>48</v>
      </c>
      <c r="C71" t="str">
        <f>IF(B71=A71,INDEX(clump[Name],MATCH(B71,clump[Id],0)),IF(LEN(B71)&gt;0,INDEX(node[Name],MATCH(B71,node[Id],0)),"-"))</f>
        <v>Fire Quartz Formation</v>
      </c>
    </row>
    <row r="72" spans="1:3" x14ac:dyDescent="0.25">
      <c r="A72">
        <v>49</v>
      </c>
      <c r="B72">
        <f>IF(A72&lt;=COUNTA(clump[Name]),A72,IF(A72-COUNTA(clump[Name])&lt;=COUNTA(node[Name]),A72-COUNTA(clump[Name]),""))</f>
        <v>49</v>
      </c>
      <c r="C72" t="str">
        <f>IF(B72=A72,INDEX(clump[Name],MATCH(B72,clump[Id],0)),IF(LEN(B72)&gt;0,INDEX(node[Name],MATCH(B72,node[Id],0)),"-"))</f>
        <v>Cracked Fire Quartz</v>
      </c>
    </row>
    <row r="73" spans="1:3" x14ac:dyDescent="0.25">
      <c r="A73">
        <v>50</v>
      </c>
      <c r="B73">
        <f>IF(A73&lt;=COUNTA(clump[Name]),A73,IF(A73-COUNTA(clump[Name])&lt;=COUNTA(node[Name]),A73-COUNTA(clump[Name]),""))</f>
        <v>50</v>
      </c>
      <c r="C73" t="str">
        <f>IF(B73=A73,INDEX(clump[Name],MATCH(B73,clump[Id],0)),IF(LEN(B73)&gt;0,INDEX(node[Name],MATCH(B73,node[Id],0)),"-"))</f>
        <v>Copper Tiger Statue</v>
      </c>
    </row>
    <row r="74" spans="1:3" x14ac:dyDescent="0.25">
      <c r="A74">
        <v>51</v>
      </c>
      <c r="B74">
        <f>IF(A74&lt;=COUNTA(clump[Name]),A74,IF(A74-COUNTA(clump[Name])&lt;=COUNTA(node[Name]),A74-COUNTA(clump[Name]),""))</f>
        <v>51</v>
      </c>
      <c r="C74" t="str">
        <f>IF(B74=A74,INDEX(clump[Name],MATCH(B74,clump[Id],0)),IF(LEN(B74)&gt;0,INDEX(node[Name],MATCH(B74,node[Id],0)),"-"))</f>
        <v>Iron Owl Statue</v>
      </c>
    </row>
    <row r="75" spans="1:3" x14ac:dyDescent="0.25">
      <c r="A75">
        <v>52</v>
      </c>
      <c r="B75">
        <f>IF(A75&lt;=COUNTA(clump[Name]),A75,IF(A75-COUNTA(clump[Name])&lt;=COUNTA(node[Name]),A75-COUNTA(clump[Name]),""))</f>
        <v>52</v>
      </c>
      <c r="C75" t="str">
        <f>IF(B75=A75,INDEX(clump[Name],MATCH(B75,clump[Id],0)),IF(LEN(B75)&gt;0,INDEX(node[Name],MATCH(B75,node[Id],0)),"-"))</f>
        <v>Gold Wicked Statue</v>
      </c>
    </row>
    <row r="76" spans="1:3" x14ac:dyDescent="0.25">
      <c r="A76">
        <v>53</v>
      </c>
      <c r="B76">
        <f>IF(A76&lt;=COUNTA(clump[Name]),A76,IF(A76-COUNTA(clump[Name])&lt;=COUNTA(node[Name]),A76-COUNTA(clump[Name]),""))</f>
        <v>53</v>
      </c>
      <c r="C76" t="str">
        <f>IF(B76=A76,INDEX(clump[Name],MATCH(B76,clump[Id],0)),IF(LEN(B76)&gt;0,INDEX(node[Name],MATCH(B76,node[Id],0)),"-"))</f>
        <v>Iridium Wolf Statue</v>
      </c>
    </row>
    <row r="77" spans="1:3" x14ac:dyDescent="0.25">
      <c r="A77">
        <v>54</v>
      </c>
      <c r="B77">
        <f>IF(A77&lt;=COUNTA(clump[Name]),A77,IF(A77-COUNTA(clump[Name])&lt;=COUNTA(node[Name]),A77-COUNTA(clump[Name]),""))</f>
        <v>1</v>
      </c>
      <c r="C77" t="str">
        <f>IF(B77=A77,INDEX(clump[Name],MATCH(B77,clump[Id],0)),IF(LEN(B77)&gt;0,INDEX(node[Name],MATCH(B77,node[Id],0)),"-"))</f>
        <v>Rainbow Stone</v>
      </c>
    </row>
    <row r="78" spans="1:3" x14ac:dyDescent="0.25">
      <c r="A78">
        <v>55</v>
      </c>
      <c r="B78">
        <f>IF(A78&lt;=COUNTA(clump[Name]),A78,IF(A78-COUNTA(clump[Name])&lt;=COUNTA(node[Name]),A78-COUNTA(clump[Name]),""))</f>
        <v>2</v>
      </c>
      <c r="C78" t="str">
        <f>IF(B78=A78,INDEX(clump[Name],MATCH(B78,clump[Id],0)),IF(LEN(B78)&gt;0,INDEX(node[Name],MATCH(B78,node[Id],0)),"-"))</f>
        <v>Fool's Rainbow Stone</v>
      </c>
    </row>
    <row r="79" spans="1:3" x14ac:dyDescent="0.25">
      <c r="A79">
        <v>56</v>
      </c>
      <c r="B79">
        <f>IF(A79&lt;=COUNTA(clump[Name]),A79,IF(A79-COUNTA(clump[Name])&lt;=COUNTA(node[Name]),A79-COUNTA(clump[Name]),""))</f>
        <v>3</v>
      </c>
      <c r="C79" t="str">
        <f>IF(B79=A79,INDEX(clump[Name],MATCH(B79,clump[Id],0)),IF(LEN(B79)&gt;0,INDEX(node[Name],MATCH(B79,node[Id],0)),"-"))</f>
        <v>Pizza Stone</v>
      </c>
    </row>
    <row r="80" spans="1:3" x14ac:dyDescent="0.25">
      <c r="A80">
        <v>57</v>
      </c>
      <c r="B80">
        <f>IF(A80&lt;=COUNTA(clump[Name]),A80,IF(A80-COUNTA(clump[Name])&lt;=COUNTA(node[Name]),A80-COUNTA(clump[Name]),""))</f>
        <v>4</v>
      </c>
      <c r="C80" t="str">
        <f>IF(B80=A80,INDEX(clump[Name],MATCH(B80,clump[Id],0)),IF(LEN(B80)&gt;0,INDEX(node[Name],MATCH(B80,node[Id],0)),"-"))</f>
        <v>Burger Stone</v>
      </c>
    </row>
    <row r="81" spans="1:3" x14ac:dyDescent="0.25">
      <c r="A81">
        <v>58</v>
      </c>
      <c r="B81">
        <f>IF(A81&lt;=COUNTA(clump[Name]),A81,IF(A81-COUNTA(clump[Name])&lt;=COUNTA(node[Name]),A81-COUNTA(clump[Name]),""))</f>
        <v>5</v>
      </c>
      <c r="C81" t="str">
        <f>IF(B81=A81,INDEX(clump[Name],MATCH(B81,clump[Id],0)),IF(LEN(B81)&gt;0,INDEX(node[Name],MATCH(B81,node[Id],0)),"-"))</f>
        <v>Cookie Stone</v>
      </c>
    </row>
    <row r="82" spans="1:3" x14ac:dyDescent="0.25">
      <c r="A82">
        <v>59</v>
      </c>
      <c r="B82">
        <f>IF(A82&lt;=COUNTA(clump[Name]),A82,IF(A82-COUNTA(clump[Name])&lt;=COUNTA(node[Name]),A82-COUNTA(clump[Name]),""))</f>
        <v>6</v>
      </c>
      <c r="C82" t="str">
        <f>IF(B82=A82,INDEX(clump[Name],MATCH(B82,clump[Id],0)),IF(LEN(B82)&gt;0,INDEX(node[Name],MATCH(B82,node[Id],0)),"-"))</f>
        <v>Farm Totem Stone</v>
      </c>
    </row>
    <row r="83" spans="1:3" x14ac:dyDescent="0.25">
      <c r="A83">
        <v>60</v>
      </c>
      <c r="B83">
        <f>IF(A83&lt;=COUNTA(clump[Name]),A83,IF(A83-COUNTA(clump[Name])&lt;=COUNTA(node[Name]),A83-COUNTA(clump[Name]),""))</f>
        <v>7</v>
      </c>
      <c r="C83" t="str">
        <f>IF(B83=A83,INDEX(clump[Name],MATCH(B83,clump[Id],0)),IF(LEN(B83)&gt;0,INDEX(node[Name],MATCH(B83,node[Id],0)),"-"))</f>
        <v>Mountain Totem Stone</v>
      </c>
    </row>
    <row r="84" spans="1:3" x14ac:dyDescent="0.25">
      <c r="A84">
        <v>61</v>
      </c>
      <c r="B84">
        <f>IF(A84&lt;=COUNTA(clump[Name]),A84,IF(A84-COUNTA(clump[Name])&lt;=COUNTA(node[Name]),A84-COUNTA(clump[Name]),""))</f>
        <v>8</v>
      </c>
      <c r="C84" t="str">
        <f>IF(B84=A84,INDEX(clump[Name],MATCH(B84,clump[Id],0)),IF(LEN(B84)&gt;0,INDEX(node[Name],MATCH(B84,node[Id],0)),"-"))</f>
        <v>Beach Totem Stone</v>
      </c>
    </row>
    <row r="85" spans="1:3" x14ac:dyDescent="0.25">
      <c r="A85">
        <v>62</v>
      </c>
      <c r="B85">
        <f>IF(A85&lt;=COUNTA(clump[Name]),A85,IF(A85-COUNTA(clump[Name])&lt;=COUNTA(node[Name]),A85-COUNTA(clump[Name]),""))</f>
        <v>9</v>
      </c>
      <c r="C85" t="str">
        <f>IF(B85=A85,INDEX(clump[Name],MATCH(B85,clump[Id],0)),IF(LEN(B85)&gt;0,INDEX(node[Name],MATCH(B85,node[Id],0)),"-"))</f>
        <v>Rain Totem Stone</v>
      </c>
    </row>
    <row r="86" spans="1:3" x14ac:dyDescent="0.25">
      <c r="A86">
        <v>63</v>
      </c>
      <c r="B86">
        <f>IF(A86&lt;=COUNTA(clump[Name]),A86,IF(A86-COUNTA(clump[Name])&lt;=COUNTA(node[Name]),A86-COUNTA(clump[Name]),""))</f>
        <v>10</v>
      </c>
      <c r="C86" t="str">
        <f>IF(B86=A86,INDEX(clump[Name],MATCH(B86,clump[Id],0)),IF(LEN(B86)&gt;0,INDEX(node[Name],MATCH(B86,node[Id],0)),"-"))</f>
        <v>Cherry Sapling</v>
      </c>
    </row>
    <row r="87" spans="1:3" x14ac:dyDescent="0.25">
      <c r="A87">
        <v>64</v>
      </c>
      <c r="B87">
        <f>IF(A87&lt;=COUNTA(clump[Name]),A87,IF(A87-COUNTA(clump[Name])&lt;=COUNTA(node[Name]),A87-COUNTA(clump[Name]),""))</f>
        <v>11</v>
      </c>
      <c r="C87" t="str">
        <f>IF(B87=A87,INDEX(clump[Name],MATCH(B87,clump[Id],0)),IF(LEN(B87)&gt;0,INDEX(node[Name],MATCH(B87,node[Id],0)),"-"))</f>
        <v>Apricot Sapling</v>
      </c>
    </row>
    <row r="88" spans="1:3" x14ac:dyDescent="0.25">
      <c r="A88">
        <v>65</v>
      </c>
      <c r="B88">
        <f>IF(A88&lt;=COUNTA(clump[Name]),A88,IF(A88-COUNTA(clump[Name])&lt;=COUNTA(node[Name]),A88-COUNTA(clump[Name]),""))</f>
        <v>12</v>
      </c>
      <c r="C88" t="str">
        <f>IF(B88=A88,INDEX(clump[Name],MATCH(B88,clump[Id],0)),IF(LEN(B88)&gt;0,INDEX(node[Name],MATCH(B88,node[Id],0)),"-"))</f>
        <v>Maple Sapling</v>
      </c>
    </row>
    <row r="89" spans="1:3" x14ac:dyDescent="0.25">
      <c r="A89">
        <v>66</v>
      </c>
      <c r="B89">
        <f>IF(A89&lt;=COUNTA(clump[Name]),A89,IF(A89-COUNTA(clump[Name])&lt;=COUNTA(node[Name]),A89-COUNTA(clump[Name]),""))</f>
        <v>13</v>
      </c>
      <c r="C89" t="str">
        <f>IF(B89=A89,INDEX(clump[Name],MATCH(B89,clump[Id],0)),IF(LEN(B89)&gt;0,INDEX(node[Name],MATCH(B89,node[Id],0)),"-"))</f>
        <v>Orange Sapling</v>
      </c>
    </row>
    <row r="90" spans="1:3" x14ac:dyDescent="0.25">
      <c r="A90">
        <v>67</v>
      </c>
      <c r="B90">
        <f>IF(A90&lt;=COUNTA(clump[Name]),A90,IF(A90-COUNTA(clump[Name])&lt;=COUNTA(node[Name]),A90-COUNTA(clump[Name]),""))</f>
        <v>14</v>
      </c>
      <c r="C90" t="str">
        <f>IF(B90=A90,INDEX(clump[Name],MATCH(B90,clump[Id],0)),IF(LEN(B90)&gt;0,INDEX(node[Name],MATCH(B90,node[Id],0)),"-"))</f>
        <v>Peach Sapling</v>
      </c>
    </row>
    <row r="91" spans="1:3" x14ac:dyDescent="0.25">
      <c r="A91">
        <v>68</v>
      </c>
      <c r="B91">
        <f>IF(A91&lt;=COUNTA(clump[Name]),A91,IF(A91-COUNTA(clump[Name])&lt;=COUNTA(node[Name]),A91-COUNTA(clump[Name]),""))</f>
        <v>15</v>
      </c>
      <c r="C91" t="str">
        <f>IF(B91=A91,INDEX(clump[Name],MATCH(B91,clump[Id],0)),IF(LEN(B91)&gt;0,INDEX(node[Name],MATCH(B91,node[Id],0)),"-"))</f>
        <v>Pine Sapling</v>
      </c>
    </row>
    <row r="92" spans="1:3" hidden="1" x14ac:dyDescent="0.25">
      <c r="A92">
        <v>42</v>
      </c>
      <c r="B92">
        <f>IF(A92&lt;=COUNTA(clump[Name]),A92,IF(A92-COUNTA(clump[Name])&lt;=COUNTA(node[Name]),A92-COUNTA(clump[Name]),""))</f>
        <v>42</v>
      </c>
      <c r="C92" t="str">
        <f>IF(B92=A92,INDEX(clump[Name],MATCH(B92,clump[Id],0)),IF(LEN(B92)&gt;0,INDEX(node[Name],MATCH(B92,node[Id],0)),"-"))</f>
        <v>Hive</v>
      </c>
    </row>
    <row r="93" spans="1:3" x14ac:dyDescent="0.25">
      <c r="A93">
        <v>69</v>
      </c>
      <c r="B93">
        <f>IF(A93&lt;=COUNTA(clump[Name]),A93,IF(A93-COUNTA(clump[Name])&lt;=COUNTA(node[Name]),A93-COUNTA(clump[Name]),""))</f>
        <v>16</v>
      </c>
      <c r="C93" t="str">
        <f>IF(B93=A93,INDEX(clump[Name],MATCH(B93,clump[Id],0)),IF(LEN(B93)&gt;0,INDEX(node[Name],MATCH(B93,node[Id],0)),"-"))</f>
        <v>Banana Sapling</v>
      </c>
    </row>
    <row r="94" spans="1:3" x14ac:dyDescent="0.25">
      <c r="A94">
        <v>70</v>
      </c>
      <c r="B94">
        <f>IF(A94&lt;=COUNTA(clump[Name]),A94,IF(A94-COUNTA(clump[Name])&lt;=COUNTA(node[Name]),A94-COUNTA(clump[Name]),""))</f>
        <v>17</v>
      </c>
      <c r="C94" t="str">
        <f>IF(B94=A94,INDEX(clump[Name],MATCH(B94,clump[Id],0)),IF(LEN(B94)&gt;0,INDEX(node[Name],MATCH(B94,node[Id],0)),"-"))</f>
        <v>Mango Sapling</v>
      </c>
    </row>
    <row r="95" spans="1:3" x14ac:dyDescent="0.25">
      <c r="A95">
        <v>71</v>
      </c>
      <c r="B95">
        <f>IF(A95&lt;=COUNTA(clump[Name]),A95,IF(A95-COUNTA(clump[Name])&lt;=COUNTA(node[Name]),A95-COUNTA(clump[Name]),""))</f>
        <v>18</v>
      </c>
      <c r="C95" t="str">
        <f>IF(B95=A95,INDEX(clump[Name],MATCH(B95,clump[Id],0)),IF(LEN(B95)&gt;0,INDEX(node[Name],MATCH(B95,node[Id],0)),"-"))</f>
        <v>Mahogany Sapling</v>
      </c>
    </row>
    <row r="96" spans="1:3" x14ac:dyDescent="0.25">
      <c r="A96">
        <v>72</v>
      </c>
      <c r="B96">
        <f>IF(A96&lt;=COUNTA(clump[Name]),A96,IF(A96-COUNTA(clump[Name])&lt;=COUNTA(node[Name]),A96-COUNTA(clump[Name]),""))</f>
        <v>19</v>
      </c>
      <c r="C96" t="str">
        <f>IF(B96=A96,INDEX(clump[Name],MATCH(B96,clump[Id],0)),IF(LEN(B96)&gt;0,INDEX(node[Name],MATCH(B96,node[Id],0)),"-"))</f>
        <v>Pomegranate Sapling</v>
      </c>
    </row>
    <row r="97" spans="1:3" x14ac:dyDescent="0.25">
      <c r="A97">
        <v>73</v>
      </c>
      <c r="B97">
        <f>IF(A97&lt;=COUNTA(clump[Name]),A97,IF(A97-COUNTA(clump[Name])&lt;=COUNTA(node[Name]),A97-COUNTA(clump[Name]),""))</f>
        <v>20</v>
      </c>
      <c r="C97" t="str">
        <f>IF(B97=A97,INDEX(clump[Name],MATCH(B97,clump[Id],0)),IF(LEN(B97)&gt;0,INDEX(node[Name],MATCH(B97,node[Id],0)),"-"))</f>
        <v>Apple Sapling</v>
      </c>
    </row>
    <row r="98" spans="1:3" x14ac:dyDescent="0.25">
      <c r="A98">
        <v>74</v>
      </c>
      <c r="B98">
        <f>IF(A98&lt;=COUNTA(clump[Name]),A98,IF(A98-COUNTA(clump[Name])&lt;=COUNTA(node[Name]),A98-COUNTA(clump[Name]),""))</f>
        <v>21</v>
      </c>
      <c r="C98" t="str">
        <f>IF(B98=A98,INDEX(clump[Name],MATCH(B98,clump[Id],0)),IF(LEN(B98)&gt;0,INDEX(node[Name],MATCH(B98,node[Id],0)),"-"))</f>
        <v>Oak Sapling</v>
      </c>
    </row>
    <row r="99" spans="1:3" x14ac:dyDescent="0.25">
      <c r="A99">
        <v>75</v>
      </c>
      <c r="B99">
        <f>IF(A99&lt;=COUNTA(clump[Name]),A99,IF(A99-COUNTA(clump[Name])&lt;=COUNTA(node[Name]),A99-COUNTA(clump[Name]),""))</f>
        <v>22</v>
      </c>
      <c r="C99" t="str">
        <f>IF(B99=A99,INDEX(clump[Name],MATCH(B99,clump[Id],0)),IF(LEN(B99)&gt;0,INDEX(node[Name],MATCH(B99,node[Id],0)),"-"))</f>
        <v>Civet Leavings</v>
      </c>
    </row>
    <row r="100" spans="1:3" x14ac:dyDescent="0.25">
      <c r="A100">
        <v>76</v>
      </c>
      <c r="B100">
        <f>IF(A100&lt;=COUNTA(clump[Name]),A100,IF(A100-COUNTA(clump[Name])&lt;=COUNTA(node[Name]),A100-COUNTA(clump[Name]),""))</f>
        <v>23</v>
      </c>
      <c r="C100" t="str">
        <f>IF(B100=A100,INDEX(clump[Name],MATCH(B100,clump[Id],0)),IF(LEN(B100)&gt;0,INDEX(node[Name],MATCH(B100,node[Id],0)),"-"))</f>
        <v>Coprolite</v>
      </c>
    </row>
    <row r="101" spans="1:3" x14ac:dyDescent="0.25">
      <c r="A101">
        <v>77</v>
      </c>
      <c r="B101">
        <f>IF(A101&lt;=COUNTA(clump[Name]),A101,IF(A101-COUNTA(clump[Name])&lt;=COUNTA(node[Name]),A101-COUNTA(clump[Name]),""))</f>
        <v>24</v>
      </c>
      <c r="C101" t="str">
        <f>IF(B101=A101,INDEX(clump[Name],MATCH(B101,clump[Id],0)),IF(LEN(B101)&gt;0,INDEX(node[Name],MATCH(B101,node[Id],0)),"-"))</f>
        <v>Golden Leavings</v>
      </c>
    </row>
    <row r="102" spans="1:3" x14ac:dyDescent="0.25">
      <c r="A102">
        <v>78</v>
      </c>
      <c r="B102">
        <f>IF(A102&lt;=COUNTA(clump[Name]),A102,IF(A102-COUNTA(clump[Name])&lt;=COUNTA(node[Name]),A102-COUNTA(clump[Name]),""))</f>
        <v>25</v>
      </c>
      <c r="C102" t="str">
        <f>IF(B102=A102,INDEX(clump[Name],MATCH(B102,clump[Id],0)),IF(LEN(B102)&gt;0,INDEX(node[Name],MATCH(B102,node[Id],0)),"-"))</f>
        <v>Rare Leavings</v>
      </c>
    </row>
    <row r="103" spans="1:3" x14ac:dyDescent="0.25">
      <c r="A103">
        <v>79</v>
      </c>
      <c r="B103">
        <f>IF(A103&lt;=COUNTA(clump[Name]),A103,IF(A103-COUNTA(clump[Name])&lt;=COUNTA(node[Name]),A103-COUNTA(clump[Name]),""))</f>
        <v>26</v>
      </c>
      <c r="C103" t="str">
        <f>IF(B103=A103,INDEX(clump[Name],MATCH(B103,clump[Id],0)),IF(LEN(B103)&gt;0,INDEX(node[Name],MATCH(B103,node[Id],0)),"-"))</f>
        <v>Clay Node</v>
      </c>
    </row>
    <row r="104" spans="1:3" x14ac:dyDescent="0.25">
      <c r="A104">
        <v>80</v>
      </c>
      <c r="B104">
        <f>IF(A104&lt;=COUNTA(clump[Name]),A104,IF(A104-COUNTA(clump[Name])&lt;=COUNTA(node[Name]),A104-COUNTA(clump[Name]),""))</f>
        <v>27</v>
      </c>
      <c r="C104" t="str">
        <f>IF(B104=A104,INDEX(clump[Name],MATCH(B104,clump[Id],0)),IF(LEN(B104)&gt;0,INDEX(node[Name],MATCH(B104,node[Id],0)),"-"))</f>
        <v>Recrystallized Fossils</v>
      </c>
    </row>
    <row r="105" spans="1:3" x14ac:dyDescent="0.25">
      <c r="A105">
        <v>81</v>
      </c>
      <c r="B105">
        <f>IF(A105&lt;=COUNTA(clump[Name]),A105,IF(A105-COUNTA(clump[Name])&lt;=COUNTA(node[Name]),A105-COUNTA(clump[Name]),""))</f>
        <v>28</v>
      </c>
      <c r="C105" t="str">
        <f>IF(B105=A105,INDEX(clump[Name],MATCH(B105,clump[Id],0)),IF(LEN(B105)&gt;0,INDEX(node[Name],MATCH(B105,node[Id],0)),"-"))</f>
        <v>Carbonized Fossils</v>
      </c>
    </row>
    <row r="106" spans="1:3" x14ac:dyDescent="0.25">
      <c r="A106">
        <v>82</v>
      </c>
      <c r="B106">
        <f>IF(A106&lt;=COUNTA(clump[Name]),A106,IF(A106-COUNTA(clump[Name])&lt;=COUNTA(node[Name]),A106-COUNTA(clump[Name]),""))</f>
        <v>29</v>
      </c>
      <c r="C106" t="str">
        <f>IF(B106=A106,INDEX(clump[Name],MATCH(B106,clump[Id],0)),IF(LEN(B106)&gt;0,INDEX(node[Name],MATCH(B106,node[Id],0)),"-"))</f>
        <v>Fossilized Deposit</v>
      </c>
    </row>
    <row r="107" spans="1:3" x14ac:dyDescent="0.25">
      <c r="A107">
        <v>83</v>
      </c>
      <c r="B107">
        <f>IF(A107&lt;=COUNTA(clump[Name]),A107,IF(A107-COUNTA(clump[Name])&lt;=COUNTA(node[Name]),A107-COUNTA(clump[Name]),""))</f>
        <v>30</v>
      </c>
      <c r="C107" t="str">
        <f>IF(B107=A107,INDEX(clump[Name],MATCH(B107,clump[Id],0)),IF(LEN(B107)&gt;0,INDEX(node[Name],MATCH(B107,node[Id],0)),"-"))</f>
        <v>Sedimentary Fossils</v>
      </c>
    </row>
    <row r="108" spans="1:3" x14ac:dyDescent="0.25">
      <c r="A108">
        <v>84</v>
      </c>
      <c r="B108">
        <f>IF(A108&lt;=COUNTA(clump[Name]),A108,IF(A108-COUNTA(clump[Name])&lt;=COUNTA(node[Name]),A108-COUNTA(clump[Name]),""))</f>
        <v>31</v>
      </c>
      <c r="C108" t="str">
        <f>IF(B108=A108,INDEX(clump[Name],MATCH(B108,clump[Id],0)),IF(LEN(B108)&gt;0,INDEX(node[Name],MATCH(B108,node[Id],0)),"-"))</f>
        <v>Omni Stone</v>
      </c>
    </row>
    <row r="109" spans="1:3" x14ac:dyDescent="0.25">
      <c r="A109">
        <v>85</v>
      </c>
      <c r="B109">
        <f>IF(A109&lt;=COUNTA(clump[Name]),A109,IF(A109-COUNTA(clump[Name])&lt;=COUNTA(node[Name]),A109-COUNTA(clump[Name]),""))</f>
        <v>32</v>
      </c>
      <c r="C109" t="str">
        <f>IF(B109=A109,INDEX(clump[Name],MATCH(B109,clump[Id],0)),IF(LEN(B109)&gt;0,INDEX(node[Name],MATCH(B109,node[Id],0)),"-"))</f>
        <v>Coal Node</v>
      </c>
    </row>
    <row r="110" spans="1:3" x14ac:dyDescent="0.25">
      <c r="A110">
        <v>86</v>
      </c>
      <c r="B110">
        <f>IF(A110&lt;=COUNTA(clump[Name]),A110,IF(A110-COUNTA(clump[Name])&lt;=COUNTA(node[Name]),A110-COUNTA(clump[Name]),""))</f>
        <v>33</v>
      </c>
      <c r="C110" t="str">
        <f>IF(B110=A110,INDEX(clump[Name],MATCH(B110,clump[Id],0)),IF(LEN(B110)&gt;0,INDEX(node[Name],MATCH(B110,node[Id],0)),"-"))</f>
        <v>Fairy Corpse</v>
      </c>
    </row>
    <row r="111" spans="1:3" x14ac:dyDescent="0.25">
      <c r="A111">
        <v>87</v>
      </c>
      <c r="B111">
        <f>IF(A111&lt;=COUNTA(clump[Name]),A111,IF(A111-COUNTA(clump[Name])&lt;=COUNTA(node[Name]),A111-COUNTA(clump[Name]),""))</f>
        <v>34</v>
      </c>
      <c r="C111" t="str">
        <f>IF(B111=A111,INDEX(clump[Name],MATCH(B111,clump[Id],0)),IF(LEN(B111)&gt;0,INDEX(node[Name],MATCH(B111,node[Id],0)),"-"))</f>
        <v>Green Slime Egg</v>
      </c>
    </row>
    <row r="112" spans="1:3" x14ac:dyDescent="0.25">
      <c r="A112">
        <v>88</v>
      </c>
      <c r="B112">
        <f>IF(A112&lt;=COUNTA(clump[Name]),A112,IF(A112-COUNTA(clump[Name])&lt;=COUNTA(node[Name]),A112-COUNTA(clump[Name]),""))</f>
        <v>35</v>
      </c>
      <c r="C112" t="str">
        <f>IF(B112=A112,INDEX(clump[Name],MATCH(B112,clump[Id],0)),IF(LEN(B112)&gt;0,INDEX(node[Name],MATCH(B112,node[Id],0)),"-"))</f>
        <v>Blue Slime Egg</v>
      </c>
    </row>
    <row r="113" spans="1:3" x14ac:dyDescent="0.25">
      <c r="A113">
        <v>89</v>
      </c>
      <c r="B113">
        <f>IF(A113&lt;=COUNTA(clump[Name]),A113,IF(A113-COUNTA(clump[Name])&lt;=COUNTA(node[Name]),A113-COUNTA(clump[Name]),""))</f>
        <v>36</v>
      </c>
      <c r="C113" t="str">
        <f>IF(B113=A113,INDEX(clump[Name],MATCH(B113,clump[Id],0)),IF(LEN(B113)&gt;0,INDEX(node[Name],MATCH(B113,node[Id],0)),"-"))</f>
        <v>Red Slime Egg</v>
      </c>
    </row>
    <row r="114" spans="1:3" x14ac:dyDescent="0.25">
      <c r="A114">
        <v>90</v>
      </c>
      <c r="B114">
        <f>IF(A114&lt;=COUNTA(clump[Name]),A114,IF(A114-COUNTA(clump[Name])&lt;=COUNTA(node[Name]),A114-COUNTA(clump[Name]),""))</f>
        <v>37</v>
      </c>
      <c r="C114" t="str">
        <f>IF(B114=A114,INDEX(clump[Name],MATCH(B114,clump[Id],0)),IF(LEN(B114)&gt;0,INDEX(node[Name],MATCH(B114,node[Id],0)),"-"))</f>
        <v>Purple Slime Egg</v>
      </c>
    </row>
    <row r="115" spans="1:3" x14ac:dyDescent="0.25">
      <c r="A115">
        <v>91</v>
      </c>
      <c r="B115">
        <f>IF(A115&lt;=COUNTA(clump[Name]),A115,IF(A115-COUNTA(clump[Name])&lt;=COUNTA(node[Name]),A115-COUNTA(clump[Name]),""))</f>
        <v>38</v>
      </c>
      <c r="C115" t="str">
        <f>IF(B115=A115,INDEX(clump[Name],MATCH(B115,clump[Id],0)),IF(LEN(B115)&gt;0,INDEX(node[Name],MATCH(B115,node[Id],0)),"-"))</f>
        <v>Tiger Slime Egg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B8A70A-9055-4463-BFAF-9EBC2DA2A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Options</vt:lpstr>
      <vt:lpstr>Node Table</vt:lpstr>
      <vt:lpstr>Clump Table</vt:lpstr>
      <vt:lpstr>Item IDs</vt:lpstr>
      <vt:lpstr>Template</vt:lpstr>
      <vt:lpstr>clumpCategories</vt:lpstr>
      <vt:lpstr>clumpDropitem</vt:lpstr>
      <vt:lpstr>clumpFooter</vt:lpstr>
      <vt:lpstr>clumpHeader</vt:lpstr>
      <vt:lpstr>clumpItem</vt:lpstr>
      <vt:lpstr>ItemNames</vt:lpstr>
      <vt:lpstr>nodeCategories</vt:lpstr>
      <vt:lpstr>nodeDropitem</vt:lpstr>
      <vt:lpstr>nodeFooter</vt:lpstr>
      <vt:lpstr>nodeHeader</vt:lpstr>
      <vt:lpstr>nodeItem</vt:lpstr>
      <vt:lpstr>settingClumpChance</vt:lpstr>
      <vt:lpstr>settingDropAmount</vt:lpstr>
      <vt:lpstr>settingDropChance</vt:lpstr>
      <vt:lpstr>settingLucky</vt:lpstr>
      <vt:lpstr>settingMiner</vt:lpstr>
      <vt:lpstr>settingNodeChance</vt:lpstr>
      <vt:lpstr>settingTitle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2021-02-02T14:01:07Z</dcterms:created>
  <dcterms:modified xsi:type="dcterms:W3CDTF">2021-02-15T10:36:53Z</dcterms:modified>
</cp:coreProperties>
</file>