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levi-my.sharepoint.com/personal/aye_levi_com/Documents/Desktop/Projects/A_Apple/2.Allocation/Allocation_output/"/>
    </mc:Choice>
  </mc:AlternateContent>
  <xr:revisionPtr revIDLastSave="549" documentId="13_ncr:1_{DE46D43E-17C4-8A47-B450-D7B8CA6827D8}" xr6:coauthVersionLast="47" xr6:coauthVersionMax="47" xr10:uidLastSave="{2541FB5D-FFCE-4306-B57F-5EA3D792E9DB}"/>
  <bookViews>
    <workbookView xWindow="10" yWindow="10" windowWidth="19180" windowHeight="10060" tabRatio="686" activeTab="1" xr2:uid="{00000000-000D-0000-FFFF-FFFF00000000}"/>
  </bookViews>
  <sheets>
    <sheet name="input" sheetId="11" r:id="rId1"/>
    <sheet name="result" sheetId="12" r:id="rId2"/>
  </sheets>
  <definedNames>
    <definedName name="PEGA_Wave_1">#REF!</definedName>
    <definedName name="Wave_1">#REF!</definedName>
    <definedName name="Wave_2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2" l="1"/>
  <c r="N6" i="12"/>
  <c r="M6" i="12"/>
  <c r="K6" i="12"/>
  <c r="J6" i="12"/>
  <c r="H6" i="12"/>
  <c r="G6" i="12"/>
  <c r="E6" i="12"/>
  <c r="D6" i="12"/>
  <c r="O5" i="12"/>
  <c r="L5" i="12"/>
  <c r="I5" i="12"/>
  <c r="F5" i="12"/>
  <c r="O4" i="12"/>
  <c r="L4" i="12"/>
  <c r="I4" i="12"/>
  <c r="F4" i="12"/>
  <c r="O3" i="12"/>
  <c r="L3" i="12"/>
  <c r="I3" i="12"/>
  <c r="F3" i="12"/>
</calcChain>
</file>

<file path=xl/sharedStrings.xml><?xml version="1.0" encoding="utf-8"?>
<sst xmlns="http://schemas.openxmlformats.org/spreadsheetml/2006/main" count="115" uniqueCount="39">
  <si>
    <t>AMR</t>
  </si>
  <si>
    <t>PAC</t>
  </si>
  <si>
    <t>Cum Demand FCT</t>
  </si>
  <si>
    <t>Superman</t>
  </si>
  <si>
    <t>Superman Plus</t>
  </si>
  <si>
    <t>Table 1</t>
  </si>
  <si>
    <t>Table 2</t>
  </si>
  <si>
    <t>Table 3</t>
  </si>
  <si>
    <t>Table 4</t>
  </si>
  <si>
    <t>Jan Wk2</t>
  </si>
  <si>
    <t>Jan Wk3</t>
  </si>
  <si>
    <t>Jan Wk4</t>
  </si>
  <si>
    <t>Europe</t>
  </si>
  <si>
    <t>Jan Wk5</t>
  </si>
  <si>
    <t>Superman Mini</t>
  </si>
  <si>
    <t>Cum Demand Ask</t>
  </si>
  <si>
    <t>Online Store</t>
  </si>
  <si>
    <t>Retail Store</t>
  </si>
  <si>
    <t>Reseller Partners</t>
  </si>
  <si>
    <t xml:space="preserve">Total Cum A supply </t>
    <phoneticPr fontId="8" type="noConversion"/>
  </si>
  <si>
    <t>Supply</t>
    <phoneticPr fontId="8" type="noConversion"/>
  </si>
  <si>
    <t>Jan Wk1</t>
    <phoneticPr fontId="8" type="noConversion"/>
  </si>
  <si>
    <t>Supply/Actual Build</t>
    <phoneticPr fontId="8" type="noConversion"/>
  </si>
  <si>
    <t>Jan Wk5</t>
    <phoneticPr fontId="8" type="noConversion"/>
  </si>
  <si>
    <t>Jan Wk1 Actual build</t>
    <phoneticPr fontId="13" type="noConversion"/>
  </si>
  <si>
    <t>Allocate</t>
    <phoneticPr fontId="8" type="noConversion"/>
  </si>
  <si>
    <t>Cum Supply</t>
    <phoneticPr fontId="8" type="noConversion"/>
  </si>
  <si>
    <t>Cum Demand</t>
    <phoneticPr fontId="8" type="noConversion"/>
  </si>
  <si>
    <t>fulfil rate</t>
    <phoneticPr fontId="8" type="noConversion"/>
  </si>
  <si>
    <t>Channel</t>
  </si>
  <si>
    <t>Region</t>
  </si>
  <si>
    <t>Week</t>
  </si>
  <si>
    <t>Allocated</t>
  </si>
  <si>
    <t>Demand</t>
  </si>
  <si>
    <t>Fulfill rate</t>
  </si>
  <si>
    <t>Online</t>
    <phoneticPr fontId="13" type="noConversion"/>
  </si>
  <si>
    <t>100.0%</t>
  </si>
  <si>
    <t>Retail</t>
    <phoneticPr fontId="13" type="noConversion"/>
  </si>
  <si>
    <t>Reseller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</si>
</sst>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.00_);_(* \(#,##0.00\);_(* &quot;-&quot;??_);_(@_)"/>
  </numFmts>
  <fonts count="16">
    <font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0"/>
      <name val="Arial"/>
      <family val="2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0"/>
      <name val="Verdana"/>
      <family val="2"/>
    </font>
    <font>
      <sz val="9"/>
      <name val="Geneva"/>
      <family val="2"/>
    </font>
    <font>
      <sz val="8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rgb="FFFF0000"/>
      <name val="宋体"/>
      <family val="2"/>
      <scheme val="minor"/>
    </font>
    <font>
      <b/>
      <sz val="10"/>
      <color theme="1"/>
      <name val="宋体"/>
      <family val="2"/>
      <scheme val="minor"/>
    </font>
    <font>
      <b/>
      <sz val="10"/>
      <color theme="1"/>
      <name val="宋体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scheme val="minor"/>
    </font>
    <font>
      <b/>
      <sz val="11"/>
      <name val="宋体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04">
    <xf numFmtId="0" fontId="0" fillId="0" borderId="0"/>
    <xf numFmtId="0" fontId="2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>
      <alignment vertical="justify"/>
      <protection locked="0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>
      <alignment vertical="justify"/>
      <protection locked="0"/>
    </xf>
    <xf numFmtId="176" fontId="1" fillId="0" borderId="0" applyFont="0" applyFill="0" applyBorder="0" applyAlignment="0" applyProtection="0"/>
    <xf numFmtId="0" fontId="6" fillId="0" borderId="0" applyNumberFormat="0">
      <alignment vertical="justify" textRotation="21" indent="4" justifyLastLine="1" shrinkToFit="1"/>
      <protection locked="0"/>
    </xf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7" fillId="0" borderId="0" applyNumberFormat="0">
      <alignment vertical="justify"/>
      <protection locked="0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0" fontId="9" fillId="0" borderId="0" xfId="0" applyFont="1" applyAlignment="1">
      <alignment horizontal="center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0" xfId="0" applyFont="1"/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6" xfId="0" applyFont="1" applyBorder="1" applyAlignment="1">
      <alignment horizontal="left"/>
    </xf>
    <xf numFmtId="0" fontId="9" fillId="0" borderId="8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5" xfId="0" applyFont="1" applyBorder="1"/>
    <xf numFmtId="0" fontId="11" fillId="0" borderId="7" xfId="0" applyFont="1" applyBorder="1"/>
    <xf numFmtId="0" fontId="11" fillId="0" borderId="5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1" fontId="9" fillId="0" borderId="1" xfId="0" applyNumberFormat="1" applyFont="1" applyBorder="1" applyAlignment="1">
      <alignment horizontal="left"/>
    </xf>
    <xf numFmtId="0" fontId="11" fillId="0" borderId="0" xfId="0" applyFont="1" applyAlignment="1">
      <alignment horizontal="center"/>
    </xf>
    <xf numFmtId="0" fontId="11" fillId="0" borderId="6" xfId="0" applyFont="1" applyBorder="1" applyAlignment="1">
      <alignment horizontal="center"/>
    </xf>
    <xf numFmtId="1" fontId="11" fillId="0" borderId="0" xfId="0" applyNumberFormat="1" applyFont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1" fontId="9" fillId="0" borderId="8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" fontId="9" fillId="0" borderId="1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6" xfId="0" applyFont="1" applyBorder="1" applyAlignment="1">
      <alignment horizontal="center"/>
    </xf>
    <xf numFmtId="1" fontId="12" fillId="2" borderId="8" xfId="0" applyNumberFormat="1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9" fillId="3" borderId="0" xfId="0" applyFont="1" applyFill="1"/>
    <xf numFmtId="0" fontId="9" fillId="2" borderId="0" xfId="0" applyFont="1" applyFill="1" applyAlignment="1">
      <alignment horizontal="center"/>
    </xf>
    <xf numFmtId="0" fontId="11" fillId="2" borderId="5" xfId="0" applyFont="1" applyFill="1" applyBorder="1"/>
    <xf numFmtId="0" fontId="12" fillId="0" borderId="2" xfId="0" applyFont="1" applyBorder="1"/>
    <xf numFmtId="0" fontId="12" fillId="0" borderId="7" xfId="0" applyFont="1" applyBorder="1"/>
    <xf numFmtId="0" fontId="12" fillId="0" borderId="2" xfId="0" applyFont="1" applyBorder="1" applyAlignment="1">
      <alignment horizontal="left"/>
    </xf>
    <xf numFmtId="0" fontId="12" fillId="0" borderId="0" xfId="0" applyFont="1"/>
    <xf numFmtId="0" fontId="12" fillId="4" borderId="0" xfId="0" applyFont="1" applyFill="1"/>
    <xf numFmtId="0" fontId="14" fillId="2" borderId="0" xfId="0" applyFont="1" applyFill="1"/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 applyAlignment="1">
      <alignment horizontal="right"/>
    </xf>
    <xf numFmtId="0" fontId="9" fillId="3" borderId="9" xfId="0" applyFont="1" applyFill="1" applyBorder="1"/>
    <xf numFmtId="0" fontId="12" fillId="0" borderId="13" xfId="0" applyFont="1" applyBorder="1" applyAlignment="1">
      <alignment horizontal="center"/>
    </xf>
    <xf numFmtId="0" fontId="14" fillId="0" borderId="0" xfId="0" applyFont="1" applyAlignment="1">
      <alignment horizontal="right"/>
    </xf>
    <xf numFmtId="9" fontId="9" fillId="0" borderId="0" xfId="84" applyFont="1"/>
    <xf numFmtId="9" fontId="10" fillId="0" borderId="0" xfId="84" applyFont="1"/>
    <xf numFmtId="0" fontId="15" fillId="0" borderId="9" xfId="0" applyFont="1" applyBorder="1" applyAlignment="1">
      <alignment horizontal="center" vertical="top"/>
    </xf>
    <xf numFmtId="0" fontId="12" fillId="2" borderId="0" xfId="0" applyFont="1" applyFill="1"/>
  </cellXfs>
  <cellStyles count="504">
    <cellStyle name="?" xfId="87" xr:uid="{00000000-0005-0000-0000-000000000000}"/>
    <cellStyle name="? 2" xfId="15" xr:uid="{00000000-0005-0000-0000-000001000000}"/>
    <cellStyle name="Comma 2" xfId="88" xr:uid="{00000000-0005-0000-0000-000002000000}"/>
    <cellStyle name="Comma 2 2" xfId="89" xr:uid="{00000000-0005-0000-0000-000003000000}"/>
    <cellStyle name="Comma 2 3" xfId="90" xr:uid="{00000000-0005-0000-0000-000004000000}"/>
    <cellStyle name="Comma 3" xfId="91" xr:uid="{00000000-0005-0000-0000-000005000000}"/>
    <cellStyle name="Comma 3 2" xfId="92" xr:uid="{00000000-0005-0000-0000-000006000000}"/>
    <cellStyle name="Comma 4" xfId="93" xr:uid="{00000000-0005-0000-0000-000007000000}"/>
    <cellStyle name="Comma 5" xfId="86" xr:uid="{00000000-0005-0000-0000-000008000000}"/>
    <cellStyle name="Normal 1" xfId="94" xr:uid="{00000000-0005-0000-0000-0000F0010000}"/>
    <cellStyle name="Normal 2" xfId="1" xr:uid="{00000000-0005-0000-0000-0000F1010000}"/>
    <cellStyle name="Normal 2 2" xfId="85" xr:uid="{00000000-0005-0000-0000-0000F2010000}"/>
    <cellStyle name="Normal 3" xfId="2" xr:uid="{00000000-0005-0000-0000-0000F3010000}"/>
    <cellStyle name="Percent 2" xfId="95" xr:uid="{00000000-0005-0000-0000-0000F5010000}"/>
    <cellStyle name="Percent 3" xfId="96" xr:uid="{00000000-0005-0000-0000-0000F6010000}"/>
    <cellStyle name="Percent 4" xfId="97" xr:uid="{00000000-0005-0000-0000-0000F7010000}"/>
    <cellStyle name="百分比" xfId="84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1" builtinId="9" hidden="1"/>
    <cellStyle name="已访问的超链接" xfId="233" builtinId="9" hidden="1"/>
    <cellStyle name="已访问的超链接" xfId="235" builtinId="9" hidden="1"/>
    <cellStyle name="已访问的超链接" xfId="237" builtinId="9" hidden="1"/>
    <cellStyle name="已访问的超链接" xfId="239" builtinId="9" hidden="1"/>
    <cellStyle name="已访问的超链接" xfId="241" builtinId="9" hidden="1"/>
    <cellStyle name="已访问的超链接" xfId="243" builtinId="9" hidden="1"/>
    <cellStyle name="已访问的超链接" xfId="245" builtinId="9" hidden="1"/>
    <cellStyle name="已访问的超链接" xfId="247" builtinId="9" hidden="1"/>
    <cellStyle name="已访问的超链接" xfId="249" builtinId="9" hidden="1"/>
    <cellStyle name="已访问的超链接" xfId="251" builtinId="9" hidden="1"/>
    <cellStyle name="已访问的超链接" xfId="253" builtinId="9" hidden="1"/>
    <cellStyle name="已访问的超链接" xfId="255" builtinId="9" hidden="1"/>
    <cellStyle name="已访问的超链接" xfId="257" builtinId="9" hidden="1"/>
    <cellStyle name="已访问的超链接" xfId="259" builtinId="9" hidden="1"/>
    <cellStyle name="已访问的超链接" xfId="261" builtinId="9" hidden="1"/>
    <cellStyle name="已访问的超链接" xfId="263" builtinId="9" hidden="1"/>
    <cellStyle name="已访问的超链接" xfId="265" builtinId="9" hidden="1"/>
    <cellStyle name="已访问的超链接" xfId="267" builtinId="9" hidden="1"/>
    <cellStyle name="已访问的超链接" xfId="269" builtinId="9" hidden="1"/>
    <cellStyle name="已访问的超链接" xfId="271" builtinId="9" hidden="1"/>
    <cellStyle name="已访问的超链接" xfId="273" builtinId="9" hidden="1"/>
    <cellStyle name="已访问的超链接" xfId="275" builtinId="9" hidden="1"/>
    <cellStyle name="已访问的超链接" xfId="277" builtinId="9" hidden="1"/>
    <cellStyle name="已访问的超链接" xfId="279" builtinId="9" hidden="1"/>
    <cellStyle name="已访问的超链接" xfId="281" builtinId="9" hidden="1"/>
    <cellStyle name="已访问的超链接" xfId="283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299" builtinId="9" hidden="1"/>
    <cellStyle name="已访问的超链接" xfId="301" builtinId="9" hidden="1"/>
    <cellStyle name="已访问的超链接" xfId="303" builtinId="9" hidden="1"/>
    <cellStyle name="已访问的超链接" xfId="305" builtinId="9" hidden="1"/>
    <cellStyle name="已访问的超链接" xfId="307" builtinId="9" hidden="1"/>
    <cellStyle name="已访问的超链接" xfId="309" builtinId="9" hidden="1"/>
    <cellStyle name="已访问的超链接" xfId="311" builtinId="9" hidden="1"/>
    <cellStyle name="已访问的超链接" xfId="313" builtinId="9" hidden="1"/>
    <cellStyle name="已访问的超链接" xfId="315" builtinId="9" hidden="1"/>
    <cellStyle name="已访问的超链接" xfId="317" builtinId="9" hidden="1"/>
    <cellStyle name="已访问的超链接" xfId="319" builtinId="9" hidden="1"/>
    <cellStyle name="已访问的超链接" xfId="321" builtinId="9" hidden="1"/>
    <cellStyle name="已访问的超链接" xfId="323" builtinId="9" hidden="1"/>
    <cellStyle name="已访问的超链接" xfId="325" builtinId="9" hidden="1"/>
    <cellStyle name="已访问的超链接" xfId="327" builtinId="9" hidden="1"/>
    <cellStyle name="已访问的超链接" xfId="329" builtinId="9" hidden="1"/>
    <cellStyle name="已访问的超链接" xfId="331" builtinId="9" hidden="1"/>
    <cellStyle name="已访问的超链接" xfId="333" builtinId="9" hidden="1"/>
    <cellStyle name="已访问的超链接" xfId="335" builtinId="9" hidden="1"/>
    <cellStyle name="已访问的超链接" xfId="337" builtinId="9" hidden="1"/>
    <cellStyle name="已访问的超链接" xfId="339" builtinId="9" hidden="1"/>
    <cellStyle name="已访问的超链接" xfId="341" builtinId="9" hidden="1"/>
    <cellStyle name="已访问的超链接" xfId="343" builtinId="9" hidden="1"/>
    <cellStyle name="已访问的超链接" xfId="345" builtinId="9" hidden="1"/>
    <cellStyle name="已访问的超链接" xfId="347" builtinId="9" hidden="1"/>
    <cellStyle name="已访问的超链接" xfId="349" builtinId="9" hidden="1"/>
    <cellStyle name="已访问的超链接" xfId="351" builtinId="9" hidden="1"/>
    <cellStyle name="已访问的超链接" xfId="353" builtinId="9" hidden="1"/>
    <cellStyle name="已访问的超链接" xfId="355" builtinId="9" hidden="1"/>
    <cellStyle name="已访问的超链接" xfId="357" builtinId="9" hidden="1"/>
    <cellStyle name="已访问的超链接" xfId="359" builtinId="9" hidden="1"/>
    <cellStyle name="已访问的超链接" xfId="361" builtinId="9" hidden="1"/>
    <cellStyle name="已访问的超链接" xfId="363" builtinId="9" hidden="1"/>
    <cellStyle name="已访问的超链接" xfId="365" builtinId="9" hidden="1"/>
    <cellStyle name="已访问的超链接" xfId="367" builtinId="9" hidden="1"/>
    <cellStyle name="已访问的超链接" xfId="369" builtinId="9" hidden="1"/>
    <cellStyle name="已访问的超链接" xfId="371" builtinId="9" hidden="1"/>
    <cellStyle name="已访问的超链接" xfId="373" builtinId="9" hidden="1"/>
    <cellStyle name="已访问的超链接" xfId="375" builtinId="9" hidden="1"/>
    <cellStyle name="已访问的超链接" xfId="377" builtinId="9" hidden="1"/>
    <cellStyle name="已访问的超链接" xfId="379" builtinId="9" hidden="1"/>
    <cellStyle name="已访问的超链接" xfId="381" builtinId="9" hidden="1"/>
    <cellStyle name="已访问的超链接" xfId="383" builtinId="9" hidden="1"/>
    <cellStyle name="已访问的超链接" xfId="385" builtinId="9" hidden="1"/>
    <cellStyle name="已访问的超链接" xfId="387" builtinId="9" hidden="1"/>
    <cellStyle name="已访问的超链接" xfId="389" builtinId="9" hidden="1"/>
    <cellStyle name="已访问的超链接" xfId="391" builtinId="9" hidden="1"/>
    <cellStyle name="已访问的超链接" xfId="393" builtinId="9" hidden="1"/>
    <cellStyle name="已访问的超链接" xfId="395" builtinId="9" hidden="1"/>
    <cellStyle name="已访问的超链接" xfId="397" builtinId="9" hidden="1"/>
    <cellStyle name="已访问的超链接" xfId="399" builtinId="9" hidden="1"/>
    <cellStyle name="已访问的超链接" xfId="401" builtinId="9" hidden="1"/>
    <cellStyle name="已访问的超链接" xfId="403" builtinId="9" hidden="1"/>
    <cellStyle name="已访问的超链接" xfId="405" builtinId="9" hidden="1"/>
    <cellStyle name="已访问的超链接" xfId="407" builtinId="9" hidden="1"/>
    <cellStyle name="已访问的超链接" xfId="409" builtinId="9" hidden="1"/>
    <cellStyle name="已访问的超链接" xfId="411" builtinId="9" hidden="1"/>
    <cellStyle name="已访问的超链接" xfId="413" builtinId="9" hidden="1"/>
    <cellStyle name="已访问的超链接" xfId="415" builtinId="9" hidden="1"/>
    <cellStyle name="已访问的超链接" xfId="417" builtinId="9" hidden="1"/>
    <cellStyle name="已访问的超链接" xfId="419" builtinId="9" hidden="1"/>
    <cellStyle name="已访问的超链接" xfId="421" builtinId="9" hidden="1"/>
    <cellStyle name="已访问的超链接" xfId="423" builtinId="9" hidden="1"/>
    <cellStyle name="已访问的超链接" xfId="425" builtinId="9" hidden="1"/>
    <cellStyle name="已访问的超链接" xfId="427" builtinId="9" hidden="1"/>
    <cellStyle name="已访问的超链接" xfId="429" builtinId="9" hidden="1"/>
    <cellStyle name="已访问的超链接" xfId="431" builtinId="9" hidden="1"/>
    <cellStyle name="已访问的超链接" xfId="433" builtinId="9" hidden="1"/>
    <cellStyle name="已访问的超链接" xfId="435" builtinId="9" hidden="1"/>
    <cellStyle name="已访问的超链接" xfId="437" builtinId="9" hidden="1"/>
    <cellStyle name="已访问的超链接" xfId="439" builtinId="9" hidden="1"/>
    <cellStyle name="已访问的超链接" xfId="441" builtinId="9" hidden="1"/>
    <cellStyle name="已访问的超链接" xfId="443" builtinId="9" hidden="1"/>
    <cellStyle name="已访问的超链接" xfId="445" builtinId="9" hidden="1"/>
    <cellStyle name="已访问的超链接" xfId="447" builtinId="9" hidden="1"/>
    <cellStyle name="已访问的超链接" xfId="449" builtinId="9" hidden="1"/>
    <cellStyle name="已访问的超链接" xfId="451" builtinId="9" hidden="1"/>
    <cellStyle name="已访问的超链接" xfId="453" builtinId="9" hidden="1"/>
    <cellStyle name="已访问的超链接" xfId="455" builtinId="9" hidden="1"/>
    <cellStyle name="已访问的超链接" xfId="457" builtinId="9" hidden="1"/>
    <cellStyle name="已访问的超链接" xfId="459" builtinId="9" hidden="1"/>
    <cellStyle name="已访问的超链接" xfId="461" builtinId="9" hidden="1"/>
    <cellStyle name="已访问的超链接" xfId="463" builtinId="9" hidden="1"/>
    <cellStyle name="已访问的超链接" xfId="465" builtinId="9" hidden="1"/>
    <cellStyle name="已访问的超链接" xfId="467" builtinId="9" hidden="1"/>
    <cellStyle name="已访问的超链接" xfId="469" builtinId="9" hidden="1"/>
    <cellStyle name="已访问的超链接" xfId="471" builtinId="9" hidden="1"/>
    <cellStyle name="已访问的超链接" xfId="473" builtinId="9" hidden="1"/>
    <cellStyle name="已访问的超链接" xfId="475" builtinId="9" hidden="1"/>
    <cellStyle name="已访问的超链接" xfId="477" builtinId="9" hidden="1"/>
    <cellStyle name="已访问的超链接" xfId="479" builtinId="9" hidden="1"/>
    <cellStyle name="已访问的超链接" xfId="481" builtinId="9" hidden="1"/>
    <cellStyle name="已访问的超链接" xfId="483" builtinId="9" hidden="1"/>
    <cellStyle name="已访问的超链接" xfId="485" builtinId="9" hidden="1"/>
    <cellStyle name="已访问的超链接" xfId="487" builtinId="9" hidden="1"/>
    <cellStyle name="已访问的超链接" xfId="489" builtinId="9" hidden="1"/>
    <cellStyle name="已访问的超链接" xfId="491" builtinId="9" hidden="1"/>
    <cellStyle name="已访问的超链接" xfId="493" builtinId="9" hidden="1"/>
    <cellStyle name="已访问的超链接" xfId="495" builtinId="9" hidden="1"/>
    <cellStyle name="已访问的超链接" xfId="497" builtinId="9" hidden="1"/>
    <cellStyle name="已访问的超链接" xfId="499" builtinId="9" hidden="1"/>
    <cellStyle name="已访问的超链接" xfId="501" builtinId="9" hidden="1"/>
    <cellStyle name="已访问的超链接" xfId="503" builtinId="9" hidden="1"/>
  </cellStyles>
  <dxfs count="0"/>
  <tableStyles count="0" defaultTableStyle="TableStyleMedium9" defaultPivotStyle="PivotStyleMedium4"/>
  <colors>
    <mruColors>
      <color rgb="FFFFF4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8F461-BF92-428E-BD63-24B40E17192B}">
  <dimension ref="A1:F25"/>
  <sheetViews>
    <sheetView topLeftCell="A13" workbookViewId="0">
      <selection activeCell="A28" sqref="A28"/>
    </sheetView>
  </sheetViews>
  <sheetFormatPr defaultRowHeight="15"/>
  <cols>
    <col min="1" max="1" width="22" customWidth="1"/>
  </cols>
  <sheetData>
    <row r="1" spans="1:6">
      <c r="A1" s="34" t="s">
        <v>5</v>
      </c>
      <c r="B1" s="3"/>
      <c r="C1" s="3"/>
      <c r="D1" s="3"/>
      <c r="E1" s="4"/>
    </row>
    <row r="2" spans="1:6">
      <c r="A2" s="2"/>
      <c r="B2" s="6" t="s">
        <v>9</v>
      </c>
      <c r="C2" s="6" t="s">
        <v>10</v>
      </c>
      <c r="D2" s="6" t="s">
        <v>11</v>
      </c>
      <c r="E2" s="7" t="s">
        <v>13</v>
      </c>
    </row>
    <row r="3" spans="1:6">
      <c r="A3" s="35" t="s">
        <v>19</v>
      </c>
      <c r="B3" s="10">
        <v>230</v>
      </c>
      <c r="C3" s="10">
        <v>270</v>
      </c>
      <c r="D3" s="10">
        <v>320</v>
      </c>
      <c r="E3" s="11">
        <v>380</v>
      </c>
    </row>
    <row r="4" spans="1:6">
      <c r="A4" s="5"/>
      <c r="B4" s="1"/>
      <c r="C4" s="1"/>
      <c r="D4" s="1"/>
      <c r="E4" s="1"/>
    </row>
    <row r="6" spans="1:6">
      <c r="A6" s="5" t="s">
        <v>6</v>
      </c>
      <c r="B6" s="1"/>
    </row>
    <row r="7" spans="1:6">
      <c r="A7" s="36" t="s">
        <v>24</v>
      </c>
      <c r="B7" s="7"/>
    </row>
    <row r="8" spans="1:6">
      <c r="A8" s="14" t="s">
        <v>3</v>
      </c>
      <c r="B8" s="9">
        <v>70</v>
      </c>
    </row>
    <row r="9" spans="1:6">
      <c r="A9" s="14" t="s">
        <v>4</v>
      </c>
      <c r="B9" s="9">
        <v>70</v>
      </c>
    </row>
    <row r="10" spans="1:6">
      <c r="A10" s="15" t="s">
        <v>14</v>
      </c>
      <c r="B10" s="16">
        <v>60</v>
      </c>
    </row>
    <row r="12" spans="1:6">
      <c r="A12" s="5" t="s">
        <v>7</v>
      </c>
      <c r="B12" s="1"/>
      <c r="C12" s="1"/>
      <c r="D12" s="1"/>
      <c r="E12" s="1"/>
      <c r="F12" s="1"/>
    </row>
    <row r="13" spans="1:6">
      <c r="A13" s="2" t="s">
        <v>2</v>
      </c>
      <c r="B13" s="6" t="s">
        <v>9</v>
      </c>
      <c r="C13" s="6" t="s">
        <v>10</v>
      </c>
      <c r="D13" s="6" t="s">
        <v>11</v>
      </c>
      <c r="E13" s="7" t="s">
        <v>13</v>
      </c>
      <c r="F13" s="1"/>
    </row>
    <row r="14" spans="1:6">
      <c r="A14" s="12" t="s">
        <v>3</v>
      </c>
      <c r="B14" s="1">
        <v>85</v>
      </c>
      <c r="C14" s="1">
        <v>100</v>
      </c>
      <c r="D14" s="1">
        <v>110</v>
      </c>
      <c r="E14" s="8">
        <v>120</v>
      </c>
      <c r="F14" s="1"/>
    </row>
    <row r="15" spans="1:6">
      <c r="A15" s="33" t="s">
        <v>4</v>
      </c>
      <c r="B15" s="1">
        <v>85</v>
      </c>
      <c r="C15" s="1">
        <v>120</v>
      </c>
      <c r="D15" s="32">
        <v>150</v>
      </c>
      <c r="E15" s="8">
        <v>175</v>
      </c>
      <c r="F15" s="1"/>
    </row>
    <row r="16" spans="1:6">
      <c r="A16" s="13" t="s">
        <v>14</v>
      </c>
      <c r="B16" s="10">
        <v>40</v>
      </c>
      <c r="C16" s="10">
        <v>60</v>
      </c>
      <c r="D16" s="10">
        <v>70</v>
      </c>
      <c r="E16" s="11">
        <v>75</v>
      </c>
      <c r="F16" s="1"/>
    </row>
    <row r="18" spans="1:6">
      <c r="A18" s="5" t="s">
        <v>8</v>
      </c>
      <c r="B18" s="1"/>
      <c r="C18" s="1"/>
      <c r="D18" s="1"/>
      <c r="E18" s="1"/>
      <c r="F18" s="1"/>
    </row>
    <row r="19" spans="1:6">
      <c r="A19" s="2" t="s">
        <v>15</v>
      </c>
      <c r="B19" s="6" t="s">
        <v>9</v>
      </c>
      <c r="C19" s="6" t="s">
        <v>10</v>
      </c>
      <c r="D19" s="6" t="s">
        <v>11</v>
      </c>
      <c r="E19" s="7" t="s">
        <v>13</v>
      </c>
    </row>
    <row r="20" spans="1:6">
      <c r="A20" s="12" t="s">
        <v>16</v>
      </c>
      <c r="B20" s="17">
        <v>20</v>
      </c>
      <c r="C20" s="17">
        <v>30</v>
      </c>
      <c r="D20" s="17">
        <v>40</v>
      </c>
      <c r="E20" s="18">
        <v>50</v>
      </c>
    </row>
    <row r="21" spans="1:6">
      <c r="A21" s="12" t="s">
        <v>17</v>
      </c>
      <c r="B21" s="17">
        <v>15</v>
      </c>
      <c r="C21" s="17">
        <v>25</v>
      </c>
      <c r="D21" s="17">
        <v>30</v>
      </c>
      <c r="E21" s="18">
        <v>35</v>
      </c>
    </row>
    <row r="22" spans="1:6">
      <c r="A22" s="12" t="s">
        <v>18</v>
      </c>
      <c r="B22" s="19">
        <v>50</v>
      </c>
      <c r="C22" s="19">
        <v>65</v>
      </c>
      <c r="D22" s="19">
        <v>80</v>
      </c>
      <c r="E22" s="20">
        <v>90</v>
      </c>
    </row>
    <row r="23" spans="1:6">
      <c r="A23" s="23" t="s">
        <v>0</v>
      </c>
      <c r="B23" s="1">
        <v>20</v>
      </c>
      <c r="C23" s="1">
        <v>25</v>
      </c>
      <c r="D23" s="1">
        <v>30</v>
      </c>
      <c r="E23" s="21">
        <v>35</v>
      </c>
    </row>
    <row r="24" spans="1:6">
      <c r="A24" s="23" t="s">
        <v>12</v>
      </c>
      <c r="B24" s="1">
        <v>5</v>
      </c>
      <c r="C24" s="1">
        <v>10</v>
      </c>
      <c r="D24" s="1">
        <v>15</v>
      </c>
      <c r="E24" s="21">
        <v>15</v>
      </c>
    </row>
    <row r="25" spans="1:6">
      <c r="A25" s="25" t="s">
        <v>1</v>
      </c>
      <c r="B25" s="22">
        <v>25</v>
      </c>
      <c r="C25" s="22">
        <v>30</v>
      </c>
      <c r="D25" s="28">
        <v>35</v>
      </c>
      <c r="E25" s="24">
        <v>40</v>
      </c>
    </row>
  </sheetData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10319-97E6-4649-9304-5815502325FF}">
  <dimension ref="A1:O24"/>
  <sheetViews>
    <sheetView tabSelected="1" zoomScale="85" zoomScaleNormal="85" workbookViewId="0">
      <selection activeCell="J19" sqref="J19"/>
    </sheetView>
  </sheetViews>
  <sheetFormatPr defaultRowHeight="15"/>
  <cols>
    <col min="1" max="1" width="12.83203125" customWidth="1"/>
    <col min="2" max="2" width="14.83203125" customWidth="1"/>
    <col min="3" max="3" width="13.08203125" customWidth="1"/>
    <col min="6" max="6" width="13.08203125" customWidth="1"/>
    <col min="15" max="15" width="13.75" customWidth="1"/>
  </cols>
  <sheetData>
    <row r="1" spans="1:15" s="5" customFormat="1" ht="13">
      <c r="B1" s="26" t="s">
        <v>21</v>
      </c>
      <c r="D1" s="26" t="s">
        <v>9</v>
      </c>
      <c r="G1" s="26" t="s">
        <v>10</v>
      </c>
      <c r="J1" s="26" t="s">
        <v>11</v>
      </c>
      <c r="M1" s="26" t="s">
        <v>23</v>
      </c>
    </row>
    <row r="2" spans="1:15" s="5" customFormat="1" ht="13">
      <c r="A2" s="26"/>
      <c r="B2" s="1" t="s">
        <v>22</v>
      </c>
      <c r="C2" s="49" t="s">
        <v>27</v>
      </c>
      <c r="D2" s="26" t="s">
        <v>25</v>
      </c>
      <c r="E2" s="30" t="s">
        <v>27</v>
      </c>
      <c r="F2" s="27" t="s">
        <v>28</v>
      </c>
      <c r="G2" s="26" t="s">
        <v>25</v>
      </c>
      <c r="H2" s="30" t="s">
        <v>27</v>
      </c>
      <c r="I2" s="27" t="s">
        <v>28</v>
      </c>
      <c r="J2" s="26" t="s">
        <v>25</v>
      </c>
      <c r="K2" s="30" t="s">
        <v>27</v>
      </c>
      <c r="L2" s="27" t="s">
        <v>28</v>
      </c>
      <c r="M2" s="26" t="s">
        <v>25</v>
      </c>
      <c r="N2" s="30" t="s">
        <v>27</v>
      </c>
      <c r="O2" s="27" t="s">
        <v>28</v>
      </c>
    </row>
    <row r="3" spans="1:15" s="5" customFormat="1" ht="13">
      <c r="A3" s="38" t="s">
        <v>3</v>
      </c>
      <c r="B3" s="44">
        <v>70</v>
      </c>
      <c r="C3" s="5">
        <v>0</v>
      </c>
      <c r="D3" s="31">
        <v>15</v>
      </c>
      <c r="E3" s="40">
        <v>85</v>
      </c>
      <c r="F3" s="50">
        <f>(B3+D3)/E3</f>
        <v>1</v>
      </c>
      <c r="G3" s="31">
        <v>15</v>
      </c>
      <c r="H3" s="40">
        <v>100</v>
      </c>
      <c r="I3" s="50">
        <f>(B3+D3+G3)/H3</f>
        <v>1</v>
      </c>
      <c r="J3" s="31">
        <v>10</v>
      </c>
      <c r="K3" s="40">
        <v>110</v>
      </c>
      <c r="L3" s="50">
        <f>(B3+D3+G3+J3)/K3</f>
        <v>1</v>
      </c>
      <c r="M3" s="31">
        <v>10</v>
      </c>
      <c r="N3" s="40">
        <v>120</v>
      </c>
      <c r="O3" s="50">
        <f>(B3+D3+G3+J3+M3)/N3</f>
        <v>1</v>
      </c>
    </row>
    <row r="4" spans="1:15" s="5" customFormat="1" ht="13">
      <c r="A4" s="39" t="s">
        <v>4</v>
      </c>
      <c r="B4" s="45">
        <v>70</v>
      </c>
      <c r="C4" s="5">
        <v>0</v>
      </c>
      <c r="D4" s="47">
        <v>15</v>
      </c>
      <c r="E4" s="41">
        <v>85</v>
      </c>
      <c r="F4" s="50">
        <f>(B4+D4)/E4</f>
        <v>1</v>
      </c>
      <c r="G4" s="47">
        <v>25</v>
      </c>
      <c r="H4" s="41">
        <v>120</v>
      </c>
      <c r="I4" s="51">
        <f>(B4+D4+G4)/H4</f>
        <v>0.91666666666666663</v>
      </c>
      <c r="J4" s="47">
        <v>30</v>
      </c>
      <c r="K4" s="43">
        <v>150</v>
      </c>
      <c r="L4" s="51">
        <f>(B4+D4+G4+J4)/K4</f>
        <v>0.93333333333333335</v>
      </c>
      <c r="M4" s="47">
        <v>25</v>
      </c>
      <c r="N4" s="41">
        <v>175</v>
      </c>
      <c r="O4" s="51">
        <f>(B4+D4+G4+J4+M4)/N4</f>
        <v>0.94285714285714284</v>
      </c>
    </row>
    <row r="5" spans="1:15" s="5" customFormat="1" ht="13.5" thickBot="1">
      <c r="A5" s="38" t="s">
        <v>14</v>
      </c>
      <c r="B5" s="46">
        <v>60</v>
      </c>
      <c r="C5" s="29">
        <v>0</v>
      </c>
      <c r="D5" s="31">
        <v>0</v>
      </c>
      <c r="E5" s="42">
        <v>40</v>
      </c>
      <c r="F5" s="50">
        <f>(B5+D5)/E5</f>
        <v>1.5</v>
      </c>
      <c r="G5" s="31">
        <v>0</v>
      </c>
      <c r="H5" s="42">
        <v>60</v>
      </c>
      <c r="I5" s="50">
        <f>(B5+D5+G5)/H5</f>
        <v>1</v>
      </c>
      <c r="J5" s="31">
        <v>10</v>
      </c>
      <c r="K5" s="42">
        <v>70</v>
      </c>
      <c r="L5" s="50">
        <f>(B5+D5+G5+J5)/K5</f>
        <v>1</v>
      </c>
      <c r="M5" s="31">
        <v>5</v>
      </c>
      <c r="N5" s="42">
        <v>75</v>
      </c>
      <c r="O5" s="50">
        <f>(B5+D5+G5+J5+M5)/N5</f>
        <v>1</v>
      </c>
    </row>
    <row r="6" spans="1:15" s="5" customFormat="1" ht="13.5" thickBot="1">
      <c r="A6" s="5" t="s">
        <v>20</v>
      </c>
      <c r="B6" s="37">
        <v>200</v>
      </c>
      <c r="D6" s="48">
        <f>D7-B7</f>
        <v>30</v>
      </c>
      <c r="E6" s="1">
        <f>SUM(E3:E5)</f>
        <v>210</v>
      </c>
      <c r="G6" s="48">
        <f>G7-D7</f>
        <v>40</v>
      </c>
      <c r="H6" s="1">
        <f>SUM(H3:H5)</f>
        <v>280</v>
      </c>
      <c r="I6" s="5" t="s">
        <v>20</v>
      </c>
      <c r="J6" s="48">
        <f>J7-G7</f>
        <v>50</v>
      </c>
      <c r="K6" s="1">
        <f>SUM(K3:K5)</f>
        <v>330</v>
      </c>
      <c r="M6" s="48">
        <f>M7-J7</f>
        <v>60</v>
      </c>
      <c r="N6" s="1">
        <f>SUM(N3:N5)</f>
        <v>370</v>
      </c>
    </row>
    <row r="7" spans="1:15" s="5" customFormat="1" ht="13">
      <c r="A7" s="5" t="s">
        <v>26</v>
      </c>
      <c r="B7" s="37">
        <f>SUM(B3:B5)</f>
        <v>200</v>
      </c>
      <c r="D7" s="26">
        <v>230</v>
      </c>
      <c r="F7" s="5" t="s">
        <v>26</v>
      </c>
      <c r="G7" s="26">
        <v>270</v>
      </c>
      <c r="J7" s="37">
        <v>320</v>
      </c>
      <c r="M7" s="26">
        <v>380</v>
      </c>
    </row>
    <row r="8" spans="1:15" s="5" customFormat="1" ht="13">
      <c r="B8" s="37"/>
      <c r="D8" s="26"/>
      <c r="G8" s="26"/>
      <c r="J8" s="37"/>
      <c r="M8" s="26"/>
    </row>
    <row r="9" spans="1:15">
      <c r="A9" s="53" t="s">
        <v>4</v>
      </c>
    </row>
    <row r="10" spans="1:15">
      <c r="A10" s="52" t="s">
        <v>29</v>
      </c>
      <c r="B10" s="52" t="s">
        <v>30</v>
      </c>
      <c r="C10" s="52" t="s">
        <v>31</v>
      </c>
      <c r="D10" s="52" t="s">
        <v>32</v>
      </c>
      <c r="E10" s="52" t="s">
        <v>33</v>
      </c>
      <c r="F10" s="52" t="s">
        <v>34</v>
      </c>
    </row>
    <row r="11" spans="1:15">
      <c r="A11" t="s">
        <v>35</v>
      </c>
      <c r="C11" t="s">
        <v>10</v>
      </c>
      <c r="D11">
        <v>10</v>
      </c>
      <c r="E11">
        <v>10</v>
      </c>
      <c r="F11" t="s">
        <v>36</v>
      </c>
    </row>
    <row r="12" spans="1:15">
      <c r="A12" t="s">
        <v>35</v>
      </c>
      <c r="C12" t="s">
        <v>11</v>
      </c>
      <c r="D12">
        <v>10</v>
      </c>
      <c r="E12">
        <v>10</v>
      </c>
      <c r="F12" t="s">
        <v>36</v>
      </c>
    </row>
    <row r="13" spans="1:15">
      <c r="A13" t="s">
        <v>35</v>
      </c>
      <c r="C13" t="s">
        <v>13</v>
      </c>
      <c r="D13">
        <v>10</v>
      </c>
      <c r="E13">
        <v>10</v>
      </c>
      <c r="F13" t="s">
        <v>36</v>
      </c>
    </row>
    <row r="14" spans="1:15">
      <c r="A14" t="s">
        <v>37</v>
      </c>
      <c r="C14" t="s">
        <v>9</v>
      </c>
      <c r="D14">
        <v>15</v>
      </c>
      <c r="E14">
        <v>15</v>
      </c>
      <c r="F14" t="s">
        <v>36</v>
      </c>
    </row>
    <row r="15" spans="1:15">
      <c r="A15" t="s">
        <v>37</v>
      </c>
      <c r="C15" t="s">
        <v>11</v>
      </c>
      <c r="D15">
        <v>5</v>
      </c>
      <c r="E15">
        <v>5</v>
      </c>
      <c r="F15" t="s">
        <v>36</v>
      </c>
    </row>
    <row r="16" spans="1:15">
      <c r="A16" t="s">
        <v>37</v>
      </c>
      <c r="C16" t="s">
        <v>13</v>
      </c>
      <c r="D16">
        <v>5</v>
      </c>
      <c r="E16">
        <v>5</v>
      </c>
      <c r="F16" t="s">
        <v>36</v>
      </c>
    </row>
    <row r="17" spans="1:6">
      <c r="A17" t="s">
        <v>38</v>
      </c>
      <c r="B17" t="s">
        <v>1</v>
      </c>
      <c r="C17" t="s">
        <v>10</v>
      </c>
      <c r="D17">
        <v>5</v>
      </c>
      <c r="E17">
        <v>5</v>
      </c>
      <c r="F17" t="s">
        <v>36</v>
      </c>
    </row>
    <row r="18" spans="1:6">
      <c r="A18" t="s">
        <v>38</v>
      </c>
      <c r="B18" t="s">
        <v>1</v>
      </c>
      <c r="C18" t="s">
        <v>11</v>
      </c>
      <c r="D18">
        <v>5</v>
      </c>
      <c r="E18">
        <v>5</v>
      </c>
      <c r="F18" t="s">
        <v>36</v>
      </c>
    </row>
    <row r="19" spans="1:6">
      <c r="A19" t="s">
        <v>38</v>
      </c>
      <c r="B19" t="s">
        <v>1</v>
      </c>
      <c r="C19" t="s">
        <v>13</v>
      </c>
      <c r="D19">
        <v>5</v>
      </c>
      <c r="E19">
        <v>5</v>
      </c>
      <c r="F19" t="s">
        <v>36</v>
      </c>
    </row>
    <row r="20" spans="1:6">
      <c r="A20" t="s">
        <v>38</v>
      </c>
      <c r="B20" t="s">
        <v>0</v>
      </c>
      <c r="C20" t="s">
        <v>10</v>
      </c>
      <c r="D20">
        <v>5</v>
      </c>
      <c r="E20">
        <v>5</v>
      </c>
      <c r="F20" t="s">
        <v>36</v>
      </c>
    </row>
    <row r="21" spans="1:6">
      <c r="A21" t="s">
        <v>38</v>
      </c>
      <c r="B21" t="s">
        <v>0</v>
      </c>
      <c r="C21" t="s">
        <v>11</v>
      </c>
      <c r="D21">
        <v>5</v>
      </c>
      <c r="E21">
        <v>5</v>
      </c>
      <c r="F21" t="s">
        <v>36</v>
      </c>
    </row>
    <row r="22" spans="1:6">
      <c r="A22" t="s">
        <v>38</v>
      </c>
      <c r="B22" t="s">
        <v>0</v>
      </c>
      <c r="C22" t="s">
        <v>13</v>
      </c>
      <c r="D22">
        <v>5</v>
      </c>
      <c r="E22">
        <v>5</v>
      </c>
      <c r="F22" t="s">
        <v>36</v>
      </c>
    </row>
    <row r="23" spans="1:6">
      <c r="A23" t="s">
        <v>38</v>
      </c>
      <c r="B23" t="s">
        <v>12</v>
      </c>
      <c r="C23" t="s">
        <v>10</v>
      </c>
      <c r="D23">
        <v>5</v>
      </c>
      <c r="E23">
        <v>5</v>
      </c>
      <c r="F23" t="s">
        <v>36</v>
      </c>
    </row>
    <row r="24" spans="1:6">
      <c r="A24" t="s">
        <v>38</v>
      </c>
      <c r="B24" t="s">
        <v>12</v>
      </c>
      <c r="C24" t="s">
        <v>11</v>
      </c>
      <c r="D24">
        <v>5</v>
      </c>
      <c r="E24">
        <v>5</v>
      </c>
      <c r="F24" t="s">
        <v>36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input</vt:lpstr>
      <vt:lpstr>result</vt:lpstr>
    </vt:vector>
  </TitlesOfParts>
  <Company>Apple Procurement and Operations Management (Shanghai) Co.,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Tian</dc:creator>
  <cp:lastModifiedBy>Ye, Alvin</cp:lastModifiedBy>
  <cp:lastPrinted>2015-08-03T01:19:59Z</cp:lastPrinted>
  <dcterms:created xsi:type="dcterms:W3CDTF">2014-07-09T07:20:28Z</dcterms:created>
  <dcterms:modified xsi:type="dcterms:W3CDTF">2025-05-18T09:19:10Z</dcterms:modified>
</cp:coreProperties>
</file>