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Lab5/"/>
    </mc:Choice>
  </mc:AlternateContent>
  <xr:revisionPtr revIDLastSave="0" documentId="8_{7B59B43B-97F6-4441-846C-C48719E5967C}" xr6:coauthVersionLast="37" xr6:coauthVersionMax="37" xr10:uidLastSave="{00000000-0000-0000-0000-000000000000}"/>
  <bookViews>
    <workbookView xWindow="380" yWindow="60" windowWidth="27920" windowHeight="17440" xr2:uid="{9615A9AE-ACC7-5B4B-A4F2-29C7ED55F0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7" i="1"/>
  <c r="F6" i="1"/>
  <c r="F3" i="1"/>
  <c r="F2" i="1"/>
  <c r="F1" i="1"/>
</calcChain>
</file>

<file path=xl/sharedStrings.xml><?xml version="1.0" encoding="utf-8"?>
<sst xmlns="http://schemas.openxmlformats.org/spreadsheetml/2006/main" count="34" uniqueCount="26">
  <si>
    <t>Plate Side A (cm)</t>
  </si>
  <si>
    <t>Middle Pulley Radius (cm)</t>
  </si>
  <si>
    <t>Plate Mass (g)</t>
  </si>
  <si>
    <t>Plate Side B (cm)</t>
  </si>
  <si>
    <t>Lg Ring Mass (g)</t>
  </si>
  <si>
    <t>Lg Ring Outer Radius (cm)</t>
  </si>
  <si>
    <t>Lg Ring Inner Radius (cm)</t>
  </si>
  <si>
    <t>Sm Ring Mass (g)</t>
  </si>
  <si>
    <t>Sm Ring Outer Radius (cm)</t>
  </si>
  <si>
    <t>Sm Ring Inner Radius (cm)</t>
  </si>
  <si>
    <t>Sm Ring + Plate</t>
  </si>
  <si>
    <t>Hanging Mass (g)</t>
  </si>
  <si>
    <t>Angular Acceleration (rad/s^2)</t>
  </si>
  <si>
    <t>Friction Mass (g)</t>
  </si>
  <si>
    <t>Lg Ring + Plate</t>
  </si>
  <si>
    <t>Friction Mass</t>
  </si>
  <si>
    <t>Plate + Sensor</t>
  </si>
  <si>
    <t>Haning Mass (g)</t>
  </si>
  <si>
    <t>Sensor</t>
  </si>
  <si>
    <t>Sm Ring + Plate + Sensor</t>
  </si>
  <si>
    <t>Lg Ring + Plate + Sensor</t>
  </si>
  <si>
    <t>Sm Ring</t>
  </si>
  <si>
    <t>Lg Ring</t>
  </si>
  <si>
    <t>Lg Ring Theory</t>
  </si>
  <si>
    <t>Sm Ring Theory</t>
  </si>
  <si>
    <t>Plate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</si>
</sst>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BD76-B8ED-AD48-A402-0EC95F443D69}">
  <dimension ref="A1:F32"/>
  <sheetViews>
    <sheetView tabSelected="1" workbookViewId="0">
      <selection activeCell="E12" sqref="E12"/>
    </sheetView>
  </sheetViews>
  <sheetFormatPr baseColWidth="10" defaultRowHeight="18"/>
  <cols>
    <col min="1" max="1" width="36.6640625" style="1" customWidth="1"/>
    <col min="2" max="4" width="10.83203125" style="1"/>
    <col min="5" max="5" width="30.6640625" style="1" customWidth="1"/>
    <col min="6" max="6" width="34.6640625" style="1" customWidth="1"/>
    <col min="7" max="16384" width="10.83203125" style="1"/>
  </cols>
  <sheetData>
    <row r="1" spans="1:6">
      <c r="A1" s="1" t="s">
        <v>1</v>
      </c>
      <c r="B1" s="1">
        <v>0.65</v>
      </c>
      <c r="E1" s="1" t="s">
        <v>19</v>
      </c>
      <c r="F1" s="1">
        <f xml:space="preserve"> ((9.8 * (B11 + B3) * B12) / B17) - (((B11 + B3) - B18) * B12^2)</f>
        <v>2810.939153846155</v>
      </c>
    </row>
    <row r="2" spans="1:6">
      <c r="E2" s="1" t="s">
        <v>20</v>
      </c>
      <c r="F2" s="1">
        <f xml:space="preserve"> ((9.8 * (B7 + B3) * B8) / B22) - ((B21 + B23) * B8^2)</f>
        <v>35887.593349168652</v>
      </c>
    </row>
    <row r="3" spans="1:6">
      <c r="A3" s="1" t="s">
        <v>2</v>
      </c>
      <c r="B3" s="1">
        <v>66.2</v>
      </c>
      <c r="E3" s="1" t="s">
        <v>16</v>
      </c>
      <c r="F3" s="1">
        <f>((9.8 * B3 * 6.4)  /B27) - ((B26 - B28) * 6.4^2)</f>
        <v>-660.80218878248968</v>
      </c>
    </row>
    <row r="4" spans="1:6">
      <c r="A4" s="1" t="s">
        <v>0</v>
      </c>
      <c r="B4" s="1">
        <v>12.6</v>
      </c>
      <c r="E4" s="1" t="s">
        <v>18</v>
      </c>
    </row>
    <row r="5" spans="1:6">
      <c r="A5" s="1" t="s">
        <v>3</v>
      </c>
      <c r="B5" s="1">
        <v>12.6</v>
      </c>
    </row>
    <row r="6" spans="1:6">
      <c r="E6" s="1" t="s">
        <v>21</v>
      </c>
      <c r="F6" s="1">
        <f xml:space="preserve"> F1 - F3</f>
        <v>3471.7413426286448</v>
      </c>
    </row>
    <row r="7" spans="1:6">
      <c r="A7" s="1" t="s">
        <v>4</v>
      </c>
      <c r="B7" s="1">
        <v>464.3</v>
      </c>
      <c r="E7" s="1" t="s">
        <v>22</v>
      </c>
      <c r="F7" s="1">
        <f xml:space="preserve"> F2 - F3</f>
        <v>36548.395537951139</v>
      </c>
    </row>
    <row r="8" spans="1:6">
      <c r="A8" s="1" t="s">
        <v>5</v>
      </c>
      <c r="B8" s="1">
        <v>6</v>
      </c>
    </row>
    <row r="9" spans="1:6">
      <c r="A9" s="1" t="s">
        <v>6</v>
      </c>
      <c r="B9" s="1">
        <v>5.0999999999999996</v>
      </c>
      <c r="E9" s="1" t="s">
        <v>24</v>
      </c>
      <c r="F9" s="1">
        <f>B11 * (B12^2)</f>
        <v>5876.5457499999993</v>
      </c>
    </row>
    <row r="10" spans="1:6">
      <c r="E10" s="1" t="s">
        <v>23</v>
      </c>
      <c r="F10" s="1">
        <f xml:space="preserve"> B7 * (B8^2)</f>
        <v>16714.8</v>
      </c>
    </row>
    <row r="11" spans="1:6">
      <c r="A11" s="1" t="s">
        <v>7</v>
      </c>
      <c r="B11" s="1">
        <v>466.3</v>
      </c>
      <c r="E11" s="1" t="s">
        <v>25</v>
      </c>
      <c r="F11" s="1">
        <f xml:space="preserve"> (1/12) * B3 * (B4^2 + B5^2)</f>
        <v>1751.6519999999998</v>
      </c>
    </row>
    <row r="12" spans="1:6">
      <c r="A12" s="1" t="s">
        <v>8</v>
      </c>
      <c r="B12" s="1">
        <v>3.55</v>
      </c>
    </row>
    <row r="13" spans="1:6">
      <c r="A13" s="1" t="s">
        <v>9</v>
      </c>
      <c r="B13" s="1">
        <v>2.65</v>
      </c>
    </row>
    <row r="15" spans="1:6">
      <c r="A15" s="1" t="s">
        <v>10</v>
      </c>
    </row>
    <row r="16" spans="1:6">
      <c r="A16" s="1" t="s">
        <v>11</v>
      </c>
      <c r="B16" s="1">
        <v>30.3</v>
      </c>
    </row>
    <row r="17" spans="1:2">
      <c r="A17" s="1" t="s">
        <v>12</v>
      </c>
      <c r="B17" s="1">
        <v>1.95</v>
      </c>
    </row>
    <row r="18" spans="1:2">
      <c r="A18" s="1" t="s">
        <v>13</v>
      </c>
      <c r="B18" s="1">
        <v>1.7</v>
      </c>
    </row>
    <row r="20" spans="1:2">
      <c r="A20" s="1" t="s">
        <v>14</v>
      </c>
    </row>
    <row r="21" spans="1:2">
      <c r="A21" s="1" t="s">
        <v>11</v>
      </c>
      <c r="B21" s="1">
        <v>30.3</v>
      </c>
    </row>
    <row r="22" spans="1:2">
      <c r="A22" s="1" t="s">
        <v>12</v>
      </c>
      <c r="B22" s="1">
        <v>0.84199999999999997</v>
      </c>
    </row>
    <row r="23" spans="1:2">
      <c r="A23" s="1" t="s">
        <v>15</v>
      </c>
      <c r="B23" s="1">
        <v>1.9</v>
      </c>
    </row>
    <row r="25" spans="1:2">
      <c r="A25" s="1" t="s">
        <v>16</v>
      </c>
    </row>
    <row r="26" spans="1:2">
      <c r="A26" s="1" t="s">
        <v>17</v>
      </c>
      <c r="B26" s="1">
        <v>30.3</v>
      </c>
    </row>
    <row r="27" spans="1:2">
      <c r="A27" s="1" t="s">
        <v>12</v>
      </c>
      <c r="B27" s="1">
        <v>7.31</v>
      </c>
    </row>
    <row r="28" spans="1:2">
      <c r="A28" s="1" t="s">
        <v>15</v>
      </c>
      <c r="B28" s="1">
        <v>0.3</v>
      </c>
    </row>
    <row r="30" spans="1:2">
      <c r="A30" s="1" t="s">
        <v>18</v>
      </c>
    </row>
    <row r="31" spans="1:2">
      <c r="A31" s="1" t="s">
        <v>11</v>
      </c>
      <c r="B31" s="1">
        <v>30.3</v>
      </c>
    </row>
    <row r="32" spans="1:2">
      <c r="A32" s="1" t="s">
        <v>12</v>
      </c>
      <c r="B32" s="1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2018-10-03T14:12:07Z</dcterms:created>
  <dcterms:modified xsi:type="dcterms:W3CDTF">2018-10-03T16:24:04Z</dcterms:modified>
</cp:coreProperties>
</file>