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Fall_2018_Homework/PS-250/"/>
    </mc:Choice>
  </mc:AlternateContent>
  <xr:revisionPtr revIDLastSave="0" documentId="13_ncr:1_{FEE9B869-40EC-434E-85CE-FFD908D8C0DE}" xr6:coauthVersionLast="37" xr6:coauthVersionMax="37" xr10:uidLastSave="{00000000-0000-0000-0000-000000000000}"/>
  <bookViews>
    <workbookView xWindow="0" yWindow="0" windowWidth="28800" windowHeight="18000" xr2:uid="{8FADD37C-FCA6-8C41-8761-D81F0C97627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5" i="1"/>
  <c r="H24" i="1"/>
  <c r="H23" i="1"/>
  <c r="H19" i="1"/>
  <c r="H20" i="1" s="1"/>
  <c r="H18" i="1"/>
  <c r="H15" i="1"/>
  <c r="H16" i="1" s="1"/>
  <c r="H13" i="1"/>
  <c r="H1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11" i="1"/>
  <c r="H12" i="1" s="1"/>
  <c r="E21" i="1"/>
  <c r="D21" i="1"/>
  <c r="H9" i="1"/>
  <c r="H8" i="1"/>
  <c r="C21" i="1"/>
  <c r="B21" i="1"/>
  <c r="H7" i="1"/>
  <c r="H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H5" i="1"/>
</calcChain>
</file>

<file path=xl/sharedStrings.xml><?xml version="1.0" encoding="utf-8"?>
<sst xmlns="http://schemas.openxmlformats.org/spreadsheetml/2006/main" count="37" uniqueCount="36">
  <si>
    <t>Constants</t>
  </si>
  <si>
    <t>Constants Value</t>
  </si>
  <si>
    <t>Trial</t>
  </si>
  <si>
    <t>x displacement @ 5degrees for 500g</t>
  </si>
  <si>
    <t>x displacement @ 10degree for 500g</t>
  </si>
  <si>
    <t>x displacement @ 15degree for 500g</t>
  </si>
  <si>
    <t>Means</t>
  </si>
  <si>
    <t>T @ 5degrees for 500g &amp; Length 1</t>
  </si>
  <si>
    <t>T @ 10degrees for 500g &amp; Length 1</t>
  </si>
  <si>
    <t>T @ 15degrees for 500g &amp; Length 1</t>
  </si>
  <si>
    <t>T @ 20degrees for 500g &amp; Length 1</t>
  </si>
  <si>
    <t>T @ 25degrees for 500g &amp; Length 1</t>
  </si>
  <si>
    <t>x displacement @ 20degree for 500g</t>
  </si>
  <si>
    <t>x displacement @ 25degree for 500g</t>
  </si>
  <si>
    <t>Length 2 of Pendulum</t>
  </si>
  <si>
    <t>Length 3 of Pendulum</t>
  </si>
  <si>
    <t>Length 4 of Pendulum</t>
  </si>
  <si>
    <t>Length 5 of Pendulum</t>
  </si>
  <si>
    <t>Length 6 of Pendulum</t>
  </si>
  <si>
    <t>x displacement @ 5degrees for Length 2</t>
  </si>
  <si>
    <t>x displacement @ 5degrees for Length 3</t>
  </si>
  <si>
    <t>x displacement @ 5degrees for Length 4</t>
  </si>
  <si>
    <t>x displacement @ 5degrees for Length 5</t>
  </si>
  <si>
    <t>x displacment @ 5degrees for Length 6</t>
  </si>
  <si>
    <t>T @ 5degrees for Length2</t>
  </si>
  <si>
    <t>T @ 5degrees for Length3</t>
  </si>
  <si>
    <t>T @ 5degrees for Length4</t>
  </si>
  <si>
    <t>T @ 5degrees for Legnth6</t>
  </si>
  <si>
    <t>T @ 5degrees for Length5</t>
  </si>
  <si>
    <t>L1_200 = Length of Pendulum with 200g</t>
  </si>
  <si>
    <t>L1_500 = Length 1 of Pendulum with 500g</t>
  </si>
  <si>
    <t>L1_100 = Length of Pendulum with 100g</t>
  </si>
  <si>
    <t>x displacement @ 5degrees for L1_200 and 200g</t>
  </si>
  <si>
    <t>x displacement @ 5degrees for L1_200 and 100g</t>
  </si>
  <si>
    <t>T @ 5degrees for length1 with 200g</t>
  </si>
  <si>
    <t>T @ 5degrees for length1 with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</si>
</sst>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E814-A031-5F41-8CB1-158CBFFBE6E3}">
  <dimension ref="A1:H63"/>
  <sheetViews>
    <sheetView tabSelected="1" topLeftCell="F1" workbookViewId="0">
      <selection activeCell="B59" sqref="B59"/>
    </sheetView>
  </sheetViews>
  <sheetFormatPr baseColWidth="10" defaultRowHeight="16"/>
  <cols>
    <col min="1" max="1" width="10.83203125" style="1"/>
    <col min="2" max="2" width="44" style="1" customWidth="1"/>
    <col min="3" max="3" width="39.33203125" style="1" customWidth="1"/>
    <col min="4" max="5" width="39.5" style="1" customWidth="1"/>
    <col min="6" max="6" width="48.5" style="1" customWidth="1"/>
    <col min="7" max="7" width="50.33203125" style="1" customWidth="1"/>
    <col min="8" max="8" width="19.33203125" style="1" customWidth="1"/>
    <col min="9" max="16384" width="10.83203125" style="1"/>
  </cols>
  <sheetData>
    <row r="1" spans="1:8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0</v>
      </c>
      <c r="H1" s="1" t="s">
        <v>1</v>
      </c>
    </row>
    <row r="2" spans="1:8">
      <c r="A2" s="1">
        <v>1</v>
      </c>
      <c r="B2" s="1">
        <v>2.04</v>
      </c>
      <c r="C2" s="1">
        <v>2.04</v>
      </c>
      <c r="D2" s="1">
        <v>2.04</v>
      </c>
      <c r="E2" s="1">
        <v>2.0499999999999998</v>
      </c>
      <c r="G2" s="1" t="s">
        <v>30</v>
      </c>
      <c r="H2" s="1">
        <v>104.5</v>
      </c>
    </row>
    <row r="3" spans="1:8">
      <c r="A3" s="1">
        <f xml:space="preserve"> 1 + A2</f>
        <v>2</v>
      </c>
      <c r="B3" s="1">
        <v>2.04</v>
      </c>
      <c r="C3" s="1">
        <v>2.04</v>
      </c>
      <c r="D3" s="1">
        <v>2.04</v>
      </c>
      <c r="E3" s="1">
        <v>2.0499999999999998</v>
      </c>
      <c r="G3" s="1" t="s">
        <v>29</v>
      </c>
      <c r="H3" s="1">
        <v>103</v>
      </c>
    </row>
    <row r="4" spans="1:8">
      <c r="A4" s="1">
        <f t="shared" ref="A4:A20" si="0" xml:space="preserve"> 1 + A3</f>
        <v>3</v>
      </c>
      <c r="B4" s="1">
        <v>2.04</v>
      </c>
      <c r="C4" s="1">
        <v>2.04</v>
      </c>
      <c r="D4" s="1">
        <v>2.04</v>
      </c>
      <c r="E4" s="1">
        <v>2.0499999999999998</v>
      </c>
      <c r="G4" s="1" t="s">
        <v>31</v>
      </c>
      <c r="H4" s="1">
        <v>102.5</v>
      </c>
    </row>
    <row r="5" spans="1:8">
      <c r="A5" s="1">
        <f t="shared" si="0"/>
        <v>4</v>
      </c>
      <c r="B5" s="1">
        <v>2.04</v>
      </c>
      <c r="C5" s="1">
        <v>2.04</v>
      </c>
      <c r="D5" s="1">
        <v>2.04</v>
      </c>
      <c r="E5" s="1">
        <v>2.0499999999999998</v>
      </c>
      <c r="G5" s="1" t="s">
        <v>3</v>
      </c>
      <c r="H5" s="1">
        <f xml:space="preserve"> SIN(0.0872665) * H2</f>
        <v>9.1077790105875263</v>
      </c>
    </row>
    <row r="6" spans="1:8">
      <c r="A6" s="1">
        <f t="shared" si="0"/>
        <v>5</v>
      </c>
      <c r="B6" s="1">
        <v>2.04</v>
      </c>
      <c r="C6" s="1">
        <v>2.04</v>
      </c>
      <c r="D6" s="1">
        <v>2.0499999999999998</v>
      </c>
      <c r="E6" s="1">
        <v>2.06</v>
      </c>
      <c r="G6" s="1" t="s">
        <v>4</v>
      </c>
      <c r="H6" s="1">
        <f>SIN(0.174533) * H2</f>
        <v>18.146242264100806</v>
      </c>
    </row>
    <row r="7" spans="1:8">
      <c r="A7" s="1">
        <f t="shared" si="0"/>
        <v>6</v>
      </c>
      <c r="B7" s="1">
        <v>2.04</v>
      </c>
      <c r="C7" s="1">
        <v>2.04</v>
      </c>
      <c r="D7" s="1">
        <v>2.04</v>
      </c>
      <c r="E7" s="1">
        <v>2.0499999999999998</v>
      </c>
      <c r="G7" s="1" t="s">
        <v>5</v>
      </c>
      <c r="H7" s="1">
        <f>SIN(0.261799) * H2</f>
        <v>27.046551069056541</v>
      </c>
    </row>
    <row r="8" spans="1:8">
      <c r="A8" s="1">
        <f t="shared" si="0"/>
        <v>7</v>
      </c>
      <c r="B8" s="1">
        <v>2.04</v>
      </c>
      <c r="C8" s="1">
        <v>2.04</v>
      </c>
      <c r="D8" s="1">
        <v>2.04</v>
      </c>
      <c r="E8" s="1">
        <v>2.0499999999999998</v>
      </c>
      <c r="G8" s="1" t="s">
        <v>12</v>
      </c>
      <c r="H8" s="1">
        <f>SIN(0.349066) * H2</f>
        <v>35.741119668046025</v>
      </c>
    </row>
    <row r="9" spans="1:8">
      <c r="A9" s="1">
        <f t="shared" si="0"/>
        <v>8</v>
      </c>
      <c r="B9" s="1">
        <v>2.04</v>
      </c>
      <c r="C9" s="1">
        <v>2.04</v>
      </c>
      <c r="D9" s="1">
        <v>2.0499999999999998</v>
      </c>
      <c r="E9" s="1">
        <v>2.06</v>
      </c>
      <c r="G9" s="1" t="s">
        <v>13</v>
      </c>
      <c r="H9" s="1">
        <f>SIN(0.436332) * H2</f>
        <v>44.163578708066936</v>
      </c>
    </row>
    <row r="10" spans="1:8">
      <c r="A10" s="1">
        <f t="shared" si="0"/>
        <v>9</v>
      </c>
      <c r="B10" s="1">
        <v>2.04</v>
      </c>
      <c r="C10" s="1">
        <v>2.04</v>
      </c>
      <c r="D10" s="1">
        <v>2.04</v>
      </c>
      <c r="E10" s="1">
        <v>2.0499999999999998</v>
      </c>
    </row>
    <row r="11" spans="1:8">
      <c r="A11" s="1">
        <f t="shared" si="0"/>
        <v>10</v>
      </c>
      <c r="B11" s="1">
        <v>2.04</v>
      </c>
      <c r="C11" s="1">
        <v>2.04</v>
      </c>
      <c r="D11" s="1">
        <v>2.04</v>
      </c>
      <c r="E11" s="1">
        <v>2.0499999999999998</v>
      </c>
      <c r="G11" s="1" t="s">
        <v>14</v>
      </c>
      <c r="H11" s="1">
        <f>97 + 4.5</f>
        <v>101.5</v>
      </c>
    </row>
    <row r="12" spans="1:8">
      <c r="A12" s="1">
        <f t="shared" si="0"/>
        <v>11</v>
      </c>
      <c r="B12" s="1">
        <v>2.04</v>
      </c>
      <c r="C12" s="1">
        <v>2.04</v>
      </c>
      <c r="D12" s="1">
        <v>2.0499999999999998</v>
      </c>
      <c r="E12" s="1">
        <v>2.06</v>
      </c>
      <c r="G12" s="1" t="s">
        <v>19</v>
      </c>
      <c r="H12" s="1">
        <f>SIN(0.0872665) * H11</f>
        <v>8.8463116705706586</v>
      </c>
    </row>
    <row r="13" spans="1:8">
      <c r="A13" s="1">
        <f t="shared" si="0"/>
        <v>12</v>
      </c>
      <c r="B13" s="1">
        <v>2.04</v>
      </c>
      <c r="C13" s="1">
        <v>2.04</v>
      </c>
      <c r="D13" s="1">
        <v>2.04</v>
      </c>
      <c r="E13" s="1">
        <v>2.0499999999999998</v>
      </c>
      <c r="G13" s="1" t="s">
        <v>15</v>
      </c>
      <c r="H13" s="1">
        <f>88 + 4.5</f>
        <v>92.5</v>
      </c>
    </row>
    <row r="14" spans="1:8">
      <c r="A14" s="1">
        <f t="shared" si="0"/>
        <v>13</v>
      </c>
      <c r="B14" s="1">
        <v>2.04</v>
      </c>
      <c r="C14" s="1">
        <v>2.04</v>
      </c>
      <c r="D14" s="1">
        <v>2.04</v>
      </c>
      <c r="E14" s="1">
        <v>2.0499999999999998</v>
      </c>
      <c r="G14" s="1" t="s">
        <v>20</v>
      </c>
      <c r="H14" s="1">
        <f>SIN(0.0872665) * H13</f>
        <v>8.0619096505200591</v>
      </c>
    </row>
    <row r="15" spans="1:8">
      <c r="A15" s="1">
        <f t="shared" si="0"/>
        <v>14</v>
      </c>
      <c r="B15" s="1">
        <v>2.04</v>
      </c>
      <c r="C15" s="1">
        <v>2.04</v>
      </c>
      <c r="D15" s="1">
        <v>2.0499999999999998</v>
      </c>
      <c r="E15" s="1">
        <v>2.06</v>
      </c>
      <c r="G15" s="1" t="s">
        <v>16</v>
      </c>
      <c r="H15" s="1">
        <f>78.7 + 4.5</f>
        <v>83.2</v>
      </c>
    </row>
    <row r="16" spans="1:8">
      <c r="A16" s="1">
        <f t="shared" si="0"/>
        <v>15</v>
      </c>
      <c r="B16" s="1">
        <v>2.04</v>
      </c>
      <c r="C16" s="1">
        <v>2.04</v>
      </c>
      <c r="D16" s="1">
        <v>2.04</v>
      </c>
      <c r="E16" s="1">
        <v>2.0499999999999998</v>
      </c>
      <c r="G16" s="1" t="s">
        <v>21</v>
      </c>
      <c r="H16" s="1">
        <f xml:space="preserve"> SIN(0.0872665) * H15</f>
        <v>7.251360896467772</v>
      </c>
    </row>
    <row r="17" spans="1:8">
      <c r="A17" s="1">
        <f t="shared" si="0"/>
        <v>16</v>
      </c>
      <c r="B17" s="1">
        <v>2.04</v>
      </c>
      <c r="C17" s="1">
        <v>2.04</v>
      </c>
      <c r="D17" s="1">
        <v>2.04</v>
      </c>
      <c r="E17" s="1">
        <v>2.0499999999999998</v>
      </c>
      <c r="G17" s="1" t="s">
        <v>17</v>
      </c>
      <c r="H17" s="1">
        <v>74.5</v>
      </c>
    </row>
    <row r="18" spans="1:8">
      <c r="A18" s="1">
        <f t="shared" si="0"/>
        <v>17</v>
      </c>
      <c r="B18" s="1">
        <v>2.04</v>
      </c>
      <c r="C18" s="1">
        <v>2.04</v>
      </c>
      <c r="D18" s="1">
        <v>2.0499999999999998</v>
      </c>
      <c r="E18" s="1">
        <v>2.06</v>
      </c>
      <c r="G18" s="1" t="s">
        <v>22</v>
      </c>
      <c r="H18" s="1">
        <f>SIN(0.0872665) * H17</f>
        <v>6.4931056104188576</v>
      </c>
    </row>
    <row r="19" spans="1:8">
      <c r="A19" s="1">
        <f t="shared" si="0"/>
        <v>18</v>
      </c>
      <c r="B19" s="1">
        <v>2.04</v>
      </c>
      <c r="C19" s="1">
        <v>2.04</v>
      </c>
      <c r="D19" s="1">
        <v>2.04</v>
      </c>
      <c r="E19" s="1">
        <v>2.0499999999999998</v>
      </c>
      <c r="G19" s="1" t="s">
        <v>18</v>
      </c>
      <c r="H19" s="1">
        <f>64.5 + 4.5</f>
        <v>69</v>
      </c>
    </row>
    <row r="20" spans="1:8">
      <c r="A20" s="1">
        <f t="shared" si="0"/>
        <v>19</v>
      </c>
      <c r="B20" s="1">
        <v>2.04</v>
      </c>
      <c r="C20" s="1">
        <v>2.04</v>
      </c>
      <c r="D20" s="1">
        <v>2.04</v>
      </c>
      <c r="E20" s="1">
        <v>2.0499999999999998</v>
      </c>
      <c r="G20" s="1" t="s">
        <v>23</v>
      </c>
      <c r="H20" s="1">
        <f>SIN(0.0872665) * H19</f>
        <v>6.0137488203879359</v>
      </c>
    </row>
    <row r="21" spans="1:8">
      <c r="A21" s="1" t="s">
        <v>6</v>
      </c>
      <c r="B21" s="1">
        <f>AVERAGE(B2:B20)</f>
        <v>2.0399999999999996</v>
      </c>
      <c r="C21" s="1">
        <f>AVERAGE(C2:C20)</f>
        <v>2.0399999999999996</v>
      </c>
      <c r="D21" s="1">
        <f>AVERAGE(D2:D20)</f>
        <v>2.0426315789473684</v>
      </c>
      <c r="E21" s="1">
        <f>AVERAGE(E2:E20)</f>
        <v>2.0526315789473681</v>
      </c>
      <c r="F21" s="1">
        <v>2.06</v>
      </c>
    </row>
    <row r="22" spans="1:8">
      <c r="B22" s="1" t="s">
        <v>24</v>
      </c>
      <c r="C22" s="1" t="s">
        <v>25</v>
      </c>
      <c r="D22" s="1" t="s">
        <v>26</v>
      </c>
      <c r="E22" s="1" t="s">
        <v>28</v>
      </c>
      <c r="F22" s="1" t="s">
        <v>27</v>
      </c>
    </row>
    <row r="23" spans="1:8">
      <c r="A23" s="1">
        <v>1</v>
      </c>
      <c r="G23" s="1" t="s">
        <v>32</v>
      </c>
      <c r="H23" s="1">
        <f>SIN(0.0872665) * H3</f>
        <v>8.9770453405790924</v>
      </c>
    </row>
    <row r="24" spans="1:8">
      <c r="A24" s="1">
        <f xml:space="preserve"> 1+ A23</f>
        <v>2</v>
      </c>
      <c r="G24" s="1" t="s">
        <v>33</v>
      </c>
      <c r="H24" s="1">
        <f>SIN(0.0872665) * H4</f>
        <v>8.9334674505762806</v>
      </c>
    </row>
    <row r="25" spans="1:8">
      <c r="A25" s="1">
        <f t="shared" ref="A25:A41" si="1" xml:space="preserve"> 1+ A24</f>
        <v>3</v>
      </c>
    </row>
    <row r="26" spans="1:8">
      <c r="A26" s="1">
        <f t="shared" si="1"/>
        <v>4</v>
      </c>
    </row>
    <row r="27" spans="1:8">
      <c r="A27" s="1">
        <f t="shared" si="1"/>
        <v>5</v>
      </c>
    </row>
    <row r="28" spans="1:8">
      <c r="A28" s="1">
        <f t="shared" si="1"/>
        <v>6</v>
      </c>
    </row>
    <row r="29" spans="1:8">
      <c r="A29" s="1">
        <f t="shared" si="1"/>
        <v>7</v>
      </c>
    </row>
    <row r="30" spans="1:8">
      <c r="A30" s="1">
        <f t="shared" si="1"/>
        <v>8</v>
      </c>
    </row>
    <row r="31" spans="1:8">
      <c r="A31" s="1">
        <f t="shared" si="1"/>
        <v>9</v>
      </c>
    </row>
    <row r="32" spans="1:8">
      <c r="A32" s="1">
        <f t="shared" si="1"/>
        <v>10</v>
      </c>
    </row>
    <row r="33" spans="1:6">
      <c r="A33" s="1">
        <f t="shared" si="1"/>
        <v>11</v>
      </c>
    </row>
    <row r="34" spans="1:6">
      <c r="A34" s="1">
        <f t="shared" si="1"/>
        <v>12</v>
      </c>
    </row>
    <row r="35" spans="1:6">
      <c r="A35" s="1">
        <f t="shared" si="1"/>
        <v>13</v>
      </c>
    </row>
    <row r="36" spans="1:6">
      <c r="A36" s="1">
        <f t="shared" si="1"/>
        <v>14</v>
      </c>
    </row>
    <row r="37" spans="1:6">
      <c r="A37" s="1">
        <f t="shared" si="1"/>
        <v>15</v>
      </c>
    </row>
    <row r="38" spans="1:6">
      <c r="A38" s="1">
        <f t="shared" si="1"/>
        <v>16</v>
      </c>
    </row>
    <row r="39" spans="1:6">
      <c r="A39" s="1">
        <f t="shared" si="1"/>
        <v>17</v>
      </c>
    </row>
    <row r="40" spans="1:6">
      <c r="A40" s="1">
        <f t="shared" si="1"/>
        <v>18</v>
      </c>
    </row>
    <row r="41" spans="1:6">
      <c r="A41" s="1">
        <f t="shared" si="1"/>
        <v>19</v>
      </c>
    </row>
    <row r="42" spans="1:6">
      <c r="A42" s="1" t="s">
        <v>6</v>
      </c>
      <c r="B42" s="1">
        <v>2.02</v>
      </c>
      <c r="C42" s="1">
        <v>1.96</v>
      </c>
      <c r="D42" s="1">
        <v>1.85</v>
      </c>
      <c r="E42" s="1">
        <v>1.76</v>
      </c>
      <c r="F42" s="1">
        <v>1.69</v>
      </c>
    </row>
    <row r="43" spans="1:6">
      <c r="B43" s="1" t="s">
        <v>34</v>
      </c>
      <c r="C43" s="1" t="s">
        <v>35</v>
      </c>
    </row>
    <row r="44" spans="1:6">
      <c r="A44" s="1">
        <v>1</v>
      </c>
    </row>
    <row r="45" spans="1:6">
      <c r="A45" s="1">
        <f xml:space="preserve"> 1+ A44</f>
        <v>2</v>
      </c>
    </row>
    <row r="46" spans="1:6">
      <c r="A46" s="1">
        <f t="shared" ref="A46:A62" si="2" xml:space="preserve"> 1+ A45</f>
        <v>3</v>
      </c>
    </row>
    <row r="47" spans="1:6">
      <c r="A47" s="1">
        <f t="shared" si="2"/>
        <v>4</v>
      </c>
    </row>
    <row r="48" spans="1:6">
      <c r="A48" s="1">
        <f t="shared" si="2"/>
        <v>5</v>
      </c>
    </row>
    <row r="49" spans="1:3">
      <c r="A49" s="1">
        <f t="shared" si="2"/>
        <v>6</v>
      </c>
    </row>
    <row r="50" spans="1:3">
      <c r="A50" s="1">
        <f t="shared" si="2"/>
        <v>7</v>
      </c>
    </row>
    <row r="51" spans="1:3">
      <c r="A51" s="1">
        <f t="shared" si="2"/>
        <v>8</v>
      </c>
    </row>
    <row r="52" spans="1:3">
      <c r="A52" s="1">
        <f t="shared" si="2"/>
        <v>9</v>
      </c>
    </row>
    <row r="53" spans="1:3">
      <c r="A53" s="1">
        <f t="shared" si="2"/>
        <v>10</v>
      </c>
    </row>
    <row r="54" spans="1:3">
      <c r="A54" s="1">
        <f t="shared" si="2"/>
        <v>11</v>
      </c>
    </row>
    <row r="55" spans="1:3">
      <c r="A55" s="1">
        <f t="shared" si="2"/>
        <v>12</v>
      </c>
    </row>
    <row r="56" spans="1:3">
      <c r="A56" s="1">
        <f t="shared" si="2"/>
        <v>13</v>
      </c>
    </row>
    <row r="57" spans="1:3">
      <c r="A57" s="1">
        <f t="shared" si="2"/>
        <v>14</v>
      </c>
    </row>
    <row r="58" spans="1:3">
      <c r="A58" s="1">
        <f t="shared" si="2"/>
        <v>15</v>
      </c>
    </row>
    <row r="59" spans="1:3">
      <c r="A59" s="1">
        <f t="shared" si="2"/>
        <v>16</v>
      </c>
    </row>
    <row r="60" spans="1:3">
      <c r="A60" s="1">
        <f t="shared" si="2"/>
        <v>17</v>
      </c>
    </row>
    <row r="61" spans="1:3">
      <c r="A61" s="1">
        <f t="shared" si="2"/>
        <v>18</v>
      </c>
    </row>
    <row r="62" spans="1:3">
      <c r="A62" s="1">
        <f t="shared" si="2"/>
        <v>19</v>
      </c>
    </row>
    <row r="63" spans="1:3">
      <c r="B63" s="1">
        <v>2.0299999999999998</v>
      </c>
      <c r="C63" s="1">
        <v>2.02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2018-09-20T21:13:26Z</dcterms:created>
  <dcterms:modified xsi:type="dcterms:W3CDTF">2018-09-21T00:37:58Z</dcterms:modified>
</cp:coreProperties>
</file>