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Spring2019_Homework/MA-412/"/>
    </mc:Choice>
  </mc:AlternateContent>
  <xr:revisionPtr revIDLastSave="0" documentId="8_{B3647BCB-7F2B-7A44-9784-CAA2BC1CE58B}" xr6:coauthVersionLast="43" xr6:coauthVersionMax="43" xr10:uidLastSave="{00000000-0000-0000-0000-000000000000}"/>
  <bookViews>
    <workbookView xWindow="0" yWindow="0" windowWidth="28800" windowHeight="18000" activeTab="1" xr2:uid="{08975B3C-8B9C-2545-853F-D1DA46BDF23F}"/>
  </bookViews>
  <sheets>
    <sheet name="Categorical_HT" sheetId="1" r:id="rId1"/>
    <sheet name="Categorical_CI" sheetId="2" r:id="rId2"/>
    <sheet name="Sampling_Dis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P2" i="3"/>
  <c r="M2" i="3"/>
  <c r="L2" i="3"/>
  <c r="I2" i="3"/>
  <c r="H2" i="3"/>
  <c r="F2" i="3"/>
  <c r="E2" i="3"/>
  <c r="C10" i="1"/>
  <c r="D10" i="1"/>
  <c r="B10" i="1"/>
  <c r="C8" i="1"/>
  <c r="D8" i="1"/>
  <c r="B8" i="1"/>
</calcChain>
</file>

<file path=xl/sharedStrings.xml><?xml version="1.0" encoding="utf-8"?>
<sst xmlns="http://schemas.openxmlformats.org/spreadsheetml/2006/main" count="31" uniqueCount="28">
  <si>
    <t>Pi0</t>
  </si>
  <si>
    <t>Alpha</t>
  </si>
  <si>
    <t>n</t>
  </si>
  <si>
    <t>piHat</t>
  </si>
  <si>
    <t>mean</t>
  </si>
  <si>
    <t>std = sqrt(pi*(1-pi)/n)</t>
  </si>
  <si>
    <t>p-value</t>
  </si>
  <si>
    <t>Lower Tail</t>
  </si>
  <si>
    <t>Two Tail</t>
  </si>
  <si>
    <t>Upper Tail</t>
  </si>
  <si>
    <t>counts</t>
  </si>
  <si>
    <t>pi_hat</t>
  </si>
  <si>
    <t>confidence</t>
  </si>
  <si>
    <t>std_dev</t>
  </si>
  <si>
    <t>MOE</t>
  </si>
  <si>
    <t>Upper EndPoint</t>
  </si>
  <si>
    <t>Lower Endpoint</t>
  </si>
  <si>
    <t>pi</t>
  </si>
  <si>
    <t>1-pi</t>
  </si>
  <si>
    <t>Expected for pi</t>
  </si>
  <si>
    <t>Expected for 1 - pi</t>
  </si>
  <si>
    <t>Mean</t>
  </si>
  <si>
    <t>StdDev</t>
  </si>
  <si>
    <t>Variable Value</t>
  </si>
  <si>
    <t>Percentile</t>
  </si>
  <si>
    <t>Percentile (%)</t>
  </si>
  <si>
    <t>Variable</t>
  </si>
  <si>
    <t>est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</si>
</sst>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49BF-94FC-214F-87C9-941FFD0F4A64}">
  <dimension ref="A1:D22"/>
  <sheetViews>
    <sheetView workbookViewId="0">
      <selection activeCell="C20" sqref="C20"/>
    </sheetView>
  </sheetViews>
  <sheetFormatPr baseColWidth="10" defaultRowHeight="16"/>
  <cols>
    <col min="1" max="1" width="22.5" customWidth="1"/>
    <col min="2" max="2" width="20.83203125" customWidth="1"/>
    <col min="3" max="3" width="18.5" customWidth="1"/>
    <col min="4" max="4" width="16.33203125" customWidth="1"/>
    <col min="5" max="5" width="18.5" customWidth="1"/>
  </cols>
  <sheetData>
    <row r="1" spans="1:4">
      <c r="A1" s="2"/>
      <c r="B1" s="2" t="s">
        <v>7</v>
      </c>
      <c r="C1" s="2" t="s">
        <v>8</v>
      </c>
      <c r="D1" s="2" t="s">
        <v>9</v>
      </c>
    </row>
    <row r="2" spans="1:4">
      <c r="A2" s="3" t="s">
        <v>0</v>
      </c>
      <c r="B2" s="3"/>
      <c r="C2" s="3"/>
      <c r="D2" s="3"/>
    </row>
    <row r="3" spans="1:4">
      <c r="A3" s="3" t="s">
        <v>1</v>
      </c>
      <c r="B3" s="3"/>
      <c r="C3" s="3"/>
      <c r="D3" s="3"/>
    </row>
    <row r="4" spans="1:4">
      <c r="A4" s="3" t="s">
        <v>2</v>
      </c>
      <c r="B4" s="3"/>
      <c r="C4" s="3"/>
      <c r="D4" s="3"/>
    </row>
    <row r="5" spans="1:4">
      <c r="A5" s="3" t="s">
        <v>3</v>
      </c>
      <c r="B5" s="3"/>
      <c r="C5" s="3"/>
      <c r="D5" s="3"/>
    </row>
    <row r="6" spans="1:4">
      <c r="A6" s="2"/>
      <c r="B6" s="2"/>
      <c r="C6" s="2"/>
      <c r="D6" s="2"/>
    </row>
    <row r="7" spans="1:4">
      <c r="A7" s="4" t="s">
        <v>4</v>
      </c>
      <c r="B7" s="4"/>
      <c r="C7" s="4"/>
      <c r="D7" s="4"/>
    </row>
    <row r="8" spans="1:4">
      <c r="A8" s="4" t="s">
        <v>5</v>
      </c>
      <c r="B8" s="4" t="e">
        <f>SQRT((B7*(1-B7))/B4)</f>
        <v>#DIV/0!</v>
      </c>
      <c r="C8" s="4" t="e">
        <f t="shared" ref="C8:D8" si="0">SQRT((C7*(1-C7))/C4)</f>
        <v>#DIV/0!</v>
      </c>
      <c r="D8" s="4" t="e">
        <f t="shared" si="0"/>
        <v>#DIV/0!</v>
      </c>
    </row>
    <row r="9" spans="1:4">
      <c r="A9" s="2"/>
      <c r="B9" s="2"/>
      <c r="C9" s="2"/>
      <c r="D9" s="2"/>
    </row>
    <row r="10" spans="1:4">
      <c r="A10" s="5" t="s">
        <v>6</v>
      </c>
      <c r="B10" s="5" t="e">
        <f>_xlfn.NORM.DIST(B5,B7,B8,TRUE)</f>
        <v>#DIV/0!</v>
      </c>
      <c r="C10" s="5" t="e">
        <f xml:space="preserve"> 2 * (1-_xlfn.NORM.DIST(C5,C7,C8,TRUE))</f>
        <v>#DIV/0!</v>
      </c>
      <c r="D10" s="5" t="e">
        <f>1-_xlfn.NORM.DIST(D5,D7,D8,TRUE)</f>
        <v>#DIV/0!</v>
      </c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48C9-2C27-ED49-BF9B-46E60A9A5879}">
  <dimension ref="A2:B10"/>
  <sheetViews>
    <sheetView tabSelected="1" workbookViewId="0">
      <selection activeCell="B11" sqref="B11"/>
    </sheetView>
  </sheetViews>
  <sheetFormatPr baseColWidth="10" defaultRowHeight="16"/>
  <cols>
    <col min="1" max="1" width="16.83203125" customWidth="1"/>
  </cols>
  <sheetData>
    <row r="2" spans="1:2">
      <c r="A2" t="s">
        <v>10</v>
      </c>
    </row>
    <row r="3" spans="1:2">
      <c r="A3" t="s">
        <v>2</v>
      </c>
    </row>
    <row r="4" spans="1:2">
      <c r="A4" t="s">
        <v>11</v>
      </c>
    </row>
    <row r="5" spans="1:2">
      <c r="A5" t="s">
        <v>12</v>
      </c>
    </row>
    <row r="6" spans="1:2">
      <c r="A6" t="s">
        <v>13</v>
      </c>
    </row>
    <row r="7" spans="1:2">
      <c r="A7" t="s">
        <v>27</v>
      </c>
      <c r="B7" t="e">
        <f>_xlfn.T.INV((1+B5)/2,B3-1)</f>
        <v>#NUM!</v>
      </c>
    </row>
    <row r="8" spans="1:2">
      <c r="A8" t="s">
        <v>14</v>
      </c>
      <c r="B8" t="e">
        <f>B6*B7</f>
        <v>#NUM!</v>
      </c>
    </row>
    <row r="9" spans="1:2">
      <c r="A9" t="s">
        <v>15</v>
      </c>
      <c r="B9" t="e">
        <f>B4 + B8</f>
        <v>#NUM!</v>
      </c>
    </row>
    <row r="10" spans="1:2">
      <c r="A10" t="s">
        <v>16</v>
      </c>
      <c r="B10" t="e">
        <f>B4 - B8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59EF-FB50-FE40-9E22-5FE1F921C16E}">
  <dimension ref="A1:P23"/>
  <sheetViews>
    <sheetView workbookViewId="0">
      <selection activeCell="F9" sqref="F9"/>
    </sheetView>
  </sheetViews>
  <sheetFormatPr baseColWidth="10" defaultRowHeight="16"/>
  <cols>
    <col min="4" max="4" width="4.33203125" customWidth="1"/>
    <col min="5" max="5" width="14.5" customWidth="1"/>
    <col min="6" max="6" width="18.83203125" customWidth="1"/>
    <col min="7" max="7" width="4.33203125" customWidth="1"/>
    <col min="10" max="10" width="4.1640625" customWidth="1"/>
    <col min="11" max="11" width="13.83203125" customWidth="1"/>
    <col min="13" max="13" width="13.1640625" customWidth="1"/>
    <col min="14" max="14" width="4.1640625" customWidth="1"/>
  </cols>
  <sheetData>
    <row r="1" spans="1:16">
      <c r="A1" s="6" t="s">
        <v>17</v>
      </c>
      <c r="B1" s="6" t="s">
        <v>18</v>
      </c>
      <c r="C1" s="6" t="s">
        <v>2</v>
      </c>
      <c r="D1" s="1"/>
      <c r="E1" s="7" t="s">
        <v>19</v>
      </c>
      <c r="F1" s="7" t="s">
        <v>20</v>
      </c>
      <c r="G1" s="1"/>
      <c r="H1" s="8" t="s">
        <v>21</v>
      </c>
      <c r="I1" s="8" t="s">
        <v>22</v>
      </c>
      <c r="J1" s="1"/>
      <c r="K1" s="9" t="s">
        <v>23</v>
      </c>
      <c r="L1" s="9" t="s">
        <v>24</v>
      </c>
      <c r="M1" s="9" t="s">
        <v>25</v>
      </c>
      <c r="N1" s="1"/>
      <c r="O1" s="10" t="s">
        <v>24</v>
      </c>
      <c r="P1" s="10" t="s">
        <v>26</v>
      </c>
    </row>
    <row r="2" spans="1:16">
      <c r="A2" s="6"/>
      <c r="B2" s="6"/>
      <c r="C2" s="6"/>
      <c r="D2" s="1"/>
      <c r="E2" s="7">
        <f>A2 * C2</f>
        <v>0</v>
      </c>
      <c r="F2" s="7">
        <f>B2 * C2</f>
        <v>0</v>
      </c>
      <c r="G2" s="1"/>
      <c r="H2" s="8">
        <f>A2</f>
        <v>0</v>
      </c>
      <c r="I2" s="8" t="e">
        <f>SQRT((A2 * B2)/C2)</f>
        <v>#DIV/0!</v>
      </c>
      <c r="J2" s="1"/>
      <c r="K2" s="9"/>
      <c r="L2" s="9" t="e">
        <f>_xlfn.NORM.DIST(K2,H2,I2, TRUE)</f>
        <v>#DIV/0!</v>
      </c>
      <c r="M2" s="9" t="e">
        <f>_xlfn.NORM.DIST(K2,H2,I2, TRUE) * 100</f>
        <v>#DIV/0!</v>
      </c>
      <c r="N2" s="1"/>
      <c r="O2" s="10"/>
      <c r="P2" s="10" t="e">
        <f>_xlfn.NORM.INV(O2,H2,I2)</f>
        <v>#DIV/0!</v>
      </c>
    </row>
    <row r="3" spans="1:16">
      <c r="A3" s="6"/>
      <c r="B3" s="6"/>
      <c r="C3" s="6"/>
      <c r="D3" s="1"/>
      <c r="E3" s="7"/>
      <c r="F3" s="7"/>
      <c r="G3" s="1"/>
      <c r="H3" s="8"/>
      <c r="I3" s="8"/>
      <c r="J3" s="1"/>
      <c r="K3" s="9"/>
      <c r="L3" s="9"/>
      <c r="M3" s="9"/>
      <c r="N3" s="1"/>
      <c r="O3" s="10"/>
      <c r="P3" s="10"/>
    </row>
    <row r="4" spans="1:16">
      <c r="A4" s="6"/>
      <c r="B4" s="6"/>
      <c r="C4" s="6"/>
      <c r="D4" s="1"/>
      <c r="E4" s="7"/>
      <c r="F4" s="7"/>
      <c r="G4" s="1"/>
      <c r="H4" s="8"/>
      <c r="I4" s="8"/>
      <c r="J4" s="1"/>
      <c r="K4" s="9"/>
      <c r="L4" s="9"/>
      <c r="M4" s="9"/>
      <c r="N4" s="1"/>
      <c r="O4" s="10"/>
      <c r="P4" s="10"/>
    </row>
    <row r="5" spans="1:16">
      <c r="A5" s="6"/>
      <c r="B5" s="6"/>
      <c r="C5" s="6"/>
      <c r="D5" s="1"/>
      <c r="E5" s="7"/>
      <c r="F5" s="7"/>
      <c r="G5" s="1"/>
      <c r="H5" s="8"/>
      <c r="I5" s="8"/>
      <c r="J5" s="1"/>
      <c r="K5" s="9"/>
      <c r="L5" s="9"/>
      <c r="M5" s="9"/>
      <c r="N5" s="1"/>
      <c r="O5" s="10"/>
      <c r="P5" s="10"/>
    </row>
    <row r="6" spans="1:16">
      <c r="A6" s="6"/>
      <c r="B6" s="6"/>
      <c r="C6" s="6"/>
      <c r="D6" s="1"/>
      <c r="E6" s="7"/>
      <c r="F6" s="7"/>
      <c r="G6" s="1"/>
      <c r="H6" s="8"/>
      <c r="I6" s="8"/>
      <c r="J6" s="1"/>
      <c r="K6" s="9"/>
      <c r="L6" s="9"/>
      <c r="M6" s="9"/>
      <c r="N6" s="1"/>
      <c r="O6" s="10"/>
      <c r="P6" s="10"/>
    </row>
    <row r="7" spans="1:16">
      <c r="A7" s="6"/>
      <c r="B7" s="6"/>
      <c r="C7" s="6"/>
      <c r="D7" s="1"/>
      <c r="E7" s="7"/>
      <c r="F7" s="7"/>
      <c r="G7" s="1"/>
      <c r="H7" s="8"/>
      <c r="I7" s="8"/>
      <c r="J7" s="1"/>
      <c r="K7" s="9"/>
      <c r="L7" s="9"/>
      <c r="M7" s="9"/>
      <c r="N7" s="1"/>
      <c r="O7" s="10"/>
      <c r="P7" s="10"/>
    </row>
    <row r="8" spans="1:16">
      <c r="A8" s="6"/>
      <c r="B8" s="6"/>
      <c r="C8" s="6"/>
      <c r="D8" s="1"/>
      <c r="E8" s="7"/>
      <c r="F8" s="7"/>
      <c r="G8" s="1"/>
      <c r="H8" s="8"/>
      <c r="I8" s="8"/>
      <c r="J8" s="1"/>
      <c r="K8" s="9"/>
      <c r="L8" s="9"/>
      <c r="M8" s="9"/>
      <c r="N8" s="1"/>
      <c r="O8" s="10"/>
      <c r="P8" s="10"/>
    </row>
    <row r="9" spans="1:16">
      <c r="A9" s="6"/>
      <c r="B9" s="6"/>
      <c r="C9" s="6"/>
      <c r="D9" s="1"/>
      <c r="E9" s="7"/>
      <c r="F9" s="7"/>
      <c r="G9" s="1"/>
      <c r="H9" s="8"/>
      <c r="I9" s="8"/>
      <c r="J9" s="1"/>
      <c r="K9" s="9"/>
      <c r="L9" s="9"/>
      <c r="M9" s="9"/>
      <c r="N9" s="1"/>
      <c r="O9" s="10"/>
      <c r="P9" s="10"/>
    </row>
    <row r="10" spans="1:16">
      <c r="A10" s="6"/>
      <c r="B10" s="6"/>
      <c r="C10" s="6"/>
      <c r="D10" s="1"/>
      <c r="E10" s="7"/>
      <c r="F10" s="7"/>
      <c r="G10" s="1"/>
      <c r="H10" s="8"/>
      <c r="I10" s="8"/>
      <c r="J10" s="1"/>
      <c r="K10" s="9"/>
      <c r="L10" s="9"/>
      <c r="M10" s="9"/>
      <c r="N10" s="1"/>
      <c r="O10" s="10"/>
      <c r="P10" s="10"/>
    </row>
    <row r="11" spans="1:16">
      <c r="A11" s="6"/>
      <c r="B11" s="6"/>
      <c r="C11" s="6"/>
      <c r="D11" s="1"/>
      <c r="E11" s="7"/>
      <c r="F11" s="7"/>
      <c r="G11" s="1"/>
      <c r="H11" s="8"/>
      <c r="I11" s="8"/>
      <c r="J11" s="1"/>
      <c r="K11" s="9"/>
      <c r="L11" s="9"/>
      <c r="M11" s="9"/>
      <c r="N11" s="1"/>
      <c r="O11" s="10"/>
      <c r="P11" s="10"/>
    </row>
    <row r="12" spans="1:16">
      <c r="A12" s="6"/>
      <c r="B12" s="6"/>
      <c r="C12" s="6"/>
      <c r="D12" s="1"/>
      <c r="E12" s="7"/>
      <c r="F12" s="7"/>
      <c r="G12" s="1"/>
      <c r="H12" s="8"/>
      <c r="I12" s="8"/>
      <c r="J12" s="1"/>
      <c r="K12" s="9"/>
      <c r="L12" s="9"/>
      <c r="M12" s="9"/>
      <c r="N12" s="1"/>
      <c r="O12" s="10"/>
      <c r="P12" s="10"/>
    </row>
    <row r="13" spans="1:16">
      <c r="A13" s="6"/>
      <c r="B13" s="6"/>
      <c r="C13" s="6"/>
      <c r="D13" s="1"/>
      <c r="E13" s="7"/>
      <c r="F13" s="7"/>
      <c r="G13" s="1"/>
      <c r="H13" s="8"/>
      <c r="I13" s="8"/>
      <c r="J13" s="1"/>
      <c r="K13" s="9"/>
      <c r="L13" s="9"/>
      <c r="M13" s="9"/>
      <c r="N13" s="1"/>
      <c r="O13" s="10"/>
      <c r="P13" s="10"/>
    </row>
    <row r="14" spans="1:16">
      <c r="A14" s="6"/>
      <c r="B14" s="6"/>
      <c r="C14" s="6"/>
      <c r="D14" s="1"/>
      <c r="E14" s="7"/>
      <c r="F14" s="7"/>
      <c r="G14" s="1"/>
      <c r="H14" s="8"/>
      <c r="I14" s="8"/>
      <c r="J14" s="1"/>
      <c r="K14" s="9"/>
      <c r="L14" s="9"/>
      <c r="M14" s="9"/>
      <c r="N14" s="1"/>
      <c r="O14" s="10"/>
      <c r="P14" s="10"/>
    </row>
    <row r="15" spans="1:16">
      <c r="A15" s="6"/>
      <c r="B15" s="6"/>
      <c r="C15" s="6"/>
      <c r="D15" s="1"/>
      <c r="E15" s="7"/>
      <c r="F15" s="7"/>
      <c r="G15" s="1"/>
      <c r="H15" s="8"/>
      <c r="I15" s="8"/>
      <c r="J15" s="1"/>
      <c r="K15" s="9"/>
      <c r="L15" s="9"/>
      <c r="M15" s="9"/>
      <c r="N15" s="1"/>
      <c r="O15" s="10"/>
      <c r="P15" s="10"/>
    </row>
    <row r="16" spans="1:16">
      <c r="A16" s="6"/>
      <c r="B16" s="6"/>
      <c r="C16" s="6"/>
      <c r="D16" s="1"/>
      <c r="E16" s="7"/>
      <c r="F16" s="7"/>
      <c r="G16" s="1"/>
      <c r="H16" s="8"/>
      <c r="I16" s="8"/>
      <c r="J16" s="1"/>
      <c r="K16" s="9"/>
      <c r="L16" s="9"/>
      <c r="M16" s="9"/>
      <c r="N16" s="1"/>
      <c r="O16" s="10"/>
      <c r="P16" s="10"/>
    </row>
    <row r="17" spans="1:16">
      <c r="A17" s="6"/>
      <c r="B17" s="6"/>
      <c r="C17" s="6"/>
      <c r="D17" s="1"/>
      <c r="E17" s="7"/>
      <c r="F17" s="7"/>
      <c r="G17" s="1"/>
      <c r="H17" s="8"/>
      <c r="I17" s="8"/>
      <c r="J17" s="1"/>
      <c r="K17" s="9"/>
      <c r="L17" s="9"/>
      <c r="M17" s="9"/>
      <c r="N17" s="1"/>
      <c r="O17" s="10"/>
      <c r="P17" s="10"/>
    </row>
    <row r="18" spans="1:16">
      <c r="A18" s="6"/>
      <c r="B18" s="6"/>
      <c r="C18" s="6"/>
      <c r="D18" s="1"/>
      <c r="E18" s="7"/>
      <c r="F18" s="7"/>
      <c r="G18" s="1"/>
      <c r="H18" s="8"/>
      <c r="I18" s="8"/>
      <c r="J18" s="1"/>
      <c r="K18" s="9"/>
      <c r="L18" s="9"/>
      <c r="M18" s="9"/>
      <c r="N18" s="1"/>
      <c r="O18" s="10"/>
      <c r="P18" s="10"/>
    </row>
    <row r="19" spans="1:16">
      <c r="A19" s="6"/>
      <c r="B19" s="6"/>
      <c r="C19" s="6"/>
      <c r="D19" s="1"/>
      <c r="E19" s="7"/>
      <c r="F19" s="7"/>
      <c r="G19" s="1"/>
      <c r="H19" s="8"/>
      <c r="I19" s="8"/>
      <c r="J19" s="1"/>
      <c r="K19" s="9"/>
      <c r="L19" s="9"/>
      <c r="M19" s="9"/>
      <c r="N19" s="1"/>
      <c r="O19" s="10"/>
      <c r="P19" s="10"/>
    </row>
    <row r="20" spans="1:16">
      <c r="A20" s="6"/>
      <c r="B20" s="6"/>
      <c r="C20" s="6"/>
      <c r="D20" s="1"/>
      <c r="E20" s="7"/>
      <c r="F20" s="7"/>
      <c r="G20" s="1"/>
      <c r="H20" s="8"/>
      <c r="I20" s="8"/>
      <c r="J20" s="1"/>
      <c r="K20" s="9"/>
      <c r="L20" s="9"/>
      <c r="M20" s="9"/>
      <c r="N20" s="1"/>
      <c r="O20" s="10"/>
      <c r="P20" s="10"/>
    </row>
    <row r="21" spans="1:16">
      <c r="A21" s="6"/>
      <c r="B21" s="6"/>
      <c r="C21" s="6"/>
      <c r="D21" s="1"/>
      <c r="E21" s="7"/>
      <c r="F21" s="7"/>
      <c r="G21" s="1"/>
      <c r="H21" s="8"/>
      <c r="I21" s="8"/>
      <c r="J21" s="1"/>
      <c r="K21" s="9"/>
      <c r="L21" s="9"/>
      <c r="M21" s="9"/>
      <c r="N21" s="1"/>
      <c r="O21" s="10"/>
      <c r="P21" s="10"/>
    </row>
    <row r="22" spans="1:16">
      <c r="A22" s="6"/>
      <c r="B22" s="6"/>
      <c r="C22" s="6"/>
      <c r="D22" s="1"/>
      <c r="E22" s="7"/>
      <c r="F22" s="7"/>
      <c r="G22" s="1"/>
      <c r="H22" s="8"/>
      <c r="I22" s="8"/>
      <c r="J22" s="1"/>
      <c r="K22" s="9"/>
      <c r="L22" s="9"/>
      <c r="M22" s="9"/>
      <c r="N22" s="1"/>
      <c r="O22" s="10"/>
      <c r="P22" s="10"/>
    </row>
    <row r="23" spans="1:16">
      <c r="A23" s="6"/>
      <c r="B23" s="6"/>
      <c r="C23" s="6"/>
      <c r="D23" s="1"/>
      <c r="E23" s="7"/>
      <c r="F23" s="7"/>
      <c r="G23" s="1"/>
      <c r="H23" s="8"/>
      <c r="I23" s="8"/>
      <c r="J23" s="1"/>
      <c r="K23" s="9"/>
      <c r="L23" s="9"/>
      <c r="M23" s="9"/>
      <c r="N23" s="1"/>
      <c r="O23" s="10"/>
      <c r="P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Categorical_HT</vt:lpstr>
      <vt:lpstr>Categorical_CI</vt:lpstr>
      <vt:lpstr>Sampling_Dist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2019-04-18T13:46:10Z</dcterms:created>
  <dcterms:modified xsi:type="dcterms:W3CDTF">2019-04-18T14:20:56Z</dcterms:modified>
</cp:coreProperties>
</file>