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s - 17 Feb B Term/"/>
    </mc:Choice>
  </mc:AlternateContent>
  <xr:revisionPtr revIDLastSave="0" documentId="8_{B38EF7D0-7235-3B4A-A809-C917FB6F3AB7}" xr6:coauthVersionLast="47" xr6:coauthVersionMax="47" xr10:uidLastSave="{00000000-0000-0000-0000-000000000000}"/>
  <bookViews>
    <workbookView xWindow="400" yWindow="580" windowWidth="38360" windowHeight="26920" activeTab="1" xr2:uid="{00000000-000D-0000-FFFF-FFFF00000000}"/>
  </bookViews>
  <sheets>
    <sheet name="Grades" sheetId="1" r:id="rId1"/>
    <sheet name="EHSS-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" l="1"/>
  <c r="J31" i="2"/>
  <c r="J14" i="2"/>
  <c r="J26" i="2"/>
  <c r="J48" i="2"/>
  <c r="J56" i="2"/>
  <c r="J44" i="2"/>
  <c r="J58" i="2"/>
  <c r="J42" i="2"/>
  <c r="J8" i="2"/>
  <c r="J53" i="2"/>
  <c r="J23" i="2"/>
  <c r="J40" i="2"/>
  <c r="J39" i="2"/>
  <c r="J61" i="2"/>
  <c r="J29" i="2"/>
  <c r="J13" i="2"/>
  <c r="J47" i="2"/>
  <c r="J59" i="2"/>
  <c r="J32" i="2"/>
  <c r="J57" i="2"/>
  <c r="J22" i="2"/>
  <c r="J37" i="2"/>
  <c r="J7" i="2"/>
  <c r="J51" i="2"/>
  <c r="J43" i="2"/>
  <c r="J34" i="2"/>
  <c r="J41" i="2"/>
  <c r="J19" i="2"/>
  <c r="J54" i="2"/>
  <c r="J60" i="2"/>
  <c r="J15" i="2"/>
  <c r="J46" i="2"/>
  <c r="J52" i="2"/>
  <c r="J11" i="2"/>
  <c r="J12" i="2"/>
  <c r="J17" i="2"/>
  <c r="J10" i="2"/>
  <c r="J50" i="2"/>
  <c r="J27" i="2"/>
  <c r="J62" i="2"/>
  <c r="J21" i="2"/>
  <c r="J38" i="2"/>
  <c r="J45" i="2"/>
  <c r="J16" i="2"/>
  <c r="J28" i="2"/>
  <c r="J33" i="2"/>
  <c r="J35" i="2"/>
  <c r="J25" i="2"/>
  <c r="J30" i="2"/>
  <c r="J24" i="2"/>
  <c r="J49" i="2"/>
  <c r="J36" i="2"/>
  <c r="J18" i="2"/>
  <c r="J9" i="2"/>
  <c r="J55" i="2"/>
  <c r="H20" i="2"/>
  <c r="H31" i="2"/>
  <c r="H14" i="2"/>
  <c r="H26" i="2"/>
  <c r="H48" i="2"/>
  <c r="H56" i="2"/>
  <c r="H44" i="2"/>
  <c r="H58" i="2"/>
  <c r="H42" i="2"/>
  <c r="H8" i="2"/>
  <c r="H53" i="2"/>
  <c r="H23" i="2"/>
  <c r="H40" i="2"/>
  <c r="H39" i="2"/>
  <c r="H61" i="2"/>
  <c r="H29" i="2"/>
  <c r="H13" i="2"/>
  <c r="H47" i="2"/>
  <c r="H59" i="2"/>
  <c r="H32" i="2"/>
  <c r="H57" i="2"/>
  <c r="H22" i="2"/>
  <c r="H37" i="2"/>
  <c r="H7" i="2"/>
  <c r="H51" i="2"/>
  <c r="H43" i="2"/>
  <c r="H34" i="2"/>
  <c r="H41" i="2"/>
  <c r="H19" i="2"/>
  <c r="H54" i="2"/>
  <c r="H60" i="2"/>
  <c r="H15" i="2"/>
  <c r="H46" i="2"/>
  <c r="H52" i="2"/>
  <c r="H11" i="2"/>
  <c r="H12" i="2"/>
  <c r="H17" i="2"/>
  <c r="H10" i="2"/>
  <c r="H50" i="2"/>
  <c r="H27" i="2"/>
  <c r="H62" i="2"/>
  <c r="H21" i="2"/>
  <c r="H38" i="2"/>
  <c r="H45" i="2"/>
  <c r="H16" i="2"/>
  <c r="H28" i="2"/>
  <c r="H33" i="2"/>
  <c r="H35" i="2"/>
  <c r="H25" i="2"/>
  <c r="H30" i="2"/>
  <c r="H24" i="2"/>
  <c r="H49" i="2"/>
  <c r="H36" i="2"/>
  <c r="H18" i="2"/>
  <c r="H9" i="2"/>
  <c r="F20" i="2"/>
  <c r="I20" i="2" s="1"/>
  <c r="K20" i="2" s="1"/>
  <c r="L20" i="2" s="1"/>
  <c r="F31" i="2"/>
  <c r="F14" i="2"/>
  <c r="F26" i="2"/>
  <c r="F48" i="2"/>
  <c r="I48" i="2" s="1"/>
  <c r="L48" i="2" s="1"/>
  <c r="F56" i="2"/>
  <c r="F44" i="2"/>
  <c r="F58" i="2"/>
  <c r="F42" i="2"/>
  <c r="I42" i="2" s="1"/>
  <c r="K42" i="2" s="1"/>
  <c r="L42" i="2" s="1"/>
  <c r="F8" i="2"/>
  <c r="F53" i="2"/>
  <c r="F23" i="2"/>
  <c r="F40" i="2"/>
  <c r="I40" i="2" s="1"/>
  <c r="K40" i="2" s="1"/>
  <c r="L40" i="2" s="1"/>
  <c r="F39" i="2"/>
  <c r="F61" i="2"/>
  <c r="F29" i="2"/>
  <c r="F13" i="2"/>
  <c r="I13" i="2" s="1"/>
  <c r="K13" i="2" s="1"/>
  <c r="L13" i="2" s="1"/>
  <c r="F47" i="2"/>
  <c r="F59" i="2"/>
  <c r="F32" i="2"/>
  <c r="F57" i="2"/>
  <c r="I57" i="2" s="1"/>
  <c r="K57" i="2" s="1"/>
  <c r="L57" i="2" s="1"/>
  <c r="F22" i="2"/>
  <c r="F37" i="2"/>
  <c r="F7" i="2"/>
  <c r="F51" i="2"/>
  <c r="I51" i="2" s="1"/>
  <c r="K51" i="2" s="1"/>
  <c r="L51" i="2" s="1"/>
  <c r="F43" i="2"/>
  <c r="F34" i="2"/>
  <c r="F41" i="2"/>
  <c r="F19" i="2"/>
  <c r="I19" i="2" s="1"/>
  <c r="K19" i="2" s="1"/>
  <c r="L19" i="2" s="1"/>
  <c r="F54" i="2"/>
  <c r="F60" i="2"/>
  <c r="F15" i="2"/>
  <c r="F46" i="2"/>
  <c r="F52" i="2"/>
  <c r="F11" i="2"/>
  <c r="F12" i="2"/>
  <c r="F17" i="2"/>
  <c r="F10" i="2"/>
  <c r="F50" i="2"/>
  <c r="F27" i="2"/>
  <c r="F62" i="2"/>
  <c r="F21" i="2"/>
  <c r="F38" i="2"/>
  <c r="F45" i="2"/>
  <c r="F16" i="2"/>
  <c r="I16" i="2" s="1"/>
  <c r="K16" i="2" s="1"/>
  <c r="L16" i="2" s="1"/>
  <c r="F28" i="2"/>
  <c r="F33" i="2"/>
  <c r="F35" i="2"/>
  <c r="F25" i="2"/>
  <c r="F30" i="2"/>
  <c r="F24" i="2"/>
  <c r="F49" i="2"/>
  <c r="F36" i="2"/>
  <c r="I36" i="2" s="1"/>
  <c r="K36" i="2" s="1"/>
  <c r="L36" i="2" s="1"/>
  <c r="F18" i="2"/>
  <c r="F9" i="2"/>
  <c r="H55" i="2"/>
  <c r="F55" i="2"/>
  <c r="I27" i="2" l="1"/>
  <c r="I15" i="2"/>
  <c r="I32" i="2"/>
  <c r="K32" i="2" s="1"/>
  <c r="L32" i="2" s="1"/>
  <c r="I23" i="2"/>
  <c r="K23" i="2" s="1"/>
  <c r="L23" i="2" s="1"/>
  <c r="I12" i="2"/>
  <c r="I41" i="2"/>
  <c r="I58" i="2"/>
  <c r="I9" i="2"/>
  <c r="K9" i="2" s="1"/>
  <c r="L9" i="2" s="1"/>
  <c r="I33" i="2"/>
  <c r="I38" i="2"/>
  <c r="I50" i="2"/>
  <c r="K50" i="2" s="1"/>
  <c r="L50" i="2" s="1"/>
  <c r="I60" i="2"/>
  <c r="K60" i="2" s="1"/>
  <c r="L60" i="2" s="1"/>
  <c r="I21" i="2"/>
  <c r="K33" i="2"/>
  <c r="L33" i="2" s="1"/>
  <c r="K38" i="2"/>
  <c r="L38" i="2" s="1"/>
  <c r="K27" i="2"/>
  <c r="L27" i="2" s="1"/>
  <c r="K12" i="2"/>
  <c r="L12" i="2" s="1"/>
  <c r="K15" i="2"/>
  <c r="L15" i="2" s="1"/>
  <c r="K41" i="2"/>
  <c r="L41" i="2" s="1"/>
  <c r="K58" i="2"/>
  <c r="L58" i="2" s="1"/>
  <c r="K21" i="2"/>
  <c r="L21" i="2" s="1"/>
  <c r="I43" i="2"/>
  <c r="K43" i="2" s="1"/>
  <c r="L43" i="2" s="1"/>
  <c r="I22" i="2"/>
  <c r="K22" i="2" s="1"/>
  <c r="L22" i="2" s="1"/>
  <c r="I39" i="2"/>
  <c r="K39" i="2" s="1"/>
  <c r="L39" i="2" s="1"/>
  <c r="I8" i="2"/>
  <c r="K8" i="2" s="1"/>
  <c r="L8" i="2" s="1"/>
  <c r="I31" i="2"/>
  <c r="K31" i="2" s="1"/>
  <c r="L31" i="2" s="1"/>
  <c r="I62" i="2"/>
  <c r="K62" i="2" s="1"/>
  <c r="L62" i="2" s="1"/>
  <c r="I46" i="2"/>
  <c r="K46" i="2" s="1"/>
  <c r="L46" i="2" s="1"/>
  <c r="I18" i="2"/>
  <c r="K18" i="2" s="1"/>
  <c r="L18" i="2" s="1"/>
  <c r="I30" i="2"/>
  <c r="K30" i="2" s="1"/>
  <c r="L30" i="2" s="1"/>
  <c r="I28" i="2"/>
  <c r="K28" i="2" s="1"/>
  <c r="L28" i="2" s="1"/>
  <c r="I25" i="2"/>
  <c r="L25" i="2" s="1"/>
  <c r="I11" i="2"/>
  <c r="K11" i="2" s="1"/>
  <c r="L11" i="2" s="1"/>
  <c r="I7" i="2"/>
  <c r="K7" i="2" s="1"/>
  <c r="L7" i="2" s="1"/>
  <c r="I29" i="2"/>
  <c r="K29" i="2" s="1"/>
  <c r="L29" i="2" s="1"/>
  <c r="I26" i="2"/>
  <c r="K26" i="2" s="1"/>
  <c r="L26" i="2" s="1"/>
  <c r="I24" i="2"/>
  <c r="K24" i="2" s="1"/>
  <c r="L24" i="2" s="1"/>
  <c r="I17" i="2"/>
  <c r="K17" i="2" s="1"/>
  <c r="L17" i="2" s="1"/>
  <c r="I47" i="2"/>
  <c r="K47" i="2" s="1"/>
  <c r="L47" i="2" s="1"/>
  <c r="I56" i="2"/>
  <c r="K56" i="2" s="1"/>
  <c r="L56" i="2" s="1"/>
  <c r="I49" i="2"/>
  <c r="K49" i="2" s="1"/>
  <c r="L49" i="2" s="1"/>
  <c r="I10" i="2"/>
  <c r="K10" i="2" s="1"/>
  <c r="L10" i="2" s="1"/>
  <c r="I37" i="2"/>
  <c r="K37" i="2" s="1"/>
  <c r="L37" i="2" s="1"/>
  <c r="I44" i="2"/>
  <c r="K44" i="2" s="1"/>
  <c r="L44" i="2" s="1"/>
  <c r="I35" i="2"/>
  <c r="K35" i="2" s="1"/>
  <c r="L35" i="2" s="1"/>
  <c r="I52" i="2"/>
  <c r="K52" i="2" s="1"/>
  <c r="L52" i="2" s="1"/>
  <c r="I59" i="2"/>
  <c r="K59" i="2" s="1"/>
  <c r="L59" i="2" s="1"/>
  <c r="I14" i="2"/>
  <c r="K14" i="2" s="1"/>
  <c r="L14" i="2" s="1"/>
  <c r="I55" i="2"/>
  <c r="K55" i="2" s="1"/>
  <c r="L55" i="2" s="1"/>
  <c r="I45" i="2"/>
  <c r="K45" i="2" s="1"/>
  <c r="L45" i="2" s="1"/>
  <c r="I54" i="2"/>
  <c r="K54" i="2" s="1"/>
  <c r="L54" i="2" s="1"/>
  <c r="I61" i="2"/>
  <c r="K61" i="2" s="1"/>
  <c r="L61" i="2" s="1"/>
  <c r="I34" i="2"/>
  <c r="K34" i="2" s="1"/>
  <c r="L34" i="2" s="1"/>
  <c r="I53" i="2"/>
  <c r="K53" i="2" s="1"/>
  <c r="L53" i="2" s="1"/>
</calcChain>
</file>

<file path=xl/sharedStrings.xml><?xml version="1.0" encoding="utf-8"?>
<sst xmlns="http://schemas.openxmlformats.org/spreadsheetml/2006/main" count="809" uniqueCount="272">
  <si>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</si>
  <si>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</si>
  <si>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</si>
  <si>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</si>
  <si>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</si>
  <si>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</si>
  <si>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</si>
  <si>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</si>
  <si>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</si>
  <si>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</si>
  <si>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</si>
  <si>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</si>
  <si>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</si>
  <si>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</si>
  <si>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</si>
  <si>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</si>
  <si>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</si>
  <si>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3 (Real)</t>
  </si>
  <si>
    <t>Quiz: Exercise UNIT 4 (Real)</t>
  </si>
  <si>
    <t>Quiz: Exercise UNIT 5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</si>
  <si>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</si>
  <si>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</si>
  <si>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</si>
  <si>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</si>
  <si>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</si>
  <si>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</si>
  <si>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</si>
  <si>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</si>
  <si>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Chan</t>
  </si>
  <si>
    <t>Chetra</t>
  </si>
  <si>
    <t>15385</t>
  </si>
  <si>
    <t>chan.chetra@pucsr.edu.kh</t>
  </si>
  <si>
    <t>-</t>
  </si>
  <si>
    <t>1683714490</t>
  </si>
  <si>
    <t>Somalin</t>
  </si>
  <si>
    <t>14344</t>
  </si>
  <si>
    <t>chan.somalin@pucsr.edu.kh</t>
  </si>
  <si>
    <t>Chea</t>
  </si>
  <si>
    <t>Sovannchandin</t>
  </si>
  <si>
    <t>14415</t>
  </si>
  <si>
    <t>chea.sovannchandin@pucsr.edu.kh</t>
  </si>
  <si>
    <t>Cheng</t>
  </si>
  <si>
    <t>Chanfy</t>
  </si>
  <si>
    <t>14115</t>
  </si>
  <si>
    <t>cheng.chanfy@pucsr.edu.kh</t>
  </si>
  <si>
    <t>Cheout</t>
  </si>
  <si>
    <t>Ravy</t>
  </si>
  <si>
    <t>14367</t>
  </si>
  <si>
    <t>cheout.ravy@pucsr.edu.kh</t>
  </si>
  <si>
    <t>Chhour</t>
  </si>
  <si>
    <t>Mengchi</t>
  </si>
  <si>
    <t>14843</t>
  </si>
  <si>
    <t>chhour.mengchi@pucsr.edu.kh</t>
  </si>
  <si>
    <t>Chinchi</t>
  </si>
  <si>
    <t>Kanchik</t>
  </si>
  <si>
    <t>chinchi.kanchik@pucsr.edu.kh</t>
  </si>
  <si>
    <t>Chomreaurn</t>
  </si>
  <si>
    <t>Oudom</t>
  </si>
  <si>
    <t>14786</t>
  </si>
  <si>
    <t>chomreaurn.oudom@pucsr.edu.kh</t>
  </si>
  <si>
    <t>Em</t>
  </si>
  <si>
    <t>Lyza</t>
  </si>
  <si>
    <t>em.lyza@pucsr.edu.kh</t>
  </si>
  <si>
    <t>He</t>
  </si>
  <si>
    <t>Mengan</t>
  </si>
  <si>
    <t>14780</t>
  </si>
  <si>
    <t>he.mengan@pucsr.edu.kh</t>
  </si>
  <si>
    <t>Heng</t>
  </si>
  <si>
    <t>Sakada</t>
  </si>
  <si>
    <t>12331</t>
  </si>
  <si>
    <t>heng.sakada@pucsr.edu.kh</t>
  </si>
  <si>
    <t>Hengrattanak</t>
  </si>
  <si>
    <t>Sreypov</t>
  </si>
  <si>
    <t>15326</t>
  </si>
  <si>
    <t>hengrattanak.sreypov@pucsr.edu.kh</t>
  </si>
  <si>
    <t>Ho</t>
  </si>
  <si>
    <t>Lina</t>
  </si>
  <si>
    <t>14356</t>
  </si>
  <si>
    <t>ho.lina@pucsr.edu.kh</t>
  </si>
  <si>
    <t>Hou</t>
  </si>
  <si>
    <t>Chakriya</t>
  </si>
  <si>
    <t>14775</t>
  </si>
  <si>
    <t>hou.chakriya@pucsr.edu.kh</t>
  </si>
  <si>
    <t>Sokanha</t>
  </si>
  <si>
    <t>14774</t>
  </si>
  <si>
    <t>hou.sokanha@pucsr.edu.kh</t>
  </si>
  <si>
    <t>I</t>
  </si>
  <si>
    <t>Davakara</t>
  </si>
  <si>
    <t>15418</t>
  </si>
  <si>
    <t>i.davakara@pucsr.edu.kh</t>
  </si>
  <si>
    <t>Kan</t>
  </si>
  <si>
    <t>Visal</t>
  </si>
  <si>
    <t>14398</t>
  </si>
  <si>
    <t>kan.visal@pucsr.edu.kh</t>
  </si>
  <si>
    <t>Keo</t>
  </si>
  <si>
    <t>Panharoth</t>
  </si>
  <si>
    <t>14082</t>
  </si>
  <si>
    <t>keo.panharoth@pucsr.edu.kh</t>
  </si>
  <si>
    <t>Khin</t>
  </si>
  <si>
    <t>Seavgech</t>
  </si>
  <si>
    <t>14817</t>
  </si>
  <si>
    <t>khin.seavgech@pucsr.edu.kh</t>
  </si>
  <si>
    <t>Khon</t>
  </si>
  <si>
    <t>Dyputboromey</t>
  </si>
  <si>
    <t>15405</t>
  </si>
  <si>
    <t>khon.dyputboromey@pucsr.edu.kh</t>
  </si>
  <si>
    <t>Khoy</t>
  </si>
  <si>
    <t>Chhengheang</t>
  </si>
  <si>
    <t>14417</t>
  </si>
  <si>
    <t>khoy.chhengheang@pucsr.edu.kh</t>
  </si>
  <si>
    <t>Kol</t>
  </si>
  <si>
    <t>Thida</t>
  </si>
  <si>
    <t>15395</t>
  </si>
  <si>
    <t>kol.thida@pucsr.edu.kh</t>
  </si>
  <si>
    <t>Kong</t>
  </si>
  <si>
    <t>Navy</t>
  </si>
  <si>
    <t>14349</t>
  </si>
  <si>
    <t>kong.navy@pucsr.edu.kh</t>
  </si>
  <si>
    <t>Yarin</t>
  </si>
  <si>
    <t>14611</t>
  </si>
  <si>
    <t>kong.yarin@pucsr.edu.kh</t>
  </si>
  <si>
    <t>Leang</t>
  </si>
  <si>
    <t>Sopheak</t>
  </si>
  <si>
    <t>11154</t>
  </si>
  <si>
    <t>leang.sopheak@pucsr.edu.kh</t>
  </si>
  <si>
    <t>Lim</t>
  </si>
  <si>
    <t>Chorvivat</t>
  </si>
  <si>
    <t>15304</t>
  </si>
  <si>
    <t>lim.chorvivat@pucsr.edu.kh</t>
  </si>
  <si>
    <t>Long</t>
  </si>
  <si>
    <t>Lyna</t>
  </si>
  <si>
    <t>14784</t>
  </si>
  <si>
    <t>long.lyna@pucsr.edu.kh</t>
  </si>
  <si>
    <t>Luon</t>
  </si>
  <si>
    <t>Putheavy</t>
  </si>
  <si>
    <t>14431</t>
  </si>
  <si>
    <t>luon.putheavy@pucsr.edu.kh</t>
  </si>
  <si>
    <t>Ly</t>
  </si>
  <si>
    <t>Chansopheak</t>
  </si>
  <si>
    <t>14777</t>
  </si>
  <si>
    <t>ly.chansopheak@pucsr.edu.kh</t>
  </si>
  <si>
    <t>Meng</t>
  </si>
  <si>
    <t>Mithokna</t>
  </si>
  <si>
    <t>14403</t>
  </si>
  <si>
    <t>meng.mithokna@pucsr.edu.kh</t>
  </si>
  <si>
    <t>Naet</t>
  </si>
  <si>
    <t>Brachnha</t>
  </si>
  <si>
    <t>14340</t>
  </si>
  <si>
    <t>naet.brachnha@pucsr.edu.kh</t>
  </si>
  <si>
    <t>Oeng</t>
  </si>
  <si>
    <t>Longmeng</t>
  </si>
  <si>
    <t>15384</t>
  </si>
  <si>
    <t>oeng.longmeng@pucsr.edu.kh</t>
  </si>
  <si>
    <t>Molika</t>
  </si>
  <si>
    <t>15417</t>
  </si>
  <si>
    <t>oeng.molika@pucsr.edu.kh</t>
  </si>
  <si>
    <t>Phan</t>
  </si>
  <si>
    <t>Vansak</t>
  </si>
  <si>
    <t>14316</t>
  </si>
  <si>
    <t>phan.vansak@pucsr.edu.kh</t>
  </si>
  <si>
    <t>Poun</t>
  </si>
  <si>
    <t>Makara</t>
  </si>
  <si>
    <t>14810</t>
  </si>
  <si>
    <t>poun.makara@pucsr.edu.kh</t>
  </si>
  <si>
    <t>Sovan</t>
  </si>
  <si>
    <t>15323</t>
  </si>
  <si>
    <t>poun.sovan@pucsr.edu.kh</t>
  </si>
  <si>
    <t>Preab</t>
  </si>
  <si>
    <t>Longjulie</t>
  </si>
  <si>
    <t>14048</t>
  </si>
  <si>
    <t>preab.longjulie@pucsr.edu.kh</t>
  </si>
  <si>
    <t>Ri</t>
  </si>
  <si>
    <t>Vicheka</t>
  </si>
  <si>
    <t>14061</t>
  </si>
  <si>
    <t>ri.vicheka@pucsr.edu.kh</t>
  </si>
  <si>
    <t>Say</t>
  </si>
  <si>
    <t>Pichcheny</t>
  </si>
  <si>
    <t>14336</t>
  </si>
  <si>
    <t>say.pichcheny@pucsr.edu.kh</t>
  </si>
  <si>
    <t>Se</t>
  </si>
  <si>
    <t>Kunthea</t>
  </si>
  <si>
    <t>13952</t>
  </si>
  <si>
    <t>se.kunthea@pucsr.edu.kh</t>
  </si>
  <si>
    <t>Set</t>
  </si>
  <si>
    <t>Soeng</t>
  </si>
  <si>
    <t>15285</t>
  </si>
  <si>
    <t>set.soeng@pucsr.edu.kh</t>
  </si>
  <si>
    <t>Shim</t>
  </si>
  <si>
    <t>Sophy</t>
  </si>
  <si>
    <t>14381</t>
  </si>
  <si>
    <t>shim.sophy@pucsr.edu.kh</t>
  </si>
  <si>
    <t>Sith</t>
  </si>
  <si>
    <t>Sreynich</t>
  </si>
  <si>
    <t>15425</t>
  </si>
  <si>
    <t>sith.sreynich@pucsr.edu.kh</t>
  </si>
  <si>
    <t>So</t>
  </si>
  <si>
    <t>Tyfann</t>
  </si>
  <si>
    <t>15366</t>
  </si>
  <si>
    <t>so.tyfann@pucsr.edu.kh</t>
  </si>
  <si>
    <t>Somnang</t>
  </si>
  <si>
    <t>Dadena</t>
  </si>
  <si>
    <t>14348</t>
  </si>
  <si>
    <t>somnang.dadena@pucsr.edu.kh</t>
  </si>
  <si>
    <t>Song</t>
  </si>
  <si>
    <t>Theary</t>
  </si>
  <si>
    <t>14395</t>
  </si>
  <si>
    <t>song.theary@pucsr.edu.kh</t>
  </si>
  <si>
    <t>Soth</t>
  </si>
  <si>
    <t>Sovann</t>
  </si>
  <si>
    <t>14637</t>
  </si>
  <si>
    <t>soth.sovann@pucsr.edu.kh</t>
  </si>
  <si>
    <t>Sothea</t>
  </si>
  <si>
    <t>Sivanchheang</t>
  </si>
  <si>
    <t>14788</t>
  </si>
  <si>
    <t>sothea.sivanchheang@pucsr.edu.kh</t>
  </si>
  <si>
    <t>Vathana</t>
  </si>
  <si>
    <t>14328</t>
  </si>
  <si>
    <t>sothea.vathana@pucsr.edu.kh</t>
  </si>
  <si>
    <t>Soun</t>
  </si>
  <si>
    <t>Savotey</t>
  </si>
  <si>
    <t>14384</t>
  </si>
  <si>
    <t>soun.savotey@pucsr.edu.kh</t>
  </si>
  <si>
    <t>Tao</t>
  </si>
  <si>
    <t>Sokma</t>
  </si>
  <si>
    <t>14430</t>
  </si>
  <si>
    <t>tao.sokma@pucsr.edu.kh</t>
  </si>
  <si>
    <t>Sreymach</t>
  </si>
  <si>
    <t>14432</t>
  </si>
  <si>
    <t>tao.sreymach@pucsr.edu.kh</t>
  </si>
  <si>
    <t>Tek</t>
  </si>
  <si>
    <t>Muyeang</t>
  </si>
  <si>
    <t>14362</t>
  </si>
  <si>
    <t>tek.muyeang@pucsr.edu.kh</t>
  </si>
  <si>
    <t>Veasna</t>
  </si>
  <si>
    <t>Sokming</t>
  </si>
  <si>
    <t>14406</t>
  </si>
  <si>
    <t>veasna.sokming@pucsr.edu.kh</t>
  </si>
  <si>
    <t>Von</t>
  </si>
  <si>
    <t>Soleap</t>
  </si>
  <si>
    <t>14357</t>
  </si>
  <si>
    <t>von.soleap@pucsr.edu.kh</t>
  </si>
  <si>
    <t>Vong</t>
  </si>
  <si>
    <t>Keoroza</t>
  </si>
  <si>
    <t>15278</t>
  </si>
  <si>
    <t>vong.keoroza@pucsr.edu.kh</t>
  </si>
  <si>
    <t>Yan</t>
  </si>
  <si>
    <t>Vey</t>
  </si>
  <si>
    <t>14607</t>
  </si>
  <si>
    <t>yan.vey@pucsr.edu.kh</t>
  </si>
  <si>
    <t>Yok</t>
  </si>
  <si>
    <t>Chhaya</t>
  </si>
  <si>
    <t>14339</t>
  </si>
  <si>
    <t>yok.chhaya@pucsr.edu.kh</t>
  </si>
  <si>
    <t>samart</t>
  </si>
  <si>
    <t>tola</t>
  </si>
  <si>
    <t>13601</t>
  </si>
  <si>
    <t>samart.tola@pucsr.edu.kh</t>
  </si>
  <si>
    <t>SURNAME</t>
  </si>
  <si>
    <t>FIRST NAME</t>
  </si>
  <si>
    <t>ID</t>
  </si>
  <si>
    <t>2 DAYS</t>
  </si>
  <si>
    <t>3 DAYS</t>
  </si>
  <si>
    <t>GRADE</t>
  </si>
  <si>
    <t>EHSS-3</t>
  </si>
  <si>
    <t>15387</t>
  </si>
  <si>
    <t>15396</t>
  </si>
  <si>
    <t>SUBTOTAL</t>
  </si>
  <si>
    <t>ABSENCE PENALTY</t>
  </si>
  <si>
    <t>FINAL SCORE AFTER PENALTY</t>
  </si>
  <si>
    <t>Column1</t>
  </si>
  <si>
    <t>Column2</t>
  </si>
  <si>
    <t>EHSS-3 - Final Grades - 13 February 2023 "B"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</si>
</sst>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43" fontId="0" fillId="0" borderId="0" xfId="1" applyFont="1"/>
    <xf numFmtId="43" fontId="3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0" fillId="0" borderId="0" xfId="1" applyFont="1" applyAlignment="1">
      <alignment horizontal="center"/>
    </xf>
    <xf numFmtId="43" fontId="3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4">
    <dxf>
      <numFmt numFmtId="30" formatCode="@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D6CC69-0D25-7B43-91A2-AD079C6617D6}" name="Table1" displayName="Table1" ref="D6:L62" totalsRowShown="0" headerRowDxfId="2" dataDxfId="3" headerRowCellStyle="Comma" dataCellStyle="Comma">
  <autoFilter ref="D6:L62" xr:uid="{C5D6CC69-0D25-7B43-91A2-AD079C6617D6}"/>
  <tableColumns count="9">
    <tableColumn id="1" xr3:uid="{CE0884CA-E143-4944-9014-B32D78DCED2E}" name="ID" dataDxfId="0"/>
    <tableColumn id="2" xr3:uid="{0373FB32-5AFD-484B-9048-54FD0845A6E8}" name="2 DAYS" dataDxfId="1" dataCellStyle="Comma"/>
    <tableColumn id="3" xr3:uid="{49AADBAE-32B8-1845-9205-546D7DD85CEF}" name="Column1" dataDxfId="10" dataCellStyle="Comma">
      <calculatedColumnFormula>E7*0.4</calculatedColumnFormula>
    </tableColumn>
    <tableColumn id="4" xr3:uid="{E717BE42-8EA9-0543-9FFD-CA4E41960904}" name="3 DAYS" dataDxfId="9" dataCellStyle="Comma"/>
    <tableColumn id="5" xr3:uid="{735A4A90-7EDF-0B4B-8CA0-4128A30D8514}" name="Column2" dataDxfId="8" dataCellStyle="Comma">
      <calculatedColumnFormula>G7*0.6</calculatedColumnFormula>
    </tableColumn>
    <tableColumn id="6" xr3:uid="{CCF50779-A2D4-E048-BB55-0A614D204E0C}" name="SUBTOTAL" dataDxfId="7" dataCellStyle="Comma">
      <calculatedColumnFormula>F7+H7</calculatedColumnFormula>
    </tableColumn>
    <tableColumn id="7" xr3:uid="{C33ACA4F-8B0A-2346-AC65-00AAD595334A}" name="ABSENCE PENALTY" dataDxfId="6" dataCellStyle="Comma">
      <calculatedColumnFormula>SUM(N7:T7)*0.475*0.7</calculatedColumnFormula>
    </tableColumn>
    <tableColumn id="8" xr3:uid="{B42817F2-6869-334A-9EDB-6D2DAC42A56E}" name="FINAL SCORE AFTER PENALTY" dataDxfId="5" dataCellStyle="Comma">
      <calculatedColumnFormula>I7-J7</calculatedColumnFormula>
    </tableColumn>
    <tableColumn id="9" xr3:uid="{6D7CB8CC-2FB9-EA4A-A116-C822B0CD014B}" name="GRADE" dataDxfId="4">
      <calculatedColumnFormula>IF(K7&lt;50,"F",IF(K7&lt;65,"D",IF(K7&lt;80,"C",IF(K7&lt;90,"B",IF(K7&gt;=90,"A")))))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0"/>
  <sheetViews>
    <sheetView topLeftCell="H35" workbookViewId="0">
      <selection activeCell="Z1" sqref="Z1:AA60"/>
    </sheetView>
  </sheetViews>
  <sheetFormatPr baseColWidth="10" defaultColWidth="8.83203125" defaultRowHeight="15" x14ac:dyDescent="0.2"/>
  <cols>
    <col min="2" max="2" width="21.832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s="1" t="s">
        <v>28</v>
      </c>
      <c r="B2" s="1" t="s">
        <v>29</v>
      </c>
      <c r="C2" s="1" t="s">
        <v>30</v>
      </c>
      <c r="D2" s="1"/>
      <c r="E2" s="1"/>
      <c r="F2" s="1" t="s">
        <v>31</v>
      </c>
      <c r="G2">
        <v>89.08</v>
      </c>
      <c r="H2">
        <v>90.32</v>
      </c>
      <c r="I2">
        <v>13.86</v>
      </c>
      <c r="J2">
        <v>8.7200000000000006</v>
      </c>
      <c r="K2">
        <v>9.76</v>
      </c>
      <c r="L2">
        <v>12.64</v>
      </c>
      <c r="M2">
        <v>8.42</v>
      </c>
      <c r="N2">
        <v>63.82</v>
      </c>
      <c r="O2">
        <v>9.1199999999999992</v>
      </c>
      <c r="P2">
        <v>86.7</v>
      </c>
      <c r="Q2">
        <v>12.78</v>
      </c>
      <c r="R2">
        <v>8.67</v>
      </c>
      <c r="S2">
        <v>9.35</v>
      </c>
      <c r="T2">
        <v>7.54</v>
      </c>
      <c r="U2">
        <v>13.2</v>
      </c>
      <c r="V2">
        <v>8.8000000000000007</v>
      </c>
      <c r="W2">
        <v>60.72</v>
      </c>
      <c r="X2">
        <v>8.67</v>
      </c>
      <c r="Y2">
        <v>5</v>
      </c>
      <c r="Z2" s="1" t="s">
        <v>32</v>
      </c>
      <c r="AA2" s="1" t="s">
        <v>32</v>
      </c>
      <c r="AB2" s="1" t="s">
        <v>33</v>
      </c>
    </row>
    <row r="3" spans="1:28" x14ac:dyDescent="0.2">
      <c r="A3" s="1" t="s">
        <v>28</v>
      </c>
      <c r="B3" s="1" t="s">
        <v>34</v>
      </c>
      <c r="C3" s="1" t="s">
        <v>35</v>
      </c>
      <c r="D3" s="1"/>
      <c r="E3" s="1"/>
      <c r="F3" s="1" t="s">
        <v>36</v>
      </c>
      <c r="G3">
        <v>75.81</v>
      </c>
      <c r="H3">
        <v>81.25</v>
      </c>
      <c r="I3">
        <v>12.43</v>
      </c>
      <c r="J3">
        <v>7.52</v>
      </c>
      <c r="K3">
        <v>9.0500000000000007</v>
      </c>
      <c r="L3">
        <v>13.23</v>
      </c>
      <c r="M3">
        <v>8.82</v>
      </c>
      <c r="N3">
        <v>55.59</v>
      </c>
      <c r="O3">
        <v>7.94</v>
      </c>
      <c r="P3">
        <v>69.92</v>
      </c>
      <c r="Q3">
        <v>12.72</v>
      </c>
      <c r="R3">
        <v>9.76</v>
      </c>
      <c r="S3">
        <v>8.57</v>
      </c>
      <c r="T3">
        <v>7.1</v>
      </c>
      <c r="U3">
        <v>9.64</v>
      </c>
      <c r="V3">
        <v>6.42</v>
      </c>
      <c r="W3">
        <v>47.57</v>
      </c>
      <c r="X3">
        <v>6.8</v>
      </c>
      <c r="Y3">
        <v>4</v>
      </c>
      <c r="Z3" s="1" t="s">
        <v>32</v>
      </c>
      <c r="AA3">
        <v>10</v>
      </c>
      <c r="AB3" s="1" t="s">
        <v>33</v>
      </c>
    </row>
    <row r="4" spans="1:28" x14ac:dyDescent="0.2">
      <c r="A4" s="1" t="s">
        <v>37</v>
      </c>
      <c r="B4" s="1" t="s">
        <v>38</v>
      </c>
      <c r="C4" s="1" t="s">
        <v>39</v>
      </c>
      <c r="D4" s="1"/>
      <c r="E4" s="1"/>
      <c r="F4" s="1" t="s">
        <v>40</v>
      </c>
      <c r="G4">
        <v>72.930000000000007</v>
      </c>
      <c r="H4">
        <v>77.849999999999994</v>
      </c>
      <c r="I4">
        <v>12.53</v>
      </c>
      <c r="J4">
        <v>7.06</v>
      </c>
      <c r="K4">
        <v>9.64</v>
      </c>
      <c r="L4">
        <v>11.79</v>
      </c>
      <c r="M4">
        <v>7.86</v>
      </c>
      <c r="N4">
        <v>53.53</v>
      </c>
      <c r="O4">
        <v>7.65</v>
      </c>
      <c r="P4">
        <v>67.27</v>
      </c>
      <c r="Q4">
        <v>12.91</v>
      </c>
      <c r="R4">
        <v>8.07</v>
      </c>
      <c r="S4">
        <v>9.48</v>
      </c>
      <c r="T4">
        <v>8.26</v>
      </c>
      <c r="U4">
        <v>9.8800000000000008</v>
      </c>
      <c r="V4">
        <v>6.59</v>
      </c>
      <c r="W4">
        <v>44.48</v>
      </c>
      <c r="X4">
        <v>6.35</v>
      </c>
      <c r="Y4">
        <v>4</v>
      </c>
      <c r="Z4" s="1" t="s">
        <v>32</v>
      </c>
      <c r="AA4" s="1" t="s">
        <v>32</v>
      </c>
      <c r="AB4" s="1" t="s">
        <v>33</v>
      </c>
    </row>
    <row r="5" spans="1:28" x14ac:dyDescent="0.2">
      <c r="A5" s="1" t="s">
        <v>41</v>
      </c>
      <c r="B5" s="1" t="s">
        <v>42</v>
      </c>
      <c r="C5" s="1" t="s">
        <v>43</v>
      </c>
      <c r="D5" s="1"/>
      <c r="E5" s="1"/>
      <c r="F5" s="1" t="s">
        <v>44</v>
      </c>
      <c r="G5">
        <v>53.93</v>
      </c>
      <c r="H5">
        <v>63.7</v>
      </c>
      <c r="I5">
        <v>9.14</v>
      </c>
      <c r="J5">
        <v>3.85</v>
      </c>
      <c r="K5">
        <v>8.33</v>
      </c>
      <c r="L5">
        <v>0</v>
      </c>
      <c r="M5">
        <v>0</v>
      </c>
      <c r="N5">
        <v>54.56</v>
      </c>
      <c r="O5">
        <v>7.79</v>
      </c>
      <c r="P5">
        <v>39.31</v>
      </c>
      <c r="Q5">
        <v>1.02</v>
      </c>
      <c r="R5">
        <v>2.0499999999999998</v>
      </c>
      <c r="S5">
        <v>0</v>
      </c>
      <c r="T5">
        <v>0</v>
      </c>
      <c r="U5">
        <v>0</v>
      </c>
      <c r="V5">
        <v>0</v>
      </c>
      <c r="W5">
        <v>38.29</v>
      </c>
      <c r="X5">
        <v>5.47</v>
      </c>
      <c r="Y5">
        <v>5</v>
      </c>
      <c r="Z5" s="1" t="s">
        <v>32</v>
      </c>
      <c r="AA5" s="1" t="s">
        <v>32</v>
      </c>
      <c r="AB5" s="1" t="s">
        <v>33</v>
      </c>
    </row>
    <row r="6" spans="1:28" x14ac:dyDescent="0.2">
      <c r="A6" s="1" t="s">
        <v>45</v>
      </c>
      <c r="B6" s="1" t="s">
        <v>46</v>
      </c>
      <c r="C6" s="1" t="s">
        <v>47</v>
      </c>
      <c r="D6" s="1"/>
      <c r="E6" s="1"/>
      <c r="F6" s="1" t="s">
        <v>48</v>
      </c>
      <c r="G6">
        <v>60.99</v>
      </c>
      <c r="H6">
        <v>61.4</v>
      </c>
      <c r="I6">
        <v>12.79</v>
      </c>
      <c r="J6">
        <v>7.52</v>
      </c>
      <c r="K6">
        <v>9.52</v>
      </c>
      <c r="L6">
        <v>7.44</v>
      </c>
      <c r="M6">
        <v>4.96</v>
      </c>
      <c r="N6">
        <v>41.18</v>
      </c>
      <c r="O6">
        <v>5.88</v>
      </c>
      <c r="P6">
        <v>60.68</v>
      </c>
      <c r="Q6">
        <v>13.11</v>
      </c>
      <c r="R6">
        <v>8.43</v>
      </c>
      <c r="S6">
        <v>9.09</v>
      </c>
      <c r="T6">
        <v>8.6999999999999993</v>
      </c>
      <c r="U6">
        <v>3.1</v>
      </c>
      <c r="V6">
        <v>2.06</v>
      </c>
      <c r="W6">
        <v>44.48</v>
      </c>
      <c r="X6">
        <v>6.35</v>
      </c>
      <c r="Y6">
        <v>3</v>
      </c>
      <c r="Z6" s="1" t="s">
        <v>32</v>
      </c>
      <c r="AA6" s="1" t="s">
        <v>32</v>
      </c>
      <c r="AB6" s="1" t="s">
        <v>33</v>
      </c>
    </row>
    <row r="7" spans="1:28" x14ac:dyDescent="0.2">
      <c r="A7" s="1" t="s">
        <v>49</v>
      </c>
      <c r="B7" s="1" t="s">
        <v>50</v>
      </c>
      <c r="C7" s="1" t="s">
        <v>51</v>
      </c>
      <c r="D7" s="1"/>
      <c r="E7" s="1"/>
      <c r="F7" s="1" t="s">
        <v>52</v>
      </c>
      <c r="G7">
        <v>50.76</v>
      </c>
      <c r="H7">
        <v>61.71</v>
      </c>
      <c r="I7">
        <v>5.09</v>
      </c>
      <c r="J7">
        <v>6.79</v>
      </c>
      <c r="K7">
        <v>0</v>
      </c>
      <c r="L7">
        <v>0</v>
      </c>
      <c r="M7">
        <v>0</v>
      </c>
      <c r="N7">
        <v>56.62</v>
      </c>
      <c r="O7">
        <v>8.09</v>
      </c>
      <c r="P7">
        <v>45.15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45.15</v>
      </c>
      <c r="X7">
        <v>6.45</v>
      </c>
      <c r="Y7">
        <v>0</v>
      </c>
      <c r="Z7">
        <v>50</v>
      </c>
      <c r="AA7">
        <v>50</v>
      </c>
      <c r="AB7" s="1" t="s">
        <v>33</v>
      </c>
    </row>
    <row r="8" spans="1:28" x14ac:dyDescent="0.2">
      <c r="A8" s="1" t="s">
        <v>53</v>
      </c>
      <c r="B8" s="1" t="s">
        <v>54</v>
      </c>
      <c r="C8" s="1" t="s">
        <v>264</v>
      </c>
      <c r="D8" s="1"/>
      <c r="E8" s="1"/>
      <c r="F8" s="1" t="s">
        <v>55</v>
      </c>
      <c r="G8">
        <v>89.3</v>
      </c>
      <c r="H8">
        <v>91.55</v>
      </c>
      <c r="I8">
        <v>13.4</v>
      </c>
      <c r="J8">
        <v>8.35</v>
      </c>
      <c r="K8">
        <v>9.52</v>
      </c>
      <c r="L8">
        <v>13.29</v>
      </c>
      <c r="M8">
        <v>8.86</v>
      </c>
      <c r="N8">
        <v>64.849999999999994</v>
      </c>
      <c r="O8">
        <v>9.26</v>
      </c>
      <c r="P8">
        <v>85.91</v>
      </c>
      <c r="Q8">
        <v>13.57</v>
      </c>
      <c r="R8">
        <v>9.4</v>
      </c>
      <c r="S8">
        <v>9.48</v>
      </c>
      <c r="T8">
        <v>8.26</v>
      </c>
      <c r="U8">
        <v>13.95</v>
      </c>
      <c r="V8">
        <v>9.3000000000000007</v>
      </c>
      <c r="W8">
        <v>58.4</v>
      </c>
      <c r="X8">
        <v>8.34</v>
      </c>
      <c r="Y8">
        <v>5</v>
      </c>
      <c r="Z8" s="1" t="s">
        <v>32</v>
      </c>
      <c r="AA8" s="1" t="s">
        <v>32</v>
      </c>
      <c r="AB8" s="1" t="s">
        <v>33</v>
      </c>
    </row>
    <row r="9" spans="1:28" x14ac:dyDescent="0.2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79.05</v>
      </c>
      <c r="H9">
        <v>78.349999999999994</v>
      </c>
      <c r="I9">
        <v>7.14</v>
      </c>
      <c r="J9">
        <v>0</v>
      </c>
      <c r="K9">
        <v>9.52</v>
      </c>
      <c r="L9">
        <v>10.98</v>
      </c>
      <c r="M9">
        <v>7.32</v>
      </c>
      <c r="N9">
        <v>60.22</v>
      </c>
      <c r="O9">
        <v>8.6</v>
      </c>
      <c r="P9">
        <v>77.540000000000006</v>
      </c>
      <c r="Q9">
        <v>12.94</v>
      </c>
      <c r="R9">
        <v>8.19</v>
      </c>
      <c r="S9">
        <v>9.8699999999999992</v>
      </c>
      <c r="T9">
        <v>7.83</v>
      </c>
      <c r="U9">
        <v>6.59</v>
      </c>
      <c r="V9">
        <v>4.3899999999999997</v>
      </c>
      <c r="W9">
        <v>58.01</v>
      </c>
      <c r="X9">
        <v>8.2899999999999991</v>
      </c>
      <c r="Y9">
        <v>5</v>
      </c>
      <c r="Z9" s="1" t="s">
        <v>32</v>
      </c>
      <c r="AA9" s="1" t="s">
        <v>32</v>
      </c>
      <c r="AB9" s="1" t="s">
        <v>33</v>
      </c>
    </row>
    <row r="10" spans="1:28" x14ac:dyDescent="0.2">
      <c r="A10" s="1" t="s">
        <v>60</v>
      </c>
      <c r="B10" s="1" t="s">
        <v>61</v>
      </c>
      <c r="C10" s="1" t="s">
        <v>265</v>
      </c>
      <c r="D10" s="1"/>
      <c r="E10" s="1"/>
      <c r="F10" s="1" t="s">
        <v>62</v>
      </c>
      <c r="G10">
        <v>58.1</v>
      </c>
      <c r="H10">
        <v>62.62</v>
      </c>
      <c r="I10">
        <v>0.34</v>
      </c>
      <c r="J10">
        <v>0.46</v>
      </c>
      <c r="K10">
        <v>0</v>
      </c>
      <c r="L10">
        <v>0</v>
      </c>
      <c r="M10">
        <v>0</v>
      </c>
      <c r="N10">
        <v>62.28</v>
      </c>
      <c r="O10">
        <v>8.9</v>
      </c>
      <c r="P10">
        <v>53.37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53.37</v>
      </c>
      <c r="X10">
        <v>7.62</v>
      </c>
      <c r="Y10">
        <v>3</v>
      </c>
      <c r="Z10" s="1" t="s">
        <v>32</v>
      </c>
      <c r="AA10" s="1" t="s">
        <v>32</v>
      </c>
      <c r="AB10" s="1" t="s">
        <v>33</v>
      </c>
    </row>
    <row r="11" spans="1:28" x14ac:dyDescent="0.2">
      <c r="A11" s="1" t="s">
        <v>63</v>
      </c>
      <c r="B11" s="1" t="s">
        <v>64</v>
      </c>
      <c r="C11" s="1" t="s">
        <v>65</v>
      </c>
      <c r="D11" s="1"/>
      <c r="E11" s="1"/>
      <c r="F11" s="1" t="s">
        <v>66</v>
      </c>
      <c r="G11">
        <v>85.39</v>
      </c>
      <c r="H11">
        <v>86.9</v>
      </c>
      <c r="I11">
        <v>12.64</v>
      </c>
      <c r="J11">
        <v>6.97</v>
      </c>
      <c r="K11">
        <v>9.8800000000000008</v>
      </c>
      <c r="L11">
        <v>13.52</v>
      </c>
      <c r="M11">
        <v>9.01</v>
      </c>
      <c r="N11">
        <v>60.74</v>
      </c>
      <c r="O11">
        <v>8.68</v>
      </c>
      <c r="P11">
        <v>82.36</v>
      </c>
      <c r="Q11">
        <v>12.84</v>
      </c>
      <c r="R11">
        <v>8.92</v>
      </c>
      <c r="S11">
        <v>9.2200000000000006</v>
      </c>
      <c r="T11">
        <v>7.54</v>
      </c>
      <c r="U11">
        <v>11.9</v>
      </c>
      <c r="V11">
        <v>7.93</v>
      </c>
      <c r="W11">
        <v>57.62</v>
      </c>
      <c r="X11">
        <v>8.23</v>
      </c>
      <c r="Y11">
        <v>5</v>
      </c>
      <c r="Z11" s="1" t="s">
        <v>32</v>
      </c>
      <c r="AA11" s="1" t="s">
        <v>32</v>
      </c>
      <c r="AB11" s="1" t="s">
        <v>33</v>
      </c>
    </row>
    <row r="12" spans="1:28" x14ac:dyDescent="0.2">
      <c r="A12" s="1" t="s">
        <v>67</v>
      </c>
      <c r="B12" s="1" t="s">
        <v>68</v>
      </c>
      <c r="C12" s="1" t="s">
        <v>69</v>
      </c>
      <c r="D12" s="1"/>
      <c r="E12" s="1"/>
      <c r="F12" s="1" t="s">
        <v>70</v>
      </c>
      <c r="G12">
        <v>81.67</v>
      </c>
      <c r="H12">
        <v>83.96</v>
      </c>
      <c r="I12">
        <v>12.74</v>
      </c>
      <c r="J12">
        <v>7.34</v>
      </c>
      <c r="K12">
        <v>9.64</v>
      </c>
      <c r="L12">
        <v>13.57</v>
      </c>
      <c r="M12">
        <v>9.0500000000000007</v>
      </c>
      <c r="N12">
        <v>57.65</v>
      </c>
      <c r="O12">
        <v>8.24</v>
      </c>
      <c r="P12">
        <v>77.459999999999994</v>
      </c>
      <c r="Q12">
        <v>12.82</v>
      </c>
      <c r="R12">
        <v>9.16</v>
      </c>
      <c r="S12">
        <v>9.09</v>
      </c>
      <c r="T12">
        <v>7.39</v>
      </c>
      <c r="U12">
        <v>12.04</v>
      </c>
      <c r="V12">
        <v>8.0299999999999994</v>
      </c>
      <c r="W12">
        <v>52.6</v>
      </c>
      <c r="X12">
        <v>7.51</v>
      </c>
      <c r="Y12">
        <v>5</v>
      </c>
      <c r="Z12" s="1" t="s">
        <v>32</v>
      </c>
      <c r="AA12" s="1" t="s">
        <v>32</v>
      </c>
      <c r="AB12" s="1" t="s">
        <v>33</v>
      </c>
    </row>
    <row r="13" spans="1:28" x14ac:dyDescent="0.2">
      <c r="A13" s="1" t="s">
        <v>71</v>
      </c>
      <c r="B13" s="1" t="s">
        <v>72</v>
      </c>
      <c r="C13" s="1" t="s">
        <v>73</v>
      </c>
      <c r="D13" s="1"/>
      <c r="E13" s="1"/>
      <c r="F13" s="1" t="s">
        <v>74</v>
      </c>
      <c r="G13">
        <v>74.14</v>
      </c>
      <c r="H13">
        <v>72.89</v>
      </c>
      <c r="I13">
        <v>11</v>
      </c>
      <c r="J13">
        <v>5.87</v>
      </c>
      <c r="K13">
        <v>8.7899999999999991</v>
      </c>
      <c r="L13">
        <v>6.3</v>
      </c>
      <c r="M13">
        <v>4.2</v>
      </c>
      <c r="N13">
        <v>55.59</v>
      </c>
      <c r="O13">
        <v>7.94</v>
      </c>
      <c r="P13">
        <v>72.67</v>
      </c>
      <c r="Q13">
        <v>11.17</v>
      </c>
      <c r="R13">
        <v>8.31</v>
      </c>
      <c r="S13">
        <v>9.09</v>
      </c>
      <c r="T13">
        <v>4.93</v>
      </c>
      <c r="U13">
        <v>10.45</v>
      </c>
      <c r="V13">
        <v>6.97</v>
      </c>
      <c r="W13">
        <v>51.05</v>
      </c>
      <c r="X13">
        <v>7.29</v>
      </c>
      <c r="Y13">
        <v>5</v>
      </c>
      <c r="Z13" s="1" t="s">
        <v>32</v>
      </c>
      <c r="AA13" s="1" t="s">
        <v>32</v>
      </c>
      <c r="AB13" s="1" t="s">
        <v>33</v>
      </c>
    </row>
    <row r="14" spans="1:28" x14ac:dyDescent="0.2">
      <c r="A14" s="1" t="s">
        <v>75</v>
      </c>
      <c r="B14" s="1" t="s">
        <v>76</v>
      </c>
      <c r="C14" s="1" t="s">
        <v>77</v>
      </c>
      <c r="D14" s="1"/>
      <c r="E14" s="1"/>
      <c r="F14" s="1" t="s">
        <v>78</v>
      </c>
      <c r="G14">
        <v>59.21</v>
      </c>
      <c r="H14">
        <v>77.55</v>
      </c>
      <c r="I14">
        <v>11.51</v>
      </c>
      <c r="J14">
        <v>6.42</v>
      </c>
      <c r="K14">
        <v>8.93</v>
      </c>
      <c r="L14">
        <v>10.97</v>
      </c>
      <c r="M14">
        <v>7.31</v>
      </c>
      <c r="N14">
        <v>55.07</v>
      </c>
      <c r="O14">
        <v>7.87</v>
      </c>
      <c r="P14">
        <v>38.67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38.67</v>
      </c>
      <c r="X14">
        <v>5.52</v>
      </c>
      <c r="Y14">
        <v>4</v>
      </c>
      <c r="Z14" s="1" t="s">
        <v>32</v>
      </c>
      <c r="AA14" s="1" t="s">
        <v>32</v>
      </c>
      <c r="AB14" s="1" t="s">
        <v>33</v>
      </c>
    </row>
    <row r="15" spans="1:28" x14ac:dyDescent="0.2">
      <c r="A15" s="1" t="s">
        <v>79</v>
      </c>
      <c r="B15" s="1" t="s">
        <v>80</v>
      </c>
      <c r="C15" s="1" t="s">
        <v>81</v>
      </c>
      <c r="D15" s="1"/>
      <c r="E15" s="1"/>
      <c r="F15" s="1" t="s">
        <v>82</v>
      </c>
      <c r="G15">
        <v>87.25</v>
      </c>
      <c r="H15">
        <v>90.6</v>
      </c>
      <c r="I15">
        <v>13.7</v>
      </c>
      <c r="J15">
        <v>8.6199999999999992</v>
      </c>
      <c r="K15">
        <v>9.64</v>
      </c>
      <c r="L15">
        <v>13.59</v>
      </c>
      <c r="M15">
        <v>9.06</v>
      </c>
      <c r="N15">
        <v>63.31</v>
      </c>
      <c r="O15">
        <v>9.0399999999999991</v>
      </c>
      <c r="P15">
        <v>82.56</v>
      </c>
      <c r="Q15">
        <v>12.37</v>
      </c>
      <c r="R15">
        <v>8.43</v>
      </c>
      <c r="S15">
        <v>9.35</v>
      </c>
      <c r="T15">
        <v>6.96</v>
      </c>
      <c r="U15">
        <v>12.56</v>
      </c>
      <c r="V15">
        <v>8.3800000000000008</v>
      </c>
      <c r="W15">
        <v>57.62</v>
      </c>
      <c r="X15">
        <v>8.23</v>
      </c>
      <c r="Y15">
        <v>5</v>
      </c>
      <c r="Z15" s="1" t="s">
        <v>32</v>
      </c>
      <c r="AA15" s="1" t="s">
        <v>32</v>
      </c>
      <c r="AB15" s="1" t="s">
        <v>33</v>
      </c>
    </row>
    <row r="16" spans="1:28" x14ac:dyDescent="0.2">
      <c r="A16" s="1" t="s">
        <v>79</v>
      </c>
      <c r="B16" s="1" t="s">
        <v>83</v>
      </c>
      <c r="C16" s="1" t="s">
        <v>84</v>
      </c>
      <c r="D16" s="1"/>
      <c r="E16" s="1"/>
      <c r="F16" s="1" t="s">
        <v>85</v>
      </c>
      <c r="G16">
        <v>84.58</v>
      </c>
      <c r="H16">
        <v>87.35</v>
      </c>
      <c r="I16">
        <v>12.41</v>
      </c>
      <c r="J16">
        <v>7.61</v>
      </c>
      <c r="K16">
        <v>8.93</v>
      </c>
      <c r="L16">
        <v>13.18</v>
      </c>
      <c r="M16">
        <v>8.7799999999999994</v>
      </c>
      <c r="N16">
        <v>61.76</v>
      </c>
      <c r="O16">
        <v>8.82</v>
      </c>
      <c r="P16">
        <v>80.19</v>
      </c>
      <c r="Q16">
        <v>13.49</v>
      </c>
      <c r="R16">
        <v>8.8000000000000007</v>
      </c>
      <c r="S16">
        <v>9.35</v>
      </c>
      <c r="T16">
        <v>8.84</v>
      </c>
      <c r="U16">
        <v>12.17</v>
      </c>
      <c r="V16">
        <v>8.11</v>
      </c>
      <c r="W16">
        <v>54.53</v>
      </c>
      <c r="X16">
        <v>7.79</v>
      </c>
      <c r="Y16">
        <v>5</v>
      </c>
      <c r="Z16" s="1" t="s">
        <v>32</v>
      </c>
      <c r="AA16" s="1" t="s">
        <v>32</v>
      </c>
      <c r="AB16" s="1" t="s">
        <v>33</v>
      </c>
    </row>
    <row r="17" spans="1:28" x14ac:dyDescent="0.2">
      <c r="A17" s="1" t="s">
        <v>86</v>
      </c>
      <c r="B17" s="1" t="s">
        <v>87</v>
      </c>
      <c r="C17" s="1" t="s">
        <v>88</v>
      </c>
      <c r="D17" s="1"/>
      <c r="E17" s="1"/>
      <c r="F17" s="1" t="s">
        <v>89</v>
      </c>
      <c r="G17">
        <v>87.22</v>
      </c>
      <c r="H17">
        <v>92.09</v>
      </c>
      <c r="I17">
        <v>12.31</v>
      </c>
      <c r="J17">
        <v>7.25</v>
      </c>
      <c r="K17">
        <v>9.17</v>
      </c>
      <c r="L17">
        <v>12.87</v>
      </c>
      <c r="M17">
        <v>8.58</v>
      </c>
      <c r="N17">
        <v>66.91</v>
      </c>
      <c r="O17">
        <v>9.56</v>
      </c>
      <c r="P17">
        <v>83.11</v>
      </c>
      <c r="Q17">
        <v>10.85</v>
      </c>
      <c r="R17">
        <v>8.43</v>
      </c>
      <c r="S17">
        <v>7.27</v>
      </c>
      <c r="T17">
        <v>5.99</v>
      </c>
      <c r="U17">
        <v>10.38</v>
      </c>
      <c r="V17">
        <v>6.92</v>
      </c>
      <c r="W17">
        <v>61.88</v>
      </c>
      <c r="X17">
        <v>8.84</v>
      </c>
      <c r="Y17">
        <v>4</v>
      </c>
      <c r="Z17" s="1" t="s">
        <v>32</v>
      </c>
      <c r="AA17" s="1" t="s">
        <v>32</v>
      </c>
      <c r="AB17" s="1" t="s">
        <v>33</v>
      </c>
    </row>
    <row r="18" spans="1:28" x14ac:dyDescent="0.2">
      <c r="A18" s="1" t="s">
        <v>90</v>
      </c>
      <c r="B18" s="1" t="s">
        <v>91</v>
      </c>
      <c r="C18" s="1" t="s">
        <v>92</v>
      </c>
      <c r="D18" s="1"/>
      <c r="E18" s="1"/>
      <c r="F18" s="1" t="s">
        <v>93</v>
      </c>
      <c r="G18">
        <v>86.1</v>
      </c>
      <c r="H18">
        <v>91.79</v>
      </c>
      <c r="I18">
        <v>14.09</v>
      </c>
      <c r="J18">
        <v>8.9</v>
      </c>
      <c r="K18">
        <v>9.8800000000000008</v>
      </c>
      <c r="L18">
        <v>13.36</v>
      </c>
      <c r="M18">
        <v>8.91</v>
      </c>
      <c r="N18">
        <v>64.34</v>
      </c>
      <c r="O18">
        <v>9.19</v>
      </c>
      <c r="P18">
        <v>78.95</v>
      </c>
      <c r="Q18">
        <v>14.06</v>
      </c>
      <c r="R18">
        <v>9.64</v>
      </c>
      <c r="S18">
        <v>9.35</v>
      </c>
      <c r="T18">
        <v>9.1300000000000008</v>
      </c>
      <c r="U18">
        <v>9.1999999999999993</v>
      </c>
      <c r="V18">
        <v>6.13</v>
      </c>
      <c r="W18">
        <v>55.69</v>
      </c>
      <c r="X18">
        <v>7.96</v>
      </c>
      <c r="Y18">
        <v>5</v>
      </c>
      <c r="Z18" s="1" t="s">
        <v>32</v>
      </c>
      <c r="AA18" s="1" t="s">
        <v>32</v>
      </c>
      <c r="AB18" s="1" t="s">
        <v>33</v>
      </c>
    </row>
    <row r="19" spans="1:28" x14ac:dyDescent="0.2">
      <c r="A19" s="1" t="s">
        <v>94</v>
      </c>
      <c r="B19" s="1" t="s">
        <v>95</v>
      </c>
      <c r="C19" s="1" t="s">
        <v>96</v>
      </c>
      <c r="D19" s="1"/>
      <c r="E19" s="1"/>
      <c r="F19" s="1" t="s">
        <v>97</v>
      </c>
      <c r="G19">
        <v>64.47</v>
      </c>
      <c r="H19">
        <v>69.25</v>
      </c>
      <c r="I19">
        <v>12.25</v>
      </c>
      <c r="J19">
        <v>7.52</v>
      </c>
      <c r="K19">
        <v>8.81</v>
      </c>
      <c r="L19">
        <v>10.68</v>
      </c>
      <c r="M19">
        <v>7.12</v>
      </c>
      <c r="N19">
        <v>46.32</v>
      </c>
      <c r="O19">
        <v>6.62</v>
      </c>
      <c r="P19">
        <v>55.95</v>
      </c>
      <c r="Q19">
        <v>11.04</v>
      </c>
      <c r="R19">
        <v>6.99</v>
      </c>
      <c r="S19">
        <v>8.57</v>
      </c>
      <c r="T19">
        <v>6.52</v>
      </c>
      <c r="U19">
        <v>8.5500000000000007</v>
      </c>
      <c r="V19">
        <v>5.7</v>
      </c>
      <c r="W19">
        <v>36.35</v>
      </c>
      <c r="X19">
        <v>5.19</v>
      </c>
      <c r="Y19">
        <v>5</v>
      </c>
      <c r="Z19" s="1" t="s">
        <v>32</v>
      </c>
      <c r="AA19" s="1" t="s">
        <v>32</v>
      </c>
      <c r="AB19" s="1" t="s">
        <v>33</v>
      </c>
    </row>
    <row r="20" spans="1:28" x14ac:dyDescent="0.2">
      <c r="A20" s="1" t="s">
        <v>98</v>
      </c>
      <c r="B20" s="1" t="s">
        <v>99</v>
      </c>
      <c r="C20" s="1" t="s">
        <v>100</v>
      </c>
      <c r="D20" s="1"/>
      <c r="E20" s="1"/>
      <c r="F20" s="1" t="s">
        <v>101</v>
      </c>
      <c r="G20">
        <v>89.19</v>
      </c>
      <c r="H20">
        <v>92.18</v>
      </c>
      <c r="I20">
        <v>13.03</v>
      </c>
      <c r="J20">
        <v>7.61</v>
      </c>
      <c r="K20">
        <v>9.76</v>
      </c>
      <c r="L20">
        <v>13.26</v>
      </c>
      <c r="M20">
        <v>8.84</v>
      </c>
      <c r="N20">
        <v>65.88</v>
      </c>
      <c r="O20">
        <v>9.41</v>
      </c>
      <c r="P20">
        <v>85.06</v>
      </c>
      <c r="Q20">
        <v>14.06</v>
      </c>
      <c r="R20">
        <v>9.64</v>
      </c>
      <c r="S20">
        <v>9.35</v>
      </c>
      <c r="T20">
        <v>9.1300000000000008</v>
      </c>
      <c r="U20">
        <v>12.99</v>
      </c>
      <c r="V20">
        <v>8.66</v>
      </c>
      <c r="W20">
        <v>58.01</v>
      </c>
      <c r="X20">
        <v>8.2899999999999991</v>
      </c>
      <c r="Y20">
        <v>5</v>
      </c>
      <c r="Z20" s="1" t="s">
        <v>32</v>
      </c>
      <c r="AA20" s="1" t="s">
        <v>32</v>
      </c>
      <c r="AB20" s="1" t="s">
        <v>33</v>
      </c>
    </row>
    <row r="21" spans="1:28" x14ac:dyDescent="0.2">
      <c r="A21" s="1" t="s">
        <v>102</v>
      </c>
      <c r="B21" s="1" t="s">
        <v>103</v>
      </c>
      <c r="C21" s="1" t="s">
        <v>104</v>
      </c>
      <c r="D21" s="1"/>
      <c r="E21" s="1"/>
      <c r="F21" s="1" t="s">
        <v>105</v>
      </c>
      <c r="G21">
        <v>80.73</v>
      </c>
      <c r="H21">
        <v>88.26</v>
      </c>
      <c r="I21">
        <v>11.73</v>
      </c>
      <c r="J21">
        <v>6.24</v>
      </c>
      <c r="K21">
        <v>9.4</v>
      </c>
      <c r="L21">
        <v>12.7</v>
      </c>
      <c r="M21">
        <v>8.4700000000000006</v>
      </c>
      <c r="N21">
        <v>63.82</v>
      </c>
      <c r="O21">
        <v>9.1199999999999992</v>
      </c>
      <c r="P21">
        <v>71.180000000000007</v>
      </c>
      <c r="Q21">
        <v>10.61</v>
      </c>
      <c r="R21">
        <v>8.31</v>
      </c>
      <c r="S21">
        <v>8.6999999999999993</v>
      </c>
      <c r="T21">
        <v>4.2</v>
      </c>
      <c r="U21">
        <v>9.52</v>
      </c>
      <c r="V21">
        <v>6.35</v>
      </c>
      <c r="W21">
        <v>51.05</v>
      </c>
      <c r="X21">
        <v>7.29</v>
      </c>
      <c r="Y21">
        <v>5</v>
      </c>
      <c r="Z21" s="1" t="s">
        <v>32</v>
      </c>
      <c r="AA21">
        <v>10</v>
      </c>
      <c r="AB21" s="1" t="s">
        <v>33</v>
      </c>
    </row>
    <row r="22" spans="1:28" x14ac:dyDescent="0.2">
      <c r="A22" s="1" t="s">
        <v>106</v>
      </c>
      <c r="B22" s="1" t="s">
        <v>107</v>
      </c>
      <c r="C22" s="1" t="s">
        <v>108</v>
      </c>
      <c r="D22" s="1"/>
      <c r="E22" s="1"/>
      <c r="F22" s="1" t="s">
        <v>109</v>
      </c>
      <c r="G22">
        <v>77.83</v>
      </c>
      <c r="H22">
        <v>80.650000000000006</v>
      </c>
      <c r="I22">
        <v>13.67</v>
      </c>
      <c r="J22">
        <v>8.5299999999999994</v>
      </c>
      <c r="K22">
        <v>9.69</v>
      </c>
      <c r="L22">
        <v>12.93</v>
      </c>
      <c r="M22">
        <v>8.6199999999999992</v>
      </c>
      <c r="N22">
        <v>54.04</v>
      </c>
      <c r="O22">
        <v>7.72</v>
      </c>
      <c r="P22">
        <v>72.67</v>
      </c>
      <c r="Q22">
        <v>13.19</v>
      </c>
      <c r="R22">
        <v>9.64</v>
      </c>
      <c r="S22">
        <v>9.35</v>
      </c>
      <c r="T22">
        <v>7.39</v>
      </c>
      <c r="U22">
        <v>9.2100000000000009</v>
      </c>
      <c r="V22">
        <v>6.14</v>
      </c>
      <c r="W22">
        <v>50.28</v>
      </c>
      <c r="X22">
        <v>7.18</v>
      </c>
      <c r="Y22">
        <v>5</v>
      </c>
      <c r="Z22" s="1" t="s">
        <v>32</v>
      </c>
      <c r="AA22" s="1" t="s">
        <v>32</v>
      </c>
      <c r="AB22" s="1" t="s">
        <v>33</v>
      </c>
    </row>
    <row r="23" spans="1:28" x14ac:dyDescent="0.2">
      <c r="A23" s="1" t="s">
        <v>110</v>
      </c>
      <c r="B23" s="1" t="s">
        <v>111</v>
      </c>
      <c r="C23" s="1" t="s">
        <v>112</v>
      </c>
      <c r="D23" s="1"/>
      <c r="E23" s="1"/>
      <c r="F23" s="1" t="s">
        <v>113</v>
      </c>
      <c r="G23">
        <v>71.790000000000006</v>
      </c>
      <c r="H23">
        <v>92.83</v>
      </c>
      <c r="I23">
        <v>13.61</v>
      </c>
      <c r="J23">
        <v>8.6199999999999992</v>
      </c>
      <c r="K23">
        <v>9.52</v>
      </c>
      <c r="L23">
        <v>13.85</v>
      </c>
      <c r="M23">
        <v>9.23</v>
      </c>
      <c r="N23">
        <v>65.37</v>
      </c>
      <c r="O23">
        <v>9.34</v>
      </c>
      <c r="P23">
        <v>49.89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49.89</v>
      </c>
      <c r="X23">
        <v>7.13</v>
      </c>
      <c r="Y23">
        <v>4</v>
      </c>
      <c r="Z23" s="1" t="s">
        <v>32</v>
      </c>
      <c r="AA23">
        <v>10</v>
      </c>
      <c r="AB23" s="1" t="s">
        <v>33</v>
      </c>
    </row>
    <row r="24" spans="1:28" x14ac:dyDescent="0.2">
      <c r="A24" s="1" t="s">
        <v>114</v>
      </c>
      <c r="B24" s="1" t="s">
        <v>115</v>
      </c>
      <c r="C24" s="1" t="s">
        <v>116</v>
      </c>
      <c r="D24" s="1"/>
      <c r="E24" s="1"/>
      <c r="F24" s="1" t="s">
        <v>117</v>
      </c>
      <c r="G24">
        <v>88.61</v>
      </c>
      <c r="H24">
        <v>97.96</v>
      </c>
      <c r="I24">
        <v>14.72</v>
      </c>
      <c r="J24">
        <v>9.6300000000000008</v>
      </c>
      <c r="K24">
        <v>10</v>
      </c>
      <c r="L24">
        <v>14.78</v>
      </c>
      <c r="M24">
        <v>9.85</v>
      </c>
      <c r="N24">
        <v>68.459999999999994</v>
      </c>
      <c r="O24">
        <v>9.7799999999999994</v>
      </c>
      <c r="P24">
        <v>82.27</v>
      </c>
      <c r="Q24">
        <v>13.09</v>
      </c>
      <c r="R24">
        <v>8.19</v>
      </c>
      <c r="S24">
        <v>9.8699999999999992</v>
      </c>
      <c r="T24">
        <v>8.1199999999999992</v>
      </c>
      <c r="U24">
        <v>11.56</v>
      </c>
      <c r="V24">
        <v>7.71</v>
      </c>
      <c r="W24">
        <v>57.62</v>
      </c>
      <c r="X24">
        <v>8.23</v>
      </c>
      <c r="Y24">
        <v>3</v>
      </c>
      <c r="Z24" s="1" t="s">
        <v>32</v>
      </c>
      <c r="AA24" s="1" t="s">
        <v>32</v>
      </c>
      <c r="AB24" s="1" t="s">
        <v>33</v>
      </c>
    </row>
    <row r="25" spans="1:28" x14ac:dyDescent="0.2">
      <c r="A25" s="1" t="s">
        <v>114</v>
      </c>
      <c r="B25" s="1" t="s">
        <v>118</v>
      </c>
      <c r="C25" s="1" t="s">
        <v>119</v>
      </c>
      <c r="D25" s="1"/>
      <c r="E25" s="1"/>
      <c r="F25" s="1" t="s">
        <v>120</v>
      </c>
      <c r="G25">
        <v>56.64</v>
      </c>
      <c r="H25">
        <v>71.930000000000007</v>
      </c>
      <c r="I25">
        <v>9.76</v>
      </c>
      <c r="J25">
        <v>4.5599999999999996</v>
      </c>
      <c r="K25">
        <v>8.4499999999999993</v>
      </c>
      <c r="L25">
        <v>10.7</v>
      </c>
      <c r="M25">
        <v>7.13</v>
      </c>
      <c r="N25">
        <v>51.47</v>
      </c>
      <c r="O25">
        <v>7.35</v>
      </c>
      <c r="P25">
        <v>40.99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40.99</v>
      </c>
      <c r="X25">
        <v>5.86</v>
      </c>
      <c r="Y25">
        <v>3</v>
      </c>
      <c r="Z25" s="1" t="s">
        <v>32</v>
      </c>
      <c r="AA25" s="1" t="s">
        <v>32</v>
      </c>
      <c r="AB25" s="1" t="s">
        <v>33</v>
      </c>
    </row>
    <row r="26" spans="1:28" x14ac:dyDescent="0.2">
      <c r="A26" s="1" t="s">
        <v>121</v>
      </c>
      <c r="B26" s="1" t="s">
        <v>122</v>
      </c>
      <c r="C26" s="1" t="s">
        <v>123</v>
      </c>
      <c r="D26" s="1"/>
      <c r="E26" s="1"/>
      <c r="F26" s="1" t="s">
        <v>124</v>
      </c>
      <c r="G26">
        <v>72.78</v>
      </c>
      <c r="H26">
        <v>89.37</v>
      </c>
      <c r="I26">
        <v>13.66</v>
      </c>
      <c r="J26">
        <v>8.81</v>
      </c>
      <c r="K26">
        <v>9.4</v>
      </c>
      <c r="L26">
        <v>12.91</v>
      </c>
      <c r="M26">
        <v>8.61</v>
      </c>
      <c r="N26">
        <v>62.79</v>
      </c>
      <c r="O26">
        <v>8.9700000000000006</v>
      </c>
      <c r="P26">
        <v>59.63</v>
      </c>
      <c r="Q26">
        <v>11.68</v>
      </c>
      <c r="R26">
        <v>8.67</v>
      </c>
      <c r="S26">
        <v>9.61</v>
      </c>
      <c r="T26">
        <v>5.07</v>
      </c>
      <c r="U26">
        <v>0</v>
      </c>
      <c r="V26">
        <v>0</v>
      </c>
      <c r="W26">
        <v>47.96</v>
      </c>
      <c r="X26">
        <v>6.85</v>
      </c>
      <c r="Y26">
        <v>2</v>
      </c>
      <c r="Z26" s="1" t="s">
        <v>32</v>
      </c>
      <c r="AA26" s="1" t="s">
        <v>32</v>
      </c>
      <c r="AB26" s="1" t="s">
        <v>33</v>
      </c>
    </row>
    <row r="27" spans="1:28" x14ac:dyDescent="0.2">
      <c r="A27" s="1" t="s">
        <v>125</v>
      </c>
      <c r="B27" s="1" t="s">
        <v>126</v>
      </c>
      <c r="C27" s="1" t="s">
        <v>127</v>
      </c>
      <c r="D27" s="1"/>
      <c r="E27" s="1"/>
      <c r="F27" s="1" t="s">
        <v>128</v>
      </c>
      <c r="G27">
        <v>90.05</v>
      </c>
      <c r="H27">
        <v>93.46</v>
      </c>
      <c r="I27">
        <v>12.71</v>
      </c>
      <c r="J27">
        <v>8.26</v>
      </c>
      <c r="K27">
        <v>8.69</v>
      </c>
      <c r="L27">
        <v>13.32</v>
      </c>
      <c r="M27">
        <v>8.8800000000000008</v>
      </c>
      <c r="N27">
        <v>67.430000000000007</v>
      </c>
      <c r="O27">
        <v>9.6300000000000008</v>
      </c>
      <c r="P27">
        <v>87.71</v>
      </c>
      <c r="Q27">
        <v>13.11</v>
      </c>
      <c r="R27">
        <v>8.43</v>
      </c>
      <c r="S27">
        <v>9.09</v>
      </c>
      <c r="T27">
        <v>8.6999999999999993</v>
      </c>
      <c r="U27">
        <v>11.56</v>
      </c>
      <c r="V27">
        <v>7.71</v>
      </c>
      <c r="W27">
        <v>63.04</v>
      </c>
      <c r="X27">
        <v>9.01</v>
      </c>
      <c r="Y27">
        <v>4</v>
      </c>
      <c r="Z27" s="1" t="s">
        <v>32</v>
      </c>
      <c r="AA27">
        <v>10</v>
      </c>
      <c r="AB27" s="1" t="s">
        <v>33</v>
      </c>
    </row>
    <row r="28" spans="1:28" x14ac:dyDescent="0.2">
      <c r="A28" s="1" t="s">
        <v>129</v>
      </c>
      <c r="B28" s="1" t="s">
        <v>130</v>
      </c>
      <c r="C28" s="1" t="s">
        <v>131</v>
      </c>
      <c r="D28" s="1"/>
      <c r="E28" s="1"/>
      <c r="F28" s="1" t="s">
        <v>132</v>
      </c>
      <c r="G28">
        <v>91.88</v>
      </c>
      <c r="H28">
        <v>95.83</v>
      </c>
      <c r="I28">
        <v>14.18</v>
      </c>
      <c r="J28">
        <v>9.27</v>
      </c>
      <c r="K28">
        <v>9.64</v>
      </c>
      <c r="L28">
        <v>12.67</v>
      </c>
      <c r="M28">
        <v>8.4499999999999993</v>
      </c>
      <c r="N28">
        <v>68.97</v>
      </c>
      <c r="O28">
        <v>9.85</v>
      </c>
      <c r="P28">
        <v>89.19</v>
      </c>
      <c r="Q28">
        <v>12.76</v>
      </c>
      <c r="R28">
        <v>8.92</v>
      </c>
      <c r="S28">
        <v>9.35</v>
      </c>
      <c r="T28">
        <v>7.25</v>
      </c>
      <c r="U28">
        <v>12.62</v>
      </c>
      <c r="V28">
        <v>8.41</v>
      </c>
      <c r="W28">
        <v>63.81</v>
      </c>
      <c r="X28">
        <v>9.1199999999999992</v>
      </c>
      <c r="Y28">
        <v>4</v>
      </c>
      <c r="Z28" s="1" t="s">
        <v>32</v>
      </c>
      <c r="AA28" s="1" t="s">
        <v>32</v>
      </c>
      <c r="AB28" s="1" t="s">
        <v>33</v>
      </c>
    </row>
    <row r="29" spans="1:28" x14ac:dyDescent="0.2">
      <c r="A29" s="1" t="s">
        <v>133</v>
      </c>
      <c r="B29" s="1" t="s">
        <v>134</v>
      </c>
      <c r="C29" s="1" t="s">
        <v>135</v>
      </c>
      <c r="D29" s="1"/>
      <c r="E29" s="1"/>
      <c r="F29" s="1" t="s">
        <v>136</v>
      </c>
      <c r="G29">
        <v>79.7</v>
      </c>
      <c r="H29">
        <v>76.87</v>
      </c>
      <c r="I29">
        <v>12.65</v>
      </c>
      <c r="J29">
        <v>7.71</v>
      </c>
      <c r="K29">
        <v>9.17</v>
      </c>
      <c r="L29">
        <v>12.75</v>
      </c>
      <c r="M29">
        <v>8.5</v>
      </c>
      <c r="N29">
        <v>51.47</v>
      </c>
      <c r="O29">
        <v>7.35</v>
      </c>
      <c r="P29">
        <v>80.39</v>
      </c>
      <c r="Q29">
        <v>14.25</v>
      </c>
      <c r="R29">
        <v>9.64</v>
      </c>
      <c r="S29">
        <v>9.8699999999999992</v>
      </c>
      <c r="T29">
        <v>8.99</v>
      </c>
      <c r="U29">
        <v>10.84</v>
      </c>
      <c r="V29">
        <v>7.23</v>
      </c>
      <c r="W29">
        <v>55.3</v>
      </c>
      <c r="X29">
        <v>7.9</v>
      </c>
      <c r="Y29">
        <v>5</v>
      </c>
      <c r="Z29" s="1" t="s">
        <v>32</v>
      </c>
      <c r="AA29" s="1" t="s">
        <v>32</v>
      </c>
      <c r="AB29" s="1" t="s">
        <v>33</v>
      </c>
    </row>
    <row r="30" spans="1:28" x14ac:dyDescent="0.2">
      <c r="A30" s="1" t="s">
        <v>137</v>
      </c>
      <c r="B30" s="1" t="s">
        <v>138</v>
      </c>
      <c r="C30" s="1" t="s">
        <v>139</v>
      </c>
      <c r="D30" s="1"/>
      <c r="E30" s="1"/>
      <c r="F30" s="1" t="s">
        <v>140</v>
      </c>
      <c r="G30">
        <v>65.37</v>
      </c>
      <c r="H30">
        <v>69.28</v>
      </c>
      <c r="I30">
        <v>13.18</v>
      </c>
      <c r="J30">
        <v>8.17</v>
      </c>
      <c r="K30">
        <v>9.4</v>
      </c>
      <c r="L30">
        <v>0</v>
      </c>
      <c r="M30">
        <v>0</v>
      </c>
      <c r="N30">
        <v>56.1</v>
      </c>
      <c r="O30">
        <v>8.01</v>
      </c>
      <c r="P30">
        <v>57.82</v>
      </c>
      <c r="Q30">
        <v>9.09</v>
      </c>
      <c r="R30">
        <v>6.75</v>
      </c>
      <c r="S30">
        <v>8.31</v>
      </c>
      <c r="T30">
        <v>3.12</v>
      </c>
      <c r="U30">
        <v>0</v>
      </c>
      <c r="V30">
        <v>0</v>
      </c>
      <c r="W30">
        <v>48.73</v>
      </c>
      <c r="X30">
        <v>6.96</v>
      </c>
      <c r="Y30">
        <v>5</v>
      </c>
      <c r="Z30" s="1" t="s">
        <v>32</v>
      </c>
      <c r="AA30" s="1" t="s">
        <v>32</v>
      </c>
      <c r="AB30" s="1" t="s">
        <v>33</v>
      </c>
    </row>
    <row r="31" spans="1:28" x14ac:dyDescent="0.2">
      <c r="A31" s="1" t="s">
        <v>141</v>
      </c>
      <c r="B31" s="1" t="s">
        <v>142</v>
      </c>
      <c r="C31" s="1" t="s">
        <v>143</v>
      </c>
      <c r="D31" s="1"/>
      <c r="E31" s="1"/>
      <c r="F31" s="1" t="s">
        <v>144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1" t="s">
        <v>32</v>
      </c>
      <c r="AA31" s="1" t="s">
        <v>32</v>
      </c>
      <c r="AB31" s="1" t="s">
        <v>33</v>
      </c>
    </row>
    <row r="32" spans="1:28" x14ac:dyDescent="0.2">
      <c r="A32" s="1" t="s">
        <v>145</v>
      </c>
      <c r="B32" s="1" t="s">
        <v>146</v>
      </c>
      <c r="C32" s="1" t="s">
        <v>147</v>
      </c>
      <c r="D32" s="1"/>
      <c r="E32" s="1"/>
      <c r="F32" s="1" t="s">
        <v>148</v>
      </c>
      <c r="G32">
        <v>78.37</v>
      </c>
      <c r="H32">
        <v>80.8</v>
      </c>
      <c r="I32">
        <v>12.86</v>
      </c>
      <c r="J32">
        <v>7.98</v>
      </c>
      <c r="K32">
        <v>9.17</v>
      </c>
      <c r="L32">
        <v>12.35</v>
      </c>
      <c r="M32">
        <v>8.23</v>
      </c>
      <c r="N32">
        <v>55.59</v>
      </c>
      <c r="O32">
        <v>7.94</v>
      </c>
      <c r="P32">
        <v>73.66</v>
      </c>
      <c r="Q32">
        <v>13.13</v>
      </c>
      <c r="R32">
        <v>9.0399999999999991</v>
      </c>
      <c r="S32">
        <v>8.9600000000000009</v>
      </c>
      <c r="T32">
        <v>8.26</v>
      </c>
      <c r="U32">
        <v>11.41</v>
      </c>
      <c r="V32">
        <v>7.61</v>
      </c>
      <c r="W32">
        <v>49.12</v>
      </c>
      <c r="X32">
        <v>7.02</v>
      </c>
      <c r="Y32">
        <v>5</v>
      </c>
      <c r="Z32" s="1" t="s">
        <v>32</v>
      </c>
      <c r="AA32" s="1" t="s">
        <v>32</v>
      </c>
      <c r="AB32" s="1" t="s">
        <v>33</v>
      </c>
    </row>
    <row r="33" spans="1:28" x14ac:dyDescent="0.2">
      <c r="A33" s="1" t="s">
        <v>149</v>
      </c>
      <c r="B33" s="1" t="s">
        <v>150</v>
      </c>
      <c r="C33" s="1" t="s">
        <v>151</v>
      </c>
      <c r="D33" s="1"/>
      <c r="E33" s="1"/>
      <c r="F33" s="1" t="s">
        <v>152</v>
      </c>
      <c r="G33">
        <v>75.900000000000006</v>
      </c>
      <c r="H33">
        <v>75.02</v>
      </c>
      <c r="I33">
        <v>12.23</v>
      </c>
      <c r="J33">
        <v>7.61</v>
      </c>
      <c r="K33">
        <v>8.69</v>
      </c>
      <c r="L33">
        <v>0</v>
      </c>
      <c r="M33">
        <v>0</v>
      </c>
      <c r="N33">
        <v>62.79</v>
      </c>
      <c r="O33">
        <v>8.9700000000000006</v>
      </c>
      <c r="P33">
        <v>76.34</v>
      </c>
      <c r="Q33">
        <v>12.57</v>
      </c>
      <c r="R33">
        <v>8.92</v>
      </c>
      <c r="S33">
        <v>8.83</v>
      </c>
      <c r="T33">
        <v>7.39</v>
      </c>
      <c r="U33">
        <v>6.14</v>
      </c>
      <c r="V33">
        <v>4.0999999999999996</v>
      </c>
      <c r="W33">
        <v>57.62</v>
      </c>
      <c r="X33">
        <v>8.23</v>
      </c>
      <c r="Y33">
        <v>4</v>
      </c>
      <c r="Z33" s="1" t="s">
        <v>32</v>
      </c>
      <c r="AA33" s="1" t="s">
        <v>32</v>
      </c>
      <c r="AB33" s="1" t="s">
        <v>33</v>
      </c>
    </row>
    <row r="34" spans="1:28" x14ac:dyDescent="0.2">
      <c r="A34" s="1" t="s">
        <v>149</v>
      </c>
      <c r="B34" s="1" t="s">
        <v>153</v>
      </c>
      <c r="C34" s="1" t="s">
        <v>154</v>
      </c>
      <c r="D34" s="1"/>
      <c r="E34" s="1"/>
      <c r="F34" s="1" t="s">
        <v>155</v>
      </c>
      <c r="G34">
        <v>90.64</v>
      </c>
      <c r="H34">
        <v>92.57</v>
      </c>
      <c r="I34">
        <v>14.38</v>
      </c>
      <c r="J34">
        <v>9.17</v>
      </c>
      <c r="K34">
        <v>10</v>
      </c>
      <c r="L34">
        <v>12.82</v>
      </c>
      <c r="M34">
        <v>8.5500000000000007</v>
      </c>
      <c r="N34">
        <v>65.37</v>
      </c>
      <c r="O34">
        <v>9.34</v>
      </c>
      <c r="P34">
        <v>87.72</v>
      </c>
      <c r="Q34">
        <v>13.57</v>
      </c>
      <c r="R34">
        <v>9.2799999999999994</v>
      </c>
      <c r="S34">
        <v>9.74</v>
      </c>
      <c r="T34">
        <v>8.1199999999999992</v>
      </c>
      <c r="U34">
        <v>13.82</v>
      </c>
      <c r="V34">
        <v>9.2100000000000009</v>
      </c>
      <c r="W34">
        <v>60.33</v>
      </c>
      <c r="X34">
        <v>8.6199999999999992</v>
      </c>
      <c r="Y34">
        <v>5</v>
      </c>
      <c r="Z34" s="1" t="s">
        <v>32</v>
      </c>
      <c r="AA34" s="1" t="s">
        <v>32</v>
      </c>
      <c r="AB34" s="1" t="s">
        <v>33</v>
      </c>
    </row>
    <row r="35" spans="1:28" x14ac:dyDescent="0.2">
      <c r="A35" s="1" t="s">
        <v>156</v>
      </c>
      <c r="B35" s="1" t="s">
        <v>157</v>
      </c>
      <c r="C35" s="1" t="s">
        <v>158</v>
      </c>
      <c r="D35" s="1"/>
      <c r="E35" s="1"/>
      <c r="F35" s="1" t="s">
        <v>159</v>
      </c>
      <c r="G35">
        <v>80.25</v>
      </c>
      <c r="H35">
        <v>82.4</v>
      </c>
      <c r="I35">
        <v>11.72</v>
      </c>
      <c r="J35">
        <v>6.34</v>
      </c>
      <c r="K35">
        <v>9.2899999999999991</v>
      </c>
      <c r="L35">
        <v>11.49</v>
      </c>
      <c r="M35">
        <v>7.66</v>
      </c>
      <c r="N35">
        <v>59.19</v>
      </c>
      <c r="O35">
        <v>8.4600000000000009</v>
      </c>
      <c r="P35">
        <v>78.12</v>
      </c>
      <c r="Q35">
        <v>12.61</v>
      </c>
      <c r="R35">
        <v>7.47</v>
      </c>
      <c r="S35">
        <v>9.35</v>
      </c>
      <c r="T35">
        <v>8.41</v>
      </c>
      <c r="U35">
        <v>12.14</v>
      </c>
      <c r="V35">
        <v>8.09</v>
      </c>
      <c r="W35">
        <v>53.37</v>
      </c>
      <c r="X35">
        <v>7.62</v>
      </c>
      <c r="Y35">
        <v>4</v>
      </c>
      <c r="Z35" s="1" t="s">
        <v>32</v>
      </c>
      <c r="AA35" s="1" t="s">
        <v>32</v>
      </c>
      <c r="AB35" s="1" t="s">
        <v>33</v>
      </c>
    </row>
    <row r="36" spans="1:28" x14ac:dyDescent="0.2">
      <c r="A36" s="1" t="s">
        <v>160</v>
      </c>
      <c r="B36" s="1" t="s">
        <v>161</v>
      </c>
      <c r="C36" s="1" t="s">
        <v>162</v>
      </c>
      <c r="D36" s="1"/>
      <c r="E36" s="1"/>
      <c r="F36" s="1" t="s">
        <v>163</v>
      </c>
      <c r="G36">
        <v>78.180000000000007</v>
      </c>
      <c r="H36">
        <v>85.98</v>
      </c>
      <c r="I36">
        <v>11.84</v>
      </c>
      <c r="J36">
        <v>6.15</v>
      </c>
      <c r="K36">
        <v>9.64</v>
      </c>
      <c r="L36">
        <v>12.89</v>
      </c>
      <c r="M36">
        <v>8.59</v>
      </c>
      <c r="N36">
        <v>61.25</v>
      </c>
      <c r="O36">
        <v>8.75</v>
      </c>
      <c r="P36">
        <v>68.09</v>
      </c>
      <c r="Q36">
        <v>10.56</v>
      </c>
      <c r="R36">
        <v>5.78</v>
      </c>
      <c r="S36">
        <v>8.9600000000000009</v>
      </c>
      <c r="T36">
        <v>6.38</v>
      </c>
      <c r="U36">
        <v>8.02</v>
      </c>
      <c r="V36">
        <v>5.35</v>
      </c>
      <c r="W36">
        <v>49.5</v>
      </c>
      <c r="X36">
        <v>7.07</v>
      </c>
      <c r="Y36">
        <v>5</v>
      </c>
      <c r="Z36" s="1" t="s">
        <v>32</v>
      </c>
      <c r="AA36" s="1" t="s">
        <v>32</v>
      </c>
      <c r="AB36" s="1" t="s">
        <v>33</v>
      </c>
    </row>
    <row r="37" spans="1:28" x14ac:dyDescent="0.2">
      <c r="A37" s="1" t="s">
        <v>160</v>
      </c>
      <c r="B37" s="1" t="s">
        <v>164</v>
      </c>
      <c r="C37" s="1" t="s">
        <v>165</v>
      </c>
      <c r="D37" s="1"/>
      <c r="E37" s="1"/>
      <c r="F37" s="1" t="s">
        <v>166</v>
      </c>
      <c r="G37">
        <v>79.3</v>
      </c>
      <c r="H37">
        <v>84.61</v>
      </c>
      <c r="I37">
        <v>11.15</v>
      </c>
      <c r="J37">
        <v>6.06</v>
      </c>
      <c r="K37">
        <v>8.81</v>
      </c>
      <c r="L37">
        <v>12.73</v>
      </c>
      <c r="M37">
        <v>8.49</v>
      </c>
      <c r="N37">
        <v>60.74</v>
      </c>
      <c r="O37">
        <v>8.68</v>
      </c>
      <c r="P37">
        <v>73.91</v>
      </c>
      <c r="Q37">
        <v>11.73</v>
      </c>
      <c r="R37">
        <v>8.31</v>
      </c>
      <c r="S37">
        <v>9.35</v>
      </c>
      <c r="T37">
        <v>5.8</v>
      </c>
      <c r="U37">
        <v>11.15</v>
      </c>
      <c r="V37">
        <v>7.44</v>
      </c>
      <c r="W37">
        <v>51.03</v>
      </c>
      <c r="X37">
        <v>7.29</v>
      </c>
      <c r="Y37">
        <v>4</v>
      </c>
      <c r="Z37" s="1" t="s">
        <v>32</v>
      </c>
      <c r="AA37" s="1" t="s">
        <v>32</v>
      </c>
      <c r="AB37" s="1" t="s">
        <v>33</v>
      </c>
    </row>
    <row r="38" spans="1:28" x14ac:dyDescent="0.2">
      <c r="A38" s="1" t="s">
        <v>167</v>
      </c>
      <c r="B38" s="1" t="s">
        <v>168</v>
      </c>
      <c r="C38" s="1" t="s">
        <v>169</v>
      </c>
      <c r="D38" s="1"/>
      <c r="E38" s="1"/>
      <c r="F38" s="1" t="s">
        <v>170</v>
      </c>
      <c r="G38">
        <v>74.569999999999993</v>
      </c>
      <c r="H38">
        <v>83.29</v>
      </c>
      <c r="I38">
        <v>11.12</v>
      </c>
      <c r="J38">
        <v>5.96</v>
      </c>
      <c r="K38">
        <v>8.86</v>
      </c>
      <c r="L38">
        <v>11.44</v>
      </c>
      <c r="M38">
        <v>7.63</v>
      </c>
      <c r="N38">
        <v>60.74</v>
      </c>
      <c r="O38">
        <v>8.68</v>
      </c>
      <c r="P38">
        <v>63.17</v>
      </c>
      <c r="Q38">
        <v>8.4</v>
      </c>
      <c r="R38">
        <v>4.22</v>
      </c>
      <c r="S38">
        <v>8.57</v>
      </c>
      <c r="T38">
        <v>4.01</v>
      </c>
      <c r="U38">
        <v>2.95</v>
      </c>
      <c r="V38">
        <v>1.97</v>
      </c>
      <c r="W38">
        <v>51.82</v>
      </c>
      <c r="X38">
        <v>7.4</v>
      </c>
      <c r="Y38">
        <v>5</v>
      </c>
      <c r="Z38" s="1" t="s">
        <v>32</v>
      </c>
      <c r="AA38" s="1" t="s">
        <v>32</v>
      </c>
      <c r="AB38" s="1" t="s">
        <v>33</v>
      </c>
    </row>
    <row r="39" spans="1:28" x14ac:dyDescent="0.2">
      <c r="A39" s="1" t="s">
        <v>171</v>
      </c>
      <c r="B39" s="1" t="s">
        <v>172</v>
      </c>
      <c r="C39" s="1" t="s">
        <v>173</v>
      </c>
      <c r="D39" s="1"/>
      <c r="E39" s="1"/>
      <c r="F39" s="1" t="s">
        <v>174</v>
      </c>
      <c r="G39">
        <v>63.18</v>
      </c>
      <c r="H39">
        <v>64.8</v>
      </c>
      <c r="I39">
        <v>10.01</v>
      </c>
      <c r="J39">
        <v>6.15</v>
      </c>
      <c r="K39">
        <v>7.19</v>
      </c>
      <c r="L39">
        <v>8.4700000000000006</v>
      </c>
      <c r="M39">
        <v>5.65</v>
      </c>
      <c r="N39">
        <v>46.32</v>
      </c>
      <c r="O39">
        <v>6.62</v>
      </c>
      <c r="P39">
        <v>57.68</v>
      </c>
      <c r="Q39">
        <v>10.63</v>
      </c>
      <c r="R39">
        <v>5.54</v>
      </c>
      <c r="S39">
        <v>8.18</v>
      </c>
      <c r="T39">
        <v>7.54</v>
      </c>
      <c r="U39">
        <v>6.83</v>
      </c>
      <c r="V39">
        <v>4.55</v>
      </c>
      <c r="W39">
        <v>40.22</v>
      </c>
      <c r="X39">
        <v>5.75</v>
      </c>
      <c r="Y39">
        <v>5</v>
      </c>
      <c r="Z39" s="1" t="s">
        <v>32</v>
      </c>
      <c r="AA39" s="1" t="s">
        <v>32</v>
      </c>
      <c r="AB39" s="1" t="s">
        <v>33</v>
      </c>
    </row>
    <row r="40" spans="1:28" x14ac:dyDescent="0.2">
      <c r="A40" s="1" t="s">
        <v>175</v>
      </c>
      <c r="B40" s="1" t="s">
        <v>176</v>
      </c>
      <c r="C40" s="1" t="s">
        <v>177</v>
      </c>
      <c r="D40" s="1"/>
      <c r="E40" s="1"/>
      <c r="F40" s="1" t="s">
        <v>178</v>
      </c>
      <c r="G40">
        <v>72.540000000000006</v>
      </c>
      <c r="H40">
        <v>86.72</v>
      </c>
      <c r="I40">
        <v>12.51</v>
      </c>
      <c r="J40">
        <v>7.16</v>
      </c>
      <c r="K40">
        <v>9.52</v>
      </c>
      <c r="L40">
        <v>13.99</v>
      </c>
      <c r="M40">
        <v>9.33</v>
      </c>
      <c r="N40">
        <v>60.22</v>
      </c>
      <c r="O40">
        <v>8.6</v>
      </c>
      <c r="P40">
        <v>57.57</v>
      </c>
      <c r="Q40">
        <v>1.08</v>
      </c>
      <c r="R40">
        <v>2.17</v>
      </c>
      <c r="S40">
        <v>0</v>
      </c>
      <c r="T40">
        <v>0</v>
      </c>
      <c r="U40">
        <v>9.31</v>
      </c>
      <c r="V40">
        <v>6.2</v>
      </c>
      <c r="W40">
        <v>47.18</v>
      </c>
      <c r="X40">
        <v>6.74</v>
      </c>
      <c r="Y40">
        <v>4</v>
      </c>
      <c r="Z40" s="1" t="s">
        <v>32</v>
      </c>
      <c r="AA40">
        <v>10</v>
      </c>
      <c r="AB40" s="1" t="s">
        <v>33</v>
      </c>
    </row>
    <row r="41" spans="1:28" x14ac:dyDescent="0.2">
      <c r="A41" s="1" t="s">
        <v>179</v>
      </c>
      <c r="B41" s="1" t="s">
        <v>180</v>
      </c>
      <c r="C41" s="1" t="s">
        <v>181</v>
      </c>
      <c r="D41" s="1"/>
      <c r="E41" s="1"/>
      <c r="F41" s="1" t="s">
        <v>182</v>
      </c>
      <c r="G41">
        <v>71</v>
      </c>
      <c r="H41">
        <v>75.790000000000006</v>
      </c>
      <c r="I41">
        <v>11.61</v>
      </c>
      <c r="J41">
        <v>7.03</v>
      </c>
      <c r="K41">
        <v>8.4499999999999993</v>
      </c>
      <c r="L41">
        <v>12.19</v>
      </c>
      <c r="M41">
        <v>8.1300000000000008</v>
      </c>
      <c r="N41">
        <v>51.99</v>
      </c>
      <c r="O41">
        <v>7.43</v>
      </c>
      <c r="P41">
        <v>63.16</v>
      </c>
      <c r="Q41">
        <v>11.87</v>
      </c>
      <c r="R41">
        <v>7.47</v>
      </c>
      <c r="S41">
        <v>8.44</v>
      </c>
      <c r="T41">
        <v>7.83</v>
      </c>
      <c r="U41">
        <v>9.91</v>
      </c>
      <c r="V41">
        <v>6.61</v>
      </c>
      <c r="W41">
        <v>41.38</v>
      </c>
      <c r="X41">
        <v>5.91</v>
      </c>
      <c r="Y41">
        <v>5</v>
      </c>
      <c r="Z41" s="1" t="s">
        <v>32</v>
      </c>
      <c r="AA41" s="1" t="s">
        <v>32</v>
      </c>
      <c r="AB41" s="1" t="s">
        <v>33</v>
      </c>
    </row>
    <row r="42" spans="1:28" x14ac:dyDescent="0.2">
      <c r="A42" s="1" t="s">
        <v>183</v>
      </c>
      <c r="B42" s="1" t="s">
        <v>184</v>
      </c>
      <c r="C42" s="1" t="s">
        <v>185</v>
      </c>
      <c r="D42" s="1"/>
      <c r="E42" s="1"/>
      <c r="F42" s="1" t="s">
        <v>186</v>
      </c>
      <c r="G42">
        <v>88.77</v>
      </c>
      <c r="H42">
        <v>93.35</v>
      </c>
      <c r="I42">
        <v>14.04</v>
      </c>
      <c r="J42">
        <v>9.08</v>
      </c>
      <c r="K42">
        <v>9.64</v>
      </c>
      <c r="L42">
        <v>13.94</v>
      </c>
      <c r="M42">
        <v>9.2899999999999991</v>
      </c>
      <c r="N42">
        <v>65.37</v>
      </c>
      <c r="O42">
        <v>9.34</v>
      </c>
      <c r="P42">
        <v>85.12</v>
      </c>
      <c r="Q42">
        <v>12.63</v>
      </c>
      <c r="R42">
        <v>8.8000000000000007</v>
      </c>
      <c r="S42">
        <v>9.2200000000000006</v>
      </c>
      <c r="T42">
        <v>7.25</v>
      </c>
      <c r="U42">
        <v>11.38</v>
      </c>
      <c r="V42">
        <v>7.59</v>
      </c>
      <c r="W42">
        <v>61.1</v>
      </c>
      <c r="X42">
        <v>8.73</v>
      </c>
      <c r="Y42">
        <v>4</v>
      </c>
      <c r="Z42" s="1" t="s">
        <v>32</v>
      </c>
      <c r="AA42" s="1" t="s">
        <v>32</v>
      </c>
      <c r="AB42" s="1" t="s">
        <v>33</v>
      </c>
    </row>
    <row r="43" spans="1:28" x14ac:dyDescent="0.2">
      <c r="A43" s="1" t="s">
        <v>187</v>
      </c>
      <c r="B43" s="1" t="s">
        <v>188</v>
      </c>
      <c r="C43" s="1" t="s">
        <v>189</v>
      </c>
      <c r="D43" s="1"/>
      <c r="E43" s="1"/>
      <c r="F43" s="1" t="s">
        <v>190</v>
      </c>
      <c r="G43">
        <v>87.67</v>
      </c>
      <c r="H43">
        <v>89.29</v>
      </c>
      <c r="I43">
        <v>14.86</v>
      </c>
      <c r="J43">
        <v>9.82</v>
      </c>
      <c r="K43">
        <v>10</v>
      </c>
      <c r="L43">
        <v>14.21</v>
      </c>
      <c r="M43">
        <v>9.4700000000000006</v>
      </c>
      <c r="N43">
        <v>60.22</v>
      </c>
      <c r="O43">
        <v>8.6</v>
      </c>
      <c r="P43">
        <v>84.74</v>
      </c>
      <c r="Q43">
        <v>14.86</v>
      </c>
      <c r="R43">
        <v>10</v>
      </c>
      <c r="S43">
        <v>10</v>
      </c>
      <c r="T43">
        <v>9.7100000000000009</v>
      </c>
      <c r="U43">
        <v>10.72</v>
      </c>
      <c r="V43">
        <v>7.14</v>
      </c>
      <c r="W43">
        <v>59.17</v>
      </c>
      <c r="X43">
        <v>8.4499999999999993</v>
      </c>
      <c r="Y43">
        <v>5</v>
      </c>
      <c r="Z43" s="1" t="s">
        <v>32</v>
      </c>
      <c r="AA43" s="1" t="s">
        <v>32</v>
      </c>
      <c r="AB43" s="1" t="s">
        <v>33</v>
      </c>
    </row>
    <row r="44" spans="1:28" x14ac:dyDescent="0.2">
      <c r="A44" s="1" t="s">
        <v>191</v>
      </c>
      <c r="B44" s="1" t="s">
        <v>192</v>
      </c>
      <c r="C44" s="1" t="s">
        <v>193</v>
      </c>
      <c r="D44" s="1"/>
      <c r="E44" s="1"/>
      <c r="F44" s="1" t="s">
        <v>194</v>
      </c>
      <c r="G44">
        <v>83.16</v>
      </c>
      <c r="H44">
        <v>87.13</v>
      </c>
      <c r="I44">
        <v>11.18</v>
      </c>
      <c r="J44">
        <v>6.52</v>
      </c>
      <c r="K44">
        <v>8.3800000000000008</v>
      </c>
      <c r="L44">
        <v>11.61</v>
      </c>
      <c r="M44">
        <v>7.74</v>
      </c>
      <c r="N44">
        <v>64.34</v>
      </c>
      <c r="O44">
        <v>9.19</v>
      </c>
      <c r="P44">
        <v>77.42</v>
      </c>
      <c r="Q44">
        <v>11.32</v>
      </c>
      <c r="R44">
        <v>8.19</v>
      </c>
      <c r="S44">
        <v>7.92</v>
      </c>
      <c r="T44">
        <v>6.52</v>
      </c>
      <c r="U44">
        <v>11.96</v>
      </c>
      <c r="V44">
        <v>7.98</v>
      </c>
      <c r="W44">
        <v>54.14</v>
      </c>
      <c r="X44">
        <v>7.73</v>
      </c>
      <c r="Y44">
        <v>5</v>
      </c>
      <c r="Z44" s="1" t="s">
        <v>32</v>
      </c>
      <c r="AA44">
        <v>10</v>
      </c>
      <c r="AB44" s="1" t="s">
        <v>33</v>
      </c>
    </row>
    <row r="45" spans="1:28" x14ac:dyDescent="0.2">
      <c r="A45" s="1" t="s">
        <v>195</v>
      </c>
      <c r="B45" s="1" t="s">
        <v>196</v>
      </c>
      <c r="C45" s="1" t="s">
        <v>197</v>
      </c>
      <c r="D45" s="1"/>
      <c r="E45" s="1"/>
      <c r="F45" s="1" t="s">
        <v>198</v>
      </c>
      <c r="G45">
        <v>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4</v>
      </c>
      <c r="Z45" s="1" t="s">
        <v>32</v>
      </c>
      <c r="AA45" s="1" t="s">
        <v>32</v>
      </c>
      <c r="AB45" s="1" t="s">
        <v>33</v>
      </c>
    </row>
    <row r="46" spans="1:28" x14ac:dyDescent="0.2">
      <c r="A46" s="1" t="s">
        <v>199</v>
      </c>
      <c r="B46" s="1" t="s">
        <v>200</v>
      </c>
      <c r="C46" s="1" t="s">
        <v>201</v>
      </c>
      <c r="D46" s="1"/>
      <c r="E46" s="1"/>
      <c r="F46" s="1" t="s">
        <v>202</v>
      </c>
      <c r="G46">
        <v>75.459999999999994</v>
      </c>
      <c r="H46">
        <v>83.81</v>
      </c>
      <c r="I46">
        <v>13.62</v>
      </c>
      <c r="J46">
        <v>8.99</v>
      </c>
      <c r="K46">
        <v>9.17</v>
      </c>
      <c r="L46">
        <v>13.57</v>
      </c>
      <c r="M46">
        <v>9.0500000000000007</v>
      </c>
      <c r="N46">
        <v>56.62</v>
      </c>
      <c r="O46">
        <v>8.09</v>
      </c>
      <c r="P46">
        <v>68.75</v>
      </c>
      <c r="Q46">
        <v>13.2</v>
      </c>
      <c r="R46">
        <v>8.8000000000000007</v>
      </c>
      <c r="S46">
        <v>9.35</v>
      </c>
      <c r="T46">
        <v>8.26</v>
      </c>
      <c r="U46">
        <v>12.23</v>
      </c>
      <c r="V46">
        <v>8.15</v>
      </c>
      <c r="W46">
        <v>43.31</v>
      </c>
      <c r="X46">
        <v>6.19</v>
      </c>
      <c r="Y46">
        <v>3</v>
      </c>
      <c r="Z46" s="1" t="s">
        <v>32</v>
      </c>
      <c r="AA46" s="1" t="s">
        <v>32</v>
      </c>
      <c r="AB46" s="1" t="s">
        <v>33</v>
      </c>
    </row>
    <row r="47" spans="1:28" x14ac:dyDescent="0.2">
      <c r="A47" s="1" t="s">
        <v>203</v>
      </c>
      <c r="B47" s="1" t="s">
        <v>204</v>
      </c>
      <c r="C47" s="1" t="s">
        <v>205</v>
      </c>
      <c r="D47" s="1"/>
      <c r="E47" s="1"/>
      <c r="F47" s="1" t="s">
        <v>206</v>
      </c>
      <c r="G47">
        <v>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3</v>
      </c>
      <c r="Z47" s="1" t="s">
        <v>32</v>
      </c>
      <c r="AA47">
        <v>10</v>
      </c>
      <c r="AB47" s="1" t="s">
        <v>33</v>
      </c>
    </row>
    <row r="48" spans="1:28" x14ac:dyDescent="0.2">
      <c r="A48" s="1" t="s">
        <v>207</v>
      </c>
      <c r="B48" s="1" t="s">
        <v>208</v>
      </c>
      <c r="C48" s="1" t="s">
        <v>209</v>
      </c>
      <c r="D48" s="1"/>
      <c r="E48" s="1"/>
      <c r="F48" s="1" t="s">
        <v>210</v>
      </c>
      <c r="G48">
        <v>81.150000000000006</v>
      </c>
      <c r="H48">
        <v>85.86</v>
      </c>
      <c r="I48">
        <v>12.55</v>
      </c>
      <c r="J48">
        <v>7.8</v>
      </c>
      <c r="K48">
        <v>8.93</v>
      </c>
      <c r="L48">
        <v>13.09</v>
      </c>
      <c r="M48">
        <v>8.73</v>
      </c>
      <c r="N48">
        <v>60.22</v>
      </c>
      <c r="O48">
        <v>8.6</v>
      </c>
      <c r="P48">
        <v>74.45</v>
      </c>
      <c r="Q48">
        <v>14.02</v>
      </c>
      <c r="R48">
        <v>9.76</v>
      </c>
      <c r="S48">
        <v>9.8699999999999992</v>
      </c>
      <c r="T48">
        <v>8.41</v>
      </c>
      <c r="U48">
        <v>9.77</v>
      </c>
      <c r="V48">
        <v>6.51</v>
      </c>
      <c r="W48">
        <v>50.66</v>
      </c>
      <c r="X48">
        <v>7.24</v>
      </c>
      <c r="Y48">
        <v>5</v>
      </c>
      <c r="Z48" s="1" t="s">
        <v>32</v>
      </c>
      <c r="AA48" s="1" t="s">
        <v>32</v>
      </c>
      <c r="AB48" s="1" t="s">
        <v>33</v>
      </c>
    </row>
    <row r="49" spans="1:28" x14ac:dyDescent="0.2">
      <c r="A49" s="1" t="s">
        <v>211</v>
      </c>
      <c r="B49" s="1" t="s">
        <v>212</v>
      </c>
      <c r="C49" s="1" t="s">
        <v>213</v>
      </c>
      <c r="D49" s="1"/>
      <c r="E49" s="1"/>
      <c r="F49" s="1" t="s">
        <v>214</v>
      </c>
      <c r="G49">
        <v>46.41</v>
      </c>
      <c r="H49">
        <v>26.5</v>
      </c>
      <c r="I49">
        <v>12.92</v>
      </c>
      <c r="J49">
        <v>7.71</v>
      </c>
      <c r="K49">
        <v>9.52</v>
      </c>
      <c r="L49">
        <v>13.58</v>
      </c>
      <c r="M49">
        <v>9.0500000000000007</v>
      </c>
      <c r="N49">
        <v>0</v>
      </c>
      <c r="O49">
        <v>0</v>
      </c>
      <c r="P49">
        <v>60.67</v>
      </c>
      <c r="Q49">
        <v>3.43</v>
      </c>
      <c r="R49">
        <v>6.87</v>
      </c>
      <c r="S49">
        <v>0</v>
      </c>
      <c r="T49">
        <v>0</v>
      </c>
      <c r="U49">
        <v>0</v>
      </c>
      <c r="V49">
        <v>0</v>
      </c>
      <c r="W49">
        <v>57.24</v>
      </c>
      <c r="X49">
        <v>8.18</v>
      </c>
      <c r="Y49">
        <v>5</v>
      </c>
      <c r="Z49" s="1" t="s">
        <v>32</v>
      </c>
      <c r="AA49" s="1" t="s">
        <v>32</v>
      </c>
      <c r="AB49" s="1" t="s">
        <v>33</v>
      </c>
    </row>
    <row r="50" spans="1:28" x14ac:dyDescent="0.2">
      <c r="A50" s="1" t="s">
        <v>211</v>
      </c>
      <c r="B50" s="1" t="s">
        <v>215</v>
      </c>
      <c r="C50" s="1" t="s">
        <v>216</v>
      </c>
      <c r="D50" s="1"/>
      <c r="E50" s="1"/>
      <c r="F50" s="1" t="s">
        <v>217</v>
      </c>
      <c r="G50">
        <v>83.81</v>
      </c>
      <c r="H50">
        <v>88.9</v>
      </c>
      <c r="I50">
        <v>13.54</v>
      </c>
      <c r="J50">
        <v>8.5299999999999994</v>
      </c>
      <c r="K50">
        <v>9.52</v>
      </c>
      <c r="L50">
        <v>12.56</v>
      </c>
      <c r="M50">
        <v>8.3800000000000008</v>
      </c>
      <c r="N50">
        <v>62.79</v>
      </c>
      <c r="O50">
        <v>8.9700000000000006</v>
      </c>
      <c r="P50">
        <v>79.11</v>
      </c>
      <c r="Q50">
        <v>13.49</v>
      </c>
      <c r="R50">
        <v>8.8000000000000007</v>
      </c>
      <c r="S50">
        <v>9.35</v>
      </c>
      <c r="T50">
        <v>8.84</v>
      </c>
      <c r="U50">
        <v>10.7</v>
      </c>
      <c r="V50">
        <v>7.14</v>
      </c>
      <c r="W50">
        <v>54.92</v>
      </c>
      <c r="X50">
        <v>7.85</v>
      </c>
      <c r="Y50">
        <v>4</v>
      </c>
      <c r="Z50" s="1" t="s">
        <v>32</v>
      </c>
      <c r="AA50" s="1" t="s">
        <v>32</v>
      </c>
      <c r="AB50" s="1" t="s">
        <v>33</v>
      </c>
    </row>
    <row r="51" spans="1:28" x14ac:dyDescent="0.2">
      <c r="A51" s="1" t="s">
        <v>218</v>
      </c>
      <c r="B51" s="1" t="s">
        <v>219</v>
      </c>
      <c r="C51" s="1" t="s">
        <v>220</v>
      </c>
      <c r="D51" s="1"/>
      <c r="E51" s="1"/>
      <c r="F51" s="1" t="s">
        <v>221</v>
      </c>
      <c r="G51">
        <v>33.619999999999997</v>
      </c>
      <c r="H51">
        <v>68.680000000000007</v>
      </c>
      <c r="I51">
        <v>11.42</v>
      </c>
      <c r="J51">
        <v>6.42</v>
      </c>
      <c r="K51">
        <v>8.81</v>
      </c>
      <c r="L51">
        <v>11.45</v>
      </c>
      <c r="M51">
        <v>7.63</v>
      </c>
      <c r="N51">
        <v>45.81</v>
      </c>
      <c r="O51">
        <v>6.54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 s="1" t="s">
        <v>32</v>
      </c>
      <c r="AA51">
        <v>10</v>
      </c>
      <c r="AB51" s="1" t="s">
        <v>33</v>
      </c>
    </row>
    <row r="52" spans="1:28" x14ac:dyDescent="0.2">
      <c r="A52" s="1" t="s">
        <v>222</v>
      </c>
      <c r="B52" s="1" t="s">
        <v>223</v>
      </c>
      <c r="C52" s="1" t="s">
        <v>224</v>
      </c>
      <c r="D52" s="1"/>
      <c r="E52" s="1"/>
      <c r="F52" s="1" t="s">
        <v>225</v>
      </c>
      <c r="G52">
        <v>90.78</v>
      </c>
      <c r="H52">
        <v>92.13</v>
      </c>
      <c r="I52">
        <v>14.24</v>
      </c>
      <c r="J52">
        <v>8.99</v>
      </c>
      <c r="K52">
        <v>10</v>
      </c>
      <c r="L52">
        <v>13.55</v>
      </c>
      <c r="M52">
        <v>9.0299999999999994</v>
      </c>
      <c r="N52">
        <v>64.34</v>
      </c>
      <c r="O52">
        <v>9.19</v>
      </c>
      <c r="P52">
        <v>88.47</v>
      </c>
      <c r="Q52">
        <v>14.31</v>
      </c>
      <c r="R52">
        <v>9.76</v>
      </c>
      <c r="S52">
        <v>9.8699999999999992</v>
      </c>
      <c r="T52">
        <v>8.99</v>
      </c>
      <c r="U52">
        <v>12.67</v>
      </c>
      <c r="V52">
        <v>8.4499999999999993</v>
      </c>
      <c r="W52">
        <v>61.49</v>
      </c>
      <c r="X52">
        <v>8.7799999999999994</v>
      </c>
      <c r="Y52">
        <v>5</v>
      </c>
      <c r="Z52" s="1" t="s">
        <v>32</v>
      </c>
      <c r="AA52" s="1" t="s">
        <v>32</v>
      </c>
      <c r="AB52" s="1" t="s">
        <v>33</v>
      </c>
    </row>
    <row r="53" spans="1:28" x14ac:dyDescent="0.2">
      <c r="A53" s="1" t="s">
        <v>222</v>
      </c>
      <c r="B53" s="1" t="s">
        <v>226</v>
      </c>
      <c r="C53" s="1" t="s">
        <v>227</v>
      </c>
      <c r="D53" s="1"/>
      <c r="E53" s="1"/>
      <c r="F53" s="1" t="s">
        <v>228</v>
      </c>
      <c r="G53">
        <v>78.8</v>
      </c>
      <c r="H53">
        <v>85.66</v>
      </c>
      <c r="I53">
        <v>13.63</v>
      </c>
      <c r="J53">
        <v>8.5299999999999994</v>
      </c>
      <c r="K53">
        <v>9.64</v>
      </c>
      <c r="L53">
        <v>13.87</v>
      </c>
      <c r="M53">
        <v>9.24</v>
      </c>
      <c r="N53">
        <v>58.16</v>
      </c>
      <c r="O53">
        <v>8.31</v>
      </c>
      <c r="P53">
        <v>69.709999999999994</v>
      </c>
      <c r="Q53">
        <v>13.55</v>
      </c>
      <c r="R53">
        <v>9.76</v>
      </c>
      <c r="S53">
        <v>9.2200000000000006</v>
      </c>
      <c r="T53">
        <v>8.1199999999999992</v>
      </c>
      <c r="U53">
        <v>11.3</v>
      </c>
      <c r="V53">
        <v>7.53</v>
      </c>
      <c r="W53">
        <v>44.86</v>
      </c>
      <c r="X53">
        <v>6.41</v>
      </c>
      <c r="Y53">
        <v>5</v>
      </c>
      <c r="Z53" s="1" t="s">
        <v>32</v>
      </c>
      <c r="AA53" s="1" t="s">
        <v>32</v>
      </c>
      <c r="AB53" s="1" t="s">
        <v>33</v>
      </c>
    </row>
    <row r="54" spans="1:28" x14ac:dyDescent="0.2">
      <c r="A54" s="1" t="s">
        <v>229</v>
      </c>
      <c r="B54" s="1" t="s">
        <v>230</v>
      </c>
      <c r="C54" s="1" t="s">
        <v>231</v>
      </c>
      <c r="D54" s="1"/>
      <c r="E54" s="1"/>
      <c r="F54" s="1" t="s">
        <v>232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 s="1" t="s">
        <v>32</v>
      </c>
      <c r="AA54">
        <v>10</v>
      </c>
      <c r="AB54" s="1" t="s">
        <v>33</v>
      </c>
    </row>
    <row r="55" spans="1:28" x14ac:dyDescent="0.2">
      <c r="A55" s="1" t="s">
        <v>233</v>
      </c>
      <c r="B55" s="1" t="s">
        <v>234</v>
      </c>
      <c r="C55" s="1" t="s">
        <v>235</v>
      </c>
      <c r="D55" s="1"/>
      <c r="E55" s="1"/>
      <c r="F55" s="1" t="s">
        <v>236</v>
      </c>
      <c r="G55">
        <v>70.67</v>
      </c>
      <c r="H55">
        <v>91.73</v>
      </c>
      <c r="I55">
        <v>13.49</v>
      </c>
      <c r="J55">
        <v>9.17</v>
      </c>
      <c r="K55">
        <v>8.81</v>
      </c>
      <c r="L55">
        <v>13.39</v>
      </c>
      <c r="M55">
        <v>8.93</v>
      </c>
      <c r="N55">
        <v>64.849999999999994</v>
      </c>
      <c r="O55">
        <v>9.26</v>
      </c>
      <c r="P55">
        <v>54.95</v>
      </c>
      <c r="Q55">
        <v>6.99</v>
      </c>
      <c r="R55">
        <v>4.9400000000000004</v>
      </c>
      <c r="S55">
        <v>7.01</v>
      </c>
      <c r="T55">
        <v>2.0299999999999998</v>
      </c>
      <c r="U55">
        <v>0</v>
      </c>
      <c r="V55">
        <v>0</v>
      </c>
      <c r="W55">
        <v>47.96</v>
      </c>
      <c r="X55">
        <v>6.85</v>
      </c>
      <c r="Y55">
        <v>1</v>
      </c>
      <c r="Z55" s="1" t="s">
        <v>32</v>
      </c>
      <c r="AA55" s="1" t="s">
        <v>32</v>
      </c>
      <c r="AB55" s="1" t="s">
        <v>33</v>
      </c>
    </row>
    <row r="56" spans="1:28" x14ac:dyDescent="0.2">
      <c r="A56" s="1" t="s">
        <v>237</v>
      </c>
      <c r="B56" s="1" t="s">
        <v>238</v>
      </c>
      <c r="C56" s="1" t="s">
        <v>239</v>
      </c>
      <c r="D56" s="1"/>
      <c r="E56" s="1"/>
      <c r="F56" s="1" t="s">
        <v>240</v>
      </c>
      <c r="G56">
        <v>70.05</v>
      </c>
      <c r="H56">
        <v>81.22</v>
      </c>
      <c r="I56">
        <v>13.14</v>
      </c>
      <c r="J56">
        <v>8.35</v>
      </c>
      <c r="K56">
        <v>9.17</v>
      </c>
      <c r="L56">
        <v>13.53</v>
      </c>
      <c r="M56">
        <v>9.02</v>
      </c>
      <c r="N56">
        <v>54.56</v>
      </c>
      <c r="O56">
        <v>7.79</v>
      </c>
      <c r="P56">
        <v>64.14</v>
      </c>
      <c r="Q56">
        <v>11.82</v>
      </c>
      <c r="R56">
        <v>9.2799999999999994</v>
      </c>
      <c r="S56">
        <v>6.88</v>
      </c>
      <c r="T56">
        <v>7.49</v>
      </c>
      <c r="U56">
        <v>7.84</v>
      </c>
      <c r="V56">
        <v>5.23</v>
      </c>
      <c r="W56">
        <v>44.48</v>
      </c>
      <c r="X56">
        <v>6.35</v>
      </c>
      <c r="Y56">
        <v>1</v>
      </c>
      <c r="Z56" s="1" t="s">
        <v>32</v>
      </c>
      <c r="AA56">
        <v>10</v>
      </c>
      <c r="AB56" s="1" t="s">
        <v>33</v>
      </c>
    </row>
    <row r="57" spans="1:28" x14ac:dyDescent="0.2">
      <c r="A57" s="1" t="s">
        <v>241</v>
      </c>
      <c r="B57" s="1" t="s">
        <v>242</v>
      </c>
      <c r="C57" s="1" t="s">
        <v>243</v>
      </c>
      <c r="D57" s="1"/>
      <c r="E57" s="1"/>
      <c r="F57" s="1" t="s">
        <v>244</v>
      </c>
      <c r="G57">
        <v>84.86</v>
      </c>
      <c r="H57">
        <v>85.57</v>
      </c>
      <c r="I57">
        <v>12.18</v>
      </c>
      <c r="J57">
        <v>6.71</v>
      </c>
      <c r="K57">
        <v>9.52</v>
      </c>
      <c r="L57">
        <v>12.66</v>
      </c>
      <c r="M57">
        <v>8.44</v>
      </c>
      <c r="N57">
        <v>60.74</v>
      </c>
      <c r="O57">
        <v>8.68</v>
      </c>
      <c r="P57">
        <v>82.56</v>
      </c>
      <c r="Q57">
        <v>13.1</v>
      </c>
      <c r="R57">
        <v>8.43</v>
      </c>
      <c r="S57">
        <v>9.35</v>
      </c>
      <c r="T57">
        <v>8.41</v>
      </c>
      <c r="U57">
        <v>11.45</v>
      </c>
      <c r="V57">
        <v>7.63</v>
      </c>
      <c r="W57">
        <v>58.01</v>
      </c>
      <c r="X57">
        <v>8.2899999999999991</v>
      </c>
      <c r="Y57">
        <v>5</v>
      </c>
      <c r="Z57" s="1" t="s">
        <v>32</v>
      </c>
      <c r="AA57" s="1" t="s">
        <v>32</v>
      </c>
      <c r="AB57" s="1" t="s">
        <v>33</v>
      </c>
    </row>
    <row r="58" spans="1:28" x14ac:dyDescent="0.2">
      <c r="A58" s="1" t="s">
        <v>245</v>
      </c>
      <c r="B58" s="1" t="s">
        <v>246</v>
      </c>
      <c r="C58" s="1" t="s">
        <v>247</v>
      </c>
      <c r="D58" s="1"/>
      <c r="E58" s="1"/>
      <c r="F58" s="1" t="s">
        <v>248</v>
      </c>
      <c r="G58">
        <v>66.7</v>
      </c>
      <c r="H58">
        <v>70.91</v>
      </c>
      <c r="I58">
        <v>11.2</v>
      </c>
      <c r="J58">
        <v>5.89</v>
      </c>
      <c r="K58">
        <v>9.0500000000000007</v>
      </c>
      <c r="L58">
        <v>10.3</v>
      </c>
      <c r="M58">
        <v>6.87</v>
      </c>
      <c r="N58">
        <v>49.41</v>
      </c>
      <c r="O58">
        <v>7.06</v>
      </c>
      <c r="P58">
        <v>67.41</v>
      </c>
      <c r="Q58">
        <v>8.44</v>
      </c>
      <c r="R58">
        <v>5.66</v>
      </c>
      <c r="S58">
        <v>7.4</v>
      </c>
      <c r="T58">
        <v>3.82</v>
      </c>
      <c r="U58">
        <v>8.31</v>
      </c>
      <c r="V58">
        <v>5.54</v>
      </c>
      <c r="W58">
        <v>50.66</v>
      </c>
      <c r="X58">
        <v>7.24</v>
      </c>
      <c r="Y58">
        <v>1</v>
      </c>
      <c r="Z58" s="1" t="s">
        <v>32</v>
      </c>
      <c r="AA58">
        <v>10</v>
      </c>
      <c r="AB58" s="1" t="s">
        <v>33</v>
      </c>
    </row>
    <row r="59" spans="1:28" x14ac:dyDescent="0.2">
      <c r="A59" s="1" t="s">
        <v>249</v>
      </c>
      <c r="B59" s="1" t="s">
        <v>250</v>
      </c>
      <c r="C59" s="1" t="s">
        <v>251</v>
      </c>
      <c r="D59" s="1"/>
      <c r="E59" s="1"/>
      <c r="F59" s="1" t="s">
        <v>252</v>
      </c>
      <c r="G59">
        <v>65.959999999999994</v>
      </c>
      <c r="H59">
        <v>67.459999999999994</v>
      </c>
      <c r="I59">
        <v>12.04</v>
      </c>
      <c r="J59">
        <v>6.88</v>
      </c>
      <c r="K59">
        <v>9.17</v>
      </c>
      <c r="L59">
        <v>10.130000000000001</v>
      </c>
      <c r="M59">
        <v>6.76</v>
      </c>
      <c r="N59">
        <v>45.29</v>
      </c>
      <c r="O59">
        <v>6.47</v>
      </c>
      <c r="P59">
        <v>60.88</v>
      </c>
      <c r="Q59">
        <v>12.88</v>
      </c>
      <c r="R59">
        <v>9.8800000000000008</v>
      </c>
      <c r="S59">
        <v>8.0500000000000007</v>
      </c>
      <c r="T59">
        <v>7.83</v>
      </c>
      <c r="U59">
        <v>8.94</v>
      </c>
      <c r="V59">
        <v>5.96</v>
      </c>
      <c r="W59">
        <v>39.06</v>
      </c>
      <c r="X59">
        <v>5.58</v>
      </c>
      <c r="Y59">
        <v>5</v>
      </c>
      <c r="Z59" s="1" t="s">
        <v>32</v>
      </c>
      <c r="AA59" s="1" t="s">
        <v>32</v>
      </c>
      <c r="AB59" s="1" t="s">
        <v>33</v>
      </c>
    </row>
    <row r="60" spans="1:28" x14ac:dyDescent="0.2">
      <c r="A60" s="1" t="s">
        <v>253</v>
      </c>
      <c r="B60" s="1" t="s">
        <v>254</v>
      </c>
      <c r="C60" s="1" t="s">
        <v>255</v>
      </c>
      <c r="D60" s="1"/>
      <c r="E60" s="1"/>
      <c r="F60" s="1" t="s">
        <v>256</v>
      </c>
      <c r="G60">
        <v>49.86</v>
      </c>
      <c r="H60">
        <v>43.1</v>
      </c>
      <c r="I60">
        <v>0.89</v>
      </c>
      <c r="J60">
        <v>1.19</v>
      </c>
      <c r="K60">
        <v>0</v>
      </c>
      <c r="L60">
        <v>0</v>
      </c>
      <c r="M60">
        <v>0</v>
      </c>
      <c r="N60">
        <v>42.21</v>
      </c>
      <c r="O60">
        <v>6.03</v>
      </c>
      <c r="P60">
        <v>51.34</v>
      </c>
      <c r="Q60">
        <v>10.64</v>
      </c>
      <c r="R60">
        <v>8.8000000000000007</v>
      </c>
      <c r="S60">
        <v>8.6999999999999993</v>
      </c>
      <c r="T60">
        <v>3.79</v>
      </c>
      <c r="U60">
        <v>0.86</v>
      </c>
      <c r="V60">
        <v>0.56999999999999995</v>
      </c>
      <c r="W60">
        <v>39.83</v>
      </c>
      <c r="X60">
        <v>5.69</v>
      </c>
      <c r="Y60">
        <v>5</v>
      </c>
      <c r="Z60" s="1" t="s">
        <v>32</v>
      </c>
      <c r="AA60" s="1" t="s">
        <v>32</v>
      </c>
      <c r="AB60" s="1" t="s">
        <v>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V62"/>
  <sheetViews>
    <sheetView tabSelected="1" workbookViewId="0">
      <selection activeCell="W50" sqref="W50"/>
    </sheetView>
  </sheetViews>
  <sheetFormatPr baseColWidth="10" defaultColWidth="8.83203125" defaultRowHeight="15" x14ac:dyDescent="0.2"/>
  <cols>
    <col min="2" max="2" width="16.6640625" customWidth="1"/>
    <col min="3" max="3" width="20.6640625" customWidth="1"/>
    <col min="4" max="4" width="8.83203125" style="5"/>
    <col min="5" max="8" width="0" style="9" hidden="1" customWidth="1"/>
    <col min="9" max="9" width="13.6640625" style="9" customWidth="1"/>
    <col min="10" max="10" width="16.6640625" style="9" customWidth="1"/>
    <col min="11" max="11" width="18.83203125" style="9" customWidth="1"/>
    <col min="12" max="12" width="9.5" customWidth="1"/>
  </cols>
  <sheetData>
    <row r="3" spans="2:22" ht="26" x14ac:dyDescent="0.3">
      <c r="B3" s="2" t="s">
        <v>263</v>
      </c>
      <c r="C3" s="2"/>
      <c r="D3" s="14"/>
    </row>
    <row r="4" spans="2:22" ht="24" x14ac:dyDescent="0.3">
      <c r="D4" s="15" t="s">
        <v>271</v>
      </c>
    </row>
    <row r="5" spans="2:22" ht="16" x14ac:dyDescent="0.2">
      <c r="N5" s="7" t="s">
        <v>260</v>
      </c>
      <c r="O5" s="7"/>
      <c r="P5" s="7"/>
      <c r="Q5" s="7"/>
      <c r="S5" s="7" t="s">
        <v>261</v>
      </c>
      <c r="T5" s="7"/>
      <c r="U5" s="7"/>
      <c r="V5" s="7"/>
    </row>
    <row r="6" spans="2:22" ht="34" x14ac:dyDescent="0.2">
      <c r="B6" s="3" t="s">
        <v>257</v>
      </c>
      <c r="C6" s="3" t="s">
        <v>258</v>
      </c>
      <c r="D6" s="4" t="s">
        <v>259</v>
      </c>
      <c r="E6" s="10" t="s">
        <v>260</v>
      </c>
      <c r="F6" s="10" t="s">
        <v>269</v>
      </c>
      <c r="G6" s="10" t="s">
        <v>261</v>
      </c>
      <c r="H6" s="10" t="s">
        <v>270</v>
      </c>
      <c r="I6" s="10" t="s">
        <v>266</v>
      </c>
      <c r="J6" s="13" t="s">
        <v>267</v>
      </c>
      <c r="K6" s="13" t="s">
        <v>268</v>
      </c>
      <c r="L6" s="4" t="s">
        <v>262</v>
      </c>
      <c r="N6" s="1" t="s">
        <v>25</v>
      </c>
      <c r="O6" s="1" t="s">
        <v>26</v>
      </c>
      <c r="S6" s="1" t="s">
        <v>25</v>
      </c>
      <c r="T6" s="1" t="s">
        <v>26</v>
      </c>
    </row>
    <row r="7" spans="2:22" ht="16" x14ac:dyDescent="0.2">
      <c r="B7" s="1" t="s">
        <v>121</v>
      </c>
      <c r="C7" s="1" t="s">
        <v>122</v>
      </c>
      <c r="D7" s="8" t="s">
        <v>123</v>
      </c>
      <c r="E7" s="9">
        <v>72.78</v>
      </c>
      <c r="F7" s="11">
        <f>E7*0.4</f>
        <v>29.112000000000002</v>
      </c>
      <c r="G7" s="9">
        <v>77.09</v>
      </c>
      <c r="H7" s="11">
        <f>G7*0.6</f>
        <v>46.253999999999998</v>
      </c>
      <c r="I7" s="12">
        <f>F7+H7</f>
        <v>75.366</v>
      </c>
      <c r="J7" s="12">
        <f>SUM(N7:T7)*0.475*0.7</f>
        <v>0</v>
      </c>
      <c r="K7" s="12">
        <f>I7-J7</f>
        <v>75.366</v>
      </c>
      <c r="L7" s="6" t="str">
        <f>IF(K7&lt;50,"F",IF(K7&lt;65,"D",IF(K7&lt;80,"C",IF(K7&lt;90,"B",IF(K7&gt;=90,"A")))))</f>
        <v>C</v>
      </c>
      <c r="N7" s="1" t="s">
        <v>32</v>
      </c>
      <c r="O7" s="1" t="s">
        <v>32</v>
      </c>
      <c r="S7" s="1" t="s">
        <v>32</v>
      </c>
      <c r="T7" s="1" t="s">
        <v>32</v>
      </c>
    </row>
    <row r="8" spans="2:22" ht="16" x14ac:dyDescent="0.2">
      <c r="B8" s="1" t="s">
        <v>67</v>
      </c>
      <c r="C8" s="1" t="s">
        <v>68</v>
      </c>
      <c r="D8" s="8" t="s">
        <v>69</v>
      </c>
      <c r="E8" s="9">
        <v>81.67</v>
      </c>
      <c r="F8" s="11">
        <f>E8*0.4</f>
        <v>32.667999999999999</v>
      </c>
      <c r="G8" s="9">
        <v>77.349999999999994</v>
      </c>
      <c r="H8" s="11">
        <f>G8*0.6</f>
        <v>46.41</v>
      </c>
      <c r="I8" s="12">
        <f>F8+H8</f>
        <v>79.078000000000003</v>
      </c>
      <c r="J8" s="12">
        <f>SUM(N8:T8)*0.475*0.7</f>
        <v>0</v>
      </c>
      <c r="K8" s="12">
        <f>I8-J8</f>
        <v>79.078000000000003</v>
      </c>
      <c r="L8" s="6" t="str">
        <f>IF(K8&lt;50,"F",IF(K8&lt;65,"D",IF(K8&lt;80,"C",IF(K8&lt;90,"B",IF(K8&gt;=90,"A")))))</f>
        <v>C</v>
      </c>
      <c r="N8" s="1" t="s">
        <v>32</v>
      </c>
      <c r="O8" s="1" t="s">
        <v>32</v>
      </c>
      <c r="S8" s="1" t="s">
        <v>32</v>
      </c>
      <c r="T8" s="1" t="s">
        <v>32</v>
      </c>
    </row>
    <row r="9" spans="2:22" ht="16" x14ac:dyDescent="0.2">
      <c r="B9" s="1" t="s">
        <v>253</v>
      </c>
      <c r="C9" s="1" t="s">
        <v>254</v>
      </c>
      <c r="D9" s="8" t="s">
        <v>255</v>
      </c>
      <c r="E9" s="9">
        <v>49.86</v>
      </c>
      <c r="F9" s="11">
        <f>E9*0.4</f>
        <v>19.944000000000003</v>
      </c>
      <c r="G9" s="9">
        <v>35.46</v>
      </c>
      <c r="H9" s="11">
        <f>G9*0.6</f>
        <v>21.276</v>
      </c>
      <c r="I9" s="12">
        <f>F9+H9</f>
        <v>41.22</v>
      </c>
      <c r="J9" s="12">
        <f>SUM(N9:T9)*0.475*0.7</f>
        <v>3.3249999999999997</v>
      </c>
      <c r="K9" s="12">
        <f>I9-J9</f>
        <v>37.894999999999996</v>
      </c>
      <c r="L9" s="6" t="str">
        <f>IF(K9&lt;50,"F",IF(K9&lt;65,"D",IF(K9&lt;80,"C",IF(K9&lt;90,"B",IF(K9&gt;=90,"A")))))</f>
        <v>F</v>
      </c>
      <c r="N9" s="1" t="s">
        <v>32</v>
      </c>
      <c r="O9" s="1" t="s">
        <v>32</v>
      </c>
      <c r="S9" s="1" t="s">
        <v>32</v>
      </c>
      <c r="T9">
        <v>10</v>
      </c>
    </row>
    <row r="10" spans="2:22" ht="16" x14ac:dyDescent="0.2">
      <c r="B10" s="1" t="s">
        <v>179</v>
      </c>
      <c r="C10" s="1" t="s">
        <v>180</v>
      </c>
      <c r="D10" s="8" t="s">
        <v>181</v>
      </c>
      <c r="E10" s="9">
        <v>71</v>
      </c>
      <c r="F10" s="11">
        <f>E10*0.4</f>
        <v>28.400000000000002</v>
      </c>
      <c r="G10" s="9">
        <v>47.17</v>
      </c>
      <c r="H10" s="11">
        <f>G10*0.6</f>
        <v>28.302</v>
      </c>
      <c r="I10" s="12">
        <f>F10+H10</f>
        <v>56.701999999999998</v>
      </c>
      <c r="J10" s="12">
        <f>SUM(N10:T10)*0.475*0.7</f>
        <v>0</v>
      </c>
      <c r="K10" s="12">
        <f>I10-J10</f>
        <v>56.701999999999998</v>
      </c>
      <c r="L10" s="6" t="str">
        <f>IF(K10&lt;50,"F",IF(K10&lt;65,"D",IF(K10&lt;80,"C",IF(K10&lt;90,"B",IF(K10&gt;=90,"A")))))</f>
        <v>D</v>
      </c>
      <c r="N10" s="1" t="s">
        <v>32</v>
      </c>
      <c r="O10" s="1" t="s">
        <v>32</v>
      </c>
      <c r="S10" s="1" t="s">
        <v>32</v>
      </c>
      <c r="T10" s="1" t="s">
        <v>32</v>
      </c>
    </row>
    <row r="11" spans="2:22" ht="16" x14ac:dyDescent="0.2">
      <c r="B11" s="1" t="s">
        <v>167</v>
      </c>
      <c r="C11" s="1" t="s">
        <v>168</v>
      </c>
      <c r="D11" s="8" t="s">
        <v>169</v>
      </c>
      <c r="E11" s="9">
        <v>74.569999999999993</v>
      </c>
      <c r="F11" s="11">
        <f>E11*0.4</f>
        <v>29.827999999999999</v>
      </c>
      <c r="G11" s="9">
        <v>32.9</v>
      </c>
      <c r="H11" s="11">
        <f>G11*0.6</f>
        <v>19.739999999999998</v>
      </c>
      <c r="I11" s="12">
        <f>F11+H11</f>
        <v>49.567999999999998</v>
      </c>
      <c r="J11" s="12">
        <f>SUM(N11:T11)*0.475*0.7</f>
        <v>0</v>
      </c>
      <c r="K11" s="12">
        <f>I11-J11</f>
        <v>49.567999999999998</v>
      </c>
      <c r="L11" s="6" t="str">
        <f>IF(K11&lt;50,"F",IF(K11&lt;65,"D",IF(K11&lt;80,"C",IF(K11&lt;90,"B",IF(K11&gt;=90,"A")))))</f>
        <v>F</v>
      </c>
      <c r="N11" s="1" t="s">
        <v>32</v>
      </c>
      <c r="O11" s="1" t="s">
        <v>32</v>
      </c>
      <c r="S11" s="1" t="s">
        <v>32</v>
      </c>
      <c r="T11" s="1" t="s">
        <v>32</v>
      </c>
    </row>
    <row r="12" spans="2:22" ht="16" x14ac:dyDescent="0.2">
      <c r="B12" s="1" t="s">
        <v>171</v>
      </c>
      <c r="C12" s="1" t="s">
        <v>172</v>
      </c>
      <c r="D12" s="8" t="s">
        <v>173</v>
      </c>
      <c r="E12" s="9">
        <v>63.18</v>
      </c>
      <c r="F12" s="11">
        <f>E12*0.4</f>
        <v>25.272000000000002</v>
      </c>
      <c r="G12" s="9">
        <v>60.12</v>
      </c>
      <c r="H12" s="11">
        <f>G12*0.6</f>
        <v>36.071999999999996</v>
      </c>
      <c r="I12" s="12">
        <f>F12+H12</f>
        <v>61.343999999999994</v>
      </c>
      <c r="J12" s="12">
        <f>SUM(N12:T12)*0.475*0.7</f>
        <v>0</v>
      </c>
      <c r="K12" s="12">
        <f>I12-J12</f>
        <v>61.343999999999994</v>
      </c>
      <c r="L12" s="6" t="str">
        <f>IF(K12&lt;50,"F",IF(K12&lt;65,"D",IF(K12&lt;80,"C",IF(K12&lt;90,"B",IF(K12&gt;=90,"A")))))</f>
        <v>D</v>
      </c>
      <c r="N12" s="1" t="s">
        <v>32</v>
      </c>
      <c r="O12" s="1" t="s">
        <v>32</v>
      </c>
      <c r="S12" s="1" t="s">
        <v>32</v>
      </c>
      <c r="T12" s="1" t="s">
        <v>32</v>
      </c>
    </row>
    <row r="13" spans="2:22" ht="16" x14ac:dyDescent="0.2">
      <c r="B13" s="1" t="s">
        <v>94</v>
      </c>
      <c r="C13" s="1" t="s">
        <v>95</v>
      </c>
      <c r="D13" s="8" t="s">
        <v>96</v>
      </c>
      <c r="E13" s="9">
        <v>64.47</v>
      </c>
      <c r="F13" s="11">
        <f>E13*0.4</f>
        <v>25.788</v>
      </c>
      <c r="G13" s="9">
        <v>41.95</v>
      </c>
      <c r="H13" s="11">
        <f>G13*0.6</f>
        <v>25.17</v>
      </c>
      <c r="I13" s="12">
        <f>F13+H13</f>
        <v>50.957999999999998</v>
      </c>
      <c r="J13" s="12">
        <f>SUM(N13:T13)*0.475*0.7</f>
        <v>0</v>
      </c>
      <c r="K13" s="12">
        <f>I13-J13</f>
        <v>50.957999999999998</v>
      </c>
      <c r="L13" s="6" t="str">
        <f>IF(K13&lt;50,"F",IF(K13&lt;65,"D",IF(K13&lt;80,"C",IF(K13&lt;90,"B",IF(K13&gt;=90,"A")))))</f>
        <v>D</v>
      </c>
      <c r="N13" s="1" t="s">
        <v>32</v>
      </c>
      <c r="O13" s="1" t="s">
        <v>32</v>
      </c>
      <c r="S13" s="1" t="s">
        <v>32</v>
      </c>
      <c r="T13" s="1" t="s">
        <v>32</v>
      </c>
    </row>
    <row r="14" spans="2:22" ht="16" x14ac:dyDescent="0.2">
      <c r="B14" s="1" t="s">
        <v>41</v>
      </c>
      <c r="C14" s="1" t="s">
        <v>42</v>
      </c>
      <c r="D14" s="8" t="s">
        <v>43</v>
      </c>
      <c r="E14" s="9">
        <v>53.93</v>
      </c>
      <c r="F14" s="11">
        <f>E14*0.4</f>
        <v>21.572000000000003</v>
      </c>
      <c r="G14" s="9">
        <v>41.51</v>
      </c>
      <c r="H14" s="11">
        <f>G14*0.6</f>
        <v>24.905999999999999</v>
      </c>
      <c r="I14" s="12">
        <f>F14+H14</f>
        <v>46.478000000000002</v>
      </c>
      <c r="J14" s="12">
        <f>SUM(N14:T14)*0.475*0.7</f>
        <v>0</v>
      </c>
      <c r="K14" s="12">
        <f>I14-J14</f>
        <v>46.478000000000002</v>
      </c>
      <c r="L14" s="6" t="str">
        <f>IF(K14&lt;50,"F",IF(K14&lt;65,"D",IF(K14&lt;80,"C",IF(K14&lt;90,"B",IF(K14&gt;=90,"A")))))</f>
        <v>F</v>
      </c>
      <c r="N14" s="1" t="s">
        <v>32</v>
      </c>
      <c r="O14" s="1" t="s">
        <v>32</v>
      </c>
      <c r="S14" s="1" t="s">
        <v>32</v>
      </c>
      <c r="T14" s="1" t="s">
        <v>32</v>
      </c>
    </row>
    <row r="15" spans="2:22" ht="16" x14ac:dyDescent="0.2">
      <c r="B15" s="1" t="s">
        <v>156</v>
      </c>
      <c r="C15" s="1" t="s">
        <v>157</v>
      </c>
      <c r="D15" s="8" t="s">
        <v>158</v>
      </c>
      <c r="E15" s="9">
        <v>80.25</v>
      </c>
      <c r="F15" s="11">
        <f>E15*0.4</f>
        <v>32.1</v>
      </c>
      <c r="G15" s="9">
        <v>75.55</v>
      </c>
      <c r="H15" s="11">
        <f>G15*0.6</f>
        <v>45.33</v>
      </c>
      <c r="I15" s="12">
        <f>F15+H15</f>
        <v>77.430000000000007</v>
      </c>
      <c r="J15" s="12">
        <f>SUM(N15:T15)*0.475*0.7</f>
        <v>0</v>
      </c>
      <c r="K15" s="12">
        <f>I15-J15</f>
        <v>77.430000000000007</v>
      </c>
      <c r="L15" s="6" t="str">
        <f>IF(K15&lt;50,"F",IF(K15&lt;65,"D",IF(K15&lt;80,"C",IF(K15&lt;90,"B",IF(K15&gt;=90,"A")))))</f>
        <v>C</v>
      </c>
      <c r="N15" s="1" t="s">
        <v>32</v>
      </c>
      <c r="O15" s="1" t="s">
        <v>32</v>
      </c>
      <c r="S15" s="1" t="s">
        <v>32</v>
      </c>
      <c r="T15" s="1" t="s">
        <v>32</v>
      </c>
    </row>
    <row r="16" spans="2:22" ht="16" x14ac:dyDescent="0.2">
      <c r="B16" s="1" t="s">
        <v>211</v>
      </c>
      <c r="C16" s="1" t="s">
        <v>215</v>
      </c>
      <c r="D16" s="8" t="s">
        <v>216</v>
      </c>
      <c r="E16" s="9">
        <v>83.81</v>
      </c>
      <c r="F16" s="11">
        <f>E16*0.4</f>
        <v>33.524000000000001</v>
      </c>
      <c r="G16" s="9">
        <v>68.849999999999994</v>
      </c>
      <c r="H16" s="11">
        <f>G16*0.6</f>
        <v>41.309999999999995</v>
      </c>
      <c r="I16" s="12">
        <f>F16+H16</f>
        <v>74.834000000000003</v>
      </c>
      <c r="J16" s="12">
        <f>SUM(N16:T16)*0.475*0.7</f>
        <v>0</v>
      </c>
      <c r="K16" s="12">
        <f>I16-J16</f>
        <v>74.834000000000003</v>
      </c>
      <c r="L16" s="6" t="str">
        <f>IF(K16&lt;50,"F",IF(K16&lt;65,"D",IF(K16&lt;80,"C",IF(K16&lt;90,"B",IF(K16&gt;=90,"A")))))</f>
        <v>C</v>
      </c>
      <c r="N16" s="1" t="s">
        <v>32</v>
      </c>
      <c r="O16" s="1" t="s">
        <v>32</v>
      </c>
      <c r="S16" s="1" t="s">
        <v>32</v>
      </c>
      <c r="T16" s="1" t="s">
        <v>32</v>
      </c>
    </row>
    <row r="17" spans="2:20" ht="16" x14ac:dyDescent="0.2">
      <c r="B17" s="1" t="s">
        <v>175</v>
      </c>
      <c r="C17" s="1" t="s">
        <v>176</v>
      </c>
      <c r="D17" s="8" t="s">
        <v>177</v>
      </c>
      <c r="E17" s="9">
        <v>72.540000000000006</v>
      </c>
      <c r="F17" s="11">
        <f>E17*0.4</f>
        <v>29.016000000000005</v>
      </c>
      <c r="G17" s="9">
        <v>62.02</v>
      </c>
      <c r="H17" s="11">
        <f>G17*0.6</f>
        <v>37.212000000000003</v>
      </c>
      <c r="I17" s="12">
        <f>F17+H17</f>
        <v>66.228000000000009</v>
      </c>
      <c r="J17" s="12">
        <f>SUM(N17:T17)*0.475*0.7</f>
        <v>3.3249999999999997</v>
      </c>
      <c r="K17" s="12">
        <f>I17-J17</f>
        <v>62.903000000000006</v>
      </c>
      <c r="L17" s="6" t="str">
        <f>IF(K17&lt;50,"F",IF(K17&lt;65,"D",IF(K17&lt;80,"C",IF(K17&lt;90,"B",IF(K17&gt;=90,"A")))))</f>
        <v>D</v>
      </c>
      <c r="N17" s="1" t="s">
        <v>32</v>
      </c>
      <c r="O17">
        <v>10</v>
      </c>
      <c r="S17" s="1" t="s">
        <v>32</v>
      </c>
      <c r="T17" s="1" t="s">
        <v>32</v>
      </c>
    </row>
    <row r="18" spans="2:20" ht="16" x14ac:dyDescent="0.2">
      <c r="B18" s="1" t="s">
        <v>249</v>
      </c>
      <c r="C18" s="1" t="s">
        <v>250</v>
      </c>
      <c r="D18" s="8" t="s">
        <v>251</v>
      </c>
      <c r="E18" s="9">
        <v>65.959999999999994</v>
      </c>
      <c r="F18" s="11">
        <f>E18*0.4</f>
        <v>26.384</v>
      </c>
      <c r="G18" s="9">
        <v>69.760000000000005</v>
      </c>
      <c r="H18" s="11">
        <f>G18*0.6</f>
        <v>41.856000000000002</v>
      </c>
      <c r="I18" s="12">
        <f>F18+H18</f>
        <v>68.240000000000009</v>
      </c>
      <c r="J18" s="12">
        <f>SUM(N18:T18)*0.475*0.7</f>
        <v>0</v>
      </c>
      <c r="K18" s="12">
        <f>I18-J18</f>
        <v>68.240000000000009</v>
      </c>
      <c r="L18" s="6" t="str">
        <f>IF(K18&lt;50,"F",IF(K18&lt;65,"D",IF(K18&lt;80,"C",IF(K18&lt;90,"B",IF(K18&gt;=90,"A")))))</f>
        <v>C</v>
      </c>
      <c r="N18" s="1" t="s">
        <v>32</v>
      </c>
      <c r="O18" s="1" t="s">
        <v>32</v>
      </c>
      <c r="S18" s="1" t="s">
        <v>32</v>
      </c>
      <c r="T18" s="1" t="s">
        <v>32</v>
      </c>
    </row>
    <row r="19" spans="2:20" ht="16" x14ac:dyDescent="0.2">
      <c r="B19" s="1" t="s">
        <v>145</v>
      </c>
      <c r="C19" s="1" t="s">
        <v>146</v>
      </c>
      <c r="D19" s="8" t="s">
        <v>147</v>
      </c>
      <c r="E19" s="9">
        <v>78.37</v>
      </c>
      <c r="F19" s="11">
        <f>E19*0.4</f>
        <v>31.348000000000003</v>
      </c>
      <c r="G19" s="9">
        <v>76.260000000000005</v>
      </c>
      <c r="H19" s="11">
        <f>G19*0.6</f>
        <v>45.756</v>
      </c>
      <c r="I19" s="12">
        <f>F19+H19</f>
        <v>77.103999999999999</v>
      </c>
      <c r="J19" s="12">
        <f>SUM(N19:T19)*0.475*0.7</f>
        <v>0</v>
      </c>
      <c r="K19" s="12">
        <f>I19-J19</f>
        <v>77.103999999999999</v>
      </c>
      <c r="L19" s="6" t="str">
        <f>IF(K19&lt;50,"F",IF(K19&lt;65,"D",IF(K19&lt;80,"C",IF(K19&lt;90,"B",IF(K19&gt;=90,"A")))))</f>
        <v>C</v>
      </c>
      <c r="N19" s="1" t="s">
        <v>32</v>
      </c>
      <c r="O19" s="1" t="s">
        <v>32</v>
      </c>
      <c r="S19" s="1" t="s">
        <v>32</v>
      </c>
      <c r="T19" s="1" t="s">
        <v>32</v>
      </c>
    </row>
    <row r="20" spans="2:20" ht="16" x14ac:dyDescent="0.2">
      <c r="B20" s="1" t="s">
        <v>28</v>
      </c>
      <c r="C20" s="1" t="s">
        <v>34</v>
      </c>
      <c r="D20" s="8" t="s">
        <v>35</v>
      </c>
      <c r="E20" s="9">
        <v>75.81</v>
      </c>
      <c r="F20" s="11">
        <f>E20*0.4</f>
        <v>30.324000000000002</v>
      </c>
      <c r="G20" s="9">
        <v>73.5</v>
      </c>
      <c r="H20" s="11">
        <f>G20*0.6</f>
        <v>44.1</v>
      </c>
      <c r="I20" s="12">
        <f>F20+H20</f>
        <v>74.424000000000007</v>
      </c>
      <c r="J20" s="12">
        <f>SUM(N20:T20)*0.475*0.7</f>
        <v>6.6499999999999995</v>
      </c>
      <c r="K20" s="12">
        <f>I20-J20</f>
        <v>67.774000000000001</v>
      </c>
      <c r="L20" s="6" t="str">
        <f>IF(K20&lt;50,"F",IF(K20&lt;65,"D",IF(K20&lt;80,"C",IF(K20&lt;90,"B",IF(K20&gt;=90,"A")))))</f>
        <v>C</v>
      </c>
      <c r="N20" s="1" t="s">
        <v>32</v>
      </c>
      <c r="O20">
        <v>10</v>
      </c>
      <c r="S20" s="1" t="s">
        <v>32</v>
      </c>
      <c r="T20">
        <v>10</v>
      </c>
    </row>
    <row r="21" spans="2:20" ht="16" x14ac:dyDescent="0.2">
      <c r="B21" s="1" t="s">
        <v>199</v>
      </c>
      <c r="C21" s="1" t="s">
        <v>200</v>
      </c>
      <c r="D21" s="8" t="s">
        <v>201</v>
      </c>
      <c r="E21" s="9">
        <v>75.459999999999994</v>
      </c>
      <c r="F21" s="11">
        <f>E21*0.4</f>
        <v>30.183999999999997</v>
      </c>
      <c r="G21" s="9">
        <v>67.61</v>
      </c>
      <c r="H21" s="11">
        <f>G21*0.6</f>
        <v>40.565999999999995</v>
      </c>
      <c r="I21" s="12">
        <f>F21+H21</f>
        <v>70.75</v>
      </c>
      <c r="J21" s="12">
        <f>SUM(N21:T21)*0.475*0.7</f>
        <v>0</v>
      </c>
      <c r="K21" s="12">
        <f>I21-J21</f>
        <v>70.75</v>
      </c>
      <c r="L21" s="6" t="str">
        <f>IF(K21&lt;50,"F",IF(K21&lt;65,"D",IF(K21&lt;80,"C",IF(K21&lt;90,"B",IF(K21&gt;=90,"A")))))</f>
        <v>C</v>
      </c>
      <c r="N21" s="1" t="s">
        <v>32</v>
      </c>
      <c r="O21" s="1" t="s">
        <v>32</v>
      </c>
      <c r="S21" s="1" t="s">
        <v>32</v>
      </c>
      <c r="T21" s="1" t="s">
        <v>32</v>
      </c>
    </row>
    <row r="22" spans="2:20" ht="16" x14ac:dyDescent="0.2">
      <c r="B22" s="1" t="s">
        <v>114</v>
      </c>
      <c r="C22" s="1" t="s">
        <v>115</v>
      </c>
      <c r="D22" s="8" t="s">
        <v>116</v>
      </c>
      <c r="E22" s="9">
        <v>88.61</v>
      </c>
      <c r="F22" s="11">
        <f>E22*0.4</f>
        <v>35.444000000000003</v>
      </c>
      <c r="G22" s="9">
        <v>86.66</v>
      </c>
      <c r="H22" s="11">
        <f>G22*0.6</f>
        <v>51.995999999999995</v>
      </c>
      <c r="I22" s="12">
        <f>F22+H22</f>
        <v>87.44</v>
      </c>
      <c r="J22" s="12">
        <f>SUM(N22:T22)*0.475*0.7</f>
        <v>0</v>
      </c>
      <c r="K22" s="12">
        <f>I22-J22</f>
        <v>87.44</v>
      </c>
      <c r="L22" s="6" t="str">
        <f>IF(K22&lt;50,"F",IF(K22&lt;65,"D",IF(K22&lt;80,"C",IF(K22&lt;90,"B",IF(K22&gt;=90,"A")))))</f>
        <v>B</v>
      </c>
      <c r="N22" s="1" t="s">
        <v>32</v>
      </c>
      <c r="O22" s="1" t="s">
        <v>32</v>
      </c>
      <c r="S22" s="1" t="s">
        <v>32</v>
      </c>
      <c r="T22" s="1" t="s">
        <v>32</v>
      </c>
    </row>
    <row r="23" spans="2:20" ht="16" x14ac:dyDescent="0.2">
      <c r="B23" s="1" t="s">
        <v>75</v>
      </c>
      <c r="C23" s="1" t="s">
        <v>76</v>
      </c>
      <c r="D23" s="8" t="s">
        <v>77</v>
      </c>
      <c r="E23" s="9">
        <v>59.21</v>
      </c>
      <c r="F23" s="11">
        <f>E23*0.4</f>
        <v>23.684000000000001</v>
      </c>
      <c r="G23" s="9">
        <v>61.85</v>
      </c>
      <c r="H23" s="11">
        <f>G23*0.6</f>
        <v>37.11</v>
      </c>
      <c r="I23" s="12">
        <f>F23+H23</f>
        <v>60.793999999999997</v>
      </c>
      <c r="J23" s="12">
        <f>SUM(N23:T23)*0.475*0.7</f>
        <v>0</v>
      </c>
      <c r="K23" s="12">
        <f>I23-J23</f>
        <v>60.793999999999997</v>
      </c>
      <c r="L23" s="6" t="str">
        <f>IF(K23&lt;50,"F",IF(K23&lt;65,"D",IF(K23&lt;80,"C",IF(K23&lt;90,"B",IF(K23&gt;=90,"A")))))</f>
        <v>D</v>
      </c>
      <c r="N23" s="1" t="s">
        <v>32</v>
      </c>
      <c r="O23" s="1" t="s">
        <v>32</v>
      </c>
      <c r="S23" s="1" t="s">
        <v>32</v>
      </c>
      <c r="T23" s="1" t="s">
        <v>32</v>
      </c>
    </row>
    <row r="24" spans="2:20" ht="16" x14ac:dyDescent="0.2">
      <c r="B24" s="1" t="s">
        <v>237</v>
      </c>
      <c r="C24" s="1" t="s">
        <v>238</v>
      </c>
      <c r="D24" s="8" t="s">
        <v>239</v>
      </c>
      <c r="E24" s="9">
        <v>70.05</v>
      </c>
      <c r="F24" s="11">
        <f>E24*0.4</f>
        <v>28.02</v>
      </c>
      <c r="G24" s="9">
        <v>63.24</v>
      </c>
      <c r="H24" s="11">
        <f>G24*0.6</f>
        <v>37.944000000000003</v>
      </c>
      <c r="I24" s="12">
        <f>F24+H24</f>
        <v>65.963999999999999</v>
      </c>
      <c r="J24" s="12">
        <f>SUM(N24:T24)*0.475*0.7</f>
        <v>6.6499999999999995</v>
      </c>
      <c r="K24" s="12">
        <f>I24-J24</f>
        <v>59.314</v>
      </c>
      <c r="L24" s="6" t="str">
        <f>IF(K24&lt;50,"F",IF(K24&lt;65,"D",IF(K24&lt;80,"C",IF(K24&lt;90,"B",IF(K24&gt;=90,"A")))))</f>
        <v>D</v>
      </c>
      <c r="N24" s="1" t="s">
        <v>32</v>
      </c>
      <c r="O24">
        <v>10</v>
      </c>
      <c r="S24" s="1" t="s">
        <v>32</v>
      </c>
      <c r="T24">
        <v>10</v>
      </c>
    </row>
    <row r="25" spans="2:20" ht="16" x14ac:dyDescent="0.2">
      <c r="B25" s="1" t="s">
        <v>229</v>
      </c>
      <c r="C25" s="1" t="s">
        <v>230</v>
      </c>
      <c r="D25" s="8" t="s">
        <v>231</v>
      </c>
      <c r="E25" s="9">
        <v>1</v>
      </c>
      <c r="F25" s="11">
        <f>E25*0.4</f>
        <v>0.4</v>
      </c>
      <c r="G25" s="9">
        <v>0</v>
      </c>
      <c r="H25" s="11">
        <f>G25*0.6</f>
        <v>0</v>
      </c>
      <c r="I25" s="12">
        <f>F25+H25</f>
        <v>0.4</v>
      </c>
      <c r="J25" s="12">
        <f>SUM(N25:T25)*0.475*0.7</f>
        <v>36.574999999999996</v>
      </c>
      <c r="K25" s="12">
        <v>0</v>
      </c>
      <c r="L25" s="6" t="str">
        <f>IF(K25&lt;50,"F",IF(K25&lt;65,"D",IF(K25&lt;80,"C",IF(K25&lt;90,"B",IF(K25&gt;=90,"A")))))</f>
        <v>F</v>
      </c>
      <c r="N25" s="1" t="s">
        <v>32</v>
      </c>
      <c r="O25">
        <v>10</v>
      </c>
      <c r="S25">
        <v>50</v>
      </c>
      <c r="T25">
        <v>50</v>
      </c>
    </row>
    <row r="26" spans="2:20" ht="16" x14ac:dyDescent="0.2">
      <c r="B26" s="1" t="s">
        <v>45</v>
      </c>
      <c r="C26" s="1" t="s">
        <v>46</v>
      </c>
      <c r="D26" s="8" t="s">
        <v>47</v>
      </c>
      <c r="E26" s="9">
        <v>60.99</v>
      </c>
      <c r="F26" s="11">
        <f>E26*0.4</f>
        <v>24.396000000000001</v>
      </c>
      <c r="G26" s="9">
        <v>58.07</v>
      </c>
      <c r="H26" s="11">
        <f>G26*0.6</f>
        <v>34.841999999999999</v>
      </c>
      <c r="I26" s="12">
        <f>F26+H26</f>
        <v>59.238</v>
      </c>
      <c r="J26" s="12">
        <f>SUM(N26:T26)*0.475*0.7</f>
        <v>6.6499999999999995</v>
      </c>
      <c r="K26" s="12">
        <f>I26-J26</f>
        <v>52.588000000000001</v>
      </c>
      <c r="L26" s="6" t="str">
        <f>IF(K26&lt;50,"F",IF(K26&lt;65,"D",IF(K26&lt;80,"C",IF(K26&lt;90,"B",IF(K26&gt;=90,"A")))))</f>
        <v>D</v>
      </c>
      <c r="N26" s="1" t="s">
        <v>32</v>
      </c>
      <c r="O26" s="1" t="s">
        <v>32</v>
      </c>
      <c r="S26">
        <v>10</v>
      </c>
      <c r="T26">
        <v>10</v>
      </c>
    </row>
    <row r="27" spans="2:20" ht="16" x14ac:dyDescent="0.2">
      <c r="B27" s="1" t="s">
        <v>187</v>
      </c>
      <c r="C27" s="1" t="s">
        <v>188</v>
      </c>
      <c r="D27" s="8" t="s">
        <v>189</v>
      </c>
      <c r="E27" s="9">
        <v>87.67</v>
      </c>
      <c r="F27" s="11">
        <f>E27*0.4</f>
        <v>35.068000000000005</v>
      </c>
      <c r="G27" s="9">
        <v>83.87</v>
      </c>
      <c r="H27" s="11">
        <f>G27*0.6</f>
        <v>50.322000000000003</v>
      </c>
      <c r="I27" s="12">
        <f>F27+H27</f>
        <v>85.390000000000015</v>
      </c>
      <c r="J27" s="12">
        <f>SUM(N27:T27)*0.475*0.7</f>
        <v>0</v>
      </c>
      <c r="K27" s="12">
        <f>I27-J27</f>
        <v>85.390000000000015</v>
      </c>
      <c r="L27" s="6" t="str">
        <f>IF(K27&lt;50,"F",IF(K27&lt;65,"D",IF(K27&lt;80,"C",IF(K27&lt;90,"B",IF(K27&gt;=90,"A")))))</f>
        <v>B</v>
      </c>
      <c r="N27" s="1" t="s">
        <v>32</v>
      </c>
      <c r="O27" s="1" t="s">
        <v>32</v>
      </c>
      <c r="S27" s="1" t="s">
        <v>32</v>
      </c>
      <c r="T27" s="1" t="s">
        <v>32</v>
      </c>
    </row>
    <row r="28" spans="2:20" ht="16" x14ac:dyDescent="0.2">
      <c r="B28" s="1" t="s">
        <v>218</v>
      </c>
      <c r="C28" s="1" t="s">
        <v>219</v>
      </c>
      <c r="D28" s="8" t="s">
        <v>220</v>
      </c>
      <c r="E28" s="9">
        <v>33.619999999999997</v>
      </c>
      <c r="F28" s="11">
        <f>E28*0.4</f>
        <v>13.448</v>
      </c>
      <c r="G28" s="9">
        <v>27.76</v>
      </c>
      <c r="H28" s="11">
        <f>G28*0.6</f>
        <v>16.655999999999999</v>
      </c>
      <c r="I28" s="12">
        <f>F28+H28</f>
        <v>30.103999999999999</v>
      </c>
      <c r="J28" s="12">
        <f>SUM(N28:T28)*0.475*0.7</f>
        <v>3.3249999999999997</v>
      </c>
      <c r="K28" s="12">
        <f>I28-J28</f>
        <v>26.779</v>
      </c>
      <c r="L28" s="6" t="str">
        <f>IF(K28&lt;50,"F",IF(K28&lt;65,"D",IF(K28&lt;80,"C",IF(K28&lt;90,"B",IF(K28&gt;=90,"A")))))</f>
        <v>F</v>
      </c>
      <c r="N28" s="1" t="s">
        <v>32</v>
      </c>
      <c r="O28">
        <v>10</v>
      </c>
      <c r="S28" s="1" t="s">
        <v>32</v>
      </c>
      <c r="T28" s="1" t="s">
        <v>32</v>
      </c>
    </row>
    <row r="29" spans="2:20" ht="16" x14ac:dyDescent="0.2">
      <c r="B29" s="1" t="s">
        <v>90</v>
      </c>
      <c r="C29" s="1" t="s">
        <v>91</v>
      </c>
      <c r="D29" s="8" t="s">
        <v>92</v>
      </c>
      <c r="E29" s="9">
        <v>86.1</v>
      </c>
      <c r="F29" s="11">
        <f>E29*0.4</f>
        <v>34.44</v>
      </c>
      <c r="G29" s="9">
        <v>81.83</v>
      </c>
      <c r="H29" s="11">
        <f>G29*0.6</f>
        <v>49.097999999999999</v>
      </c>
      <c r="I29" s="12">
        <f>F29+H29</f>
        <v>83.537999999999997</v>
      </c>
      <c r="J29" s="12">
        <f>SUM(N29:T29)*0.475*0.7</f>
        <v>0</v>
      </c>
      <c r="K29" s="12">
        <f>I29-J29</f>
        <v>83.537999999999997</v>
      </c>
      <c r="L29" s="6" t="str">
        <f>IF(K29&lt;50,"F",IF(K29&lt;65,"D",IF(K29&lt;80,"C",IF(K29&lt;90,"B",IF(K29&gt;=90,"A")))))</f>
        <v>B</v>
      </c>
      <c r="N29" s="1" t="s">
        <v>32</v>
      </c>
      <c r="O29" s="1" t="s">
        <v>32</v>
      </c>
      <c r="S29" s="1" t="s">
        <v>32</v>
      </c>
      <c r="T29" s="1" t="s">
        <v>32</v>
      </c>
    </row>
    <row r="30" spans="2:20" ht="16" x14ac:dyDescent="0.2">
      <c r="B30" s="1" t="s">
        <v>233</v>
      </c>
      <c r="C30" s="1" t="s">
        <v>234</v>
      </c>
      <c r="D30" s="8" t="s">
        <v>235</v>
      </c>
      <c r="E30" s="9">
        <v>70.67</v>
      </c>
      <c r="F30" s="11">
        <f>E30*0.4</f>
        <v>28.268000000000001</v>
      </c>
      <c r="G30" s="9">
        <v>70.069999999999993</v>
      </c>
      <c r="H30" s="11">
        <f>G30*0.6</f>
        <v>42.041999999999994</v>
      </c>
      <c r="I30" s="12">
        <f>F30+H30</f>
        <v>70.31</v>
      </c>
      <c r="J30" s="12">
        <f>SUM(N30:T30)*0.475*0.7</f>
        <v>6.6499999999999995</v>
      </c>
      <c r="K30" s="12">
        <f>I30-J30</f>
        <v>63.660000000000004</v>
      </c>
      <c r="L30" s="6" t="str">
        <f>IF(K30&lt;50,"F",IF(K30&lt;65,"D",IF(K30&lt;80,"C",IF(K30&lt;90,"B",IF(K30&gt;=90,"A")))))</f>
        <v>D</v>
      </c>
      <c r="N30" s="1" t="s">
        <v>32</v>
      </c>
      <c r="O30" s="1" t="s">
        <v>32</v>
      </c>
      <c r="S30">
        <v>10</v>
      </c>
      <c r="T30">
        <v>10</v>
      </c>
    </row>
    <row r="31" spans="2:20" ht="16" x14ac:dyDescent="0.2">
      <c r="B31" s="1" t="s">
        <v>37</v>
      </c>
      <c r="C31" s="1" t="s">
        <v>38</v>
      </c>
      <c r="D31" s="8" t="s">
        <v>39</v>
      </c>
      <c r="E31" s="9">
        <v>72.930000000000007</v>
      </c>
      <c r="F31" s="11">
        <f>E31*0.4</f>
        <v>29.172000000000004</v>
      </c>
      <c r="G31" s="9">
        <v>64.489999999999995</v>
      </c>
      <c r="H31" s="11">
        <f>G31*0.6</f>
        <v>38.693999999999996</v>
      </c>
      <c r="I31" s="12">
        <f>F31+H31</f>
        <v>67.866</v>
      </c>
      <c r="J31" s="12">
        <f>SUM(N31:T31)*0.475*0.7</f>
        <v>0</v>
      </c>
      <c r="K31" s="12">
        <f>I31-J31</f>
        <v>67.866</v>
      </c>
      <c r="L31" s="6" t="str">
        <f>IF(K31&lt;50,"F",IF(K31&lt;65,"D",IF(K31&lt;80,"C",IF(K31&lt;90,"B",IF(K31&gt;=90,"A")))))</f>
        <v>C</v>
      </c>
      <c r="N31" s="1" t="s">
        <v>32</v>
      </c>
      <c r="O31" s="1" t="s">
        <v>32</v>
      </c>
      <c r="S31" s="1" t="s">
        <v>32</v>
      </c>
      <c r="T31" s="1" t="s">
        <v>32</v>
      </c>
    </row>
    <row r="32" spans="2:20" ht="16" x14ac:dyDescent="0.2">
      <c r="B32" s="1" t="s">
        <v>106</v>
      </c>
      <c r="C32" s="1" t="s">
        <v>107</v>
      </c>
      <c r="D32" s="8" t="s">
        <v>108</v>
      </c>
      <c r="E32" s="9">
        <v>77.83</v>
      </c>
      <c r="F32" s="11">
        <f>E32*0.4</f>
        <v>31.132000000000001</v>
      </c>
      <c r="G32" s="9">
        <v>74.98</v>
      </c>
      <c r="H32" s="11">
        <f>G32*0.6</f>
        <v>44.988</v>
      </c>
      <c r="I32" s="12">
        <f>F32+H32</f>
        <v>76.12</v>
      </c>
      <c r="J32" s="12">
        <f>SUM(N32:T32)*0.475*0.7</f>
        <v>0</v>
      </c>
      <c r="K32" s="12">
        <f>I32-J32</f>
        <v>76.12</v>
      </c>
      <c r="L32" s="6" t="str">
        <f>IF(K32&lt;50,"F",IF(K32&lt;65,"D",IF(K32&lt;80,"C",IF(K32&lt;90,"B",IF(K32&gt;=90,"A")))))</f>
        <v>C</v>
      </c>
      <c r="N32" s="1" t="s">
        <v>32</v>
      </c>
      <c r="O32" s="1" t="s">
        <v>32</v>
      </c>
      <c r="S32" s="1" t="s">
        <v>32</v>
      </c>
      <c r="T32" s="1" t="s">
        <v>32</v>
      </c>
    </row>
    <row r="33" spans="2:20" ht="16" x14ac:dyDescent="0.2">
      <c r="B33" s="1" t="s">
        <v>222</v>
      </c>
      <c r="C33" s="1" t="s">
        <v>223</v>
      </c>
      <c r="D33" s="8" t="s">
        <v>224</v>
      </c>
      <c r="E33" s="9">
        <v>90.78</v>
      </c>
      <c r="F33" s="11">
        <f>E33*0.4</f>
        <v>36.312000000000005</v>
      </c>
      <c r="G33" s="9">
        <v>87.27</v>
      </c>
      <c r="H33" s="11">
        <f>G33*0.6</f>
        <v>52.361999999999995</v>
      </c>
      <c r="I33" s="12">
        <f>F33+H33</f>
        <v>88.674000000000007</v>
      </c>
      <c r="J33" s="12">
        <f>SUM(N33:T33)*0.475*0.7</f>
        <v>0</v>
      </c>
      <c r="K33" s="12">
        <f>I33-J33</f>
        <v>88.674000000000007</v>
      </c>
      <c r="L33" s="6" t="str">
        <f>IF(K33&lt;50,"F",IF(K33&lt;65,"D",IF(K33&lt;80,"C",IF(K33&lt;90,"B",IF(K33&gt;=90,"A")))))</f>
        <v>B</v>
      </c>
      <c r="N33" s="1" t="s">
        <v>32</v>
      </c>
      <c r="O33" s="1" t="s">
        <v>32</v>
      </c>
      <c r="S33" s="1" t="s">
        <v>32</v>
      </c>
      <c r="T33" s="1" t="s">
        <v>32</v>
      </c>
    </row>
    <row r="34" spans="2:20" ht="16" x14ac:dyDescent="0.2">
      <c r="B34" s="1" t="s">
        <v>133</v>
      </c>
      <c r="C34" s="1" t="s">
        <v>134</v>
      </c>
      <c r="D34" s="8" t="s">
        <v>135</v>
      </c>
      <c r="E34" s="9">
        <v>79.7</v>
      </c>
      <c r="F34" s="11">
        <f>E34*0.4</f>
        <v>31.880000000000003</v>
      </c>
      <c r="G34" s="9">
        <v>81.069999999999993</v>
      </c>
      <c r="H34" s="11">
        <f>G34*0.6</f>
        <v>48.641999999999996</v>
      </c>
      <c r="I34" s="12">
        <f>F34+H34</f>
        <v>80.521999999999991</v>
      </c>
      <c r="J34" s="12">
        <f>SUM(N34:T34)*0.475*0.7</f>
        <v>0</v>
      </c>
      <c r="K34" s="12">
        <f>I34-J34</f>
        <v>80.521999999999991</v>
      </c>
      <c r="L34" s="6" t="str">
        <f>IF(K34&lt;50,"F",IF(K34&lt;65,"D",IF(K34&lt;80,"C",IF(K34&lt;90,"B",IF(K34&gt;=90,"A")))))</f>
        <v>B</v>
      </c>
      <c r="N34" s="1" t="s">
        <v>32</v>
      </c>
      <c r="O34" s="1" t="s">
        <v>32</v>
      </c>
      <c r="S34" s="1" t="s">
        <v>32</v>
      </c>
      <c r="T34" s="1" t="s">
        <v>32</v>
      </c>
    </row>
    <row r="35" spans="2:20" ht="16" x14ac:dyDescent="0.2">
      <c r="B35" s="1" t="s">
        <v>222</v>
      </c>
      <c r="C35" s="1" t="s">
        <v>226</v>
      </c>
      <c r="D35" s="8" t="s">
        <v>227</v>
      </c>
      <c r="E35" s="9">
        <v>78.8</v>
      </c>
      <c r="F35" s="11">
        <f>E35*0.4</f>
        <v>31.52</v>
      </c>
      <c r="G35" s="9">
        <v>67.260000000000005</v>
      </c>
      <c r="H35" s="11">
        <f>G35*0.6</f>
        <v>40.356000000000002</v>
      </c>
      <c r="I35" s="12">
        <f>F35+H35</f>
        <v>71.876000000000005</v>
      </c>
      <c r="J35" s="12">
        <f>SUM(N35:T35)*0.475*0.7</f>
        <v>0</v>
      </c>
      <c r="K35" s="12">
        <f>I35-J35</f>
        <v>71.876000000000005</v>
      </c>
      <c r="L35" s="6" t="str">
        <f>IF(K35&lt;50,"F",IF(K35&lt;65,"D",IF(K35&lt;80,"C",IF(K35&lt;90,"B",IF(K35&gt;=90,"A")))))</f>
        <v>C</v>
      </c>
      <c r="N35" s="1" t="s">
        <v>32</v>
      </c>
      <c r="O35" s="1" t="s">
        <v>32</v>
      </c>
      <c r="S35" s="1" t="s">
        <v>32</v>
      </c>
      <c r="T35" s="1" t="s">
        <v>32</v>
      </c>
    </row>
    <row r="36" spans="2:20" ht="16" x14ac:dyDescent="0.2">
      <c r="B36" s="1" t="s">
        <v>245</v>
      </c>
      <c r="C36" s="1" t="s">
        <v>246</v>
      </c>
      <c r="D36" s="8" t="s">
        <v>247</v>
      </c>
      <c r="E36" s="9">
        <v>66.7</v>
      </c>
      <c r="F36" s="11">
        <f>E36*0.4</f>
        <v>26.680000000000003</v>
      </c>
      <c r="G36" s="9">
        <v>63.72</v>
      </c>
      <c r="H36" s="11">
        <f>G36*0.6</f>
        <v>38.231999999999999</v>
      </c>
      <c r="I36" s="12">
        <f>F36+H36</f>
        <v>64.912000000000006</v>
      </c>
      <c r="J36" s="12">
        <f>SUM(N36:T36)*0.475*0.7</f>
        <v>9.9749999999999996</v>
      </c>
      <c r="K36" s="12">
        <f>I36-J36</f>
        <v>54.937000000000005</v>
      </c>
      <c r="L36" s="6" t="str">
        <f>IF(K36&lt;50,"F",IF(K36&lt;65,"D",IF(K36&lt;80,"C",IF(K36&lt;90,"B",IF(K36&gt;=90,"A")))))</f>
        <v>D</v>
      </c>
      <c r="N36" s="1" t="s">
        <v>32</v>
      </c>
      <c r="O36">
        <v>10</v>
      </c>
      <c r="S36">
        <v>10</v>
      </c>
      <c r="T36">
        <v>10</v>
      </c>
    </row>
    <row r="37" spans="2:20" ht="16" x14ac:dyDescent="0.2">
      <c r="B37" s="1" t="s">
        <v>114</v>
      </c>
      <c r="C37" s="1" t="s">
        <v>118</v>
      </c>
      <c r="D37" s="8" t="s">
        <v>119</v>
      </c>
      <c r="E37" s="9">
        <v>56.64</v>
      </c>
      <c r="F37" s="11">
        <f>E37*0.4</f>
        <v>22.656000000000002</v>
      </c>
      <c r="G37" s="9">
        <v>40.229999999999997</v>
      </c>
      <c r="H37" s="11">
        <f>G37*0.6</f>
        <v>24.137999999999998</v>
      </c>
      <c r="I37" s="12">
        <f>F37+H37</f>
        <v>46.793999999999997</v>
      </c>
      <c r="J37" s="12">
        <f>SUM(N37:T37)*0.475*0.7</f>
        <v>3.3249999999999997</v>
      </c>
      <c r="K37" s="12">
        <f>I37-J37</f>
        <v>43.468999999999994</v>
      </c>
      <c r="L37" s="6" t="str">
        <f>IF(K37&lt;50,"F",IF(K37&lt;65,"D",IF(K37&lt;80,"C",IF(K37&lt;90,"B",IF(K37&gt;=90,"A")))))</f>
        <v>F</v>
      </c>
      <c r="N37" s="1" t="s">
        <v>32</v>
      </c>
      <c r="O37" s="1" t="s">
        <v>32</v>
      </c>
      <c r="S37">
        <v>10</v>
      </c>
      <c r="T37" s="1" t="s">
        <v>32</v>
      </c>
    </row>
    <row r="38" spans="2:20" ht="16" x14ac:dyDescent="0.2">
      <c r="B38" s="1" t="s">
        <v>207</v>
      </c>
      <c r="C38" s="1" t="s">
        <v>208</v>
      </c>
      <c r="D38" s="8" t="s">
        <v>209</v>
      </c>
      <c r="E38" s="9">
        <v>81.150000000000006</v>
      </c>
      <c r="F38" s="11">
        <f>E38*0.4</f>
        <v>32.46</v>
      </c>
      <c r="G38" s="9">
        <v>79.349999999999994</v>
      </c>
      <c r="H38" s="11">
        <f>G38*0.6</f>
        <v>47.609999999999992</v>
      </c>
      <c r="I38" s="12">
        <f>F38+H38</f>
        <v>80.069999999999993</v>
      </c>
      <c r="J38" s="12">
        <f>SUM(N38:T38)*0.475*0.7</f>
        <v>0</v>
      </c>
      <c r="K38" s="12">
        <f>I38-J38</f>
        <v>80.069999999999993</v>
      </c>
      <c r="L38" s="6" t="str">
        <f>IF(K38&lt;50,"F",IF(K38&lt;65,"D",IF(K38&lt;80,"C",IF(K38&lt;90,"B",IF(K38&gt;=90,"A")))))</f>
        <v>B</v>
      </c>
      <c r="N38" s="1" t="s">
        <v>32</v>
      </c>
      <c r="O38" s="1" t="s">
        <v>32</v>
      </c>
      <c r="S38" s="1" t="s">
        <v>32</v>
      </c>
      <c r="T38" s="1" t="s">
        <v>32</v>
      </c>
    </row>
    <row r="39" spans="2:20" ht="16" x14ac:dyDescent="0.2">
      <c r="B39" s="1" t="s">
        <v>79</v>
      </c>
      <c r="C39" s="1" t="s">
        <v>83</v>
      </c>
      <c r="D39" s="8" t="s">
        <v>84</v>
      </c>
      <c r="E39" s="9">
        <v>84.58</v>
      </c>
      <c r="F39" s="11">
        <f>E39*0.4</f>
        <v>33.832000000000001</v>
      </c>
      <c r="G39" s="9">
        <v>78.5</v>
      </c>
      <c r="H39" s="11">
        <f>G39*0.6</f>
        <v>47.1</v>
      </c>
      <c r="I39" s="12">
        <f>F39+H39</f>
        <v>80.932000000000002</v>
      </c>
      <c r="J39" s="12">
        <f>SUM(N39:T39)*0.475*0.7</f>
        <v>0</v>
      </c>
      <c r="K39" s="12">
        <f>I39-J39</f>
        <v>80.932000000000002</v>
      </c>
      <c r="L39" s="6" t="str">
        <f>IF(K39&lt;50,"F",IF(K39&lt;65,"D",IF(K39&lt;80,"C",IF(K39&lt;90,"B",IF(K39&gt;=90,"A")))))</f>
        <v>B</v>
      </c>
      <c r="N39" s="1" t="s">
        <v>32</v>
      </c>
      <c r="O39" s="1" t="s">
        <v>32</v>
      </c>
      <c r="S39" s="1" t="s">
        <v>32</v>
      </c>
      <c r="T39" s="1" t="s">
        <v>32</v>
      </c>
    </row>
    <row r="40" spans="2:20" ht="16" x14ac:dyDescent="0.2">
      <c r="B40" s="1" t="s">
        <v>79</v>
      </c>
      <c r="C40" s="1" t="s">
        <v>80</v>
      </c>
      <c r="D40" s="8" t="s">
        <v>81</v>
      </c>
      <c r="E40" s="9">
        <v>87.25</v>
      </c>
      <c r="F40" s="11">
        <f>E40*0.4</f>
        <v>34.9</v>
      </c>
      <c r="G40" s="9">
        <v>78.84</v>
      </c>
      <c r="H40" s="11">
        <f>G40*0.6</f>
        <v>47.304000000000002</v>
      </c>
      <c r="I40" s="12">
        <f>F40+H40</f>
        <v>82.204000000000008</v>
      </c>
      <c r="J40" s="12">
        <f>SUM(N40:T40)*0.475*0.7</f>
        <v>0</v>
      </c>
      <c r="K40" s="12">
        <f>I40-J40</f>
        <v>82.204000000000008</v>
      </c>
      <c r="L40" s="6" t="str">
        <f>IF(K40&lt;50,"F",IF(K40&lt;65,"D",IF(K40&lt;80,"C",IF(K40&lt;90,"B",IF(K40&gt;=90,"A")))))</f>
        <v>B</v>
      </c>
      <c r="N40" s="1" t="s">
        <v>32</v>
      </c>
      <c r="O40" s="1" t="s">
        <v>32</v>
      </c>
      <c r="S40" s="1" t="s">
        <v>32</v>
      </c>
      <c r="T40" s="1" t="s">
        <v>32</v>
      </c>
    </row>
    <row r="41" spans="2:20" ht="16" x14ac:dyDescent="0.2">
      <c r="B41" s="1" t="s">
        <v>137</v>
      </c>
      <c r="C41" s="1" t="s">
        <v>138</v>
      </c>
      <c r="D41" s="8" t="s">
        <v>139</v>
      </c>
      <c r="E41" s="9">
        <v>65.37</v>
      </c>
      <c r="F41" s="11">
        <f>E41*0.4</f>
        <v>26.148000000000003</v>
      </c>
      <c r="G41" s="9">
        <v>56.7</v>
      </c>
      <c r="H41" s="11">
        <f>G41*0.6</f>
        <v>34.020000000000003</v>
      </c>
      <c r="I41" s="12">
        <f>F41+H41</f>
        <v>60.168000000000006</v>
      </c>
      <c r="J41" s="12">
        <f>SUM(N41:T41)*0.475*0.7</f>
        <v>0</v>
      </c>
      <c r="K41" s="12">
        <f>I41-J41</f>
        <v>60.168000000000006</v>
      </c>
      <c r="L41" s="6" t="str">
        <f>IF(K41&lt;50,"F",IF(K41&lt;65,"D",IF(K41&lt;80,"C",IF(K41&lt;90,"B",IF(K41&gt;=90,"A")))))</f>
        <v>D</v>
      </c>
      <c r="N41" s="1" t="s">
        <v>32</v>
      </c>
      <c r="O41" s="1" t="s">
        <v>32</v>
      </c>
      <c r="S41" s="1" t="s">
        <v>32</v>
      </c>
      <c r="T41" s="1" t="s">
        <v>32</v>
      </c>
    </row>
    <row r="42" spans="2:20" ht="16" x14ac:dyDescent="0.2">
      <c r="B42" s="1" t="s">
        <v>63</v>
      </c>
      <c r="C42" s="1" t="s">
        <v>64</v>
      </c>
      <c r="D42" s="8" t="s">
        <v>65</v>
      </c>
      <c r="E42" s="9">
        <v>85.39</v>
      </c>
      <c r="F42" s="11">
        <f>E42*0.4</f>
        <v>34.155999999999999</v>
      </c>
      <c r="G42" s="9">
        <v>77.7</v>
      </c>
      <c r="H42" s="11">
        <f>G42*0.6</f>
        <v>46.62</v>
      </c>
      <c r="I42" s="12">
        <f>F42+H42</f>
        <v>80.775999999999996</v>
      </c>
      <c r="J42" s="12">
        <f>SUM(N42:T42)*0.475*0.7</f>
        <v>0</v>
      </c>
      <c r="K42" s="12">
        <f>I42-J42</f>
        <v>80.775999999999996</v>
      </c>
      <c r="L42" s="6" t="str">
        <f>IF(K42&lt;50,"F",IF(K42&lt;65,"D",IF(K42&lt;80,"C",IF(K42&lt;90,"B",IF(K42&gt;=90,"A")))))</f>
        <v>B</v>
      </c>
      <c r="N42" s="1" t="s">
        <v>32</v>
      </c>
      <c r="O42" s="1" t="s">
        <v>32</v>
      </c>
      <c r="S42" s="1" t="s">
        <v>32</v>
      </c>
      <c r="T42" s="1" t="s">
        <v>32</v>
      </c>
    </row>
    <row r="43" spans="2:20" ht="16" x14ac:dyDescent="0.2">
      <c r="B43" s="1" t="s">
        <v>129</v>
      </c>
      <c r="C43" s="1" t="s">
        <v>130</v>
      </c>
      <c r="D43" s="8" t="s">
        <v>131</v>
      </c>
      <c r="E43" s="9">
        <v>91.88</v>
      </c>
      <c r="F43" s="11">
        <f>E43*0.4</f>
        <v>36.752000000000002</v>
      </c>
      <c r="G43" s="9">
        <v>85.82</v>
      </c>
      <c r="H43" s="11">
        <f>G43*0.6</f>
        <v>51.491999999999997</v>
      </c>
      <c r="I43" s="12">
        <f>F43+H43</f>
        <v>88.244</v>
      </c>
      <c r="J43" s="12">
        <f>SUM(N43:T43)*0.475*0.7</f>
        <v>0</v>
      </c>
      <c r="K43" s="12">
        <f>I43-J43</f>
        <v>88.244</v>
      </c>
      <c r="L43" s="6" t="str">
        <f>IF(K43&lt;50,"F",IF(K43&lt;65,"D",IF(K43&lt;80,"C",IF(K43&lt;90,"B",IF(K43&gt;=90,"A")))))</f>
        <v>B</v>
      </c>
      <c r="N43" s="1" t="s">
        <v>32</v>
      </c>
      <c r="O43" s="1" t="s">
        <v>32</v>
      </c>
      <c r="S43" s="1" t="s">
        <v>32</v>
      </c>
      <c r="T43" s="1" t="s">
        <v>32</v>
      </c>
    </row>
    <row r="44" spans="2:20" ht="16" x14ac:dyDescent="0.2">
      <c r="B44" s="1" t="s">
        <v>56</v>
      </c>
      <c r="C44" s="1" t="s">
        <v>57</v>
      </c>
      <c r="D44" s="8" t="s">
        <v>58</v>
      </c>
      <c r="E44" s="9">
        <v>79.05</v>
      </c>
      <c r="F44" s="11">
        <f>E44*0.4</f>
        <v>31.62</v>
      </c>
      <c r="G44" s="9">
        <v>69.37</v>
      </c>
      <c r="H44" s="11">
        <f>G44*0.6</f>
        <v>41.622</v>
      </c>
      <c r="I44" s="12">
        <f>F44+H44</f>
        <v>73.242000000000004</v>
      </c>
      <c r="J44" s="12">
        <f>SUM(N44:T44)*0.475*0.7</f>
        <v>3.3249999999999997</v>
      </c>
      <c r="K44" s="12">
        <f>I44-J44</f>
        <v>69.917000000000002</v>
      </c>
      <c r="L44" s="6" t="str">
        <f>IF(K44&lt;50,"F",IF(K44&lt;65,"D",IF(K44&lt;80,"C",IF(K44&lt;90,"B",IF(K44&gt;=90,"A")))))</f>
        <v>C</v>
      </c>
      <c r="N44" s="1" t="s">
        <v>32</v>
      </c>
      <c r="O44" s="1" t="s">
        <v>32</v>
      </c>
      <c r="S44" s="1" t="s">
        <v>32</v>
      </c>
      <c r="T44">
        <v>10</v>
      </c>
    </row>
    <row r="45" spans="2:20" ht="16" x14ac:dyDescent="0.2">
      <c r="B45" s="1" t="s">
        <v>211</v>
      </c>
      <c r="C45" s="1" t="s">
        <v>212</v>
      </c>
      <c r="D45" s="8" t="s">
        <v>213</v>
      </c>
      <c r="E45" s="9">
        <v>46.41</v>
      </c>
      <c r="F45" s="11">
        <f>E45*0.4</f>
        <v>18.564</v>
      </c>
      <c r="G45" s="9">
        <v>85.94</v>
      </c>
      <c r="H45" s="11">
        <f>G45*0.6</f>
        <v>51.564</v>
      </c>
      <c r="I45" s="12">
        <f>F45+H45</f>
        <v>70.128</v>
      </c>
      <c r="J45" s="12">
        <f>SUM(N45:T45)*0.475*0.7</f>
        <v>0</v>
      </c>
      <c r="K45" s="12">
        <f>I45-J45</f>
        <v>70.128</v>
      </c>
      <c r="L45" s="6" t="str">
        <f>IF(K45&lt;50,"F",IF(K45&lt;65,"D",IF(K45&lt;80,"C",IF(K45&lt;90,"B",IF(K45&gt;=90,"A")))))</f>
        <v>C</v>
      </c>
      <c r="N45" s="1" t="s">
        <v>32</v>
      </c>
      <c r="O45" s="1" t="s">
        <v>32</v>
      </c>
      <c r="S45" s="1" t="s">
        <v>32</v>
      </c>
      <c r="T45" s="1" t="s">
        <v>32</v>
      </c>
    </row>
    <row r="46" spans="2:20" ht="16" x14ac:dyDescent="0.2">
      <c r="B46" s="1" t="s">
        <v>160</v>
      </c>
      <c r="C46" s="1" t="s">
        <v>161</v>
      </c>
      <c r="D46" s="8" t="s">
        <v>162</v>
      </c>
      <c r="E46" s="9">
        <v>78.180000000000007</v>
      </c>
      <c r="F46" s="11">
        <f>E46*0.4</f>
        <v>31.272000000000006</v>
      </c>
      <c r="G46" s="9">
        <v>77.03</v>
      </c>
      <c r="H46" s="11">
        <f>G46*0.6</f>
        <v>46.217999999999996</v>
      </c>
      <c r="I46" s="12">
        <f>F46+H46</f>
        <v>77.490000000000009</v>
      </c>
      <c r="J46" s="12">
        <f>SUM(N46:T46)*0.475*0.7</f>
        <v>0</v>
      </c>
      <c r="K46" s="12">
        <f>I46-J46</f>
        <v>77.490000000000009</v>
      </c>
      <c r="L46" s="6" t="str">
        <f>IF(K46&lt;50,"F",IF(K46&lt;65,"D",IF(K46&lt;80,"C",IF(K46&lt;90,"B",IF(K46&gt;=90,"A")))))</f>
        <v>C</v>
      </c>
      <c r="N46" s="1" t="s">
        <v>32</v>
      </c>
      <c r="O46" s="1" t="s">
        <v>32</v>
      </c>
      <c r="S46" s="1" t="s">
        <v>32</v>
      </c>
      <c r="T46" s="1" t="s">
        <v>32</v>
      </c>
    </row>
    <row r="47" spans="2:20" ht="16" x14ac:dyDescent="0.2">
      <c r="B47" s="1" t="s">
        <v>98</v>
      </c>
      <c r="C47" s="1" t="s">
        <v>99</v>
      </c>
      <c r="D47" s="8" t="s">
        <v>100</v>
      </c>
      <c r="E47" s="9">
        <v>89.19</v>
      </c>
      <c r="F47" s="11">
        <f>E47*0.4</f>
        <v>35.676000000000002</v>
      </c>
      <c r="G47" s="9">
        <v>84.5</v>
      </c>
      <c r="H47" s="11">
        <f>G47*0.6</f>
        <v>50.699999999999996</v>
      </c>
      <c r="I47" s="12">
        <f>F47+H47</f>
        <v>86.376000000000005</v>
      </c>
      <c r="J47" s="12">
        <f>SUM(N47:T47)*0.475*0.7</f>
        <v>0</v>
      </c>
      <c r="K47" s="12">
        <f>I47-J47</f>
        <v>86.376000000000005</v>
      </c>
      <c r="L47" s="6" t="str">
        <f>IF(K47&lt;50,"F",IF(K47&lt;65,"D",IF(K47&lt;80,"C",IF(K47&lt;90,"B",IF(K47&gt;=90,"A")))))</f>
        <v>B</v>
      </c>
      <c r="N47" s="1" t="s">
        <v>32</v>
      </c>
      <c r="O47" s="1" t="s">
        <v>32</v>
      </c>
      <c r="S47" s="1" t="s">
        <v>32</v>
      </c>
      <c r="T47" s="1" t="s">
        <v>32</v>
      </c>
    </row>
    <row r="48" spans="2:20" ht="16" x14ac:dyDescent="0.2">
      <c r="B48" s="1" t="s">
        <v>49</v>
      </c>
      <c r="C48" s="1" t="s">
        <v>50</v>
      </c>
      <c r="D48" s="8" t="s">
        <v>51</v>
      </c>
      <c r="E48" s="9">
        <v>50.76</v>
      </c>
      <c r="F48" s="11">
        <f>E48*0.4</f>
        <v>20.304000000000002</v>
      </c>
      <c r="G48" s="9">
        <v>61.18</v>
      </c>
      <c r="H48" s="11">
        <f>G48*0.6</f>
        <v>36.707999999999998</v>
      </c>
      <c r="I48" s="12">
        <f>F48+H48</f>
        <v>57.012</v>
      </c>
      <c r="J48" s="12">
        <f>SUM(N48:T48)*0.475*0.7</f>
        <v>66.5</v>
      </c>
      <c r="K48" s="12">
        <v>0</v>
      </c>
      <c r="L48" s="6" t="str">
        <f>IF(K48&lt;50,"F",IF(K48&lt;65,"D",IF(K48&lt;80,"C",IF(K48&lt;90,"B",IF(K48&gt;=90,"A")))))</f>
        <v>F</v>
      </c>
      <c r="N48">
        <v>50</v>
      </c>
      <c r="O48">
        <v>50</v>
      </c>
      <c r="S48">
        <v>50</v>
      </c>
      <c r="T48">
        <v>50</v>
      </c>
    </row>
    <row r="49" spans="2:20" ht="16" x14ac:dyDescent="0.2">
      <c r="B49" s="1" t="s">
        <v>241</v>
      </c>
      <c r="C49" s="1" t="s">
        <v>242</v>
      </c>
      <c r="D49" s="8" t="s">
        <v>243</v>
      </c>
      <c r="E49" s="9">
        <v>84.86</v>
      </c>
      <c r="F49" s="11">
        <f>E49*0.4</f>
        <v>33.944000000000003</v>
      </c>
      <c r="G49" s="9">
        <v>89.36</v>
      </c>
      <c r="H49" s="11">
        <f>G49*0.6</f>
        <v>53.616</v>
      </c>
      <c r="I49" s="12">
        <f>F49+H49</f>
        <v>87.56</v>
      </c>
      <c r="J49" s="12">
        <f>SUM(N49:T49)*0.475*0.7</f>
        <v>0</v>
      </c>
      <c r="K49" s="12">
        <f>I49-J49</f>
        <v>87.56</v>
      </c>
      <c r="L49" s="6" t="str">
        <f>IF(K49&lt;50,"F",IF(K49&lt;65,"D",IF(K49&lt;80,"C",IF(K49&lt;90,"B",IF(K49&gt;=90,"A")))))</f>
        <v>B</v>
      </c>
      <c r="N49" s="1" t="s">
        <v>32</v>
      </c>
      <c r="O49" s="1" t="s">
        <v>32</v>
      </c>
      <c r="S49" s="1" t="s">
        <v>32</v>
      </c>
      <c r="T49" s="1" t="s">
        <v>32</v>
      </c>
    </row>
    <row r="50" spans="2:20" ht="16" x14ac:dyDescent="0.2">
      <c r="B50" s="1" t="s">
        <v>183</v>
      </c>
      <c r="C50" s="1" t="s">
        <v>184</v>
      </c>
      <c r="D50" s="8" t="s">
        <v>185</v>
      </c>
      <c r="E50" s="9">
        <v>88.77</v>
      </c>
      <c r="F50" s="11">
        <f>E50*0.4</f>
        <v>35.508000000000003</v>
      </c>
      <c r="G50" s="9">
        <v>81.59</v>
      </c>
      <c r="H50" s="11">
        <f>G50*0.6</f>
        <v>48.954000000000001</v>
      </c>
      <c r="I50" s="12">
        <f>F50+H50</f>
        <v>84.462000000000003</v>
      </c>
      <c r="J50" s="12">
        <f>SUM(N50:T50)*0.475*0.7</f>
        <v>3.3249999999999997</v>
      </c>
      <c r="K50" s="12">
        <f>I50-J50</f>
        <v>81.137</v>
      </c>
      <c r="L50" s="6" t="str">
        <f>IF(K50&lt;50,"F",IF(K50&lt;65,"D",IF(K50&lt;80,"C",IF(K50&lt;90,"B",IF(K50&gt;=90,"A")))))</f>
        <v>B</v>
      </c>
      <c r="N50" s="1" t="s">
        <v>32</v>
      </c>
      <c r="O50" s="1" t="s">
        <v>32</v>
      </c>
      <c r="S50" s="1" t="s">
        <v>32</v>
      </c>
      <c r="T50">
        <v>10</v>
      </c>
    </row>
    <row r="51" spans="2:20" ht="16" x14ac:dyDescent="0.2">
      <c r="B51" s="1" t="s">
        <v>125</v>
      </c>
      <c r="C51" s="1" t="s">
        <v>126</v>
      </c>
      <c r="D51" s="8" t="s">
        <v>127</v>
      </c>
      <c r="E51" s="9">
        <v>90.05</v>
      </c>
      <c r="F51" s="11">
        <f>E51*0.4</f>
        <v>36.020000000000003</v>
      </c>
      <c r="G51" s="9">
        <v>85.53</v>
      </c>
      <c r="H51" s="11">
        <f>G51*0.6</f>
        <v>51.317999999999998</v>
      </c>
      <c r="I51" s="12">
        <f>F51+H51</f>
        <v>87.337999999999994</v>
      </c>
      <c r="J51" s="12">
        <f>SUM(N51:T51)*0.475*0.7</f>
        <v>6.6499999999999995</v>
      </c>
      <c r="K51" s="12">
        <f>I51-J51</f>
        <v>80.687999999999988</v>
      </c>
      <c r="L51" s="6" t="str">
        <f>IF(K51&lt;50,"F",IF(K51&lt;65,"D",IF(K51&lt;80,"C",IF(K51&lt;90,"B",IF(K51&gt;=90,"A")))))</f>
        <v>B</v>
      </c>
      <c r="N51" s="1" t="s">
        <v>32</v>
      </c>
      <c r="O51">
        <v>10</v>
      </c>
      <c r="S51" s="1" t="s">
        <v>32</v>
      </c>
      <c r="T51">
        <v>10</v>
      </c>
    </row>
    <row r="52" spans="2:20" ht="16" x14ac:dyDescent="0.2">
      <c r="B52" s="1" t="s">
        <v>160</v>
      </c>
      <c r="C52" s="1" t="s">
        <v>164</v>
      </c>
      <c r="D52" s="8" t="s">
        <v>165</v>
      </c>
      <c r="E52" s="9">
        <v>79.3</v>
      </c>
      <c r="F52" s="11">
        <f>E52*0.4</f>
        <v>31.72</v>
      </c>
      <c r="G52" s="9">
        <v>74.44</v>
      </c>
      <c r="H52" s="11">
        <f>G52*0.6</f>
        <v>44.663999999999994</v>
      </c>
      <c r="I52" s="12">
        <f>F52+H52</f>
        <v>76.383999999999986</v>
      </c>
      <c r="J52" s="12">
        <f>SUM(N52:T52)*0.475*0.7</f>
        <v>0</v>
      </c>
      <c r="K52" s="12">
        <f>I52-J52</f>
        <v>76.383999999999986</v>
      </c>
      <c r="L52" s="6" t="str">
        <f>IF(K52&lt;50,"F",IF(K52&lt;65,"D",IF(K52&lt;80,"C",IF(K52&lt;90,"B",IF(K52&gt;=90,"A")))))</f>
        <v>C</v>
      </c>
      <c r="N52" s="1" t="s">
        <v>32</v>
      </c>
      <c r="O52" s="1" t="s">
        <v>32</v>
      </c>
      <c r="S52" s="1" t="s">
        <v>32</v>
      </c>
      <c r="T52" s="1" t="s">
        <v>32</v>
      </c>
    </row>
    <row r="53" spans="2:20" ht="16" x14ac:dyDescent="0.2">
      <c r="B53" s="1" t="s">
        <v>71</v>
      </c>
      <c r="C53" s="1" t="s">
        <v>72</v>
      </c>
      <c r="D53" s="8" t="s">
        <v>73</v>
      </c>
      <c r="E53" s="9">
        <v>74.14</v>
      </c>
      <c r="F53" s="11">
        <f>E53*0.4</f>
        <v>29.656000000000002</v>
      </c>
      <c r="G53" s="9">
        <v>60.11</v>
      </c>
      <c r="H53" s="11">
        <f>G53*0.6</f>
        <v>36.065999999999995</v>
      </c>
      <c r="I53" s="12">
        <f>F53+H53</f>
        <v>65.721999999999994</v>
      </c>
      <c r="J53" s="12">
        <f>SUM(N53:T53)*0.475*0.7</f>
        <v>0</v>
      </c>
      <c r="K53" s="12">
        <f>I53-J53</f>
        <v>65.721999999999994</v>
      </c>
      <c r="L53" s="6" t="str">
        <f>IF(K53&lt;50,"F",IF(K53&lt;65,"D",IF(K53&lt;80,"C",IF(K53&lt;90,"B",IF(K53&gt;=90,"A")))))</f>
        <v>C</v>
      </c>
      <c r="N53" s="1" t="s">
        <v>32</v>
      </c>
      <c r="O53" s="1" t="s">
        <v>32</v>
      </c>
      <c r="S53" s="1" t="s">
        <v>32</v>
      </c>
      <c r="T53" s="1" t="s">
        <v>32</v>
      </c>
    </row>
    <row r="54" spans="2:20" ht="16" x14ac:dyDescent="0.2">
      <c r="B54" s="1" t="s">
        <v>149</v>
      </c>
      <c r="C54" s="1" t="s">
        <v>150</v>
      </c>
      <c r="D54" s="8" t="s">
        <v>151</v>
      </c>
      <c r="E54" s="9">
        <v>75.900000000000006</v>
      </c>
      <c r="F54" s="11">
        <f>E54*0.4</f>
        <v>30.360000000000003</v>
      </c>
      <c r="G54" s="9">
        <v>71.34</v>
      </c>
      <c r="H54" s="11">
        <f>G54*0.6</f>
        <v>42.804000000000002</v>
      </c>
      <c r="I54" s="12">
        <f>F54+H54</f>
        <v>73.164000000000001</v>
      </c>
      <c r="J54" s="12">
        <f>SUM(N54:T54)*0.475*0.7</f>
        <v>0</v>
      </c>
      <c r="K54" s="12">
        <f>I54-J54</f>
        <v>73.164000000000001</v>
      </c>
      <c r="L54" s="6" t="str">
        <f>IF(K54&lt;50,"F",IF(K54&lt;65,"D",IF(K54&lt;80,"C",IF(K54&lt;90,"B",IF(K54&gt;=90,"A")))))</f>
        <v>C</v>
      </c>
      <c r="N54" s="1" t="s">
        <v>32</v>
      </c>
      <c r="O54" s="1" t="s">
        <v>32</v>
      </c>
      <c r="S54" s="1" t="s">
        <v>32</v>
      </c>
      <c r="T54" s="1" t="s">
        <v>32</v>
      </c>
    </row>
    <row r="55" spans="2:20" ht="16" x14ac:dyDescent="0.2">
      <c r="B55" s="1" t="s">
        <v>28</v>
      </c>
      <c r="C55" s="1" t="s">
        <v>29</v>
      </c>
      <c r="D55" s="8" t="s">
        <v>30</v>
      </c>
      <c r="E55" s="9">
        <v>89.08</v>
      </c>
      <c r="F55" s="11">
        <f>E55*0.4</f>
        <v>35.631999999999998</v>
      </c>
      <c r="G55" s="9">
        <v>83.4</v>
      </c>
      <c r="H55" s="11">
        <f>G55*0.6</f>
        <v>50.04</v>
      </c>
      <c r="I55" s="12">
        <f>F55+H55</f>
        <v>85.671999999999997</v>
      </c>
      <c r="J55" s="12">
        <f>SUM(N55:T55)*0.475*0.7</f>
        <v>0</v>
      </c>
      <c r="K55" s="12">
        <f>I55-J55</f>
        <v>85.671999999999997</v>
      </c>
      <c r="L55" s="6" t="str">
        <f>IF(K55&lt;50,"F",IF(K55&lt;65,"D",IF(K55&lt;80,"C",IF(K55&lt;90,"B",IF(K55&gt;=90,"A")))))</f>
        <v>B</v>
      </c>
      <c r="N55" s="1" t="s">
        <v>32</v>
      </c>
      <c r="O55" s="1" t="s">
        <v>32</v>
      </c>
      <c r="S55" s="1" t="s">
        <v>32</v>
      </c>
      <c r="T55" s="1" t="s">
        <v>32</v>
      </c>
    </row>
    <row r="56" spans="2:20" ht="16" x14ac:dyDescent="0.2">
      <c r="B56" s="1" t="s">
        <v>53</v>
      </c>
      <c r="C56" s="1" t="s">
        <v>54</v>
      </c>
      <c r="D56" s="8" t="s">
        <v>264</v>
      </c>
      <c r="E56" s="9">
        <v>89.3</v>
      </c>
      <c r="F56" s="11">
        <f>E56*0.4</f>
        <v>35.72</v>
      </c>
      <c r="G56" s="9">
        <v>83.25</v>
      </c>
      <c r="H56" s="11">
        <f>G56*0.6</f>
        <v>49.949999999999996</v>
      </c>
      <c r="I56" s="12">
        <f>F56+H56</f>
        <v>85.669999999999987</v>
      </c>
      <c r="J56" s="12">
        <f>SUM(N56:T56)*0.475*0.7</f>
        <v>0</v>
      </c>
      <c r="K56" s="12">
        <f>I56-J56</f>
        <v>85.669999999999987</v>
      </c>
      <c r="L56" s="6" t="str">
        <f>IF(K56&lt;50,"F",IF(K56&lt;65,"D",IF(K56&lt;80,"C",IF(K56&lt;90,"B",IF(K56&gt;=90,"A")))))</f>
        <v>B</v>
      </c>
      <c r="N56" s="1" t="s">
        <v>32</v>
      </c>
      <c r="O56" s="1" t="s">
        <v>32</v>
      </c>
      <c r="S56" s="1" t="s">
        <v>32</v>
      </c>
      <c r="T56" s="1" t="s">
        <v>32</v>
      </c>
    </row>
    <row r="57" spans="2:20" ht="16" x14ac:dyDescent="0.2">
      <c r="B57" s="1" t="s">
        <v>110</v>
      </c>
      <c r="C57" s="1" t="s">
        <v>111</v>
      </c>
      <c r="D57" s="8" t="s">
        <v>112</v>
      </c>
      <c r="E57" s="9">
        <v>71.790000000000006</v>
      </c>
      <c r="F57" s="11">
        <f>E57*0.4</f>
        <v>28.716000000000005</v>
      </c>
      <c r="G57" s="9">
        <v>66.42</v>
      </c>
      <c r="H57" s="11">
        <f>G57*0.6</f>
        <v>39.851999999999997</v>
      </c>
      <c r="I57" s="12">
        <f>F57+H57</f>
        <v>68.567999999999998</v>
      </c>
      <c r="J57" s="12">
        <f>SUM(N57:T57)*0.475*0.7</f>
        <v>6.6499999999999995</v>
      </c>
      <c r="K57" s="12">
        <f>I57-J57</f>
        <v>61.917999999999999</v>
      </c>
      <c r="L57" s="6" t="str">
        <f>IF(K57&lt;50,"F",IF(K57&lt;65,"D",IF(K57&lt;80,"C",IF(K57&lt;90,"B",IF(K57&gt;=90,"A")))))</f>
        <v>D</v>
      </c>
      <c r="N57" s="1" t="s">
        <v>32</v>
      </c>
      <c r="O57">
        <v>10</v>
      </c>
      <c r="S57" s="1" t="s">
        <v>32</v>
      </c>
      <c r="T57">
        <v>10</v>
      </c>
    </row>
    <row r="58" spans="2:20" ht="16" x14ac:dyDescent="0.2">
      <c r="B58" s="1" t="s">
        <v>60</v>
      </c>
      <c r="C58" s="1" t="s">
        <v>61</v>
      </c>
      <c r="D58" s="8" t="s">
        <v>265</v>
      </c>
      <c r="E58" s="9">
        <v>58.1</v>
      </c>
      <c r="F58" s="11">
        <f>E58*0.4</f>
        <v>23.240000000000002</v>
      </c>
      <c r="G58" s="9">
        <v>66.430000000000007</v>
      </c>
      <c r="H58" s="11">
        <f>G58*0.6</f>
        <v>39.858000000000004</v>
      </c>
      <c r="I58" s="12">
        <f>F58+H58</f>
        <v>63.098000000000006</v>
      </c>
      <c r="J58" s="12">
        <f>SUM(N58:T58)*0.475*0.7</f>
        <v>0</v>
      </c>
      <c r="K58" s="12">
        <f>I58-J58</f>
        <v>63.098000000000006</v>
      </c>
      <c r="L58" s="6" t="str">
        <f>IF(K58&lt;50,"F",IF(K58&lt;65,"D",IF(K58&lt;80,"C",IF(K58&lt;90,"B",IF(K58&gt;=90,"A")))))</f>
        <v>D</v>
      </c>
      <c r="N58" s="1" t="s">
        <v>32</v>
      </c>
      <c r="O58" s="1" t="s">
        <v>32</v>
      </c>
      <c r="S58" s="1" t="s">
        <v>32</v>
      </c>
      <c r="T58" s="1" t="s">
        <v>32</v>
      </c>
    </row>
    <row r="59" spans="2:20" ht="16" x14ac:dyDescent="0.2">
      <c r="B59" s="1" t="s">
        <v>102</v>
      </c>
      <c r="C59" s="1" t="s">
        <v>103</v>
      </c>
      <c r="D59" s="8" t="s">
        <v>104</v>
      </c>
      <c r="E59" s="9">
        <v>80.73</v>
      </c>
      <c r="F59" s="11">
        <f>E59*0.4</f>
        <v>32.292000000000002</v>
      </c>
      <c r="G59" s="9">
        <v>75.56</v>
      </c>
      <c r="H59" s="11">
        <f>G59*0.6</f>
        <v>45.335999999999999</v>
      </c>
      <c r="I59" s="12">
        <f>F59+H59</f>
        <v>77.628</v>
      </c>
      <c r="J59" s="12">
        <f>SUM(N59:T59)*0.475*0.7</f>
        <v>3.3249999999999997</v>
      </c>
      <c r="K59" s="12">
        <f>I59-J59</f>
        <v>74.302999999999997</v>
      </c>
      <c r="L59" s="6" t="str">
        <f>IF(K59&lt;50,"F",IF(K59&lt;65,"D",IF(K59&lt;80,"C",IF(K59&lt;90,"B",IF(K59&gt;=90,"A")))))</f>
        <v>C</v>
      </c>
      <c r="N59" s="1" t="s">
        <v>32</v>
      </c>
      <c r="O59">
        <v>10</v>
      </c>
      <c r="S59" s="1" t="s">
        <v>32</v>
      </c>
      <c r="T59" s="1" t="s">
        <v>32</v>
      </c>
    </row>
    <row r="60" spans="2:20" ht="16" x14ac:dyDescent="0.2">
      <c r="B60" s="1" t="s">
        <v>149</v>
      </c>
      <c r="C60" s="1" t="s">
        <v>153</v>
      </c>
      <c r="D60" s="8" t="s">
        <v>154</v>
      </c>
      <c r="E60" s="9">
        <v>90.64</v>
      </c>
      <c r="F60" s="11">
        <f>E60*0.4</f>
        <v>36.256</v>
      </c>
      <c r="G60" s="9">
        <v>90.41</v>
      </c>
      <c r="H60" s="11">
        <f>G60*0.6</f>
        <v>54.245999999999995</v>
      </c>
      <c r="I60" s="12">
        <f>F60+H60</f>
        <v>90.501999999999995</v>
      </c>
      <c r="J60" s="12">
        <f>SUM(N60:T60)*0.475*0.7</f>
        <v>0</v>
      </c>
      <c r="K60" s="12">
        <f>I60-J60</f>
        <v>90.501999999999995</v>
      </c>
      <c r="L60" s="6" t="str">
        <f>IF(K60&lt;50,"F",IF(K60&lt;65,"D",IF(K60&lt;80,"C",IF(K60&lt;90,"B",IF(K60&gt;=90,"A")))))</f>
        <v>A</v>
      </c>
      <c r="N60" s="1" t="s">
        <v>32</v>
      </c>
      <c r="O60" s="1" t="s">
        <v>32</v>
      </c>
      <c r="S60" s="1" t="s">
        <v>32</v>
      </c>
      <c r="T60" s="1" t="s">
        <v>32</v>
      </c>
    </row>
    <row r="61" spans="2:20" ht="16" x14ac:dyDescent="0.2">
      <c r="B61" s="1" t="s">
        <v>86</v>
      </c>
      <c r="C61" s="1" t="s">
        <v>87</v>
      </c>
      <c r="D61" s="8" t="s">
        <v>88</v>
      </c>
      <c r="E61" s="9">
        <v>87.22</v>
      </c>
      <c r="F61" s="11">
        <f>E61*0.4</f>
        <v>34.887999999999998</v>
      </c>
      <c r="G61" s="9">
        <v>76.84</v>
      </c>
      <c r="H61" s="11">
        <f>G61*0.6</f>
        <v>46.103999999999999</v>
      </c>
      <c r="I61" s="12">
        <f>F61+H61</f>
        <v>80.99199999999999</v>
      </c>
      <c r="J61" s="12">
        <f>SUM(N61:T61)*0.475*0.7</f>
        <v>0</v>
      </c>
      <c r="K61" s="12">
        <f>I61-J61</f>
        <v>80.99199999999999</v>
      </c>
      <c r="L61" s="6" t="str">
        <f>IF(K61&lt;50,"F",IF(K61&lt;65,"D",IF(K61&lt;80,"C",IF(K61&lt;90,"B",IF(K61&gt;=90,"A")))))</f>
        <v>B</v>
      </c>
      <c r="N61" s="1" t="s">
        <v>32</v>
      </c>
      <c r="O61" s="1" t="s">
        <v>32</v>
      </c>
      <c r="S61" s="1" t="s">
        <v>32</v>
      </c>
      <c r="T61" s="1" t="s">
        <v>32</v>
      </c>
    </row>
    <row r="62" spans="2:20" ht="16" x14ac:dyDescent="0.2">
      <c r="B62" s="1" t="s">
        <v>191</v>
      </c>
      <c r="C62" s="1" t="s">
        <v>192</v>
      </c>
      <c r="D62" s="8" t="s">
        <v>193</v>
      </c>
      <c r="E62" s="9">
        <v>83.16</v>
      </c>
      <c r="F62" s="11">
        <f>E62*0.4</f>
        <v>33.264000000000003</v>
      </c>
      <c r="G62" s="9">
        <v>71.75</v>
      </c>
      <c r="H62" s="11">
        <f>G62*0.6</f>
        <v>43.05</v>
      </c>
      <c r="I62" s="12">
        <f>F62+H62</f>
        <v>76.313999999999993</v>
      </c>
      <c r="J62" s="12">
        <f>SUM(N62:T62)*0.475*0.7</f>
        <v>3.3249999999999997</v>
      </c>
      <c r="K62" s="12">
        <f>I62-J62</f>
        <v>72.98899999999999</v>
      </c>
      <c r="L62" s="6" t="str">
        <f>IF(K62&lt;50,"F",IF(K62&lt;65,"D",IF(K62&lt;80,"C",IF(K62&lt;90,"B",IF(K62&gt;=90,"A")))))</f>
        <v>C</v>
      </c>
      <c r="N62" s="1" t="s">
        <v>32</v>
      </c>
      <c r="O62">
        <v>10</v>
      </c>
      <c r="S62" s="1" t="s">
        <v>32</v>
      </c>
      <c r="T62" s="1" t="s">
        <v>32</v>
      </c>
    </row>
  </sheetData>
  <sortState xmlns:xlrd2="http://schemas.microsoft.com/office/spreadsheetml/2017/richdata2" ref="B7:V62">
    <sortCondition ref="D7:D62"/>
  </sortState>
  <mergeCells count="2">
    <mergeCell ref="N5:Q5"/>
    <mergeCell ref="S5:V5"/>
  </mergeCells>
  <conditionalFormatting sqref="L7:L62">
    <cfRule type="cellIs" dxfId="13" priority="1" stopIfTrue="1" operator="lessThan">
      <formula>#REF!/#REF!*60</formula>
    </cfRule>
    <cfRule type="cellIs" dxfId="12" priority="2" stopIfTrue="1" operator="between">
      <formula>#REF!/#REF!*60</formula>
      <formula>#REF!/#REF!*89</formula>
    </cfRule>
    <cfRule type="cellIs" dxfId="11" priority="3" stopIfTrue="1" operator="greaterThanOrEqual">
      <formula>#REF!/#REF!*90</formula>
    </cfRule>
  </conditionalFormatting>
  <pageMargins left="0.7" right="0.7" top="0.75" bottom="0.75" header="0.3" footer="0.3"/>
  <ignoredErrors>
    <ignoredError sqref="D7:D62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2023-05-10T10:28:10Z</dcterms:created>
  <dcterms:modified xsi:type="dcterms:W3CDTF">2023-05-11T02:49:19Z</dcterms:modified>
</cp:coreProperties>
</file>