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13_ncr:1_{550E91D3-1473-4644-A267-9A048263348D}" xr6:coauthVersionLast="47" xr6:coauthVersionMax="47" xr10:uidLastSave="{00000000-0000-0000-0000-000000000000}"/>
  <bookViews>
    <workbookView xWindow="400" yWindow="580" windowWidth="35520" windowHeight="26920" activeTab="1" xr2:uid="{00000000-000D-0000-FFFF-FFFF00000000}"/>
  </bookViews>
  <sheets>
    <sheet name="Grades" sheetId="1" r:id="rId1"/>
    <sheet name="Pre B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" l="1"/>
  <c r="J12" i="2"/>
  <c r="J11" i="2"/>
  <c r="J13" i="2"/>
  <c r="J36" i="2"/>
  <c r="J18" i="2"/>
  <c r="J7" i="2"/>
  <c r="J30" i="2"/>
  <c r="J26" i="2"/>
  <c r="J20" i="2"/>
  <c r="J31" i="2"/>
  <c r="J39" i="2"/>
  <c r="J35" i="2"/>
  <c r="J44" i="2"/>
  <c r="J27" i="2"/>
  <c r="J40" i="2"/>
  <c r="J9" i="2"/>
  <c r="J28" i="2"/>
  <c r="J42" i="2"/>
  <c r="J14" i="2"/>
  <c r="J25" i="2"/>
  <c r="J10" i="2"/>
  <c r="J38" i="2"/>
  <c r="J41" i="2"/>
  <c r="J32" i="2"/>
  <c r="J22" i="2"/>
  <c r="J21" i="2"/>
  <c r="J19" i="2"/>
  <c r="J33" i="2"/>
  <c r="J34" i="2"/>
  <c r="J29" i="2"/>
  <c r="J24" i="2"/>
  <c r="J17" i="2"/>
  <c r="J8" i="2"/>
  <c r="J43" i="2"/>
  <c r="J23" i="2"/>
  <c r="J16" i="2"/>
  <c r="J15" i="2"/>
  <c r="J37" i="2"/>
  <c r="H45" i="2" l="1"/>
  <c r="H12" i="2"/>
  <c r="H11" i="2"/>
  <c r="H13" i="2"/>
  <c r="H36" i="2"/>
  <c r="H18" i="2"/>
  <c r="H7" i="2"/>
  <c r="H30" i="2"/>
  <c r="H26" i="2"/>
  <c r="H20" i="2"/>
  <c r="H31" i="2"/>
  <c r="H39" i="2"/>
  <c r="H35" i="2"/>
  <c r="H44" i="2"/>
  <c r="H27" i="2"/>
  <c r="H40" i="2"/>
  <c r="H9" i="2"/>
  <c r="H28" i="2"/>
  <c r="H42" i="2"/>
  <c r="H14" i="2"/>
  <c r="H25" i="2"/>
  <c r="H10" i="2"/>
  <c r="H38" i="2"/>
  <c r="H41" i="2"/>
  <c r="H32" i="2"/>
  <c r="H22" i="2"/>
  <c r="H21" i="2"/>
  <c r="H19" i="2"/>
  <c r="H33" i="2"/>
  <c r="H34" i="2"/>
  <c r="H29" i="2"/>
  <c r="H24" i="2"/>
  <c r="H17" i="2"/>
  <c r="H8" i="2"/>
  <c r="H43" i="2"/>
  <c r="H23" i="2"/>
  <c r="H16" i="2"/>
  <c r="H15" i="2"/>
  <c r="F45" i="2"/>
  <c r="I45" i="2" s="1"/>
  <c r="K45" i="2" s="1"/>
  <c r="F12" i="2"/>
  <c r="F11" i="2"/>
  <c r="F13" i="2"/>
  <c r="I13" i="2" s="1"/>
  <c r="K13" i="2" s="1"/>
  <c r="L13" i="2" s="1"/>
  <c r="F36" i="2"/>
  <c r="I36" i="2" s="1"/>
  <c r="K36" i="2" s="1"/>
  <c r="L36" i="2" s="1"/>
  <c r="F18" i="2"/>
  <c r="F7" i="2"/>
  <c r="F30" i="2"/>
  <c r="I30" i="2" s="1"/>
  <c r="K30" i="2" s="1"/>
  <c r="L30" i="2" s="1"/>
  <c r="F26" i="2"/>
  <c r="I26" i="2" s="1"/>
  <c r="K26" i="2" s="1"/>
  <c r="L26" i="2" s="1"/>
  <c r="F20" i="2"/>
  <c r="F31" i="2"/>
  <c r="F39" i="2"/>
  <c r="I39" i="2" s="1"/>
  <c r="K39" i="2" s="1"/>
  <c r="L39" i="2" s="1"/>
  <c r="F35" i="2"/>
  <c r="I35" i="2" s="1"/>
  <c r="K35" i="2" s="1"/>
  <c r="L35" i="2" s="1"/>
  <c r="F44" i="2"/>
  <c r="F27" i="2"/>
  <c r="F40" i="2"/>
  <c r="I40" i="2" s="1"/>
  <c r="K40" i="2" s="1"/>
  <c r="L40" i="2" s="1"/>
  <c r="F9" i="2"/>
  <c r="I9" i="2" s="1"/>
  <c r="K9" i="2" s="1"/>
  <c r="L9" i="2" s="1"/>
  <c r="F28" i="2"/>
  <c r="F42" i="2"/>
  <c r="F14" i="2"/>
  <c r="I14" i="2" s="1"/>
  <c r="K14" i="2" s="1"/>
  <c r="L14" i="2" s="1"/>
  <c r="F25" i="2"/>
  <c r="I25" i="2" s="1"/>
  <c r="K25" i="2" s="1"/>
  <c r="L25" i="2" s="1"/>
  <c r="F10" i="2"/>
  <c r="F38" i="2"/>
  <c r="F41" i="2"/>
  <c r="I41" i="2" s="1"/>
  <c r="K41" i="2" s="1"/>
  <c r="L41" i="2" s="1"/>
  <c r="F32" i="2"/>
  <c r="I32" i="2" s="1"/>
  <c r="K32" i="2" s="1"/>
  <c r="L32" i="2" s="1"/>
  <c r="F22" i="2"/>
  <c r="F21" i="2"/>
  <c r="F19" i="2"/>
  <c r="I19" i="2" s="1"/>
  <c r="K19" i="2" s="1"/>
  <c r="F33" i="2"/>
  <c r="I33" i="2" s="1"/>
  <c r="K33" i="2" s="1"/>
  <c r="L33" i="2" s="1"/>
  <c r="F34" i="2"/>
  <c r="F29" i="2"/>
  <c r="F24" i="2"/>
  <c r="I24" i="2" s="1"/>
  <c r="K24" i="2" s="1"/>
  <c r="L24" i="2" s="1"/>
  <c r="F17" i="2"/>
  <c r="I17" i="2" s="1"/>
  <c r="K17" i="2" s="1"/>
  <c r="L17" i="2" s="1"/>
  <c r="F8" i="2"/>
  <c r="F43" i="2"/>
  <c r="F23" i="2"/>
  <c r="I23" i="2" s="1"/>
  <c r="K23" i="2" s="1"/>
  <c r="L23" i="2" s="1"/>
  <c r="F16" i="2"/>
  <c r="I16" i="2" s="1"/>
  <c r="K16" i="2" s="1"/>
  <c r="L16" i="2" s="1"/>
  <c r="F15" i="2"/>
  <c r="H37" i="2"/>
  <c r="F37" i="2"/>
  <c r="I15" i="2" l="1"/>
  <c r="K15" i="2" s="1"/>
  <c r="L15" i="2" s="1"/>
  <c r="I8" i="2"/>
  <c r="K8" i="2" s="1"/>
  <c r="L8" i="2" s="1"/>
  <c r="I34" i="2"/>
  <c r="K34" i="2" s="1"/>
  <c r="L34" i="2" s="1"/>
  <c r="I22" i="2"/>
  <c r="K22" i="2" s="1"/>
  <c r="L22" i="2" s="1"/>
  <c r="I10" i="2"/>
  <c r="K10" i="2" s="1"/>
  <c r="L10" i="2" s="1"/>
  <c r="I28" i="2"/>
  <c r="K28" i="2" s="1"/>
  <c r="L28" i="2" s="1"/>
  <c r="I44" i="2"/>
  <c r="K44" i="2" s="1"/>
  <c r="L44" i="2" s="1"/>
  <c r="I20" i="2"/>
  <c r="K20" i="2" s="1"/>
  <c r="L20" i="2" s="1"/>
  <c r="I18" i="2"/>
  <c r="K18" i="2" s="1"/>
  <c r="L18" i="2" s="1"/>
  <c r="I12" i="2"/>
  <c r="K12" i="2" s="1"/>
  <c r="L12" i="2" s="1"/>
  <c r="I43" i="2"/>
  <c r="K43" i="2" s="1"/>
  <c r="L43" i="2" s="1"/>
  <c r="I38" i="2"/>
  <c r="K38" i="2" s="1"/>
  <c r="L38" i="2" s="1"/>
  <c r="I11" i="2"/>
  <c r="K11" i="2" s="1"/>
  <c r="L11" i="2" s="1"/>
  <c r="I42" i="2"/>
  <c r="K42" i="2" s="1"/>
  <c r="L42" i="2" s="1"/>
  <c r="I7" i="2"/>
  <c r="K7" i="2" s="1"/>
  <c r="L7" i="2" s="1"/>
  <c r="I37" i="2"/>
  <c r="K37" i="2" s="1"/>
  <c r="L37" i="2" s="1"/>
  <c r="I29" i="2"/>
  <c r="K29" i="2" s="1"/>
  <c r="L29" i="2" s="1"/>
  <c r="I27" i="2"/>
  <c r="K27" i="2" s="1"/>
  <c r="L27" i="2" s="1"/>
  <c r="I21" i="2"/>
  <c r="K21" i="2" s="1"/>
  <c r="L21" i="2" s="1"/>
  <c r="I31" i="2"/>
  <c r="K31" i="2" s="1"/>
  <c r="L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tc={768F47D5-CE2A-B442-BD71-04EA8ADC1C02}</author>
    <author>tc={557293A5-6801-9346-BCA1-BEF237B54281}</author>
  </authors>
  <commentList>
    <comment ref="L19" authorId="0" shapeId="0" xr:uid="{768F47D5-CE2A-B442-BD71-04EA8ADC1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</t>
      </text>
    </comment>
    <comment ref="L45" authorId="1" shapeId="0" xr:uid="{557293A5-6801-9346-BCA1-BEF237B542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
</t>
      </text>
    </comment>
  </commentList>
</comments>
</file>

<file path=xl/sharedStrings.xml><?xml version="1.0" encoding="utf-8"?>
<sst xmlns="http://schemas.openxmlformats.org/spreadsheetml/2006/main" count="507" uniqueCount="200">
  <si>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</si>
  <si>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</si>
  <si>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</si>
  <si>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</si>
  <si>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</si>
  <si>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</si>
  <si>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</si>
  <si>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</si>
  <si>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</si>
  <si>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</si>
  <si>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</si>
  <si>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</si>
  <si>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</si>
  <si>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</si>
  <si>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</si>
  <si>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</si>
  <si>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</si>
  <si>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</si>
  <si>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</si>
  <si>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</si>
  <si>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</si>
  <si>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</si>
  <si>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</si>
  <si>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</si>
  <si>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</si>
  <si>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</si>
  <si>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</si>
  <si>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</si>
  <si>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</si>
  <si>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Cheu</t>
  </si>
  <si>
    <t>Seth</t>
  </si>
  <si>
    <t>15404</t>
  </si>
  <si>
    <t>cheu.seth@pucsr.edu.kh</t>
  </si>
  <si>
    <t>1683430305</t>
  </si>
  <si>
    <t>Chhay</t>
  </si>
  <si>
    <t>Sreynet</t>
  </si>
  <si>
    <t>15440</t>
  </si>
  <si>
    <t>chhay.sreynet@pucsr.edu.kh</t>
  </si>
  <si>
    <t>Chhey</t>
  </si>
  <si>
    <t>Roza</t>
  </si>
  <si>
    <t>15307</t>
  </si>
  <si>
    <t>chhey.roza@pucsr.edu.kh</t>
  </si>
  <si>
    <t>Chhorn</t>
  </si>
  <si>
    <t>Sina</t>
  </si>
  <si>
    <t>15300</t>
  </si>
  <si>
    <t>chhorn.sina@pucsr.edu.kh</t>
  </si>
  <si>
    <t>-</t>
  </si>
  <si>
    <t>Choeuy</t>
  </si>
  <si>
    <t>Dynarith</t>
  </si>
  <si>
    <t>15310</t>
  </si>
  <si>
    <t>choeuy.dynarith@pucsr.edu.kh</t>
  </si>
  <si>
    <t>Houn</t>
  </si>
  <si>
    <t>Vandoeun</t>
  </si>
  <si>
    <t>houn.vandoeun@pucsr.edu.kh</t>
  </si>
  <si>
    <t>Kay</t>
  </si>
  <si>
    <t>Sovat</t>
  </si>
  <si>
    <t>15330</t>
  </si>
  <si>
    <t>kay.sovat@pucsr.edu.kh</t>
  </si>
  <si>
    <t>Kea</t>
  </si>
  <si>
    <t>Sovanveasna</t>
  </si>
  <si>
    <t>13022</t>
  </si>
  <si>
    <t>kea.sovanveasna@pucsr.edu.kh</t>
  </si>
  <si>
    <t>Khon</t>
  </si>
  <si>
    <t>Vakhim</t>
  </si>
  <si>
    <t>15389</t>
  </si>
  <si>
    <t>khon.vakhim@pucsr.edu.kh</t>
  </si>
  <si>
    <t>Kim</t>
  </si>
  <si>
    <t>Monyalyza</t>
  </si>
  <si>
    <t>15372</t>
  </si>
  <si>
    <t>kim.monyalyza@pucsr.edu.kh</t>
  </si>
  <si>
    <t>Kong</t>
  </si>
  <si>
    <t>Sovannika</t>
  </si>
  <si>
    <t>15338</t>
  </si>
  <si>
    <t>kong.sovannika@pucsr.edu.kh</t>
  </si>
  <si>
    <t>Kun</t>
  </si>
  <si>
    <t>Seanhong</t>
  </si>
  <si>
    <t>15390</t>
  </si>
  <si>
    <t>kun.seanhong@pucsr.edu.kh</t>
  </si>
  <si>
    <t>Lach</t>
  </si>
  <si>
    <t>Puthyda</t>
  </si>
  <si>
    <t>15410</t>
  </si>
  <si>
    <t>lach.puthyda@pucsr.edu.kh</t>
  </si>
  <si>
    <t>Lun</t>
  </si>
  <si>
    <t>Kimhak</t>
  </si>
  <si>
    <t>15399</t>
  </si>
  <si>
    <t>lun.kimhak@pucsr.edu.kh</t>
  </si>
  <si>
    <t>Mann</t>
  </si>
  <si>
    <t>Khemra</t>
  </si>
  <si>
    <t>15428</t>
  </si>
  <si>
    <t>mann.khemra@pucsr.edu.kh</t>
  </si>
  <si>
    <t>Mech</t>
  </si>
  <si>
    <t>Menghor</t>
  </si>
  <si>
    <t>15376</t>
  </si>
  <si>
    <t>mech.menghor@pucsr.edu.kh</t>
  </si>
  <si>
    <t>Mon</t>
  </si>
  <si>
    <t>Eangly</t>
  </si>
  <si>
    <t>15411</t>
  </si>
  <si>
    <t>mon.eangly@pucsr.edu.kh</t>
  </si>
  <si>
    <t>Nan</t>
  </si>
  <si>
    <t>Nak</t>
  </si>
  <si>
    <t>15284</t>
  </si>
  <si>
    <t>nan.nak@pucsr.edu.kh</t>
  </si>
  <si>
    <t>Ny</t>
  </si>
  <si>
    <t>Lisa</t>
  </si>
  <si>
    <t>15379</t>
  </si>
  <si>
    <t>ny.lisa@pucsr.edu.kh</t>
  </si>
  <si>
    <t>Oeun</t>
  </si>
  <si>
    <t>Chhengey</t>
  </si>
  <si>
    <t>15420</t>
  </si>
  <si>
    <t>oeun.chhengey@pucsr.edu.kh</t>
  </si>
  <si>
    <t>Orn</t>
  </si>
  <si>
    <t>Chin</t>
  </si>
  <si>
    <t>15311</t>
  </si>
  <si>
    <t>orn.chin@pucsr.edu.kh</t>
  </si>
  <si>
    <t>Pat</t>
  </si>
  <si>
    <t>Sokchan</t>
  </si>
  <si>
    <t>15362</t>
  </si>
  <si>
    <t>pat.sokchan@pucsr.edu.kh</t>
  </si>
  <si>
    <t>Phay</t>
  </si>
  <si>
    <t>Reaksa</t>
  </si>
  <si>
    <t>15288</t>
  </si>
  <si>
    <t>phay.reaksa@pucsr.edu.kh</t>
  </si>
  <si>
    <t>Phen</t>
  </si>
  <si>
    <t>Sreyleap</t>
  </si>
  <si>
    <t>15407</t>
  </si>
  <si>
    <t>phen.sreyleap@pucsr.edu.kh</t>
  </si>
  <si>
    <t>Phol</t>
  </si>
  <si>
    <t>Sokmonea</t>
  </si>
  <si>
    <t>15419</t>
  </si>
  <si>
    <t>phol.sokmonea@pucsr.edu.kh</t>
  </si>
  <si>
    <t>Poit</t>
  </si>
  <si>
    <t>Sok</t>
  </si>
  <si>
    <t>15394</t>
  </si>
  <si>
    <t>poit.sok@pucsr.edu.kh</t>
  </si>
  <si>
    <t>Proeung</t>
  </si>
  <si>
    <t>Somneak</t>
  </si>
  <si>
    <t>15349</t>
  </si>
  <si>
    <t>proeung.somneak@pucsr.edu.kh</t>
  </si>
  <si>
    <t>Proueng</t>
  </si>
  <si>
    <t>Seavyinh</t>
  </si>
  <si>
    <t>15346</t>
  </si>
  <si>
    <t>proueng.seavyinh@pucsr.edu.kh</t>
  </si>
  <si>
    <t>Ra</t>
  </si>
  <si>
    <t>Vansan</t>
  </si>
  <si>
    <t>15337</t>
  </si>
  <si>
    <t>ra.vansan@pucsr.edu.kh</t>
  </si>
  <si>
    <t>Reoun</t>
  </si>
  <si>
    <t>Veha</t>
  </si>
  <si>
    <t>15397</t>
  </si>
  <si>
    <t>reoun.veha@pucsr.edu.kh</t>
  </si>
  <si>
    <t>Roeurt</t>
  </si>
  <si>
    <t>Puthearith</t>
  </si>
  <si>
    <t>15398</t>
  </si>
  <si>
    <t>roeurt.puthearith@pucsr.edu.kh</t>
  </si>
  <si>
    <t>Sombo</t>
  </si>
  <si>
    <t>Vannak</t>
  </si>
  <si>
    <t>15380</t>
  </si>
  <si>
    <t>sombo.vannak@pucsr.edu.kh</t>
  </si>
  <si>
    <t>Thoeun</t>
  </si>
  <si>
    <t>Lorngdy</t>
  </si>
  <si>
    <t>15361</t>
  </si>
  <si>
    <t>thoeun.lorngdy@pucsr.edu.kh</t>
  </si>
  <si>
    <t>Toeum</t>
  </si>
  <si>
    <t>Taipun</t>
  </si>
  <si>
    <t>15324</t>
  </si>
  <si>
    <t>toeum.taipun@pucsr.edu.kh</t>
  </si>
  <si>
    <t>Vann</t>
  </si>
  <si>
    <t>Chanbomey</t>
  </si>
  <si>
    <t>15277</t>
  </si>
  <si>
    <t>vann.chanbomey@pucsr.edu.kh</t>
  </si>
  <si>
    <t>Vennady</t>
  </si>
  <si>
    <t>Soriya</t>
  </si>
  <si>
    <t>15427</t>
  </si>
  <si>
    <t>vennady.soriya@pucsr.edu.kh</t>
  </si>
  <si>
    <t>Von</t>
  </si>
  <si>
    <t>Titrady</t>
  </si>
  <si>
    <t>15350</t>
  </si>
  <si>
    <t>von.titrady@pucsr.edu.kh</t>
  </si>
  <si>
    <t>Yean</t>
  </si>
  <si>
    <t>Dalin</t>
  </si>
  <si>
    <t>15319</t>
  </si>
  <si>
    <t>yean.dalin@pucsr.edu.kh</t>
  </si>
  <si>
    <t>Poleap</t>
  </si>
  <si>
    <t>15318</t>
  </si>
  <si>
    <t>yean.poleap@pucsr.edu.kh</t>
  </si>
  <si>
    <t>EHSS Pre B2/Result</t>
  </si>
  <si>
    <t>SURNAME</t>
  </si>
  <si>
    <t>FIRST NAME</t>
  </si>
  <si>
    <t>ID</t>
  </si>
  <si>
    <t>2 DAYS</t>
  </si>
  <si>
    <t>3 DAYS</t>
  </si>
  <si>
    <t>GRADE</t>
  </si>
  <si>
    <t>15402</t>
  </si>
  <si>
    <t>SUBTOTAL</t>
  </si>
  <si>
    <t>ABSENCE PENALTY</t>
  </si>
  <si>
    <t>FINAL TOTAL AFTER PENALTY</t>
  </si>
  <si>
    <t>D</t>
  </si>
  <si>
    <t>Column1</t>
  </si>
  <si>
    <t>Column2</t>
  </si>
  <si>
    <t>EHSS Pre-B2 - Final Grades - 13 February 2023 B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</si>
</sst>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0"/>
      <color rgb="FF000000"/>
      <name val="Tahoma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/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/>
    <xf numFmtId="2" fontId="4" fillId="0" borderId="8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8" fillId="0" borderId="0" xfId="0" applyFont="1"/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5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6"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F5DEC953-A072-AE4A-875D-DCAADBB5289A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3CD46-2BCA-684A-870A-7422219042CB}" name="Table1" displayName="Table1" ref="D6:L45" totalsRowShown="0" headerRowDxfId="3" headerRowBorderDxfId="11" tableBorderDxfId="12" totalsRowBorderDxfId="10">
  <autoFilter ref="D6:L45" xr:uid="{41B3CD46-2BCA-684A-870A-7422219042CB}"/>
  <tableColumns count="9">
    <tableColumn id="1" xr3:uid="{02CD0D75-EF66-E844-9A38-C8AA35F6D038}" name="ID" dataDxfId="0"/>
    <tableColumn id="2" xr3:uid="{17FC87A4-6D8F-A940-BEDA-7BCCA2C8C71E}" name="2 DAYS" dataDxfId="1"/>
    <tableColumn id="3" xr3:uid="{3C7072F0-49C0-374C-B7F2-A4085F53699D}" name="Column1" dataDxfId="9">
      <calculatedColumnFormula>E7*0.4</calculatedColumnFormula>
    </tableColumn>
    <tableColumn id="4" xr3:uid="{74AFDA90-CA3D-0844-B2F4-CC06972007DB}" name="3 DAYS" dataDxfId="8"/>
    <tableColumn id="5" xr3:uid="{8A508FE5-ACC2-5B49-A22A-8042221D0A42}" name="Column2" dataDxfId="7">
      <calculatedColumnFormula>G7*0.6</calculatedColumnFormula>
    </tableColumn>
    <tableColumn id="6" xr3:uid="{1BD4311A-CF6E-8D4A-9343-E7546692AECD}" name="SUBTOTAL" dataDxfId="6">
      <calculatedColumnFormula>F7+H7</calculatedColumnFormula>
    </tableColumn>
    <tableColumn id="7" xr3:uid="{91C5E8F1-5339-ED4C-B75B-8D77321C1061}" name="ABSENCE PENALTY" dataDxfId="2" dataCellStyle="Comma">
      <calculatedColumnFormula>SUM(N7:T7)*0.425*0.7</calculatedColumnFormula>
    </tableColumn>
    <tableColumn id="8" xr3:uid="{5956DFD3-1E60-474D-B395-1339824797E6}" name="FINAL TOTAL AFTER PENALTY" dataDxfId="5">
      <calculatedColumnFormula>I7-J7</calculatedColumnFormula>
    </tableColumn>
    <tableColumn id="9" xr3:uid="{AE90BB76-BCA6-C845-B996-287F0DAA22EF}" name="GRADE" dataDxfId="4">
      <calculatedColumnFormula>IF(K7&lt;50,"F",IF(K7&lt;=64,"D",IF(K7&lt;=79,"C",IF(K7&lt;90,"B",IF(K7&gt;=90,"A")))))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9" dT="2023-05-09T04:52:55.35" personId="{F5DEC953-A072-AE4A-875D-DCAADBB5289A}" id="{768F47D5-CE2A-B442-BD71-04EA8ADC1C02}">
    <text>pass</text>
  </threadedComment>
  <threadedComment ref="L45" dT="2023-05-09T05:00:13.59" personId="{F5DEC953-A072-AE4A-875D-DCAADBB5289A}" id="{557293A5-6801-9346-BCA1-BEF237B54281}">
    <text xml:space="preserve">Pass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opLeftCell="I15" workbookViewId="0">
      <selection activeCell="AA1" sqref="AA1:AB40"/>
    </sheetView>
  </sheetViews>
  <sheetFormatPr baseColWidth="10" defaultColWidth="8.83203125" defaultRowHeight="15" x14ac:dyDescent="0.2"/>
  <cols>
    <col min="2" max="2" width="16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81.569999999999993</v>
      </c>
      <c r="H2">
        <v>89.37</v>
      </c>
      <c r="I2">
        <v>13.9</v>
      </c>
      <c r="J2">
        <v>9.82</v>
      </c>
      <c r="K2">
        <v>9.5500000000000007</v>
      </c>
      <c r="L2">
        <v>8.43</v>
      </c>
      <c r="M2">
        <v>14.16</v>
      </c>
      <c r="N2">
        <v>9.44</v>
      </c>
      <c r="O2">
        <v>61.31</v>
      </c>
      <c r="P2">
        <v>8.76</v>
      </c>
      <c r="Q2">
        <v>77.38</v>
      </c>
      <c r="R2">
        <v>13.89</v>
      </c>
      <c r="S2">
        <v>9.43</v>
      </c>
      <c r="T2">
        <v>9.26</v>
      </c>
      <c r="U2">
        <v>9.09</v>
      </c>
      <c r="V2">
        <v>12.53</v>
      </c>
      <c r="W2">
        <v>8.35</v>
      </c>
      <c r="X2">
        <v>50.96</v>
      </c>
      <c r="Y2">
        <v>7.28</v>
      </c>
      <c r="Z2">
        <v>4</v>
      </c>
      <c r="AA2">
        <v>0</v>
      </c>
      <c r="AB2">
        <v>0</v>
      </c>
      <c r="AC2" s="1" t="s">
        <v>33</v>
      </c>
    </row>
    <row r="3" spans="1:29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45.56</v>
      </c>
      <c r="H3">
        <v>34.76</v>
      </c>
      <c r="I3">
        <v>5.64</v>
      </c>
      <c r="J3">
        <v>5.96</v>
      </c>
      <c r="K3">
        <v>2.95</v>
      </c>
      <c r="L3">
        <v>2.35</v>
      </c>
      <c r="M3">
        <v>0</v>
      </c>
      <c r="N3">
        <v>0</v>
      </c>
      <c r="O3">
        <v>29.12</v>
      </c>
      <c r="P3">
        <v>4.16</v>
      </c>
      <c r="Q3">
        <v>56.76</v>
      </c>
      <c r="R3">
        <v>6.41</v>
      </c>
      <c r="S3">
        <v>4.72</v>
      </c>
      <c r="T3">
        <v>6.11</v>
      </c>
      <c r="U3">
        <v>2</v>
      </c>
      <c r="V3">
        <v>9.17</v>
      </c>
      <c r="W3">
        <v>6.11</v>
      </c>
      <c r="X3">
        <v>41.18</v>
      </c>
      <c r="Y3">
        <v>5.88</v>
      </c>
      <c r="Z3">
        <v>3</v>
      </c>
      <c r="AA3">
        <v>0</v>
      </c>
      <c r="AB3">
        <v>0</v>
      </c>
      <c r="AC3" s="1" t="s">
        <v>33</v>
      </c>
    </row>
    <row r="4" spans="1:29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47.27</v>
      </c>
      <c r="H4">
        <v>52.69</v>
      </c>
      <c r="I4">
        <v>10.050000000000001</v>
      </c>
      <c r="J4">
        <v>6.32</v>
      </c>
      <c r="K4">
        <v>7.5</v>
      </c>
      <c r="L4">
        <v>6.27</v>
      </c>
      <c r="M4">
        <v>12.5</v>
      </c>
      <c r="N4">
        <v>8.33</v>
      </c>
      <c r="O4">
        <v>30.15</v>
      </c>
      <c r="P4">
        <v>4.3099999999999996</v>
      </c>
      <c r="Q4">
        <v>42.49</v>
      </c>
      <c r="R4">
        <v>9.9700000000000006</v>
      </c>
      <c r="S4">
        <v>4.91</v>
      </c>
      <c r="T4">
        <v>6.67</v>
      </c>
      <c r="U4">
        <v>8.36</v>
      </c>
      <c r="V4">
        <v>10.39</v>
      </c>
      <c r="W4">
        <v>6.93</v>
      </c>
      <c r="X4">
        <v>22.13</v>
      </c>
      <c r="Y4">
        <v>3.16</v>
      </c>
      <c r="Z4">
        <v>3</v>
      </c>
      <c r="AA4">
        <v>0</v>
      </c>
      <c r="AB4">
        <v>0</v>
      </c>
      <c r="AC4" s="1" t="s">
        <v>33</v>
      </c>
    </row>
    <row r="5" spans="1:29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42.44</v>
      </c>
      <c r="H5">
        <v>86.4</v>
      </c>
      <c r="I5">
        <v>14.36</v>
      </c>
      <c r="J5">
        <v>9.3000000000000007</v>
      </c>
      <c r="K5">
        <v>10</v>
      </c>
      <c r="L5">
        <v>9.41</v>
      </c>
      <c r="M5">
        <v>13.29</v>
      </c>
      <c r="N5">
        <v>8.86</v>
      </c>
      <c r="O5">
        <v>58.76</v>
      </c>
      <c r="P5">
        <v>8.39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 s="1" t="s">
        <v>46</v>
      </c>
      <c r="AB5">
        <v>25</v>
      </c>
      <c r="AC5" s="1" t="s">
        <v>33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84.51</v>
      </c>
      <c r="H6">
        <v>86.75</v>
      </c>
      <c r="I6">
        <v>11.96</v>
      </c>
      <c r="J6">
        <v>5.88</v>
      </c>
      <c r="K6">
        <v>8.64</v>
      </c>
      <c r="L6">
        <v>9.41</v>
      </c>
      <c r="M6">
        <v>14.5</v>
      </c>
      <c r="N6">
        <v>9.67</v>
      </c>
      <c r="O6">
        <v>60.29</v>
      </c>
      <c r="P6">
        <v>8.61</v>
      </c>
      <c r="Q6">
        <v>86.3</v>
      </c>
      <c r="R6">
        <v>13.23</v>
      </c>
      <c r="S6">
        <v>7.92</v>
      </c>
      <c r="T6">
        <v>9.07</v>
      </c>
      <c r="U6">
        <v>9.4499999999999993</v>
      </c>
      <c r="V6">
        <v>13.89</v>
      </c>
      <c r="W6">
        <v>9.26</v>
      </c>
      <c r="X6">
        <v>59.19</v>
      </c>
      <c r="Y6">
        <v>8.4600000000000009</v>
      </c>
      <c r="Z6">
        <v>4</v>
      </c>
      <c r="AA6">
        <v>0</v>
      </c>
      <c r="AB6">
        <v>0</v>
      </c>
      <c r="AC6" s="1" t="s">
        <v>33</v>
      </c>
    </row>
    <row r="7" spans="1:29" x14ac:dyDescent="0.2">
      <c r="A7" s="1" t="s">
        <v>51</v>
      </c>
      <c r="B7" s="1" t="s">
        <v>52</v>
      </c>
      <c r="C7" s="1" t="s">
        <v>192</v>
      </c>
      <c r="D7" s="1"/>
      <c r="E7" s="1"/>
      <c r="F7" s="1" t="s">
        <v>53</v>
      </c>
      <c r="G7">
        <v>29.67</v>
      </c>
      <c r="H7">
        <v>63.71</v>
      </c>
      <c r="I7">
        <v>14.4</v>
      </c>
      <c r="J7">
        <v>9.65</v>
      </c>
      <c r="K7">
        <v>9.5500000000000007</v>
      </c>
      <c r="L7">
        <v>9.61</v>
      </c>
      <c r="M7">
        <v>10.98</v>
      </c>
      <c r="N7">
        <v>7.32</v>
      </c>
      <c r="O7">
        <v>38.32</v>
      </c>
      <c r="P7">
        <v>5.47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46</v>
      </c>
      <c r="AB7" s="1" t="s">
        <v>46</v>
      </c>
      <c r="AC7" s="1" t="s">
        <v>33</v>
      </c>
    </row>
    <row r="8" spans="1:29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46.8</v>
      </c>
      <c r="H8">
        <v>34.53</v>
      </c>
      <c r="I8">
        <v>9.5</v>
      </c>
      <c r="J8">
        <v>5.18</v>
      </c>
      <c r="K8">
        <v>6.36</v>
      </c>
      <c r="L8">
        <v>7.45</v>
      </c>
      <c r="M8">
        <v>0</v>
      </c>
      <c r="N8">
        <v>0</v>
      </c>
      <c r="O8">
        <v>25.04</v>
      </c>
      <c r="P8">
        <v>3.58</v>
      </c>
      <c r="Q8">
        <v>59.65</v>
      </c>
      <c r="R8">
        <v>9.32</v>
      </c>
      <c r="S8">
        <v>4.72</v>
      </c>
      <c r="T8">
        <v>5.93</v>
      </c>
      <c r="U8">
        <v>8</v>
      </c>
      <c r="V8">
        <v>9.15</v>
      </c>
      <c r="W8">
        <v>6.1</v>
      </c>
      <c r="X8">
        <v>41.18</v>
      </c>
      <c r="Y8">
        <v>5.88</v>
      </c>
      <c r="Z8">
        <v>3</v>
      </c>
      <c r="AA8">
        <v>0</v>
      </c>
      <c r="AB8">
        <v>0</v>
      </c>
      <c r="AC8" s="1" t="s">
        <v>33</v>
      </c>
    </row>
    <row r="9" spans="1:29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19.93</v>
      </c>
      <c r="H9">
        <v>38.06</v>
      </c>
      <c r="I9">
        <v>10.42</v>
      </c>
      <c r="J9">
        <v>6.05</v>
      </c>
      <c r="K9">
        <v>7.73</v>
      </c>
      <c r="L9">
        <v>7.06</v>
      </c>
      <c r="M9">
        <v>11.29</v>
      </c>
      <c r="N9">
        <v>7.53</v>
      </c>
      <c r="O9">
        <v>16.350000000000001</v>
      </c>
      <c r="P9">
        <v>2.34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 s="1" t="s">
        <v>46</v>
      </c>
      <c r="AB9">
        <v>25</v>
      </c>
      <c r="AC9" s="1" t="s">
        <v>33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90.53</v>
      </c>
      <c r="H10">
        <v>94.44</v>
      </c>
      <c r="I10">
        <v>14.31</v>
      </c>
      <c r="J10">
        <v>9.91</v>
      </c>
      <c r="K10">
        <v>9.09</v>
      </c>
      <c r="L10">
        <v>9.61</v>
      </c>
      <c r="M10">
        <v>13.71</v>
      </c>
      <c r="N10">
        <v>9.14</v>
      </c>
      <c r="O10">
        <v>66.42</v>
      </c>
      <c r="P10">
        <v>9.49</v>
      </c>
      <c r="Q10">
        <v>89.44</v>
      </c>
      <c r="R10">
        <v>14.16</v>
      </c>
      <c r="S10">
        <v>9.06</v>
      </c>
      <c r="T10">
        <v>9.6300000000000008</v>
      </c>
      <c r="U10">
        <v>9.64</v>
      </c>
      <c r="V10">
        <v>14.54</v>
      </c>
      <c r="W10">
        <v>9.69</v>
      </c>
      <c r="X10">
        <v>60.74</v>
      </c>
      <c r="Y10">
        <v>8.68</v>
      </c>
      <c r="Z10">
        <v>5</v>
      </c>
      <c r="AA10" s="1" t="s">
        <v>46</v>
      </c>
      <c r="AB10" s="1" t="s">
        <v>46</v>
      </c>
      <c r="AC10" s="1" t="s">
        <v>33</v>
      </c>
    </row>
    <row r="11" spans="1:29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38.18</v>
      </c>
      <c r="H11">
        <v>33.28</v>
      </c>
      <c r="I11">
        <v>2.11</v>
      </c>
      <c r="J11">
        <v>0.7</v>
      </c>
      <c r="K11">
        <v>1.36</v>
      </c>
      <c r="L11">
        <v>2.16</v>
      </c>
      <c r="M11">
        <v>0</v>
      </c>
      <c r="N11">
        <v>0</v>
      </c>
      <c r="O11">
        <v>31.17</v>
      </c>
      <c r="P11">
        <v>4.45</v>
      </c>
      <c r="Q11">
        <v>42.38</v>
      </c>
      <c r="R11">
        <v>5.13</v>
      </c>
      <c r="S11">
        <v>4.1500000000000004</v>
      </c>
      <c r="T11">
        <v>6.11</v>
      </c>
      <c r="U11">
        <v>0</v>
      </c>
      <c r="V11">
        <v>0.71</v>
      </c>
      <c r="W11">
        <v>0.47</v>
      </c>
      <c r="X11">
        <v>36.54</v>
      </c>
      <c r="Y11">
        <v>5.22</v>
      </c>
      <c r="Z11">
        <v>3</v>
      </c>
      <c r="AA11">
        <v>0</v>
      </c>
      <c r="AB11">
        <v>0</v>
      </c>
      <c r="AC11" s="1" t="s">
        <v>33</v>
      </c>
    </row>
    <row r="12" spans="1:29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80.959999999999994</v>
      </c>
      <c r="H12">
        <v>83.26</v>
      </c>
      <c r="I12">
        <v>14.43</v>
      </c>
      <c r="J12">
        <v>9.65</v>
      </c>
      <c r="K12">
        <v>10</v>
      </c>
      <c r="L12">
        <v>9.2200000000000006</v>
      </c>
      <c r="M12">
        <v>12.63</v>
      </c>
      <c r="N12">
        <v>8.42</v>
      </c>
      <c r="O12">
        <v>56.2</v>
      </c>
      <c r="P12">
        <v>8.0299999999999994</v>
      </c>
      <c r="Q12">
        <v>80.05</v>
      </c>
      <c r="R12">
        <v>14.63</v>
      </c>
      <c r="S12">
        <v>9.81</v>
      </c>
      <c r="T12">
        <v>9.6300000000000008</v>
      </c>
      <c r="U12">
        <v>9.82</v>
      </c>
      <c r="V12">
        <v>13.44</v>
      </c>
      <c r="W12">
        <v>8.9600000000000009</v>
      </c>
      <c r="X12">
        <v>51.99</v>
      </c>
      <c r="Y12">
        <v>7.43</v>
      </c>
      <c r="Z12">
        <v>5</v>
      </c>
      <c r="AA12" s="1" t="s">
        <v>46</v>
      </c>
      <c r="AB12" s="1" t="s">
        <v>46</v>
      </c>
      <c r="AC12" s="1" t="s">
        <v>33</v>
      </c>
    </row>
    <row r="13" spans="1:29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69.11</v>
      </c>
      <c r="H13">
        <v>74.87</v>
      </c>
      <c r="I13">
        <v>13.39</v>
      </c>
      <c r="J13">
        <v>9.3000000000000007</v>
      </c>
      <c r="K13">
        <v>8.86</v>
      </c>
      <c r="L13">
        <v>8.6300000000000008</v>
      </c>
      <c r="M13">
        <v>10.89</v>
      </c>
      <c r="N13">
        <v>7.26</v>
      </c>
      <c r="O13">
        <v>50.58</v>
      </c>
      <c r="P13">
        <v>7.23</v>
      </c>
      <c r="Q13">
        <v>63.01</v>
      </c>
      <c r="R13">
        <v>12.77</v>
      </c>
      <c r="S13">
        <v>8.11</v>
      </c>
      <c r="T13">
        <v>7.96</v>
      </c>
      <c r="U13">
        <v>9.4499999999999993</v>
      </c>
      <c r="V13">
        <v>11.13</v>
      </c>
      <c r="W13">
        <v>7.42</v>
      </c>
      <c r="X13">
        <v>39.119999999999997</v>
      </c>
      <c r="Y13">
        <v>5.59</v>
      </c>
      <c r="Z13">
        <v>5</v>
      </c>
      <c r="AA13" s="1" t="s">
        <v>46</v>
      </c>
      <c r="AB13" s="1" t="s">
        <v>46</v>
      </c>
      <c r="AC13" s="1" t="s">
        <v>33</v>
      </c>
    </row>
    <row r="14" spans="1:29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31.19</v>
      </c>
      <c r="H14">
        <v>62.25</v>
      </c>
      <c r="I14">
        <v>11.15</v>
      </c>
      <c r="J14">
        <v>7.19</v>
      </c>
      <c r="K14">
        <v>7.27</v>
      </c>
      <c r="L14">
        <v>7.84</v>
      </c>
      <c r="M14">
        <v>0</v>
      </c>
      <c r="N14">
        <v>0</v>
      </c>
      <c r="O14">
        <v>51.09</v>
      </c>
      <c r="P14">
        <v>7.3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 s="1" t="s">
        <v>46</v>
      </c>
      <c r="AB14">
        <v>25</v>
      </c>
      <c r="AC14" s="1" t="s">
        <v>33</v>
      </c>
    </row>
    <row r="15" spans="1:29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73.040000000000006</v>
      </c>
      <c r="H15">
        <v>75.37</v>
      </c>
      <c r="I15">
        <v>12.53</v>
      </c>
      <c r="J15">
        <v>9.4700000000000006</v>
      </c>
      <c r="K15">
        <v>6.36</v>
      </c>
      <c r="L15">
        <v>9.2200000000000006</v>
      </c>
      <c r="M15">
        <v>0</v>
      </c>
      <c r="N15">
        <v>0</v>
      </c>
      <c r="O15">
        <v>62.85</v>
      </c>
      <c r="P15">
        <v>8.98</v>
      </c>
      <c r="Q15">
        <v>72</v>
      </c>
      <c r="R15">
        <v>13.32</v>
      </c>
      <c r="S15">
        <v>8.49</v>
      </c>
      <c r="T15">
        <v>8.33</v>
      </c>
      <c r="U15">
        <v>9.82</v>
      </c>
      <c r="V15">
        <v>0</v>
      </c>
      <c r="W15">
        <v>0</v>
      </c>
      <c r="X15">
        <v>58.68</v>
      </c>
      <c r="Y15">
        <v>8.3800000000000008</v>
      </c>
      <c r="Z15">
        <v>4.5</v>
      </c>
      <c r="AA15" s="1" t="s">
        <v>46</v>
      </c>
      <c r="AB15" s="1" t="s">
        <v>46</v>
      </c>
      <c r="AC15" s="1" t="s">
        <v>33</v>
      </c>
    </row>
    <row r="16" spans="1:29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48.16</v>
      </c>
      <c r="H16">
        <v>54.69</v>
      </c>
      <c r="I16">
        <v>9.48</v>
      </c>
      <c r="J16">
        <v>9.65</v>
      </c>
      <c r="K16">
        <v>9.32</v>
      </c>
      <c r="L16">
        <v>0</v>
      </c>
      <c r="M16">
        <v>0.75</v>
      </c>
      <c r="N16">
        <v>0.5</v>
      </c>
      <c r="O16">
        <v>44.45</v>
      </c>
      <c r="P16">
        <v>6.35</v>
      </c>
      <c r="Q16">
        <v>42.21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42.21</v>
      </c>
      <c r="Y16">
        <v>6.03</v>
      </c>
      <c r="Z16">
        <v>3</v>
      </c>
      <c r="AA16">
        <v>0</v>
      </c>
      <c r="AB16">
        <v>10</v>
      </c>
      <c r="AC16" s="1" t="s">
        <v>33</v>
      </c>
    </row>
    <row r="17" spans="1:29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38.909999999999997</v>
      </c>
      <c r="H17">
        <v>36.25</v>
      </c>
      <c r="I17">
        <v>2.02</v>
      </c>
      <c r="J17">
        <v>4.04</v>
      </c>
      <c r="K17">
        <v>0</v>
      </c>
      <c r="L17">
        <v>0</v>
      </c>
      <c r="M17">
        <v>0</v>
      </c>
      <c r="N17">
        <v>0</v>
      </c>
      <c r="O17">
        <v>34.229999999999997</v>
      </c>
      <c r="P17">
        <v>4.8899999999999997</v>
      </c>
      <c r="Q17">
        <v>38.880000000000003</v>
      </c>
      <c r="R17">
        <v>8</v>
      </c>
      <c r="S17">
        <v>5.85</v>
      </c>
      <c r="T17">
        <v>8.15</v>
      </c>
      <c r="U17">
        <v>2</v>
      </c>
      <c r="V17">
        <v>0</v>
      </c>
      <c r="W17">
        <v>0</v>
      </c>
      <c r="X17">
        <v>30.88</v>
      </c>
      <c r="Y17">
        <v>4.41</v>
      </c>
      <c r="Z17">
        <v>4</v>
      </c>
      <c r="AA17">
        <v>0</v>
      </c>
      <c r="AB17">
        <v>0</v>
      </c>
      <c r="AC17" s="1" t="s">
        <v>33</v>
      </c>
    </row>
    <row r="18" spans="1:29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62.1</v>
      </c>
      <c r="H18">
        <v>55.89</v>
      </c>
      <c r="I18">
        <v>12.86</v>
      </c>
      <c r="J18">
        <v>8.42</v>
      </c>
      <c r="K18">
        <v>8.86</v>
      </c>
      <c r="L18">
        <v>8.43</v>
      </c>
      <c r="M18">
        <v>11.36</v>
      </c>
      <c r="N18">
        <v>7.57</v>
      </c>
      <c r="O18">
        <v>31.68</v>
      </c>
      <c r="P18">
        <v>4.53</v>
      </c>
      <c r="Q18">
        <v>67.989999999999995</v>
      </c>
      <c r="R18">
        <v>13.69</v>
      </c>
      <c r="S18">
        <v>8.3000000000000007</v>
      </c>
      <c r="T18">
        <v>9.44</v>
      </c>
      <c r="U18">
        <v>9.64</v>
      </c>
      <c r="V18">
        <v>12.6</v>
      </c>
      <c r="W18">
        <v>8.4</v>
      </c>
      <c r="X18">
        <v>41.69</v>
      </c>
      <c r="Y18">
        <v>5.96</v>
      </c>
      <c r="Z18">
        <v>4.5</v>
      </c>
      <c r="AA18" s="1" t="s">
        <v>46</v>
      </c>
      <c r="AB18" s="1" t="s">
        <v>46</v>
      </c>
      <c r="AC18" s="1" t="s">
        <v>33</v>
      </c>
    </row>
    <row r="19" spans="1:29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77.63</v>
      </c>
      <c r="H19">
        <v>81.13</v>
      </c>
      <c r="I19">
        <v>12.19</v>
      </c>
      <c r="J19">
        <v>7.37</v>
      </c>
      <c r="K19">
        <v>8.18</v>
      </c>
      <c r="L19">
        <v>8.82</v>
      </c>
      <c r="M19">
        <v>13.76</v>
      </c>
      <c r="N19">
        <v>9.18</v>
      </c>
      <c r="O19">
        <v>55.18</v>
      </c>
      <c r="P19">
        <v>7.88</v>
      </c>
      <c r="Q19">
        <v>75.040000000000006</v>
      </c>
      <c r="R19">
        <v>13.23</v>
      </c>
      <c r="S19">
        <v>8.3000000000000007</v>
      </c>
      <c r="T19">
        <v>8.6999999999999993</v>
      </c>
      <c r="U19">
        <v>9.4499999999999993</v>
      </c>
      <c r="V19">
        <v>11.88</v>
      </c>
      <c r="W19">
        <v>7.92</v>
      </c>
      <c r="X19">
        <v>49.93</v>
      </c>
      <c r="Y19">
        <v>7.13</v>
      </c>
      <c r="Z19">
        <v>5</v>
      </c>
      <c r="AA19">
        <v>0</v>
      </c>
      <c r="AB19">
        <v>0</v>
      </c>
      <c r="AC19" s="1" t="s">
        <v>33</v>
      </c>
    </row>
    <row r="20" spans="1:29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65.900000000000006</v>
      </c>
      <c r="H20">
        <v>73.42</v>
      </c>
      <c r="I20">
        <v>12.02</v>
      </c>
      <c r="J20">
        <v>7.46</v>
      </c>
      <c r="K20">
        <v>7.95</v>
      </c>
      <c r="L20">
        <v>8.6300000000000008</v>
      </c>
      <c r="M20">
        <v>12.35</v>
      </c>
      <c r="N20">
        <v>8.23</v>
      </c>
      <c r="O20">
        <v>49.05</v>
      </c>
      <c r="P20">
        <v>7.01</v>
      </c>
      <c r="Q20">
        <v>61.77</v>
      </c>
      <c r="R20">
        <v>11.75</v>
      </c>
      <c r="S20">
        <v>7.17</v>
      </c>
      <c r="T20">
        <v>7.78</v>
      </c>
      <c r="U20">
        <v>8.5500000000000007</v>
      </c>
      <c r="V20">
        <v>10.4</v>
      </c>
      <c r="W20">
        <v>6.93</v>
      </c>
      <c r="X20">
        <v>39.630000000000003</v>
      </c>
      <c r="Y20">
        <v>5.66</v>
      </c>
      <c r="Z20">
        <v>3</v>
      </c>
      <c r="AA20">
        <v>0</v>
      </c>
      <c r="AB20">
        <v>0</v>
      </c>
      <c r="AC20" s="1" t="s">
        <v>33</v>
      </c>
    </row>
    <row r="21" spans="1:29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69.11</v>
      </c>
      <c r="H21">
        <v>75.040000000000006</v>
      </c>
      <c r="I21">
        <v>13.48</v>
      </c>
      <c r="J21">
        <v>8.6</v>
      </c>
      <c r="K21">
        <v>9.5500000000000007</v>
      </c>
      <c r="L21">
        <v>8.82</v>
      </c>
      <c r="M21">
        <v>11.48</v>
      </c>
      <c r="N21">
        <v>7.66</v>
      </c>
      <c r="O21">
        <v>50.07</v>
      </c>
      <c r="P21">
        <v>7.15</v>
      </c>
      <c r="Q21">
        <v>62.84</v>
      </c>
      <c r="R21">
        <v>14.07</v>
      </c>
      <c r="S21">
        <v>9.06</v>
      </c>
      <c r="T21">
        <v>9.44</v>
      </c>
      <c r="U21">
        <v>9.64</v>
      </c>
      <c r="V21">
        <v>10.69</v>
      </c>
      <c r="W21">
        <v>7.13</v>
      </c>
      <c r="X21">
        <v>38.090000000000003</v>
      </c>
      <c r="Y21">
        <v>5.44</v>
      </c>
      <c r="Z21">
        <v>5</v>
      </c>
      <c r="AA21" s="1" t="s">
        <v>46</v>
      </c>
      <c r="AB21" s="1" t="s">
        <v>46</v>
      </c>
      <c r="AC21" s="1" t="s">
        <v>33</v>
      </c>
    </row>
    <row r="22" spans="1:29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79.260000000000005</v>
      </c>
      <c r="H22">
        <v>87.03</v>
      </c>
      <c r="I22">
        <v>13.2</v>
      </c>
      <c r="J22">
        <v>8.51</v>
      </c>
      <c r="K22">
        <v>8.86</v>
      </c>
      <c r="L22">
        <v>9.02</v>
      </c>
      <c r="M22">
        <v>13.03</v>
      </c>
      <c r="N22">
        <v>8.69</v>
      </c>
      <c r="O22">
        <v>60.8</v>
      </c>
      <c r="P22">
        <v>8.69</v>
      </c>
      <c r="Q22">
        <v>72.64</v>
      </c>
      <c r="R22">
        <v>13.13</v>
      </c>
      <c r="S22">
        <v>7.55</v>
      </c>
      <c r="T22">
        <v>9.07</v>
      </c>
      <c r="U22">
        <v>9.64</v>
      </c>
      <c r="V22">
        <v>13.19</v>
      </c>
      <c r="W22">
        <v>8.7899999999999991</v>
      </c>
      <c r="X22">
        <v>46.32</v>
      </c>
      <c r="Y22">
        <v>6.62</v>
      </c>
      <c r="Z22">
        <v>5</v>
      </c>
      <c r="AA22" s="1" t="s">
        <v>46</v>
      </c>
      <c r="AB22" s="1" t="s">
        <v>46</v>
      </c>
      <c r="AC22" s="1" t="s">
        <v>33</v>
      </c>
    </row>
    <row r="23" spans="1:29" x14ac:dyDescent="0.2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64.61</v>
      </c>
      <c r="H23">
        <v>68.09</v>
      </c>
      <c r="I23">
        <v>12.61</v>
      </c>
      <c r="J23">
        <v>9.1199999999999992</v>
      </c>
      <c r="K23">
        <v>8.64</v>
      </c>
      <c r="L23">
        <v>7.45</v>
      </c>
      <c r="M23">
        <v>11.03</v>
      </c>
      <c r="N23">
        <v>7.35</v>
      </c>
      <c r="O23">
        <v>44.45</v>
      </c>
      <c r="P23">
        <v>6.35</v>
      </c>
      <c r="Q23">
        <v>60.12</v>
      </c>
      <c r="R23">
        <v>10.54</v>
      </c>
      <c r="S23">
        <v>6.6</v>
      </c>
      <c r="T23">
        <v>6.48</v>
      </c>
      <c r="U23">
        <v>8</v>
      </c>
      <c r="V23">
        <v>8.92</v>
      </c>
      <c r="W23">
        <v>5.94</v>
      </c>
      <c r="X23">
        <v>40.659999999999997</v>
      </c>
      <c r="Y23">
        <v>5.81</v>
      </c>
      <c r="Z23">
        <v>5</v>
      </c>
      <c r="AA23">
        <v>0</v>
      </c>
      <c r="AB23">
        <v>0</v>
      </c>
      <c r="AC23" s="1" t="s">
        <v>33</v>
      </c>
    </row>
    <row r="24" spans="1:29" x14ac:dyDescent="0.2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68.599999999999994</v>
      </c>
      <c r="H24">
        <v>66.849999999999994</v>
      </c>
      <c r="I24">
        <v>10.119999999999999</v>
      </c>
      <c r="J24">
        <v>5.96</v>
      </c>
      <c r="K24">
        <v>6.82</v>
      </c>
      <c r="L24">
        <v>7.45</v>
      </c>
      <c r="M24">
        <v>10.24</v>
      </c>
      <c r="N24">
        <v>6.82</v>
      </c>
      <c r="O24">
        <v>46.5</v>
      </c>
      <c r="P24">
        <v>6.64</v>
      </c>
      <c r="Q24">
        <v>70.77</v>
      </c>
      <c r="R24">
        <v>11.74</v>
      </c>
      <c r="S24">
        <v>6.6</v>
      </c>
      <c r="T24">
        <v>8.15</v>
      </c>
      <c r="U24">
        <v>8.73</v>
      </c>
      <c r="V24">
        <v>12.71</v>
      </c>
      <c r="W24">
        <v>8.4700000000000006</v>
      </c>
      <c r="X24">
        <v>46.32</v>
      </c>
      <c r="Y24">
        <v>6.62</v>
      </c>
      <c r="Z24">
        <v>4.5</v>
      </c>
      <c r="AA24" s="1" t="s">
        <v>46</v>
      </c>
      <c r="AB24">
        <v>10</v>
      </c>
      <c r="AC24" s="1" t="s">
        <v>33</v>
      </c>
    </row>
    <row r="25" spans="1:29" x14ac:dyDescent="0.2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69.64</v>
      </c>
      <c r="H25">
        <v>75.55</v>
      </c>
      <c r="I25">
        <v>11.95</v>
      </c>
      <c r="J25">
        <v>7.19</v>
      </c>
      <c r="K25">
        <v>7.5</v>
      </c>
      <c r="L25">
        <v>9.2200000000000006</v>
      </c>
      <c r="M25">
        <v>13.01</v>
      </c>
      <c r="N25">
        <v>8.67</v>
      </c>
      <c r="O25">
        <v>50.58</v>
      </c>
      <c r="P25">
        <v>7.23</v>
      </c>
      <c r="Q25">
        <v>65.59</v>
      </c>
      <c r="R25">
        <v>11.38</v>
      </c>
      <c r="S25">
        <v>6.98</v>
      </c>
      <c r="T25">
        <v>7.59</v>
      </c>
      <c r="U25">
        <v>8.18</v>
      </c>
      <c r="V25">
        <v>10.46</v>
      </c>
      <c r="W25">
        <v>6.97</v>
      </c>
      <c r="X25">
        <v>43.75</v>
      </c>
      <c r="Y25">
        <v>6.25</v>
      </c>
      <c r="Z25">
        <v>4</v>
      </c>
      <c r="AA25" s="1" t="s">
        <v>46</v>
      </c>
      <c r="AB25">
        <v>0</v>
      </c>
      <c r="AC25" s="1" t="s">
        <v>33</v>
      </c>
    </row>
    <row r="26" spans="1:29" x14ac:dyDescent="0.2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61.62</v>
      </c>
      <c r="H26">
        <v>61.45</v>
      </c>
      <c r="I26">
        <v>8.4499999999999993</v>
      </c>
      <c r="J26">
        <v>5.53</v>
      </c>
      <c r="K26">
        <v>5.68</v>
      </c>
      <c r="L26">
        <v>5.69</v>
      </c>
      <c r="M26">
        <v>8.0399999999999991</v>
      </c>
      <c r="N26">
        <v>5.36</v>
      </c>
      <c r="O26">
        <v>44.96</v>
      </c>
      <c r="P26">
        <v>6.42</v>
      </c>
      <c r="Q26">
        <v>64.569999999999993</v>
      </c>
      <c r="R26">
        <v>10.17</v>
      </c>
      <c r="S26">
        <v>6.42</v>
      </c>
      <c r="T26">
        <v>6.11</v>
      </c>
      <c r="U26">
        <v>7.82</v>
      </c>
      <c r="V26">
        <v>9.1</v>
      </c>
      <c r="W26">
        <v>6.07</v>
      </c>
      <c r="X26">
        <v>45.29</v>
      </c>
      <c r="Y26">
        <v>6.47</v>
      </c>
      <c r="Z26">
        <v>3</v>
      </c>
      <c r="AA26">
        <v>0</v>
      </c>
      <c r="AB26">
        <v>0</v>
      </c>
      <c r="AC26" s="1" t="s">
        <v>33</v>
      </c>
    </row>
    <row r="27" spans="1:29" x14ac:dyDescent="0.2">
      <c r="A27" s="1" t="s">
        <v>130</v>
      </c>
      <c r="B27" s="1" t="s">
        <v>131</v>
      </c>
      <c r="C27" s="1" t="s">
        <v>132</v>
      </c>
      <c r="D27" s="1"/>
      <c r="E27" s="1"/>
      <c r="F27" s="1" t="s">
        <v>133</v>
      </c>
      <c r="G27">
        <v>45.73</v>
      </c>
      <c r="H27">
        <v>46.29</v>
      </c>
      <c r="I27">
        <v>11.29</v>
      </c>
      <c r="J27">
        <v>7.63</v>
      </c>
      <c r="K27">
        <v>7.5</v>
      </c>
      <c r="L27">
        <v>7.45</v>
      </c>
      <c r="M27">
        <v>12.01</v>
      </c>
      <c r="N27">
        <v>8</v>
      </c>
      <c r="O27">
        <v>22.99</v>
      </c>
      <c r="P27">
        <v>3.28</v>
      </c>
      <c r="Q27">
        <v>42.44</v>
      </c>
      <c r="R27">
        <v>11.39</v>
      </c>
      <c r="S27">
        <v>7.55</v>
      </c>
      <c r="T27">
        <v>7.59</v>
      </c>
      <c r="U27">
        <v>7.64</v>
      </c>
      <c r="V27">
        <v>7.38</v>
      </c>
      <c r="W27">
        <v>4.92</v>
      </c>
      <c r="X27">
        <v>23.68</v>
      </c>
      <c r="Y27">
        <v>3.38</v>
      </c>
      <c r="Z27">
        <v>4.5</v>
      </c>
      <c r="AA27" s="1" t="s">
        <v>46</v>
      </c>
      <c r="AB27" s="1" t="s">
        <v>46</v>
      </c>
      <c r="AC27" s="1" t="s">
        <v>33</v>
      </c>
    </row>
    <row r="28" spans="1:29" x14ac:dyDescent="0.2">
      <c r="A28" s="1" t="s">
        <v>134</v>
      </c>
      <c r="B28" s="1" t="s">
        <v>135</v>
      </c>
      <c r="C28" s="1" t="s">
        <v>136</v>
      </c>
      <c r="D28" s="1"/>
      <c r="E28" s="1"/>
      <c r="F28" s="1" t="s">
        <v>137</v>
      </c>
      <c r="G28">
        <v>64.709999999999994</v>
      </c>
      <c r="H28">
        <v>68.14</v>
      </c>
      <c r="I28">
        <v>10.11</v>
      </c>
      <c r="J28">
        <v>4.5599999999999996</v>
      </c>
      <c r="K28">
        <v>8.41</v>
      </c>
      <c r="L28">
        <v>7.25</v>
      </c>
      <c r="M28">
        <v>7.44</v>
      </c>
      <c r="N28">
        <v>4.96</v>
      </c>
      <c r="O28">
        <v>50.58</v>
      </c>
      <c r="P28">
        <v>7.23</v>
      </c>
      <c r="Q28">
        <v>64.510000000000005</v>
      </c>
      <c r="R28">
        <v>10.82</v>
      </c>
      <c r="S28">
        <v>6.42</v>
      </c>
      <c r="T28">
        <v>7.59</v>
      </c>
      <c r="U28">
        <v>7.64</v>
      </c>
      <c r="V28">
        <v>9.94</v>
      </c>
      <c r="W28">
        <v>6.63</v>
      </c>
      <c r="X28">
        <v>43.75</v>
      </c>
      <c r="Y28">
        <v>6.25</v>
      </c>
      <c r="Z28">
        <v>3</v>
      </c>
      <c r="AA28">
        <v>0</v>
      </c>
      <c r="AB28">
        <v>0</v>
      </c>
      <c r="AC28" s="1" t="s">
        <v>33</v>
      </c>
    </row>
    <row r="29" spans="1:29" x14ac:dyDescent="0.2">
      <c r="A29" s="1" t="s">
        <v>138</v>
      </c>
      <c r="B29" s="1" t="s">
        <v>139</v>
      </c>
      <c r="C29" s="1" t="s">
        <v>140</v>
      </c>
      <c r="D29" s="1"/>
      <c r="E29" s="1"/>
      <c r="F29" s="1" t="s">
        <v>141</v>
      </c>
      <c r="G29">
        <v>3.46</v>
      </c>
      <c r="H29">
        <v>4.8</v>
      </c>
      <c r="I29">
        <v>4.8</v>
      </c>
      <c r="J29">
        <v>4.82</v>
      </c>
      <c r="K29">
        <v>4.7699999999999996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 s="1" t="s">
        <v>46</v>
      </c>
      <c r="AB29">
        <v>25</v>
      </c>
      <c r="AC29" s="1" t="s">
        <v>33</v>
      </c>
    </row>
    <row r="30" spans="1:29" x14ac:dyDescent="0.2">
      <c r="A30" s="1" t="s">
        <v>142</v>
      </c>
      <c r="B30" s="1" t="s">
        <v>143</v>
      </c>
      <c r="C30" s="1" t="s">
        <v>144</v>
      </c>
      <c r="D30" s="1"/>
      <c r="E30" s="1"/>
      <c r="F30" s="1" t="s">
        <v>145</v>
      </c>
      <c r="G30">
        <v>32.119999999999997</v>
      </c>
      <c r="H30">
        <v>27.76</v>
      </c>
      <c r="I30">
        <v>8.4</v>
      </c>
      <c r="J30">
        <v>4.74</v>
      </c>
      <c r="K30">
        <v>3.64</v>
      </c>
      <c r="L30">
        <v>8.43</v>
      </c>
      <c r="M30">
        <v>2.5</v>
      </c>
      <c r="N30">
        <v>1.67</v>
      </c>
      <c r="O30">
        <v>16.86</v>
      </c>
      <c r="P30">
        <v>2.41</v>
      </c>
      <c r="Q30">
        <v>34.89</v>
      </c>
      <c r="R30">
        <v>9.67</v>
      </c>
      <c r="S30">
        <v>7.36</v>
      </c>
      <c r="T30">
        <v>9.07</v>
      </c>
      <c r="U30">
        <v>2.91</v>
      </c>
      <c r="V30">
        <v>0</v>
      </c>
      <c r="W30">
        <v>0</v>
      </c>
      <c r="X30">
        <v>25.22</v>
      </c>
      <c r="Y30">
        <v>3.6</v>
      </c>
      <c r="Z30">
        <v>3</v>
      </c>
      <c r="AA30">
        <v>0</v>
      </c>
      <c r="AB30">
        <v>0</v>
      </c>
      <c r="AC30" s="1" t="s">
        <v>33</v>
      </c>
    </row>
    <row r="31" spans="1:29" x14ac:dyDescent="0.2">
      <c r="A31" s="1" t="s">
        <v>146</v>
      </c>
      <c r="B31" s="1" t="s">
        <v>147</v>
      </c>
      <c r="C31" s="1" t="s">
        <v>148</v>
      </c>
      <c r="D31" s="1"/>
      <c r="E31" s="1"/>
      <c r="F31" s="1" t="s">
        <v>149</v>
      </c>
      <c r="G31">
        <v>34.36</v>
      </c>
      <c r="H31">
        <v>34.21</v>
      </c>
      <c r="I31">
        <v>7.47</v>
      </c>
      <c r="J31">
        <v>4.3899999999999997</v>
      </c>
      <c r="K31">
        <v>5.45</v>
      </c>
      <c r="L31">
        <v>5.0999999999999996</v>
      </c>
      <c r="M31">
        <v>3.75</v>
      </c>
      <c r="N31">
        <v>2.5</v>
      </c>
      <c r="O31">
        <v>22.99</v>
      </c>
      <c r="P31">
        <v>3.28</v>
      </c>
      <c r="Q31">
        <v>30.11</v>
      </c>
      <c r="R31">
        <v>4.6399999999999997</v>
      </c>
      <c r="S31">
        <v>5.09</v>
      </c>
      <c r="T31">
        <v>0</v>
      </c>
      <c r="U31">
        <v>4.18</v>
      </c>
      <c r="V31">
        <v>6.94</v>
      </c>
      <c r="W31">
        <v>4.63</v>
      </c>
      <c r="X31">
        <v>18.53</v>
      </c>
      <c r="Y31">
        <v>2.65</v>
      </c>
      <c r="Z31">
        <v>4.5</v>
      </c>
      <c r="AA31" s="1" t="s">
        <v>46</v>
      </c>
      <c r="AB31" s="1" t="s">
        <v>46</v>
      </c>
      <c r="AC31" s="1" t="s">
        <v>33</v>
      </c>
    </row>
    <row r="32" spans="1:29" x14ac:dyDescent="0.2">
      <c r="A32" s="1" t="s">
        <v>150</v>
      </c>
      <c r="B32" s="1" t="s">
        <v>151</v>
      </c>
      <c r="C32" s="1" t="s">
        <v>152</v>
      </c>
      <c r="D32" s="1"/>
      <c r="E32" s="1"/>
      <c r="F32" s="1" t="s">
        <v>153</v>
      </c>
      <c r="G32">
        <v>45.89</v>
      </c>
      <c r="H32">
        <v>58.74</v>
      </c>
      <c r="I32">
        <v>10.33</v>
      </c>
      <c r="J32">
        <v>6.49</v>
      </c>
      <c r="K32">
        <v>7.5</v>
      </c>
      <c r="L32">
        <v>6.67</v>
      </c>
      <c r="M32">
        <v>4.47</v>
      </c>
      <c r="N32">
        <v>2.98</v>
      </c>
      <c r="O32">
        <v>43.94</v>
      </c>
      <c r="P32">
        <v>6.28</v>
      </c>
      <c r="Q32">
        <v>30.32</v>
      </c>
      <c r="R32">
        <v>0.47</v>
      </c>
      <c r="S32">
        <v>0.94</v>
      </c>
      <c r="T32">
        <v>0</v>
      </c>
      <c r="U32">
        <v>0</v>
      </c>
      <c r="V32">
        <v>0</v>
      </c>
      <c r="W32">
        <v>0</v>
      </c>
      <c r="X32">
        <v>29.85</v>
      </c>
      <c r="Y32">
        <v>4.26</v>
      </c>
      <c r="Z32">
        <v>4.5</v>
      </c>
      <c r="AA32" s="1" t="s">
        <v>46</v>
      </c>
      <c r="AB32" s="1" t="s">
        <v>46</v>
      </c>
      <c r="AC32" s="1" t="s">
        <v>33</v>
      </c>
    </row>
    <row r="33" spans="1:29" x14ac:dyDescent="0.2">
      <c r="A33" s="1" t="s">
        <v>154</v>
      </c>
      <c r="B33" s="1" t="s">
        <v>155</v>
      </c>
      <c r="C33" s="1" t="s">
        <v>156</v>
      </c>
      <c r="D33" s="1"/>
      <c r="E33" s="1"/>
      <c r="F33" s="1" t="s">
        <v>157</v>
      </c>
      <c r="G33">
        <v>40.31</v>
      </c>
      <c r="H33">
        <v>42.71</v>
      </c>
      <c r="I33">
        <v>5.41</v>
      </c>
      <c r="J33">
        <v>6.05</v>
      </c>
      <c r="K33">
        <v>4.7699999999999996</v>
      </c>
      <c r="L33">
        <v>0</v>
      </c>
      <c r="M33">
        <v>0</v>
      </c>
      <c r="N33">
        <v>0</v>
      </c>
      <c r="O33">
        <v>37.299999999999997</v>
      </c>
      <c r="P33">
        <v>5.33</v>
      </c>
      <c r="Q33">
        <v>35.43</v>
      </c>
      <c r="R33">
        <v>4.03</v>
      </c>
      <c r="S33">
        <v>5.66</v>
      </c>
      <c r="T33">
        <v>2.41</v>
      </c>
      <c r="U33">
        <v>0</v>
      </c>
      <c r="V33">
        <v>0</v>
      </c>
      <c r="W33">
        <v>0</v>
      </c>
      <c r="X33">
        <v>31.4</v>
      </c>
      <c r="Y33">
        <v>4.49</v>
      </c>
      <c r="Z33">
        <v>4</v>
      </c>
      <c r="AA33" s="1" t="s">
        <v>46</v>
      </c>
      <c r="AB33">
        <v>0</v>
      </c>
      <c r="AC33" s="1" t="s">
        <v>33</v>
      </c>
    </row>
    <row r="34" spans="1:29" x14ac:dyDescent="0.2">
      <c r="A34" s="1" t="s">
        <v>158</v>
      </c>
      <c r="B34" s="1" t="s">
        <v>159</v>
      </c>
      <c r="C34" s="1" t="s">
        <v>160</v>
      </c>
      <c r="D34" s="1"/>
      <c r="E34" s="1"/>
      <c r="F34" s="1" t="s">
        <v>161</v>
      </c>
      <c r="G34">
        <v>79.03</v>
      </c>
      <c r="H34">
        <v>80.92</v>
      </c>
      <c r="I34">
        <v>13.33</v>
      </c>
      <c r="J34">
        <v>8.9499999999999993</v>
      </c>
      <c r="K34">
        <v>9.09</v>
      </c>
      <c r="L34">
        <v>8.6300000000000008</v>
      </c>
      <c r="M34">
        <v>12.91</v>
      </c>
      <c r="N34">
        <v>8.61</v>
      </c>
      <c r="O34">
        <v>54.67</v>
      </c>
      <c r="P34">
        <v>7.81</v>
      </c>
      <c r="Q34">
        <v>82.47</v>
      </c>
      <c r="R34">
        <v>14.07</v>
      </c>
      <c r="S34">
        <v>8.8699999999999992</v>
      </c>
      <c r="T34">
        <v>10</v>
      </c>
      <c r="U34">
        <v>9.27</v>
      </c>
      <c r="V34">
        <v>12.81</v>
      </c>
      <c r="W34">
        <v>8.5399999999999991</v>
      </c>
      <c r="X34">
        <v>55.59</v>
      </c>
      <c r="Y34">
        <v>7.94</v>
      </c>
      <c r="Z34">
        <v>3</v>
      </c>
      <c r="AA34">
        <v>0</v>
      </c>
      <c r="AB34">
        <v>0</v>
      </c>
      <c r="AC34" s="1" t="s">
        <v>33</v>
      </c>
    </row>
    <row r="35" spans="1:29" x14ac:dyDescent="0.2">
      <c r="A35" s="1" t="s">
        <v>162</v>
      </c>
      <c r="B35" s="1" t="s">
        <v>163</v>
      </c>
      <c r="C35" s="1" t="s">
        <v>164</v>
      </c>
      <c r="D35" s="1"/>
      <c r="E35" s="1"/>
      <c r="F35" s="1" t="s">
        <v>165</v>
      </c>
      <c r="G35">
        <v>66.09</v>
      </c>
      <c r="H35">
        <v>70.58</v>
      </c>
      <c r="I35">
        <v>13.79</v>
      </c>
      <c r="J35">
        <v>9.4700000000000006</v>
      </c>
      <c r="K35">
        <v>9.09</v>
      </c>
      <c r="L35">
        <v>9.02</v>
      </c>
      <c r="M35">
        <v>11.82</v>
      </c>
      <c r="N35">
        <v>7.88</v>
      </c>
      <c r="O35">
        <v>44.96</v>
      </c>
      <c r="P35">
        <v>6.42</v>
      </c>
      <c r="Q35">
        <v>60.83</v>
      </c>
      <c r="R35">
        <v>12.33</v>
      </c>
      <c r="S35">
        <v>8.68</v>
      </c>
      <c r="T35">
        <v>8.6999999999999993</v>
      </c>
      <c r="U35">
        <v>7.27</v>
      </c>
      <c r="V35">
        <v>10.41</v>
      </c>
      <c r="W35">
        <v>6.94</v>
      </c>
      <c r="X35">
        <v>38.090000000000003</v>
      </c>
      <c r="Y35">
        <v>5.44</v>
      </c>
      <c r="Z35">
        <v>5</v>
      </c>
      <c r="AA35" s="1" t="s">
        <v>46</v>
      </c>
      <c r="AB35" s="1" t="s">
        <v>46</v>
      </c>
      <c r="AC35" s="1" t="s">
        <v>33</v>
      </c>
    </row>
    <row r="36" spans="1:29" x14ac:dyDescent="0.2">
      <c r="A36" s="1" t="s">
        <v>166</v>
      </c>
      <c r="B36" s="1" t="s">
        <v>167</v>
      </c>
      <c r="C36" s="1" t="s">
        <v>168</v>
      </c>
      <c r="D36" s="1"/>
      <c r="E36" s="1"/>
      <c r="F36" s="1" t="s">
        <v>169</v>
      </c>
      <c r="G36">
        <v>82.67</v>
      </c>
      <c r="H36">
        <v>86.3</v>
      </c>
      <c r="I36">
        <v>10.52</v>
      </c>
      <c r="J36">
        <v>4.82</v>
      </c>
      <c r="K36">
        <v>8.18</v>
      </c>
      <c r="L36">
        <v>8.0399999999999991</v>
      </c>
      <c r="M36">
        <v>13.95</v>
      </c>
      <c r="N36">
        <v>9.3000000000000007</v>
      </c>
      <c r="O36">
        <v>61.82</v>
      </c>
      <c r="P36">
        <v>8.83</v>
      </c>
      <c r="Q36">
        <v>80.69</v>
      </c>
      <c r="R36">
        <v>11.76</v>
      </c>
      <c r="S36">
        <v>7.92</v>
      </c>
      <c r="T36">
        <v>7.22</v>
      </c>
      <c r="U36">
        <v>8.36</v>
      </c>
      <c r="V36">
        <v>12.83</v>
      </c>
      <c r="W36">
        <v>8.56</v>
      </c>
      <c r="X36">
        <v>56.1</v>
      </c>
      <c r="Y36">
        <v>8.01</v>
      </c>
      <c r="Z36">
        <v>5</v>
      </c>
      <c r="AA36" s="1" t="s">
        <v>46</v>
      </c>
      <c r="AB36" s="1" t="s">
        <v>46</v>
      </c>
      <c r="AC36" s="1" t="s">
        <v>33</v>
      </c>
    </row>
    <row r="37" spans="1:29" x14ac:dyDescent="0.2">
      <c r="A37" s="1" t="s">
        <v>170</v>
      </c>
      <c r="B37" s="1" t="s">
        <v>171</v>
      </c>
      <c r="C37" s="1" t="s">
        <v>172</v>
      </c>
      <c r="D37" s="1"/>
      <c r="E37" s="1"/>
      <c r="F37" s="1" t="s">
        <v>173</v>
      </c>
      <c r="G37">
        <v>53.01</v>
      </c>
      <c r="H37">
        <v>50.22</v>
      </c>
      <c r="I37">
        <v>7.3</v>
      </c>
      <c r="J37">
        <v>4.12</v>
      </c>
      <c r="K37">
        <v>6.36</v>
      </c>
      <c r="L37">
        <v>4.12</v>
      </c>
      <c r="M37">
        <v>0</v>
      </c>
      <c r="N37">
        <v>0</v>
      </c>
      <c r="O37">
        <v>42.92</v>
      </c>
      <c r="P37">
        <v>6.13</v>
      </c>
      <c r="Q37">
        <v>53.08</v>
      </c>
      <c r="R37">
        <v>8.1300000000000008</v>
      </c>
      <c r="S37">
        <v>4.53</v>
      </c>
      <c r="T37">
        <v>5.74</v>
      </c>
      <c r="U37">
        <v>6</v>
      </c>
      <c r="V37">
        <v>5.31</v>
      </c>
      <c r="W37">
        <v>3.54</v>
      </c>
      <c r="X37">
        <v>39.630000000000003</v>
      </c>
      <c r="Y37">
        <v>5.66</v>
      </c>
      <c r="Z37">
        <v>5</v>
      </c>
      <c r="AA37" s="1" t="s">
        <v>46</v>
      </c>
      <c r="AB37">
        <v>0</v>
      </c>
      <c r="AC37" s="1" t="s">
        <v>33</v>
      </c>
    </row>
    <row r="38" spans="1:29" x14ac:dyDescent="0.2">
      <c r="A38" s="1" t="s">
        <v>174</v>
      </c>
      <c r="B38" s="1" t="s">
        <v>175</v>
      </c>
      <c r="C38" s="1" t="s">
        <v>176</v>
      </c>
      <c r="D38" s="1"/>
      <c r="E38" s="1"/>
      <c r="F38" s="1" t="s">
        <v>177</v>
      </c>
      <c r="G38">
        <v>63.25</v>
      </c>
      <c r="H38">
        <v>63</v>
      </c>
      <c r="I38">
        <v>12.93</v>
      </c>
      <c r="J38">
        <v>8.9499999999999993</v>
      </c>
      <c r="K38">
        <v>8.86</v>
      </c>
      <c r="L38">
        <v>8.0399999999999991</v>
      </c>
      <c r="M38">
        <v>0</v>
      </c>
      <c r="N38">
        <v>0</v>
      </c>
      <c r="O38">
        <v>50.07</v>
      </c>
      <c r="P38">
        <v>7.15</v>
      </c>
      <c r="Q38">
        <v>65.25</v>
      </c>
      <c r="R38">
        <v>12.39</v>
      </c>
      <c r="S38">
        <v>7.36</v>
      </c>
      <c r="T38">
        <v>7.96</v>
      </c>
      <c r="U38">
        <v>9.4499999999999993</v>
      </c>
      <c r="V38">
        <v>11.69</v>
      </c>
      <c r="W38">
        <v>7.79</v>
      </c>
      <c r="X38">
        <v>41.18</v>
      </c>
      <c r="Y38">
        <v>5.88</v>
      </c>
      <c r="Z38">
        <v>3.5</v>
      </c>
      <c r="AA38" s="1" t="s">
        <v>46</v>
      </c>
      <c r="AB38">
        <v>10</v>
      </c>
      <c r="AC38" s="1" t="s">
        <v>33</v>
      </c>
    </row>
    <row r="39" spans="1:29" x14ac:dyDescent="0.2">
      <c r="A39" s="1" t="s">
        <v>178</v>
      </c>
      <c r="B39" s="1" t="s">
        <v>179</v>
      </c>
      <c r="C39" s="1" t="s">
        <v>180</v>
      </c>
      <c r="D39" s="1"/>
      <c r="E39" s="1"/>
      <c r="F39" s="1" t="s">
        <v>181</v>
      </c>
      <c r="G39">
        <v>78.319999999999993</v>
      </c>
      <c r="H39">
        <v>75.39</v>
      </c>
      <c r="I39">
        <v>13.6</v>
      </c>
      <c r="J39">
        <v>9.65</v>
      </c>
      <c r="K39">
        <v>9.32</v>
      </c>
      <c r="L39">
        <v>8.24</v>
      </c>
      <c r="M39">
        <v>1.5</v>
      </c>
      <c r="N39">
        <v>1</v>
      </c>
      <c r="O39">
        <v>60.29</v>
      </c>
      <c r="P39">
        <v>8.61</v>
      </c>
      <c r="Q39">
        <v>83.52</v>
      </c>
      <c r="R39">
        <v>13.98</v>
      </c>
      <c r="S39">
        <v>8.68</v>
      </c>
      <c r="T39">
        <v>10</v>
      </c>
      <c r="U39">
        <v>9.27</v>
      </c>
      <c r="V39">
        <v>13.44</v>
      </c>
      <c r="W39">
        <v>8.9600000000000009</v>
      </c>
      <c r="X39">
        <v>56.1</v>
      </c>
      <c r="Y39">
        <v>8.01</v>
      </c>
      <c r="Z39">
        <v>4.4000000000000004</v>
      </c>
      <c r="AA39" s="1" t="s">
        <v>46</v>
      </c>
      <c r="AB39" s="1" t="s">
        <v>46</v>
      </c>
      <c r="AC39" s="1" t="s">
        <v>33</v>
      </c>
    </row>
    <row r="40" spans="1:29" x14ac:dyDescent="0.2">
      <c r="A40" s="1" t="s">
        <v>178</v>
      </c>
      <c r="B40" s="1" t="s">
        <v>182</v>
      </c>
      <c r="C40" s="1" t="s">
        <v>183</v>
      </c>
      <c r="D40" s="1"/>
      <c r="E40" s="1"/>
      <c r="F40" s="1" t="s">
        <v>184</v>
      </c>
      <c r="G40">
        <v>54.77</v>
      </c>
      <c r="H40">
        <v>56.54</v>
      </c>
      <c r="I40">
        <v>10.15</v>
      </c>
      <c r="J40">
        <v>7.46</v>
      </c>
      <c r="K40">
        <v>5</v>
      </c>
      <c r="L40">
        <v>7.84</v>
      </c>
      <c r="M40">
        <v>8.58</v>
      </c>
      <c r="N40">
        <v>5.72</v>
      </c>
      <c r="O40">
        <v>37.81</v>
      </c>
      <c r="P40">
        <v>5.4</v>
      </c>
      <c r="Q40">
        <v>54.76</v>
      </c>
      <c r="R40">
        <v>9.5500000000000007</v>
      </c>
      <c r="S40">
        <v>7.17</v>
      </c>
      <c r="T40">
        <v>6.11</v>
      </c>
      <c r="U40">
        <v>5.82</v>
      </c>
      <c r="V40">
        <v>9.18</v>
      </c>
      <c r="W40">
        <v>6.12</v>
      </c>
      <c r="X40">
        <v>36.03</v>
      </c>
      <c r="Y40">
        <v>5.15</v>
      </c>
      <c r="Z40">
        <v>3</v>
      </c>
      <c r="AA40">
        <v>0</v>
      </c>
      <c r="AB40">
        <v>0</v>
      </c>
      <c r="AC40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45"/>
  <sheetViews>
    <sheetView tabSelected="1" workbookViewId="0">
      <selection activeCell="R59" sqref="R59"/>
    </sheetView>
  </sheetViews>
  <sheetFormatPr baseColWidth="10" defaultColWidth="8.83203125" defaultRowHeight="15" x14ac:dyDescent="0.2"/>
  <cols>
    <col min="2" max="2" width="14.6640625" customWidth="1"/>
    <col min="3" max="3" width="18.5" customWidth="1"/>
    <col min="5" max="7" width="0" hidden="1" customWidth="1"/>
    <col min="8" max="8" width="9.6640625" hidden="1" customWidth="1"/>
    <col min="9" max="9" width="15.5" customWidth="1"/>
    <col min="10" max="10" width="13" customWidth="1"/>
    <col min="11" max="11" width="16.5" customWidth="1"/>
    <col min="12" max="12" width="9.5" customWidth="1"/>
  </cols>
  <sheetData>
    <row r="3" spans="2:22" ht="26" x14ac:dyDescent="0.3">
      <c r="B3" s="3" t="s">
        <v>185</v>
      </c>
      <c r="C3" s="3"/>
      <c r="D3" s="2"/>
    </row>
    <row r="4" spans="2:22" ht="24" x14ac:dyDescent="0.3">
      <c r="D4" s="17" t="s">
        <v>199</v>
      </c>
    </row>
    <row r="5" spans="2:22" ht="16" x14ac:dyDescent="0.2">
      <c r="N5" s="5" t="s">
        <v>189</v>
      </c>
      <c r="O5" s="5"/>
      <c r="P5" s="5"/>
      <c r="S5" s="5" t="s">
        <v>190</v>
      </c>
      <c r="T5" s="5"/>
      <c r="U5" s="5"/>
      <c r="V5" s="5"/>
    </row>
    <row r="6" spans="2:22" ht="34" x14ac:dyDescent="0.2">
      <c r="B6" s="4" t="s">
        <v>186</v>
      </c>
      <c r="C6" s="4" t="s">
        <v>187</v>
      </c>
      <c r="D6" s="20" t="s">
        <v>188</v>
      </c>
      <c r="E6" s="10" t="s">
        <v>189</v>
      </c>
      <c r="F6" s="10" t="s">
        <v>197</v>
      </c>
      <c r="G6" s="10" t="s">
        <v>190</v>
      </c>
      <c r="H6" s="10" t="s">
        <v>198</v>
      </c>
      <c r="I6" s="10" t="s">
        <v>193</v>
      </c>
      <c r="J6" s="11" t="s">
        <v>194</v>
      </c>
      <c r="K6" s="11" t="s">
        <v>195</v>
      </c>
      <c r="L6" s="12" t="s">
        <v>191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2" ht="16" x14ac:dyDescent="0.2">
      <c r="B7" s="1" t="s">
        <v>58</v>
      </c>
      <c r="C7" s="1" t="s">
        <v>59</v>
      </c>
      <c r="D7" s="18" t="s">
        <v>60</v>
      </c>
      <c r="E7" s="6">
        <v>19.93</v>
      </c>
      <c r="F7" s="7">
        <f>E7*0.4</f>
        <v>7.9720000000000004</v>
      </c>
      <c r="G7" s="6">
        <v>25.4</v>
      </c>
      <c r="H7" s="7">
        <f>G7*0.6</f>
        <v>15.239999999999998</v>
      </c>
      <c r="I7" s="8">
        <f>F7+H7</f>
        <v>23.212</v>
      </c>
      <c r="J7" s="8">
        <f>SUM(N7:T7)*0.425*0.7</f>
        <v>7.4374999999999991</v>
      </c>
      <c r="K7" s="8">
        <f>I7-J7</f>
        <v>15.7745</v>
      </c>
      <c r="L7" s="9" t="str">
        <f>IF(K7&lt;50,"F",IF(K7&lt;=64,"D",IF(K7&lt;=79,"C",IF(K7&lt;90,"B",IF(K7&gt;=90,"A")))))</f>
        <v>F</v>
      </c>
      <c r="N7" s="1" t="s">
        <v>46</v>
      </c>
      <c r="O7">
        <v>25</v>
      </c>
      <c r="S7" s="1" t="s">
        <v>46</v>
      </c>
      <c r="T7" s="1" t="s">
        <v>46</v>
      </c>
    </row>
    <row r="8" spans="2:22" ht="16" x14ac:dyDescent="0.2">
      <c r="B8" s="1" t="s">
        <v>166</v>
      </c>
      <c r="C8" s="1" t="s">
        <v>167</v>
      </c>
      <c r="D8" s="18" t="s">
        <v>168</v>
      </c>
      <c r="E8" s="6">
        <v>82.67</v>
      </c>
      <c r="F8" s="7">
        <f>E8*0.4</f>
        <v>33.068000000000005</v>
      </c>
      <c r="G8" s="6">
        <v>58.54</v>
      </c>
      <c r="H8" s="7">
        <f>G8*0.6</f>
        <v>35.123999999999995</v>
      </c>
      <c r="I8" s="8">
        <f>F8+H8</f>
        <v>68.192000000000007</v>
      </c>
      <c r="J8" s="8">
        <f>SUM(N8:T8)*0.425*0.7</f>
        <v>0</v>
      </c>
      <c r="K8" s="8">
        <f>I8-J8</f>
        <v>68.192000000000007</v>
      </c>
      <c r="L8" s="9" t="str">
        <f>IF(K8&lt;50,"F",IF(K8&lt;=64,"D",IF(K8&lt;=79,"C",IF(K8&lt;90,"B",IF(K8&gt;=90,"A")))))</f>
        <v>C</v>
      </c>
      <c r="N8" s="1" t="s">
        <v>46</v>
      </c>
      <c r="O8" s="1" t="s">
        <v>46</v>
      </c>
      <c r="S8" s="1" t="s">
        <v>46</v>
      </c>
      <c r="T8" s="1" t="s">
        <v>46</v>
      </c>
    </row>
    <row r="9" spans="2:22" ht="16" x14ac:dyDescent="0.2">
      <c r="B9" s="1" t="s">
        <v>98</v>
      </c>
      <c r="C9" s="1" t="s">
        <v>99</v>
      </c>
      <c r="D9" s="18" t="s">
        <v>100</v>
      </c>
      <c r="E9" s="6">
        <v>77.63</v>
      </c>
      <c r="F9" s="7">
        <f>E9*0.4</f>
        <v>31.052</v>
      </c>
      <c r="G9" s="6">
        <v>93.78</v>
      </c>
      <c r="H9" s="7">
        <f>G9*0.6</f>
        <v>56.268000000000001</v>
      </c>
      <c r="I9" s="8">
        <f>F9+H9</f>
        <v>87.32</v>
      </c>
      <c r="J9" s="8">
        <f>SUM(N9:T9)*0.425*0.7</f>
        <v>0</v>
      </c>
      <c r="K9" s="8">
        <f>I9-J9</f>
        <v>87.32</v>
      </c>
      <c r="L9" s="9" t="str">
        <f>IF(K9&lt;50,"F",IF(K9&lt;=64,"D",IF(K9&lt;=79,"C",IF(K9&lt;90,"B",IF(K9&gt;=90,"A")))))</f>
        <v>B</v>
      </c>
      <c r="N9">
        <v>0</v>
      </c>
      <c r="O9">
        <v>0</v>
      </c>
      <c r="S9" s="1" t="s">
        <v>46</v>
      </c>
      <c r="T9" s="1" t="s">
        <v>46</v>
      </c>
    </row>
    <row r="10" spans="2:22" ht="16" x14ac:dyDescent="0.2">
      <c r="B10" s="1" t="s">
        <v>118</v>
      </c>
      <c r="C10" s="1" t="s">
        <v>119</v>
      </c>
      <c r="D10" s="18" t="s">
        <v>120</v>
      </c>
      <c r="E10" s="6">
        <v>68.599999999999994</v>
      </c>
      <c r="F10" s="7">
        <f>E10*0.4</f>
        <v>27.439999999999998</v>
      </c>
      <c r="G10" s="6">
        <v>89.32</v>
      </c>
      <c r="H10" s="7">
        <f>G10*0.6</f>
        <v>53.591999999999992</v>
      </c>
      <c r="I10" s="8">
        <f>F10+H10</f>
        <v>81.031999999999982</v>
      </c>
      <c r="J10" s="8">
        <f>SUM(N10:T10)*0.425*0.7</f>
        <v>2.9749999999999996</v>
      </c>
      <c r="K10" s="8">
        <f>I10-J10</f>
        <v>78.056999999999988</v>
      </c>
      <c r="L10" s="9" t="str">
        <f>IF(K10&lt;50,"F",IF(K10&lt;=64,"D",IF(K10&lt;=79,"C",IF(K10&lt;90,"B",IF(K10&gt;=90,"A")))))</f>
        <v>C</v>
      </c>
      <c r="N10" s="1" t="s">
        <v>46</v>
      </c>
      <c r="O10">
        <v>10</v>
      </c>
      <c r="S10" s="1" t="s">
        <v>46</v>
      </c>
      <c r="T10" s="1" t="s">
        <v>46</v>
      </c>
    </row>
    <row r="11" spans="2:22" ht="16" x14ac:dyDescent="0.2">
      <c r="B11" s="1" t="s">
        <v>42</v>
      </c>
      <c r="C11" s="1" t="s">
        <v>43</v>
      </c>
      <c r="D11" s="18" t="s">
        <v>44</v>
      </c>
      <c r="E11" s="6">
        <v>42.44</v>
      </c>
      <c r="F11" s="7">
        <f>E11*0.4</f>
        <v>16.975999999999999</v>
      </c>
      <c r="G11" s="6">
        <v>44.34</v>
      </c>
      <c r="H11" s="7">
        <f>G11*0.6</f>
        <v>26.604000000000003</v>
      </c>
      <c r="I11" s="8">
        <f>F11+H11</f>
        <v>43.58</v>
      </c>
      <c r="J11" s="8">
        <f>SUM(N11:T11)*0.425*0.7</f>
        <v>7.4374999999999991</v>
      </c>
      <c r="K11" s="8">
        <f>I11-J11</f>
        <v>36.142499999999998</v>
      </c>
      <c r="L11" s="9" t="str">
        <f>IF(K11&lt;50,"F",IF(K11&lt;=64,"D",IF(K11&lt;=79,"C",IF(K11&lt;90,"B",IF(K11&gt;=90,"A")))))</f>
        <v>F</v>
      </c>
      <c r="N11" s="1" t="s">
        <v>46</v>
      </c>
      <c r="O11">
        <v>25</v>
      </c>
      <c r="S11" s="1" t="s">
        <v>46</v>
      </c>
      <c r="T11" s="1" t="s">
        <v>46</v>
      </c>
    </row>
    <row r="12" spans="2:22" ht="16" x14ac:dyDescent="0.2">
      <c r="B12" s="1" t="s">
        <v>38</v>
      </c>
      <c r="C12" s="1" t="s">
        <v>39</v>
      </c>
      <c r="D12" s="18" t="s">
        <v>40</v>
      </c>
      <c r="E12" s="6">
        <v>47.27</v>
      </c>
      <c r="F12" s="7">
        <f>E12*0.4</f>
        <v>18.908000000000001</v>
      </c>
      <c r="G12" s="6">
        <v>57.28</v>
      </c>
      <c r="H12" s="7">
        <f>G12*0.6</f>
        <v>34.368000000000002</v>
      </c>
      <c r="I12" s="8">
        <f>F12+H12</f>
        <v>53.276000000000003</v>
      </c>
      <c r="J12" s="8">
        <f>SUM(N12:T12)*0.425*0.7</f>
        <v>0</v>
      </c>
      <c r="K12" s="8">
        <f>I12-J12</f>
        <v>53.276000000000003</v>
      </c>
      <c r="L12" s="9" t="str">
        <f>IF(K12&lt;50,"F",IF(K12&lt;=64,"D",IF(K12&lt;=79,"C",IF(K12&lt;90,"B",IF(K12&gt;=90,"A")))))</f>
        <v>D</v>
      </c>
      <c r="N12">
        <v>0</v>
      </c>
      <c r="O12">
        <v>0</v>
      </c>
      <c r="S12" s="1" t="s">
        <v>46</v>
      </c>
      <c r="T12" s="1" t="s">
        <v>46</v>
      </c>
    </row>
    <row r="13" spans="2:22" ht="16" x14ac:dyDescent="0.2">
      <c r="B13" s="1" t="s">
        <v>47</v>
      </c>
      <c r="C13" s="1" t="s">
        <v>48</v>
      </c>
      <c r="D13" s="18" t="s">
        <v>49</v>
      </c>
      <c r="E13" s="6">
        <v>84.51</v>
      </c>
      <c r="F13" s="7">
        <f>E13*0.4</f>
        <v>33.804000000000002</v>
      </c>
      <c r="G13" s="6">
        <v>94.64</v>
      </c>
      <c r="H13" s="7">
        <f>G13*0.6</f>
        <v>56.783999999999999</v>
      </c>
      <c r="I13" s="8">
        <f>F13+H13</f>
        <v>90.587999999999994</v>
      </c>
      <c r="J13" s="8">
        <f>SUM(N13:T13)*0.425*0.7</f>
        <v>0</v>
      </c>
      <c r="K13" s="8">
        <f>I13-J13</f>
        <v>90.587999999999994</v>
      </c>
      <c r="L13" s="9" t="str">
        <f>IF(K13&lt;50,"F",IF(K13&lt;=64,"D",IF(K13&lt;=79,"C",IF(K13&lt;90,"B",IF(K13&gt;=90,"A")))))</f>
        <v>A</v>
      </c>
      <c r="N13">
        <v>0</v>
      </c>
      <c r="O13">
        <v>0</v>
      </c>
      <c r="S13" s="1" t="s">
        <v>46</v>
      </c>
      <c r="T13" s="1" t="s">
        <v>46</v>
      </c>
    </row>
    <row r="14" spans="2:22" ht="16" x14ac:dyDescent="0.2">
      <c r="B14" s="1" t="s">
        <v>110</v>
      </c>
      <c r="C14" s="1" t="s">
        <v>111</v>
      </c>
      <c r="D14" s="18" t="s">
        <v>112</v>
      </c>
      <c r="E14" s="6">
        <v>79.260000000000005</v>
      </c>
      <c r="F14" s="7">
        <f>E14*0.4</f>
        <v>31.704000000000004</v>
      </c>
      <c r="G14" s="6">
        <v>93.13</v>
      </c>
      <c r="H14" s="7">
        <f>G14*0.6</f>
        <v>55.877999999999993</v>
      </c>
      <c r="I14" s="8">
        <f>F14+H14</f>
        <v>87.581999999999994</v>
      </c>
      <c r="J14" s="8">
        <f>SUM(N14:T14)*0.425*0.7</f>
        <v>0</v>
      </c>
      <c r="K14" s="8">
        <f>I14-J14</f>
        <v>87.581999999999994</v>
      </c>
      <c r="L14" s="9" t="str">
        <f>IF(K14&lt;50,"F",IF(K14&lt;=64,"D",IF(K14&lt;=79,"C",IF(K14&lt;90,"B",IF(K14&gt;=90,"A")))))</f>
        <v>B</v>
      </c>
      <c r="N14" s="1" t="s">
        <v>46</v>
      </c>
      <c r="O14" s="1" t="s">
        <v>46</v>
      </c>
      <c r="S14" s="1" t="s">
        <v>46</v>
      </c>
      <c r="T14" s="1" t="s">
        <v>46</v>
      </c>
    </row>
    <row r="15" spans="2:22" ht="16" x14ac:dyDescent="0.2">
      <c r="B15" s="1" t="s">
        <v>178</v>
      </c>
      <c r="C15" s="1" t="s">
        <v>182</v>
      </c>
      <c r="D15" s="18" t="s">
        <v>183</v>
      </c>
      <c r="E15" s="6">
        <v>54.77</v>
      </c>
      <c r="F15" s="7">
        <f>E15*0.4</f>
        <v>21.908000000000001</v>
      </c>
      <c r="G15" s="6">
        <v>76.45</v>
      </c>
      <c r="H15" s="7">
        <f>G15*0.6</f>
        <v>45.87</v>
      </c>
      <c r="I15" s="8">
        <f>F15+H15</f>
        <v>67.777999999999992</v>
      </c>
      <c r="J15" s="8">
        <f>SUM(N15:T15)*0.425*0.7</f>
        <v>0</v>
      </c>
      <c r="K15" s="8">
        <f>I15-J15</f>
        <v>67.777999999999992</v>
      </c>
      <c r="L15" s="9" t="str">
        <f>IF(K15&lt;50,"F",IF(K15&lt;=64,"D",IF(K15&lt;=79,"C",IF(K15&lt;90,"B",IF(K15&gt;=90,"A")))))</f>
        <v>C</v>
      </c>
      <c r="N15">
        <v>0</v>
      </c>
      <c r="O15">
        <v>0</v>
      </c>
      <c r="S15" s="1" t="s">
        <v>46</v>
      </c>
      <c r="T15" s="1" t="s">
        <v>46</v>
      </c>
    </row>
    <row r="16" spans="2:22" ht="16" x14ac:dyDescent="0.2">
      <c r="B16" s="1" t="s">
        <v>178</v>
      </c>
      <c r="C16" s="1" t="s">
        <v>179</v>
      </c>
      <c r="D16" s="18" t="s">
        <v>180</v>
      </c>
      <c r="E16" s="6">
        <v>78.319999999999993</v>
      </c>
      <c r="F16" s="7">
        <f>E16*0.4</f>
        <v>31.327999999999999</v>
      </c>
      <c r="G16" s="6">
        <v>93.28</v>
      </c>
      <c r="H16" s="7">
        <f>G16*0.6</f>
        <v>55.967999999999996</v>
      </c>
      <c r="I16" s="8">
        <f>F16+H16</f>
        <v>87.295999999999992</v>
      </c>
      <c r="J16" s="8">
        <f>SUM(N16:T16)*0.425*0.7</f>
        <v>0</v>
      </c>
      <c r="K16" s="8">
        <f>I16-J16</f>
        <v>87.295999999999992</v>
      </c>
      <c r="L16" s="9" t="str">
        <f>IF(K16&lt;50,"F",IF(K16&lt;=64,"D",IF(K16&lt;=79,"C",IF(K16&lt;90,"B",IF(K16&gt;=90,"A")))))</f>
        <v>B</v>
      </c>
      <c r="N16" s="1" t="s">
        <v>46</v>
      </c>
      <c r="O16" s="1" t="s">
        <v>46</v>
      </c>
      <c r="S16" s="1" t="s">
        <v>46</v>
      </c>
      <c r="T16" s="1" t="s">
        <v>46</v>
      </c>
    </row>
    <row r="17" spans="2:20" ht="16" x14ac:dyDescent="0.2">
      <c r="B17" s="1" t="s">
        <v>162</v>
      </c>
      <c r="C17" s="1" t="s">
        <v>163</v>
      </c>
      <c r="D17" s="18" t="s">
        <v>164</v>
      </c>
      <c r="E17" s="6">
        <v>66.09</v>
      </c>
      <c r="F17" s="7">
        <f>E17*0.4</f>
        <v>26.436000000000003</v>
      </c>
      <c r="G17" s="6">
        <v>80.5</v>
      </c>
      <c r="H17" s="7">
        <f>G17*0.6</f>
        <v>48.3</v>
      </c>
      <c r="I17" s="8">
        <f>F17+H17</f>
        <v>74.736000000000004</v>
      </c>
      <c r="J17" s="8">
        <f>SUM(N17:T17)*0.425*0.7</f>
        <v>0</v>
      </c>
      <c r="K17" s="8">
        <f>I17-J17</f>
        <v>74.736000000000004</v>
      </c>
      <c r="L17" s="9" t="str">
        <f>IF(K17&lt;50,"F",IF(K17&lt;=64,"D",IF(K17&lt;=79,"C",IF(K17&lt;90,"B",IF(K17&gt;=90,"A")))))</f>
        <v>C</v>
      </c>
      <c r="N17" s="1" t="s">
        <v>46</v>
      </c>
      <c r="O17" s="1" t="s">
        <v>46</v>
      </c>
      <c r="S17" s="1" t="s">
        <v>46</v>
      </c>
      <c r="T17" s="1" t="s">
        <v>46</v>
      </c>
    </row>
    <row r="18" spans="2:20" ht="16" x14ac:dyDescent="0.2">
      <c r="B18" s="1" t="s">
        <v>54</v>
      </c>
      <c r="C18" s="1" t="s">
        <v>55</v>
      </c>
      <c r="D18" s="18" t="s">
        <v>56</v>
      </c>
      <c r="E18" s="6">
        <v>46.8</v>
      </c>
      <c r="F18" s="7">
        <f>E18*0.4</f>
        <v>18.72</v>
      </c>
      <c r="G18" s="6">
        <v>64.41</v>
      </c>
      <c r="H18" s="7">
        <f>G18*0.6</f>
        <v>38.645999999999994</v>
      </c>
      <c r="I18" s="8">
        <f>F18+H18</f>
        <v>57.365999999999993</v>
      </c>
      <c r="J18" s="8">
        <f>SUM(N18:T18)*0.425*0.7</f>
        <v>2.9749999999999996</v>
      </c>
      <c r="K18" s="8">
        <f>I18-J18</f>
        <v>54.390999999999991</v>
      </c>
      <c r="L18" s="9" t="str">
        <f>IF(K18&lt;50,"F",IF(K18&lt;=64,"D",IF(K18&lt;=79,"C",IF(K18&lt;90,"B",IF(K18&gt;=90,"A")))))</f>
        <v>D</v>
      </c>
      <c r="N18">
        <v>0</v>
      </c>
      <c r="O18">
        <v>0</v>
      </c>
      <c r="S18">
        <v>10</v>
      </c>
      <c r="T18" s="1" t="s">
        <v>46</v>
      </c>
    </row>
    <row r="19" spans="2:20" ht="16" x14ac:dyDescent="0.2">
      <c r="B19" s="1" t="s">
        <v>142</v>
      </c>
      <c r="C19" s="1" t="s">
        <v>143</v>
      </c>
      <c r="D19" s="18" t="s">
        <v>144</v>
      </c>
      <c r="E19" s="6">
        <v>32.119999999999997</v>
      </c>
      <c r="F19" s="7">
        <f>E19*0.4</f>
        <v>12.847999999999999</v>
      </c>
      <c r="G19" s="6">
        <v>61.43</v>
      </c>
      <c r="H19" s="7">
        <f>G19*0.6</f>
        <v>36.857999999999997</v>
      </c>
      <c r="I19" s="8">
        <f>F19+H19</f>
        <v>49.705999999999996</v>
      </c>
      <c r="J19" s="8">
        <f>SUM(N19:T19)*0.425*0.7</f>
        <v>0</v>
      </c>
      <c r="K19" s="8">
        <f>I19-J19</f>
        <v>49.705999999999996</v>
      </c>
      <c r="L19" s="9" t="s">
        <v>196</v>
      </c>
      <c r="N19">
        <v>0</v>
      </c>
      <c r="O19">
        <v>0</v>
      </c>
      <c r="S19" s="1" t="s">
        <v>46</v>
      </c>
      <c r="T19" s="1" t="s">
        <v>46</v>
      </c>
    </row>
    <row r="20" spans="2:20" ht="16" x14ac:dyDescent="0.2">
      <c r="B20" s="1" t="s">
        <v>70</v>
      </c>
      <c r="C20" s="1" t="s">
        <v>71</v>
      </c>
      <c r="D20" s="18" t="s">
        <v>72</v>
      </c>
      <c r="E20" s="6">
        <v>80.959999999999994</v>
      </c>
      <c r="F20" s="7">
        <f>E20*0.4</f>
        <v>32.384</v>
      </c>
      <c r="G20" s="6">
        <v>93.03</v>
      </c>
      <c r="H20" s="7">
        <f>G20*0.6</f>
        <v>55.817999999999998</v>
      </c>
      <c r="I20" s="8">
        <f>F20+H20</f>
        <v>88.201999999999998</v>
      </c>
      <c r="J20" s="8">
        <f>SUM(N20:T20)*0.425*0.7</f>
        <v>0</v>
      </c>
      <c r="K20" s="8">
        <f>I20-J20</f>
        <v>88.201999999999998</v>
      </c>
      <c r="L20" s="9" t="str">
        <f>IF(K20&lt;50,"F",IF(K20&lt;=64,"D",IF(K20&lt;=79,"C",IF(K20&lt;90,"B",IF(K20&gt;=90,"A")))))</f>
        <v>B</v>
      </c>
      <c r="N20" s="1" t="s">
        <v>46</v>
      </c>
      <c r="O20" s="1" t="s">
        <v>46</v>
      </c>
      <c r="S20" s="1" t="s">
        <v>46</v>
      </c>
      <c r="T20" s="1" t="s">
        <v>46</v>
      </c>
    </row>
    <row r="21" spans="2:20" ht="16" x14ac:dyDescent="0.2">
      <c r="B21" s="1" t="s">
        <v>138</v>
      </c>
      <c r="C21" s="1" t="s">
        <v>139</v>
      </c>
      <c r="D21" s="18" t="s">
        <v>140</v>
      </c>
      <c r="E21" s="6">
        <v>3.46</v>
      </c>
      <c r="F21" s="7">
        <f>E21*0.4</f>
        <v>1.3840000000000001</v>
      </c>
      <c r="G21" s="6">
        <v>0</v>
      </c>
      <c r="H21" s="7">
        <f>G21*0.6</f>
        <v>0</v>
      </c>
      <c r="I21" s="8">
        <f>F21+H21</f>
        <v>1.3840000000000001</v>
      </c>
      <c r="J21" s="8">
        <f>SUM(N21:T21)*0.425*0.7</f>
        <v>7.4374999999999991</v>
      </c>
      <c r="K21" s="8">
        <f>I21-J21</f>
        <v>-6.0534999999999988</v>
      </c>
      <c r="L21" s="9" t="str">
        <f>IF(K21&lt;50,"F",IF(K21&lt;=64,"D",IF(K21&lt;=79,"C",IF(K21&lt;90,"B",IF(K21&gt;=90,"A")))))</f>
        <v>F</v>
      </c>
      <c r="N21" s="1" t="s">
        <v>46</v>
      </c>
      <c r="O21">
        <v>25</v>
      </c>
      <c r="S21" s="1" t="s">
        <v>46</v>
      </c>
      <c r="T21" s="1" t="s">
        <v>46</v>
      </c>
    </row>
    <row r="22" spans="2:20" ht="16" x14ac:dyDescent="0.2">
      <c r="B22" s="1" t="s">
        <v>134</v>
      </c>
      <c r="C22" s="1" t="s">
        <v>135</v>
      </c>
      <c r="D22" s="18" t="s">
        <v>136</v>
      </c>
      <c r="E22" s="6">
        <v>64.709999999999994</v>
      </c>
      <c r="F22" s="7">
        <f>E22*0.4</f>
        <v>25.884</v>
      </c>
      <c r="G22" s="6">
        <v>91.11</v>
      </c>
      <c r="H22" s="7">
        <f>G22*0.6</f>
        <v>54.665999999999997</v>
      </c>
      <c r="I22" s="8">
        <f>F22+H22</f>
        <v>80.55</v>
      </c>
      <c r="J22" s="8">
        <f>SUM(N22:T22)*0.425*0.7</f>
        <v>0</v>
      </c>
      <c r="K22" s="8">
        <f>I22-J22</f>
        <v>80.55</v>
      </c>
      <c r="L22" s="9" t="str">
        <f>IF(K22&lt;50,"F",IF(K22&lt;=64,"D",IF(K22&lt;=79,"C",IF(K22&lt;90,"B",IF(K22&gt;=90,"A")))))</f>
        <v>B</v>
      </c>
      <c r="N22">
        <v>0</v>
      </c>
      <c r="O22">
        <v>0</v>
      </c>
      <c r="S22" s="1" t="s">
        <v>46</v>
      </c>
      <c r="T22" s="1" t="s">
        <v>46</v>
      </c>
    </row>
    <row r="23" spans="2:20" ht="16" x14ac:dyDescent="0.2">
      <c r="B23" s="1" t="s">
        <v>174</v>
      </c>
      <c r="C23" s="1" t="s">
        <v>175</v>
      </c>
      <c r="D23" s="18" t="s">
        <v>176</v>
      </c>
      <c r="E23" s="6">
        <v>63.25</v>
      </c>
      <c r="F23" s="7">
        <f>E23*0.4</f>
        <v>25.3</v>
      </c>
      <c r="G23" s="6">
        <v>86.01</v>
      </c>
      <c r="H23" s="7">
        <f>G23*0.6</f>
        <v>51.606000000000002</v>
      </c>
      <c r="I23" s="8">
        <f>F23+H23</f>
        <v>76.906000000000006</v>
      </c>
      <c r="J23" s="8">
        <f>SUM(N23:T23)*0.425*0.7</f>
        <v>2.9749999999999996</v>
      </c>
      <c r="K23" s="8">
        <f>I23-J23</f>
        <v>73.931000000000012</v>
      </c>
      <c r="L23" s="9" t="str">
        <f>IF(K23&lt;50,"F",IF(K23&lt;=64,"D",IF(K23&lt;=79,"C",IF(K23&lt;90,"B",IF(K23&gt;=90,"A")))))</f>
        <v>C</v>
      </c>
      <c r="N23" s="1" t="s">
        <v>46</v>
      </c>
      <c r="O23">
        <v>10</v>
      </c>
      <c r="S23" s="1" t="s">
        <v>46</v>
      </c>
      <c r="T23" s="1" t="s">
        <v>46</v>
      </c>
    </row>
    <row r="24" spans="2:20" ht="16" x14ac:dyDescent="0.2">
      <c r="B24" s="1" t="s">
        <v>158</v>
      </c>
      <c r="C24" s="1" t="s">
        <v>159</v>
      </c>
      <c r="D24" s="18" t="s">
        <v>160</v>
      </c>
      <c r="E24" s="6">
        <v>79.03</v>
      </c>
      <c r="F24" s="7">
        <f>E24*0.4</f>
        <v>31.612000000000002</v>
      </c>
      <c r="G24" s="6">
        <v>90.63</v>
      </c>
      <c r="H24" s="7">
        <f>G24*0.6</f>
        <v>54.377999999999993</v>
      </c>
      <c r="I24" s="8">
        <f>F24+H24</f>
        <v>85.99</v>
      </c>
      <c r="J24" s="8">
        <f>SUM(N24:T24)*0.425*0.7</f>
        <v>0</v>
      </c>
      <c r="K24" s="8">
        <f>I24-J24</f>
        <v>85.99</v>
      </c>
      <c r="L24" s="9" t="str">
        <f>IF(K24&lt;50,"F",IF(K24&lt;=64,"D",IF(K24&lt;=79,"C",IF(K24&lt;90,"B",IF(K24&gt;=90,"A")))))</f>
        <v>B</v>
      </c>
      <c r="N24">
        <v>0</v>
      </c>
      <c r="O24">
        <v>0</v>
      </c>
      <c r="S24" s="1" t="s">
        <v>46</v>
      </c>
      <c r="T24" s="1" t="s">
        <v>46</v>
      </c>
    </row>
    <row r="25" spans="2:20" ht="16" x14ac:dyDescent="0.2">
      <c r="B25" s="1" t="s">
        <v>114</v>
      </c>
      <c r="C25" s="1" t="s">
        <v>115</v>
      </c>
      <c r="D25" s="18" t="s">
        <v>116</v>
      </c>
      <c r="E25" s="6">
        <v>64.61</v>
      </c>
      <c r="F25" s="7">
        <f>E25*0.4</f>
        <v>25.844000000000001</v>
      </c>
      <c r="G25" s="6">
        <v>88.09</v>
      </c>
      <c r="H25" s="7">
        <f>G25*0.6</f>
        <v>52.853999999999999</v>
      </c>
      <c r="I25" s="8">
        <f>F25+H25</f>
        <v>78.698000000000008</v>
      </c>
      <c r="J25" s="8">
        <f>SUM(N25:T25)*0.425*0.7</f>
        <v>0</v>
      </c>
      <c r="K25" s="8">
        <f>I25-J25</f>
        <v>78.698000000000008</v>
      </c>
      <c r="L25" s="9" t="str">
        <f>IF(K25&lt;50,"F",IF(K25&lt;=64,"D",IF(K25&lt;=79,"C",IF(K25&lt;90,"B",IF(K25&gt;=90,"A")))))</f>
        <v>C</v>
      </c>
      <c r="N25">
        <v>0</v>
      </c>
      <c r="O25">
        <v>0</v>
      </c>
      <c r="S25" s="1" t="s">
        <v>46</v>
      </c>
      <c r="T25" s="1" t="s">
        <v>46</v>
      </c>
    </row>
    <row r="26" spans="2:20" ht="16" x14ac:dyDescent="0.2">
      <c r="B26" s="1" t="s">
        <v>66</v>
      </c>
      <c r="C26" s="1" t="s">
        <v>67</v>
      </c>
      <c r="D26" s="18" t="s">
        <v>68</v>
      </c>
      <c r="E26" s="6">
        <v>38.18</v>
      </c>
      <c r="F26" s="7">
        <f>E26*0.4</f>
        <v>15.272</v>
      </c>
      <c r="G26" s="6">
        <v>73.58</v>
      </c>
      <c r="H26" s="7">
        <f>G26*0.6</f>
        <v>44.147999999999996</v>
      </c>
      <c r="I26" s="8">
        <f>F26+H26</f>
        <v>59.419999999999995</v>
      </c>
      <c r="J26" s="8">
        <f>SUM(N26:T26)*0.425*0.7</f>
        <v>0</v>
      </c>
      <c r="K26" s="8">
        <f>I26-J26</f>
        <v>59.419999999999995</v>
      </c>
      <c r="L26" s="9" t="str">
        <f>IF(K26&lt;50,"F",IF(K26&lt;=64,"D",IF(K26&lt;=79,"C",IF(K26&lt;90,"B",IF(K26&gt;=90,"A")))))</f>
        <v>D</v>
      </c>
      <c r="N26">
        <v>0</v>
      </c>
      <c r="O26">
        <v>0</v>
      </c>
      <c r="S26" s="1" t="s">
        <v>46</v>
      </c>
      <c r="T26" s="1" t="s">
        <v>46</v>
      </c>
    </row>
    <row r="27" spans="2:20" ht="16" x14ac:dyDescent="0.2">
      <c r="B27" s="1" t="s">
        <v>90</v>
      </c>
      <c r="C27" s="1" t="s">
        <v>91</v>
      </c>
      <c r="D27" s="18" t="s">
        <v>92</v>
      </c>
      <c r="E27" s="6">
        <v>38.909999999999997</v>
      </c>
      <c r="F27" s="7">
        <f>E27*0.4</f>
        <v>15.564</v>
      </c>
      <c r="G27" s="6">
        <v>60.64</v>
      </c>
      <c r="H27" s="7">
        <f>G27*0.6</f>
        <v>36.384</v>
      </c>
      <c r="I27" s="8">
        <f>F27+H27</f>
        <v>51.948</v>
      </c>
      <c r="J27" s="8">
        <f>SUM(N27:T27)*0.425*0.7</f>
        <v>10.4125</v>
      </c>
      <c r="K27" s="8">
        <f>I27-J27</f>
        <v>41.535499999999999</v>
      </c>
      <c r="L27" s="9" t="str">
        <f>IF(K27&lt;50,"F",IF(K27&lt;=64,"D",IF(K27&lt;=79,"C",IF(K27&lt;90,"B",IF(K27&gt;=90,"A")))))</f>
        <v>F</v>
      </c>
      <c r="N27">
        <v>0</v>
      </c>
      <c r="O27">
        <v>0</v>
      </c>
      <c r="S27">
        <v>25</v>
      </c>
      <c r="T27">
        <v>10</v>
      </c>
    </row>
    <row r="28" spans="2:20" ht="16" x14ac:dyDescent="0.2">
      <c r="B28" s="1" t="s">
        <v>102</v>
      </c>
      <c r="C28" s="1" t="s">
        <v>103</v>
      </c>
      <c r="D28" s="18" t="s">
        <v>104</v>
      </c>
      <c r="E28" s="6">
        <v>65.900000000000006</v>
      </c>
      <c r="F28" s="7">
        <f>E28*0.4</f>
        <v>26.360000000000003</v>
      </c>
      <c r="G28" s="6">
        <v>83.94</v>
      </c>
      <c r="H28" s="7">
        <f>G28*0.6</f>
        <v>50.363999999999997</v>
      </c>
      <c r="I28" s="8">
        <f>F28+H28</f>
        <v>76.724000000000004</v>
      </c>
      <c r="J28" s="8">
        <f>SUM(N28:T28)*0.425*0.7</f>
        <v>0</v>
      </c>
      <c r="K28" s="8">
        <f>I28-J28</f>
        <v>76.724000000000004</v>
      </c>
      <c r="L28" s="9" t="str">
        <f>IF(K28&lt;50,"F",IF(K28&lt;=64,"D",IF(K28&lt;=79,"C",IF(K28&lt;90,"B",IF(K28&gt;=90,"A")))))</f>
        <v>C</v>
      </c>
      <c r="N28">
        <v>0</v>
      </c>
      <c r="O28">
        <v>0</v>
      </c>
      <c r="S28" s="1" t="s">
        <v>46</v>
      </c>
      <c r="T28" s="1" t="s">
        <v>46</v>
      </c>
    </row>
    <row r="29" spans="2:20" ht="16" x14ac:dyDescent="0.2">
      <c r="B29" s="1" t="s">
        <v>154</v>
      </c>
      <c r="C29" s="1" t="s">
        <v>155</v>
      </c>
      <c r="D29" s="18" t="s">
        <v>156</v>
      </c>
      <c r="E29" s="6">
        <v>40.31</v>
      </c>
      <c r="F29" s="7">
        <f>E29*0.4</f>
        <v>16.124000000000002</v>
      </c>
      <c r="G29" s="6">
        <v>59.33</v>
      </c>
      <c r="H29" s="7">
        <f>G29*0.6</f>
        <v>35.597999999999999</v>
      </c>
      <c r="I29" s="8">
        <f>F29+H29</f>
        <v>51.722000000000001</v>
      </c>
      <c r="J29" s="8">
        <f>SUM(N29:T29)*0.425*0.7</f>
        <v>0</v>
      </c>
      <c r="K29" s="8">
        <f>I29-J29</f>
        <v>51.722000000000001</v>
      </c>
      <c r="L29" s="9" t="str">
        <f>IF(K29&lt;50,"F",IF(K29&lt;=64,"D",IF(K29&lt;=79,"C",IF(K29&lt;90,"B",IF(K29&gt;=90,"A")))))</f>
        <v>D</v>
      </c>
      <c r="N29" s="1" t="s">
        <v>46</v>
      </c>
      <c r="O29">
        <v>0</v>
      </c>
      <c r="S29" s="1" t="s">
        <v>46</v>
      </c>
      <c r="T29" s="1" t="s">
        <v>46</v>
      </c>
    </row>
    <row r="30" spans="2:20" ht="16" x14ac:dyDescent="0.2">
      <c r="B30" s="1" t="s">
        <v>62</v>
      </c>
      <c r="C30" s="1" t="s">
        <v>63</v>
      </c>
      <c r="D30" s="18" t="s">
        <v>64</v>
      </c>
      <c r="E30" s="6">
        <v>90.53</v>
      </c>
      <c r="F30" s="7">
        <f>E30*0.4</f>
        <v>36.212000000000003</v>
      </c>
      <c r="G30" s="6">
        <v>96.77</v>
      </c>
      <c r="H30" s="7">
        <f>G30*0.6</f>
        <v>58.061999999999998</v>
      </c>
      <c r="I30" s="8">
        <f>F30+H30</f>
        <v>94.274000000000001</v>
      </c>
      <c r="J30" s="8">
        <f>SUM(N30:T30)*0.425*0.7</f>
        <v>0</v>
      </c>
      <c r="K30" s="8">
        <f>I30-J30</f>
        <v>94.274000000000001</v>
      </c>
      <c r="L30" s="9" t="str">
        <f>IF(K30&lt;50,"F",IF(K30&lt;=64,"D",IF(K30&lt;=79,"C",IF(K30&lt;90,"B",IF(K30&gt;=90,"A")))))</f>
        <v>A</v>
      </c>
      <c r="N30" s="1" t="s">
        <v>46</v>
      </c>
      <c r="O30" s="1" t="s">
        <v>46</v>
      </c>
      <c r="S30" s="1" t="s">
        <v>46</v>
      </c>
      <c r="T30" s="1" t="s">
        <v>46</v>
      </c>
    </row>
    <row r="31" spans="2:20" ht="16" x14ac:dyDescent="0.2">
      <c r="B31" s="1" t="s">
        <v>74</v>
      </c>
      <c r="C31" s="1" t="s">
        <v>75</v>
      </c>
      <c r="D31" s="18" t="s">
        <v>76</v>
      </c>
      <c r="E31" s="6">
        <v>69.11</v>
      </c>
      <c r="F31" s="7">
        <f>E31*0.4</f>
        <v>27.644000000000002</v>
      </c>
      <c r="G31" s="6">
        <v>87.29</v>
      </c>
      <c r="H31" s="7">
        <f>G31*0.6</f>
        <v>52.374000000000002</v>
      </c>
      <c r="I31" s="8">
        <f>F31+H31</f>
        <v>80.018000000000001</v>
      </c>
      <c r="J31" s="8">
        <f>SUM(N31:T31)*0.425*0.7</f>
        <v>0</v>
      </c>
      <c r="K31" s="8">
        <f>I31-J31</f>
        <v>80.018000000000001</v>
      </c>
      <c r="L31" s="9" t="str">
        <f>IF(K31&lt;50,"F",IF(K31&lt;=64,"D",IF(K31&lt;=79,"C",IF(K31&lt;90,"B",IF(K31&gt;=90,"A")))))</f>
        <v>B</v>
      </c>
      <c r="N31" s="1" t="s">
        <v>46</v>
      </c>
      <c r="O31" s="1" t="s">
        <v>46</v>
      </c>
      <c r="S31" s="1" t="s">
        <v>46</v>
      </c>
      <c r="T31" s="1" t="s">
        <v>46</v>
      </c>
    </row>
    <row r="32" spans="2:20" ht="16" x14ac:dyDescent="0.2">
      <c r="B32" s="1" t="s">
        <v>130</v>
      </c>
      <c r="C32" s="1" t="s">
        <v>131</v>
      </c>
      <c r="D32" s="18" t="s">
        <v>132</v>
      </c>
      <c r="E32" s="6">
        <v>45.73</v>
      </c>
      <c r="F32" s="7">
        <f>E32*0.4</f>
        <v>18.291999999999998</v>
      </c>
      <c r="G32" s="6">
        <v>80.58</v>
      </c>
      <c r="H32" s="7">
        <f>G32*0.6</f>
        <v>48.347999999999999</v>
      </c>
      <c r="I32" s="8">
        <f>F32+H32</f>
        <v>66.64</v>
      </c>
      <c r="J32" s="8">
        <f>SUM(N32:T32)*0.425*0.7</f>
        <v>0</v>
      </c>
      <c r="K32" s="8">
        <f>I32-J32</f>
        <v>66.64</v>
      </c>
      <c r="L32" s="9" t="str">
        <f>IF(K32&lt;50,"F",IF(K32&lt;=64,"D",IF(K32&lt;=79,"C",IF(K32&lt;90,"B",IF(K32&gt;=90,"A")))))</f>
        <v>C</v>
      </c>
      <c r="N32" s="1" t="s">
        <v>46</v>
      </c>
      <c r="O32" s="1" t="s">
        <v>46</v>
      </c>
      <c r="S32" s="1" t="s">
        <v>46</v>
      </c>
      <c r="T32" s="1" t="s">
        <v>46</v>
      </c>
    </row>
    <row r="33" spans="2:20" ht="16" x14ac:dyDescent="0.2">
      <c r="B33" s="1" t="s">
        <v>146</v>
      </c>
      <c r="C33" s="1" t="s">
        <v>147</v>
      </c>
      <c r="D33" s="18" t="s">
        <v>148</v>
      </c>
      <c r="E33" s="6">
        <v>34.36</v>
      </c>
      <c r="F33" s="7">
        <f>E33*0.4</f>
        <v>13.744</v>
      </c>
      <c r="G33" s="6">
        <v>53.86</v>
      </c>
      <c r="H33" s="7">
        <f>G33*0.6</f>
        <v>32.315999999999995</v>
      </c>
      <c r="I33" s="8">
        <f>F33+H33</f>
        <v>46.059999999999995</v>
      </c>
      <c r="J33" s="8">
        <f>SUM(N33:T33)*0.425*0.7</f>
        <v>0</v>
      </c>
      <c r="K33" s="8">
        <f>I33-J33</f>
        <v>46.059999999999995</v>
      </c>
      <c r="L33" s="9" t="str">
        <f>IF(K33&lt;50,"F",IF(K33&lt;=64,"D",IF(K33&lt;=79,"C",IF(K33&lt;90,"B",IF(K33&gt;=90,"A")))))</f>
        <v>F</v>
      </c>
      <c r="N33" s="1" t="s">
        <v>46</v>
      </c>
      <c r="O33" s="1" t="s">
        <v>46</v>
      </c>
      <c r="S33" s="1" t="s">
        <v>46</v>
      </c>
      <c r="T33" s="1" t="s">
        <v>46</v>
      </c>
    </row>
    <row r="34" spans="2:20" ht="16" x14ac:dyDescent="0.2">
      <c r="B34" s="1" t="s">
        <v>150</v>
      </c>
      <c r="C34" s="1" t="s">
        <v>151</v>
      </c>
      <c r="D34" s="18" t="s">
        <v>152</v>
      </c>
      <c r="E34" s="6">
        <v>45.89</v>
      </c>
      <c r="F34" s="7">
        <f>E34*0.4</f>
        <v>18.356000000000002</v>
      </c>
      <c r="G34" s="6">
        <v>69.3</v>
      </c>
      <c r="H34" s="7">
        <f>G34*0.6</f>
        <v>41.58</v>
      </c>
      <c r="I34" s="8">
        <f>F34+H34</f>
        <v>59.936</v>
      </c>
      <c r="J34" s="8">
        <f>SUM(N34:T34)*0.425*0.7</f>
        <v>0</v>
      </c>
      <c r="K34" s="8">
        <f>I34-J34</f>
        <v>59.936</v>
      </c>
      <c r="L34" s="9" t="str">
        <f>IF(K34&lt;50,"F",IF(K34&lt;=64,"D",IF(K34&lt;=79,"C",IF(K34&lt;90,"B",IF(K34&gt;=90,"A")))))</f>
        <v>D</v>
      </c>
      <c r="N34" s="1" t="s">
        <v>46</v>
      </c>
      <c r="O34" s="1" t="s">
        <v>46</v>
      </c>
      <c r="S34" s="1" t="s">
        <v>46</v>
      </c>
      <c r="T34" s="1" t="s">
        <v>46</v>
      </c>
    </row>
    <row r="35" spans="2:20" ht="16" x14ac:dyDescent="0.2">
      <c r="B35" s="1" t="s">
        <v>82</v>
      </c>
      <c r="C35" s="1" t="s">
        <v>83</v>
      </c>
      <c r="D35" s="18" t="s">
        <v>84</v>
      </c>
      <c r="E35" s="6">
        <v>73.040000000000006</v>
      </c>
      <c r="F35" s="7">
        <f>E35*0.4</f>
        <v>29.216000000000005</v>
      </c>
      <c r="G35" s="6">
        <v>95.88</v>
      </c>
      <c r="H35" s="7">
        <f>G35*0.6</f>
        <v>57.527999999999999</v>
      </c>
      <c r="I35" s="8">
        <f>F35+H35</f>
        <v>86.744</v>
      </c>
      <c r="J35" s="8">
        <f>SUM(N35:T35)*0.425*0.7</f>
        <v>0</v>
      </c>
      <c r="K35" s="8">
        <f>I35-J35</f>
        <v>86.744</v>
      </c>
      <c r="L35" s="9" t="str">
        <f>IF(K35&lt;50,"F",IF(K35&lt;=64,"D",IF(K35&lt;=79,"C",IF(K35&lt;90,"B",IF(K35&gt;=90,"A")))))</f>
        <v>B</v>
      </c>
      <c r="N35" s="1" t="s">
        <v>46</v>
      </c>
      <c r="O35" s="1" t="s">
        <v>46</v>
      </c>
      <c r="S35" s="1" t="s">
        <v>46</v>
      </c>
      <c r="T35" s="1" t="s">
        <v>46</v>
      </c>
    </row>
    <row r="36" spans="2:20" ht="16" x14ac:dyDescent="0.2">
      <c r="B36" s="1" t="s">
        <v>51</v>
      </c>
      <c r="C36" s="1" t="s">
        <v>52</v>
      </c>
      <c r="D36" s="18" t="s">
        <v>192</v>
      </c>
      <c r="E36" s="6">
        <v>29.67</v>
      </c>
      <c r="F36" s="7">
        <f>E36*0.4</f>
        <v>11.868000000000002</v>
      </c>
      <c r="G36" s="6">
        <v>40.549999999999997</v>
      </c>
      <c r="H36" s="7">
        <f>G36*0.6</f>
        <v>24.33</v>
      </c>
      <c r="I36" s="8">
        <f>F36+H36</f>
        <v>36.198</v>
      </c>
      <c r="J36" s="8">
        <f>SUM(N36:T36)*0.425*0.7</f>
        <v>0</v>
      </c>
      <c r="K36" s="8">
        <f>I36-J36</f>
        <v>36.198</v>
      </c>
      <c r="L36" s="9" t="str">
        <f>IF(K36&lt;50,"F",IF(K36&lt;=64,"D",IF(K36&lt;=79,"C",IF(K36&lt;90,"B",IF(K36&gt;=90,"A")))))</f>
        <v>F</v>
      </c>
      <c r="N36" s="1" t="s">
        <v>46</v>
      </c>
      <c r="O36" s="1" t="s">
        <v>46</v>
      </c>
      <c r="S36" s="1" t="s">
        <v>46</v>
      </c>
      <c r="T36" s="1" t="s">
        <v>46</v>
      </c>
    </row>
    <row r="37" spans="2:20" ht="16" x14ac:dyDescent="0.2">
      <c r="B37" s="1" t="s">
        <v>29</v>
      </c>
      <c r="C37" s="1" t="s">
        <v>30</v>
      </c>
      <c r="D37" s="18" t="s">
        <v>31</v>
      </c>
      <c r="E37" s="6">
        <v>81.569999999999993</v>
      </c>
      <c r="F37" s="7">
        <f>E37*0.4</f>
        <v>32.628</v>
      </c>
      <c r="G37" s="6">
        <v>91.13</v>
      </c>
      <c r="H37" s="7">
        <f>G37*0.6</f>
        <v>54.677999999999997</v>
      </c>
      <c r="I37" s="8">
        <f>F37+H37</f>
        <v>87.305999999999997</v>
      </c>
      <c r="J37" s="8">
        <f>SUM(N37:T37)*0.425*0.7</f>
        <v>2.9749999999999996</v>
      </c>
      <c r="K37" s="8">
        <f>I37-J37</f>
        <v>84.331000000000003</v>
      </c>
      <c r="L37" s="9" t="str">
        <f>IF(K37&lt;50,"F",IF(K37&lt;=64,"D",IF(K37&lt;=79,"C",IF(K37&lt;90,"B",IF(K37&gt;=90,"A")))))</f>
        <v>B</v>
      </c>
      <c r="N37">
        <v>0</v>
      </c>
      <c r="O37">
        <v>0</v>
      </c>
      <c r="S37" s="1" t="s">
        <v>46</v>
      </c>
      <c r="T37">
        <v>10</v>
      </c>
    </row>
    <row r="38" spans="2:20" ht="16" x14ac:dyDescent="0.2">
      <c r="B38" s="1" t="s">
        <v>122</v>
      </c>
      <c r="C38" s="1" t="s">
        <v>123</v>
      </c>
      <c r="D38" s="18" t="s">
        <v>124</v>
      </c>
      <c r="E38" s="6">
        <v>69.64</v>
      </c>
      <c r="F38" s="7">
        <f>E38*0.4</f>
        <v>27.856000000000002</v>
      </c>
      <c r="G38" s="6">
        <v>88.42</v>
      </c>
      <c r="H38" s="7">
        <f>G38*0.6</f>
        <v>53.052</v>
      </c>
      <c r="I38" s="8">
        <f>F38+H38</f>
        <v>80.908000000000001</v>
      </c>
      <c r="J38" s="8">
        <f>SUM(N38:T38)*0.425*0.7</f>
        <v>0</v>
      </c>
      <c r="K38" s="8">
        <f>I38-J38</f>
        <v>80.908000000000001</v>
      </c>
      <c r="L38" s="9" t="str">
        <f>IF(K38&lt;50,"F",IF(K38&lt;=64,"D",IF(K38&lt;=79,"C",IF(K38&lt;90,"B",IF(K38&gt;=90,"A")))))</f>
        <v>B</v>
      </c>
      <c r="N38" s="1" t="s">
        <v>46</v>
      </c>
      <c r="O38">
        <v>0</v>
      </c>
      <c r="S38" s="1" t="s">
        <v>46</v>
      </c>
      <c r="T38" s="1" t="s">
        <v>46</v>
      </c>
    </row>
    <row r="39" spans="2:20" ht="16" x14ac:dyDescent="0.2">
      <c r="B39" s="1" t="s">
        <v>78</v>
      </c>
      <c r="C39" s="1" t="s">
        <v>79</v>
      </c>
      <c r="D39" s="18" t="s">
        <v>80</v>
      </c>
      <c r="E39" s="6">
        <v>31.19</v>
      </c>
      <c r="F39" s="7">
        <f>E39*0.4</f>
        <v>12.476000000000001</v>
      </c>
      <c r="G39" s="6">
        <v>27.59</v>
      </c>
      <c r="H39" s="7">
        <f>G39*0.6</f>
        <v>16.553999999999998</v>
      </c>
      <c r="I39" s="8">
        <f>F39+H39</f>
        <v>29.03</v>
      </c>
      <c r="J39" s="8">
        <f>SUM(N39:T39)*0.425*0.7</f>
        <v>7.4374999999999991</v>
      </c>
      <c r="K39" s="8">
        <f>I39-J39</f>
        <v>21.592500000000001</v>
      </c>
      <c r="L39" s="9" t="str">
        <f>IF(K39&lt;50,"F",IF(K39&lt;=64,"D",IF(K39&lt;=79,"C",IF(K39&lt;90,"B",IF(K39&gt;=90,"A")))))</f>
        <v>F</v>
      </c>
      <c r="N39" s="1" t="s">
        <v>46</v>
      </c>
      <c r="O39">
        <v>25</v>
      </c>
      <c r="S39" s="1" t="s">
        <v>46</v>
      </c>
      <c r="T39" s="1" t="s">
        <v>46</v>
      </c>
    </row>
    <row r="40" spans="2:20" ht="16" x14ac:dyDescent="0.2">
      <c r="B40" s="1" t="s">
        <v>94</v>
      </c>
      <c r="C40" s="1" t="s">
        <v>95</v>
      </c>
      <c r="D40" s="18" t="s">
        <v>96</v>
      </c>
      <c r="E40" s="6">
        <v>62.1</v>
      </c>
      <c r="F40" s="7">
        <f>E40*0.4</f>
        <v>24.840000000000003</v>
      </c>
      <c r="G40" s="6">
        <v>86.98</v>
      </c>
      <c r="H40" s="7">
        <f>G40*0.6</f>
        <v>52.188000000000002</v>
      </c>
      <c r="I40" s="8">
        <f>F40+H40</f>
        <v>77.028000000000006</v>
      </c>
      <c r="J40" s="8">
        <f>SUM(N40:T40)*0.425*0.7</f>
        <v>0</v>
      </c>
      <c r="K40" s="8">
        <f>I40-J40</f>
        <v>77.028000000000006</v>
      </c>
      <c r="L40" s="9" t="str">
        <f>IF(K40&lt;50,"F",IF(K40&lt;=64,"D",IF(K40&lt;=79,"C",IF(K40&lt;90,"B",IF(K40&gt;=90,"A")))))</f>
        <v>C</v>
      </c>
      <c r="N40" s="1" t="s">
        <v>46</v>
      </c>
      <c r="O40" s="1" t="s">
        <v>46</v>
      </c>
      <c r="S40" s="1" t="s">
        <v>46</v>
      </c>
      <c r="T40" s="1" t="s">
        <v>46</v>
      </c>
    </row>
    <row r="41" spans="2:20" ht="16" x14ac:dyDescent="0.2">
      <c r="B41" s="1" t="s">
        <v>126</v>
      </c>
      <c r="C41" s="1" t="s">
        <v>127</v>
      </c>
      <c r="D41" s="18" t="s">
        <v>128</v>
      </c>
      <c r="E41" s="6">
        <v>61.62</v>
      </c>
      <c r="F41" s="7">
        <f>E41*0.4</f>
        <v>24.648</v>
      </c>
      <c r="G41" s="6">
        <v>83.02</v>
      </c>
      <c r="H41" s="7">
        <f>G41*0.6</f>
        <v>49.811999999999998</v>
      </c>
      <c r="I41" s="8">
        <f>F41+H41</f>
        <v>74.459999999999994</v>
      </c>
      <c r="J41" s="8">
        <f>SUM(N41:T41)*0.425*0.7</f>
        <v>2.9749999999999996</v>
      </c>
      <c r="K41" s="8">
        <f>I41-J41</f>
        <v>71.484999999999999</v>
      </c>
      <c r="L41" s="9" t="str">
        <f>IF(K41&lt;50,"F",IF(K41&lt;=64,"D",IF(K41&lt;=79,"C",IF(K41&lt;90,"B",IF(K41&gt;=90,"A")))))</f>
        <v>C</v>
      </c>
      <c r="N41">
        <v>0</v>
      </c>
      <c r="O41">
        <v>0</v>
      </c>
      <c r="S41" s="1" t="s">
        <v>46</v>
      </c>
      <c r="T41">
        <v>10</v>
      </c>
    </row>
    <row r="42" spans="2:20" ht="16" x14ac:dyDescent="0.2">
      <c r="B42" s="1" t="s">
        <v>106</v>
      </c>
      <c r="C42" s="1" t="s">
        <v>107</v>
      </c>
      <c r="D42" s="18" t="s">
        <v>108</v>
      </c>
      <c r="E42" s="6">
        <v>69.11</v>
      </c>
      <c r="F42" s="7">
        <f>E42*0.4</f>
        <v>27.644000000000002</v>
      </c>
      <c r="G42" s="6">
        <v>90.8</v>
      </c>
      <c r="H42" s="7">
        <f>G42*0.6</f>
        <v>54.48</v>
      </c>
      <c r="I42" s="8">
        <f>F42+H42</f>
        <v>82.123999999999995</v>
      </c>
      <c r="J42" s="8">
        <f>SUM(N42:T42)*0.425*0.7</f>
        <v>0</v>
      </c>
      <c r="K42" s="8">
        <f>I42-J42</f>
        <v>82.123999999999995</v>
      </c>
      <c r="L42" s="9" t="str">
        <f>IF(K42&lt;50,"F",IF(K42&lt;=64,"D",IF(K42&lt;=79,"C",IF(K42&lt;90,"B",IF(K42&gt;=90,"A")))))</f>
        <v>B</v>
      </c>
      <c r="N42" s="1" t="s">
        <v>46</v>
      </c>
      <c r="O42" s="1" t="s">
        <v>46</v>
      </c>
      <c r="S42" s="1" t="s">
        <v>46</v>
      </c>
      <c r="T42" s="1" t="s">
        <v>46</v>
      </c>
    </row>
    <row r="43" spans="2:20" ht="16" x14ac:dyDescent="0.2">
      <c r="B43" s="1" t="s">
        <v>170</v>
      </c>
      <c r="C43" s="1" t="s">
        <v>171</v>
      </c>
      <c r="D43" s="18" t="s">
        <v>172</v>
      </c>
      <c r="E43" s="6">
        <v>53.01</v>
      </c>
      <c r="F43" s="7">
        <f>E43*0.4</f>
        <v>21.204000000000001</v>
      </c>
      <c r="G43" s="6">
        <v>73.099999999999994</v>
      </c>
      <c r="H43" s="7">
        <f>G43*0.6</f>
        <v>43.859999999999992</v>
      </c>
      <c r="I43" s="8">
        <f>F43+H43</f>
        <v>65.063999999999993</v>
      </c>
      <c r="J43" s="8">
        <f>SUM(N43:T43)*0.425*0.7</f>
        <v>0</v>
      </c>
      <c r="K43" s="8">
        <f>I43-J43</f>
        <v>65.063999999999993</v>
      </c>
      <c r="L43" s="9" t="str">
        <f>IF(K43&lt;50,"F",IF(K43&lt;=64,"D",IF(K43&lt;=79,"C",IF(K43&lt;90,"B",IF(K43&gt;=90,"A")))))</f>
        <v>C</v>
      </c>
      <c r="N43" s="1" t="s">
        <v>46</v>
      </c>
      <c r="O43">
        <v>0</v>
      </c>
      <c r="S43" s="1" t="s">
        <v>46</v>
      </c>
      <c r="T43" s="1" t="s">
        <v>46</v>
      </c>
    </row>
    <row r="44" spans="2:20" ht="16" x14ac:dyDescent="0.2">
      <c r="B44" s="1" t="s">
        <v>86</v>
      </c>
      <c r="C44" s="1" t="s">
        <v>87</v>
      </c>
      <c r="D44" s="18" t="s">
        <v>88</v>
      </c>
      <c r="E44" s="6">
        <v>48.16</v>
      </c>
      <c r="F44" s="7">
        <f>E44*0.4</f>
        <v>19.263999999999999</v>
      </c>
      <c r="G44" s="6">
        <v>75.77</v>
      </c>
      <c r="H44" s="7">
        <f>G44*0.6</f>
        <v>45.461999999999996</v>
      </c>
      <c r="I44" s="8">
        <f>F44+H44</f>
        <v>64.725999999999999</v>
      </c>
      <c r="J44" s="8">
        <f>SUM(N44:T44)*0.425*0.7</f>
        <v>2.9749999999999996</v>
      </c>
      <c r="K44" s="8">
        <f>I44-J44</f>
        <v>61.750999999999998</v>
      </c>
      <c r="L44" s="9" t="str">
        <f>IF(K44&lt;50,"F",IF(K44&lt;=64,"D",IF(K44&lt;=79,"C",IF(K44&lt;90,"B",IF(K44&gt;=90,"A")))))</f>
        <v>D</v>
      </c>
      <c r="N44">
        <v>0</v>
      </c>
      <c r="O44">
        <v>10</v>
      </c>
      <c r="S44" s="1" t="s">
        <v>46</v>
      </c>
      <c r="T44" s="1" t="s">
        <v>46</v>
      </c>
    </row>
    <row r="45" spans="2:20" ht="16" x14ac:dyDescent="0.2">
      <c r="B45" s="1" t="s">
        <v>34</v>
      </c>
      <c r="C45" s="1" t="s">
        <v>35</v>
      </c>
      <c r="D45" s="19" t="s">
        <v>36</v>
      </c>
      <c r="E45" s="13">
        <v>45.56</v>
      </c>
      <c r="F45" s="14">
        <f>E45*0.4</f>
        <v>18.224</v>
      </c>
      <c r="G45" s="13">
        <v>69.33</v>
      </c>
      <c r="H45" s="14">
        <f>G45*0.6</f>
        <v>41.597999999999999</v>
      </c>
      <c r="I45" s="15">
        <f>F45+H45</f>
        <v>59.822000000000003</v>
      </c>
      <c r="J45" s="15">
        <f>SUM(N45:T45)*0.425*0.7</f>
        <v>10.4125</v>
      </c>
      <c r="K45" s="15">
        <f>I45-J45</f>
        <v>49.409500000000001</v>
      </c>
      <c r="L45" s="16" t="s">
        <v>196</v>
      </c>
      <c r="N45">
        <v>0</v>
      </c>
      <c r="O45">
        <v>0</v>
      </c>
      <c r="S45">
        <v>25</v>
      </c>
      <c r="T45">
        <v>10</v>
      </c>
    </row>
  </sheetData>
  <sortState xmlns:xlrd2="http://schemas.microsoft.com/office/spreadsheetml/2017/richdata2" ref="B7:V45">
    <sortCondition ref="D7:D45"/>
  </sortState>
  <mergeCells count="2">
    <mergeCell ref="S5:V5"/>
    <mergeCell ref="N5:P5"/>
  </mergeCells>
  <conditionalFormatting sqref="L7:L45">
    <cfRule type="cellIs" dxfId="15" priority="1" stopIfTrue="1" operator="lessThan">
      <formula>#REF!/#REF!*60</formula>
    </cfRule>
    <cfRule type="cellIs" dxfId="14" priority="2" stopIfTrue="1" operator="between">
      <formula>#REF!/#REF!*60</formula>
      <formula>#REF!/#REF!*89</formula>
    </cfRule>
    <cfRule type="cellIs" dxfId="13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45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 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2023-05-07T03:31:45Z</dcterms:created>
  <dcterms:modified xsi:type="dcterms:W3CDTF">2023-05-09T05:01:42Z</dcterms:modified>
</cp:coreProperties>
</file>