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Grades - 17 Feb B Term/"/>
    </mc:Choice>
  </mc:AlternateContent>
  <xr:revisionPtr revIDLastSave="0" documentId="8_{6074F9E1-90CD-EE42-8040-045313D5304B}" xr6:coauthVersionLast="47" xr6:coauthVersionMax="47" xr10:uidLastSave="{00000000-0000-0000-0000-000000000000}"/>
  <bookViews>
    <workbookView xWindow="400" yWindow="580" windowWidth="40920" windowHeight="26920" activeTab="1" xr2:uid="{00000000-000D-0000-FFFF-FFFF00000000}"/>
  </bookViews>
  <sheets>
    <sheet name="Grades" sheetId="1" r:id="rId1"/>
    <sheet name="Beginn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3" l="1"/>
  <c r="H10" i="3"/>
  <c r="H7" i="3"/>
  <c r="H15" i="3"/>
  <c r="H20" i="3"/>
  <c r="H12" i="3"/>
  <c r="H14" i="3"/>
  <c r="H13" i="3"/>
  <c r="H11" i="3"/>
  <c r="H23" i="3"/>
  <c r="H24" i="3"/>
  <c r="H8" i="3"/>
  <c r="H16" i="3"/>
  <c r="H21" i="3"/>
  <c r="H19" i="3"/>
  <c r="H22" i="3"/>
  <c r="H9" i="3"/>
  <c r="H18" i="3"/>
  <c r="H17" i="3"/>
  <c r="G10" i="3"/>
  <c r="I10" i="3" s="1"/>
  <c r="J10" i="3" s="1"/>
  <c r="G7" i="3"/>
  <c r="G15" i="3"/>
  <c r="G20" i="3"/>
  <c r="I20" i="3" s="1"/>
  <c r="J20" i="3" s="1"/>
  <c r="G12" i="3"/>
  <c r="I12" i="3" s="1"/>
  <c r="J12" i="3" s="1"/>
  <c r="G14" i="3"/>
  <c r="I14" i="3" s="1"/>
  <c r="J14" i="3" s="1"/>
  <c r="G13" i="3"/>
  <c r="G11" i="3"/>
  <c r="I11" i="3" s="1"/>
  <c r="J11" i="3" s="1"/>
  <c r="G23" i="3"/>
  <c r="I23" i="3" s="1"/>
  <c r="J23" i="3" s="1"/>
  <c r="G24" i="3"/>
  <c r="I24" i="3" s="1"/>
  <c r="J24" i="3" s="1"/>
  <c r="G8" i="3"/>
  <c r="G16" i="3"/>
  <c r="I16" i="3" s="1"/>
  <c r="J16" i="3" s="1"/>
  <c r="G21" i="3"/>
  <c r="G19" i="3"/>
  <c r="I19" i="3" s="1"/>
  <c r="J19" i="3" s="1"/>
  <c r="G22" i="3"/>
  <c r="G9" i="3"/>
  <c r="I9" i="3" s="1"/>
  <c r="J9" i="3" s="1"/>
  <c r="G18" i="3"/>
  <c r="I18" i="3" s="1"/>
  <c r="J18" i="3" s="1"/>
  <c r="G17" i="3"/>
  <c r="I17" i="3" s="1"/>
  <c r="J17" i="3" s="1"/>
  <c r="I7" i="3" l="1"/>
  <c r="J7" i="3" s="1"/>
  <c r="I22" i="3"/>
  <c r="J22" i="3" s="1"/>
  <c r="I8" i="3"/>
  <c r="J8" i="3" s="1"/>
  <c r="I13" i="3"/>
  <c r="J13" i="3" s="1"/>
  <c r="I15" i="3"/>
  <c r="J15" i="3" s="1"/>
</calcChain>
</file>

<file path=xl/sharedStrings.xml><?xml version="1.0" encoding="utf-8"?>
<sst xmlns="http://schemas.openxmlformats.org/spreadsheetml/2006/main" count="348" uniqueCount="123">
  <si>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</si>
  <si>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</si>
  <si>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</si>
  <si>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</si>
  <si>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</si>
  <si>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</si>
  <si>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</si>
  <si>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</si>
  <si>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</si>
  <si>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</si>
  <si>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</si>
  <si>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</si>
  <si>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</si>
  <si>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</si>
  <si>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</si>
  <si>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</si>
  <si>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</si>
  <si>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</si>
  <si>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</si>
  <si>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</si>
  <si>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</si>
  <si>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</si>
  <si>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</si>
  <si>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</si>
  <si>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</si>
  <si>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</si>
  <si>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</si>
  <si>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</si>
  <si>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</si>
  <si>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</si>
  <si>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</si>
  <si>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</si>
  <si>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</si>
  <si>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</si>
  <si>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</si>
  <si>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</si>
  <si>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</si>
  <si>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</si>
  <si>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Channa</t>
  </si>
  <si>
    <t>Aliza</t>
  </si>
  <si>
    <t>15357</t>
  </si>
  <si>
    <t>channa.aliza@pucsr.edu.kh</t>
  </si>
  <si>
    <t>-</t>
  </si>
  <si>
    <t>1683450615</t>
  </si>
  <si>
    <t>Chea</t>
  </si>
  <si>
    <t>Ratanak</t>
  </si>
  <si>
    <t>15320</t>
  </si>
  <si>
    <t>chea.ratanak@pucsr.edu.kh</t>
  </si>
  <si>
    <t>Chhuo</t>
  </si>
  <si>
    <t>Dakin</t>
  </si>
  <si>
    <t>14050</t>
  </si>
  <si>
    <t>chhuo.dakin@pucsr.edu.kh</t>
  </si>
  <si>
    <t>Choeurn</t>
  </si>
  <si>
    <t>Sreynich</t>
  </si>
  <si>
    <t>choeurn.sreynich@pucsr.edu.kh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</si>
  <si>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</si>
  <si>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</si>
  <si>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</si>
  <si>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</si>
  <si>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</si>
  <si>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</si>
  <si>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</si>
  <si>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</si>
  <si>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Nhel</t>
  </si>
  <si>
    <t>Sohorng</t>
  </si>
  <si>
    <t>15341</t>
  </si>
  <si>
    <t>nhel.sohorng@pucsr.edu.kh</t>
  </si>
  <si>
    <t>Nhem</t>
  </si>
  <si>
    <t>Sopha</t>
  </si>
  <si>
    <t>15334</t>
  </si>
  <si>
    <t>nhem.sopha@pucsr.edu.kh</t>
  </si>
  <si>
    <t>Phan</t>
  </si>
  <si>
    <t>Sreyleak</t>
  </si>
  <si>
    <t>15322</t>
  </si>
  <si>
    <t>phan.sreyleak@pucsr.edu.kh</t>
  </si>
  <si>
    <t>Phon</t>
  </si>
  <si>
    <t>Seavlan</t>
  </si>
  <si>
    <t>15426</t>
  </si>
  <si>
    <t>phon.seavlan@pucsr.edu.kh</t>
  </si>
  <si>
    <t>Pork</t>
  </si>
  <si>
    <t>Vannda</t>
  </si>
  <si>
    <t>15437</t>
  </si>
  <si>
    <t>pork.vannda@pucsr.edu.kh</t>
  </si>
  <si>
    <t>Rong</t>
  </si>
  <si>
    <t>Panha</t>
  </si>
  <si>
    <t>15309</t>
  </si>
  <si>
    <t>rong.panha@pucsr.edu.kh</t>
  </si>
  <si>
    <t>Ry</t>
  </si>
  <si>
    <t>Sreyley</t>
  </si>
  <si>
    <t>ry.sreyley@pucsr.edu.kh</t>
  </si>
  <si>
    <t>Sen</t>
  </si>
  <si>
    <t>Sokpheak</t>
  </si>
  <si>
    <t>15414</t>
  </si>
  <si>
    <t>sen.sokpheak@pucsr.edu.kh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</si>
  <si>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</si>
  <si>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</si>
  <si>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</si>
  <si>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</si>
  <si>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</si>
  <si>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</si>
  <si>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</si>
  <si>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</si>
  <si>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Som</t>
  </si>
  <si>
    <t>Kuon</t>
  </si>
  <si>
    <t>15317</t>
  </si>
  <si>
    <t>som.kuon@pucsr.edu.kh</t>
  </si>
  <si>
    <t>Song</t>
  </si>
  <si>
    <t>Visal</t>
  </si>
  <si>
    <t>15368</t>
  </si>
  <si>
    <t>song.visal@pucsr.edu.kh</t>
  </si>
  <si>
    <t>SURNAME</t>
  </si>
  <si>
    <t>FIRST NAME</t>
  </si>
  <si>
    <t>ID</t>
  </si>
  <si>
    <t>GRAMMAR</t>
  </si>
  <si>
    <t>WRITING</t>
  </si>
  <si>
    <t>GRADE</t>
  </si>
  <si>
    <t>IEAP-Beginner</t>
  </si>
  <si>
    <t>15342</t>
  </si>
  <si>
    <t>15343</t>
  </si>
  <si>
    <t>SUBTOTAL</t>
  </si>
  <si>
    <t>ABSENCE PENALTY</t>
  </si>
  <si>
    <t>TOTAL AFTER PENALTY</t>
  </si>
  <si>
    <t>IEAP Beginner - Final Grades - 17 February 2023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</si>
</sst>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0" fillId="0" borderId="0" xfId="1" applyFont="1"/>
    <xf numFmtId="43" fontId="2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left"/>
    </xf>
    <xf numFmtId="0" fontId="0" fillId="0" borderId="0" xfId="0" applyAlignment="1">
      <alignment horizontal="center"/>
    </xf>
    <xf numFmtId="43" fontId="2" fillId="0" borderId="0" xfId="1" applyFont="1" applyAlignment="1">
      <alignment horizontal="center" vertical="center" wrapText="1"/>
    </xf>
    <xf numFmtId="43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4E140-687B-6140-9400-1CBB1C4F4A4D}" name="Table1" displayName="Table1" ref="D6:J24" totalsRowShown="0" headerRowDxfId="0" headerRowCellStyle="Comma">
  <autoFilter ref="D6:J24" xr:uid="{BFE4E140-687B-6140-9400-1CBB1C4F4A4D}"/>
  <tableColumns count="7">
    <tableColumn id="1" xr3:uid="{7C5FD090-BD28-7447-9132-94DD31B27F13}" name="ID" dataDxfId="7"/>
    <tableColumn id="2" xr3:uid="{EEB6FC37-D97C-7242-9A05-CB19807D1D9E}" name="GRAMMAR" dataDxfId="6" dataCellStyle="Comma"/>
    <tableColumn id="3" xr3:uid="{19001CAE-AB95-264B-99D8-454C8FDBF395}" name="WRITING" dataDxfId="5" dataCellStyle="Comma"/>
    <tableColumn id="4" xr3:uid="{E49C5AFE-C3F3-B24B-B3DD-4EC500124891}" name="SUBTOTAL" dataDxfId="4" dataCellStyle="Comma">
      <calculatedColumnFormula>AVERAGE(E7:F7)</calculatedColumnFormula>
    </tableColumn>
    <tableColumn id="5" xr3:uid="{06E4EEF1-BBE9-A14F-B556-26FB5F51DD61}" name="ABSENCE PENALTY" dataDxfId="3" dataCellStyle="Comma">
      <calculatedColumnFormula>SUM(L7:S7)*0.7*0.3167</calculatedColumnFormula>
    </tableColumn>
    <tableColumn id="6" xr3:uid="{1F8E8428-CEF6-1740-B320-CB355957B8B8}" name="TOTAL AFTER PENALTY" dataDxfId="2">
      <calculatedColumnFormula>G7-H7</calculatedColumnFormula>
    </tableColumn>
    <tableColumn id="7" xr3:uid="{6FC589F7-0DBC-4841-80B0-613F5FB5E54C}" name="GRADE" dataDxfId="1">
      <calculatedColumnFormula>IF(I7&lt;60,"F",IF(I7&lt;70,"D",IF(I7&lt;80,"C",IF(I7&lt;90,"B",IF(I7&gt;=90,"A")))))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opLeftCell="R1" workbookViewId="0">
      <selection activeCell="AI1" sqref="AI1:AK19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74.78</v>
      </c>
      <c r="H2">
        <v>83.96</v>
      </c>
      <c r="I2">
        <v>11.82</v>
      </c>
      <c r="J2">
        <v>8.4700000000000006</v>
      </c>
      <c r="K2">
        <v>7.29</v>
      </c>
      <c r="L2">
        <v>12</v>
      </c>
      <c r="M2">
        <v>8</v>
      </c>
      <c r="N2">
        <v>60.14</v>
      </c>
      <c r="O2">
        <v>8.59</v>
      </c>
      <c r="P2">
        <v>64.02</v>
      </c>
      <c r="Q2">
        <v>10.38</v>
      </c>
      <c r="R2">
        <v>9.7899999999999991</v>
      </c>
      <c r="S2">
        <v>5.43</v>
      </c>
      <c r="T2">
        <v>5.53</v>
      </c>
      <c r="U2">
        <v>9.64</v>
      </c>
      <c r="V2">
        <v>6.43</v>
      </c>
      <c r="W2">
        <v>44</v>
      </c>
      <c r="X2">
        <v>6.29</v>
      </c>
      <c r="Y2">
        <v>73.98</v>
      </c>
      <c r="Z2">
        <v>10.65</v>
      </c>
      <c r="AA2">
        <v>7.12</v>
      </c>
      <c r="AB2">
        <v>5.69</v>
      </c>
      <c r="AC2">
        <v>8.49</v>
      </c>
      <c r="AD2">
        <v>13.39</v>
      </c>
      <c r="AE2">
        <v>8.93</v>
      </c>
      <c r="AF2">
        <v>49.94</v>
      </c>
      <c r="AG2">
        <v>7.13</v>
      </c>
      <c r="AH2">
        <v>4.5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 x14ac:dyDescent="0.2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71.459999999999994</v>
      </c>
      <c r="H3">
        <v>79.31</v>
      </c>
      <c r="I3">
        <v>14.43</v>
      </c>
      <c r="J3">
        <v>9.64</v>
      </c>
      <c r="K3">
        <v>9.61</v>
      </c>
      <c r="L3">
        <v>12</v>
      </c>
      <c r="M3">
        <v>8</v>
      </c>
      <c r="N3">
        <v>52.88</v>
      </c>
      <c r="O3">
        <v>7.55</v>
      </c>
      <c r="P3">
        <v>59.7</v>
      </c>
      <c r="Q3">
        <v>13.07</v>
      </c>
      <c r="R3">
        <v>9.17</v>
      </c>
      <c r="S3">
        <v>8.43</v>
      </c>
      <c r="T3">
        <v>8.5399999999999991</v>
      </c>
      <c r="U3">
        <v>12.95</v>
      </c>
      <c r="V3">
        <v>8.6300000000000008</v>
      </c>
      <c r="W3">
        <v>33.69</v>
      </c>
      <c r="X3">
        <v>4.8099999999999996</v>
      </c>
      <c r="Y3">
        <v>74.03</v>
      </c>
      <c r="Z3">
        <v>12.57</v>
      </c>
      <c r="AA3">
        <v>7</v>
      </c>
      <c r="AB3">
        <v>9.2200000000000006</v>
      </c>
      <c r="AC3">
        <v>8.93</v>
      </c>
      <c r="AD3">
        <v>8.4</v>
      </c>
      <c r="AE3">
        <v>5.6</v>
      </c>
      <c r="AF3">
        <v>53.06</v>
      </c>
      <c r="AG3">
        <v>7.58</v>
      </c>
      <c r="AH3">
        <v>4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 x14ac:dyDescent="0.2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88.65</v>
      </c>
      <c r="H4">
        <v>93.09</v>
      </c>
      <c r="I4">
        <v>14.51</v>
      </c>
      <c r="J4">
        <v>9.82</v>
      </c>
      <c r="K4">
        <v>9.5299999999999994</v>
      </c>
      <c r="L4">
        <v>13.8</v>
      </c>
      <c r="M4">
        <v>9.1999999999999993</v>
      </c>
      <c r="N4">
        <v>64.78</v>
      </c>
      <c r="O4">
        <v>9.25</v>
      </c>
      <c r="P4">
        <v>80.930000000000007</v>
      </c>
      <c r="Q4">
        <v>13.12</v>
      </c>
      <c r="R4">
        <v>8.1300000000000008</v>
      </c>
      <c r="S4">
        <v>8.4</v>
      </c>
      <c r="T4">
        <v>9.7100000000000009</v>
      </c>
      <c r="U4">
        <v>13.49</v>
      </c>
      <c r="V4">
        <v>9</v>
      </c>
      <c r="W4">
        <v>54.31</v>
      </c>
      <c r="X4">
        <v>7.76</v>
      </c>
      <c r="Y4">
        <v>90.15</v>
      </c>
      <c r="Z4">
        <v>14.23</v>
      </c>
      <c r="AA4">
        <v>9.6</v>
      </c>
      <c r="AB4">
        <v>9.61</v>
      </c>
      <c r="AC4">
        <v>9.25</v>
      </c>
      <c r="AD4">
        <v>14.46</v>
      </c>
      <c r="AE4">
        <v>9.64</v>
      </c>
      <c r="AF4">
        <v>61.45</v>
      </c>
      <c r="AG4">
        <v>8.7799999999999994</v>
      </c>
      <c r="AH4">
        <v>5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 x14ac:dyDescent="0.2">
      <c r="A5" s="1" t="s">
        <v>52</v>
      </c>
      <c r="B5" s="1" t="s">
        <v>53</v>
      </c>
      <c r="C5" s="1" t="s">
        <v>117</v>
      </c>
      <c r="D5" s="1"/>
      <c r="E5" s="1"/>
      <c r="F5" s="1" t="s">
        <v>54</v>
      </c>
      <c r="G5">
        <v>74.459999999999994</v>
      </c>
      <c r="H5">
        <v>69.3</v>
      </c>
      <c r="I5">
        <v>13.52</v>
      </c>
      <c r="J5">
        <v>8.5500000000000007</v>
      </c>
      <c r="K5">
        <v>9.48</v>
      </c>
      <c r="L5">
        <v>11.4</v>
      </c>
      <c r="M5">
        <v>7.6</v>
      </c>
      <c r="N5">
        <v>44.38</v>
      </c>
      <c r="O5">
        <v>6.34</v>
      </c>
      <c r="P5">
        <v>62.73</v>
      </c>
      <c r="Q5">
        <v>13.69</v>
      </c>
      <c r="R5">
        <v>9.58</v>
      </c>
      <c r="S5">
        <v>9.2799999999999994</v>
      </c>
      <c r="T5">
        <v>8.52</v>
      </c>
      <c r="U5">
        <v>14.02</v>
      </c>
      <c r="V5">
        <v>9.35</v>
      </c>
      <c r="W5">
        <v>35.03</v>
      </c>
      <c r="X5">
        <v>5</v>
      </c>
      <c r="Y5">
        <v>90.48</v>
      </c>
      <c r="Z5">
        <v>14.67</v>
      </c>
      <c r="AA5">
        <v>10</v>
      </c>
      <c r="AB5">
        <v>10</v>
      </c>
      <c r="AC5">
        <v>9.34</v>
      </c>
      <c r="AD5">
        <v>14.73</v>
      </c>
      <c r="AE5">
        <v>9.82</v>
      </c>
      <c r="AF5">
        <v>61.08</v>
      </c>
      <c r="AG5">
        <v>8.73</v>
      </c>
      <c r="AH5">
        <v>4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 x14ac:dyDescent="0.2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76.58</v>
      </c>
      <c r="H6">
        <v>87.36</v>
      </c>
      <c r="I6">
        <v>15</v>
      </c>
      <c r="J6">
        <v>10</v>
      </c>
      <c r="K6">
        <v>10</v>
      </c>
      <c r="L6">
        <v>14.1</v>
      </c>
      <c r="M6">
        <v>9.4</v>
      </c>
      <c r="N6">
        <v>58.26</v>
      </c>
      <c r="O6">
        <v>8.32</v>
      </c>
      <c r="P6">
        <v>68.23</v>
      </c>
      <c r="Q6">
        <v>9.75</v>
      </c>
      <c r="R6">
        <v>8.1300000000000008</v>
      </c>
      <c r="S6">
        <v>8.0299999999999994</v>
      </c>
      <c r="T6">
        <v>3.34</v>
      </c>
      <c r="U6">
        <v>13.41</v>
      </c>
      <c r="V6">
        <v>8.94</v>
      </c>
      <c r="W6">
        <v>45.08</v>
      </c>
      <c r="X6">
        <v>6.44</v>
      </c>
      <c r="Y6">
        <v>70.47</v>
      </c>
      <c r="Z6">
        <v>10.55</v>
      </c>
      <c r="AA6">
        <v>7.72</v>
      </c>
      <c r="AB6">
        <v>7.06</v>
      </c>
      <c r="AC6">
        <v>6.32</v>
      </c>
      <c r="AD6">
        <v>15</v>
      </c>
      <c r="AE6">
        <v>10</v>
      </c>
      <c r="AF6">
        <v>44.92</v>
      </c>
      <c r="AG6">
        <v>6.42</v>
      </c>
      <c r="AH6">
        <v>5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 x14ac:dyDescent="0.2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84.7</v>
      </c>
      <c r="H7">
        <v>89.53</v>
      </c>
      <c r="I7">
        <v>13.87</v>
      </c>
      <c r="J7">
        <v>9.09</v>
      </c>
      <c r="K7">
        <v>9.4</v>
      </c>
      <c r="L7">
        <v>15</v>
      </c>
      <c r="M7">
        <v>10</v>
      </c>
      <c r="N7">
        <v>60.67</v>
      </c>
      <c r="O7">
        <v>8.67</v>
      </c>
      <c r="P7">
        <v>74.95</v>
      </c>
      <c r="Q7">
        <v>13.68</v>
      </c>
      <c r="R7">
        <v>9.58</v>
      </c>
      <c r="S7">
        <v>9</v>
      </c>
      <c r="T7">
        <v>8.7799999999999994</v>
      </c>
      <c r="U7">
        <v>13.71</v>
      </c>
      <c r="V7">
        <v>9.14</v>
      </c>
      <c r="W7">
        <v>47.56</v>
      </c>
      <c r="X7">
        <v>6.79</v>
      </c>
      <c r="Y7">
        <v>87.2</v>
      </c>
      <c r="Z7">
        <v>13.17</v>
      </c>
      <c r="AA7">
        <v>9.6</v>
      </c>
      <c r="AB7">
        <v>8.43</v>
      </c>
      <c r="AC7">
        <v>8.3000000000000007</v>
      </c>
      <c r="AD7">
        <v>14.73</v>
      </c>
      <c r="AE7">
        <v>9.82</v>
      </c>
      <c r="AF7">
        <v>59.3</v>
      </c>
      <c r="AG7">
        <v>8.4700000000000006</v>
      </c>
      <c r="AH7">
        <v>5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 x14ac:dyDescent="0.2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85.14</v>
      </c>
      <c r="H8">
        <v>91.95</v>
      </c>
      <c r="I8">
        <v>14.28</v>
      </c>
      <c r="J8">
        <v>9.82</v>
      </c>
      <c r="K8">
        <v>9.2200000000000006</v>
      </c>
      <c r="L8">
        <v>15</v>
      </c>
      <c r="M8">
        <v>10</v>
      </c>
      <c r="N8">
        <v>62.67</v>
      </c>
      <c r="O8">
        <v>8.9499999999999993</v>
      </c>
      <c r="P8">
        <v>71.040000000000006</v>
      </c>
      <c r="Q8">
        <v>14.76</v>
      </c>
      <c r="R8">
        <v>10</v>
      </c>
      <c r="S8">
        <v>10</v>
      </c>
      <c r="T8">
        <v>9.51</v>
      </c>
      <c r="U8">
        <v>14.08</v>
      </c>
      <c r="V8">
        <v>9.39</v>
      </c>
      <c r="W8">
        <v>42.2</v>
      </c>
      <c r="X8">
        <v>6.03</v>
      </c>
      <c r="Y8">
        <v>93.25</v>
      </c>
      <c r="Z8">
        <v>15</v>
      </c>
      <c r="AA8">
        <v>10</v>
      </c>
      <c r="AB8">
        <v>10</v>
      </c>
      <c r="AC8">
        <v>10</v>
      </c>
      <c r="AD8">
        <v>14.2</v>
      </c>
      <c r="AE8">
        <v>9.4600000000000009</v>
      </c>
      <c r="AF8">
        <v>64.06</v>
      </c>
      <c r="AG8">
        <v>9.15</v>
      </c>
      <c r="AH8">
        <v>4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 x14ac:dyDescent="0.2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84.48</v>
      </c>
      <c r="H9">
        <v>92.65</v>
      </c>
      <c r="I9">
        <v>14.43</v>
      </c>
      <c r="J9">
        <v>9.56</v>
      </c>
      <c r="K9">
        <v>9.69</v>
      </c>
      <c r="L9">
        <v>13.6</v>
      </c>
      <c r="M9">
        <v>9.07</v>
      </c>
      <c r="N9">
        <v>64.62</v>
      </c>
      <c r="O9">
        <v>9.23</v>
      </c>
      <c r="P9">
        <v>76.98</v>
      </c>
      <c r="Q9">
        <v>14.11</v>
      </c>
      <c r="R9">
        <v>9.7899999999999991</v>
      </c>
      <c r="S9">
        <v>9.4</v>
      </c>
      <c r="T9">
        <v>9.02</v>
      </c>
      <c r="U9">
        <v>11.63</v>
      </c>
      <c r="V9">
        <v>7.76</v>
      </c>
      <c r="W9">
        <v>51.24</v>
      </c>
      <c r="X9">
        <v>7.32</v>
      </c>
      <c r="Y9">
        <v>82.94</v>
      </c>
      <c r="Z9">
        <v>13.86</v>
      </c>
      <c r="AA9">
        <v>9.6</v>
      </c>
      <c r="AB9">
        <v>9.2200000000000006</v>
      </c>
      <c r="AC9">
        <v>8.9</v>
      </c>
      <c r="AD9">
        <v>14.46</v>
      </c>
      <c r="AE9">
        <v>9.64</v>
      </c>
      <c r="AF9">
        <v>54.62</v>
      </c>
      <c r="AG9">
        <v>7.8</v>
      </c>
      <c r="AH9">
        <v>4.5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 x14ac:dyDescent="0.2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76.959999999999994</v>
      </c>
      <c r="H10">
        <v>84.76</v>
      </c>
      <c r="I10">
        <v>13.44</v>
      </c>
      <c r="J10">
        <v>8.7899999999999991</v>
      </c>
      <c r="K10">
        <v>9.1300000000000008</v>
      </c>
      <c r="L10">
        <v>13.6</v>
      </c>
      <c r="M10">
        <v>9.07</v>
      </c>
      <c r="N10">
        <v>57.72</v>
      </c>
      <c r="O10">
        <v>8.25</v>
      </c>
      <c r="P10">
        <v>71.2</v>
      </c>
      <c r="Q10">
        <v>13.7</v>
      </c>
      <c r="R10">
        <v>9.58</v>
      </c>
      <c r="S10">
        <v>8.8000000000000007</v>
      </c>
      <c r="T10">
        <v>9.02</v>
      </c>
      <c r="U10">
        <v>13.62</v>
      </c>
      <c r="V10">
        <v>9.08</v>
      </c>
      <c r="W10">
        <v>43.88</v>
      </c>
      <c r="X10">
        <v>6.27</v>
      </c>
      <c r="Y10">
        <v>74.430000000000007</v>
      </c>
      <c r="Z10">
        <v>13.63</v>
      </c>
      <c r="AA10">
        <v>8.4</v>
      </c>
      <c r="AB10">
        <v>9.61</v>
      </c>
      <c r="AC10">
        <v>9.25</v>
      </c>
      <c r="AD10">
        <v>14.73</v>
      </c>
      <c r="AE10">
        <v>9.82</v>
      </c>
      <c r="AF10">
        <v>46.07</v>
      </c>
      <c r="AG10">
        <v>6.58</v>
      </c>
      <c r="AH10">
        <v>4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 x14ac:dyDescent="0.2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60.03</v>
      </c>
      <c r="H11">
        <v>90.49</v>
      </c>
      <c r="I11">
        <v>13.38</v>
      </c>
      <c r="J11">
        <v>9.09</v>
      </c>
      <c r="K11">
        <v>8.75</v>
      </c>
      <c r="L11">
        <v>12.15</v>
      </c>
      <c r="M11">
        <v>8.1</v>
      </c>
      <c r="N11">
        <v>64.959999999999994</v>
      </c>
      <c r="O11">
        <v>9.2799999999999994</v>
      </c>
      <c r="P11">
        <v>76</v>
      </c>
      <c r="Q11">
        <v>14.41</v>
      </c>
      <c r="R11">
        <v>9.7899999999999991</v>
      </c>
      <c r="S11">
        <v>10</v>
      </c>
      <c r="T11">
        <v>9.02</v>
      </c>
      <c r="U11">
        <v>11.35</v>
      </c>
      <c r="V11">
        <v>7.57</v>
      </c>
      <c r="W11">
        <v>50.24</v>
      </c>
      <c r="X11">
        <v>7.18</v>
      </c>
      <c r="Y11">
        <v>23.06</v>
      </c>
      <c r="Z11">
        <v>10.47</v>
      </c>
      <c r="AA11">
        <v>8.1999999999999993</v>
      </c>
      <c r="AB11">
        <v>6.67</v>
      </c>
      <c r="AC11">
        <v>6.07</v>
      </c>
      <c r="AD11">
        <v>12.59</v>
      </c>
      <c r="AE11">
        <v>8.39</v>
      </c>
      <c r="AF11">
        <v>0</v>
      </c>
      <c r="AG11">
        <v>0</v>
      </c>
      <c r="AH11">
        <v>0</v>
      </c>
      <c r="AI11">
        <v>10</v>
      </c>
      <c r="AJ11">
        <v>10</v>
      </c>
      <c r="AK11">
        <v>100</v>
      </c>
      <c r="AL11" s="1" t="s">
        <v>43</v>
      </c>
    </row>
    <row r="12" spans="1:38" x14ac:dyDescent="0.2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87.89</v>
      </c>
      <c r="H12">
        <v>94.71</v>
      </c>
      <c r="I12">
        <v>14.77</v>
      </c>
      <c r="J12">
        <v>10</v>
      </c>
      <c r="K12">
        <v>9.69</v>
      </c>
      <c r="L12">
        <v>13.6</v>
      </c>
      <c r="M12">
        <v>9.07</v>
      </c>
      <c r="N12">
        <v>66.34</v>
      </c>
      <c r="O12">
        <v>9.48</v>
      </c>
      <c r="P12">
        <v>77.89</v>
      </c>
      <c r="Q12">
        <v>13.75</v>
      </c>
      <c r="R12">
        <v>9.58</v>
      </c>
      <c r="S12">
        <v>9.1999999999999993</v>
      </c>
      <c r="T12">
        <v>8.7200000000000006</v>
      </c>
      <c r="U12">
        <v>14.23</v>
      </c>
      <c r="V12">
        <v>9.49</v>
      </c>
      <c r="W12">
        <v>49.9</v>
      </c>
      <c r="X12">
        <v>7.13</v>
      </c>
      <c r="Y12">
        <v>89.15</v>
      </c>
      <c r="Z12">
        <v>14.41</v>
      </c>
      <c r="AA12">
        <v>9.6</v>
      </c>
      <c r="AB12">
        <v>9.2200000000000006</v>
      </c>
      <c r="AC12">
        <v>10</v>
      </c>
      <c r="AD12">
        <v>15</v>
      </c>
      <c r="AE12">
        <v>10</v>
      </c>
      <c r="AF12">
        <v>59.75</v>
      </c>
      <c r="AG12">
        <v>8.5399999999999991</v>
      </c>
      <c r="AH12">
        <v>5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 x14ac:dyDescent="0.2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67.38</v>
      </c>
      <c r="H13">
        <v>66.17</v>
      </c>
      <c r="I13">
        <v>9.93</v>
      </c>
      <c r="J13">
        <v>6.25</v>
      </c>
      <c r="K13">
        <v>7</v>
      </c>
      <c r="L13">
        <v>11.4</v>
      </c>
      <c r="M13">
        <v>7.6</v>
      </c>
      <c r="N13">
        <v>44.84</v>
      </c>
      <c r="O13">
        <v>6.41</v>
      </c>
      <c r="P13">
        <v>52.18</v>
      </c>
      <c r="Q13">
        <v>7.85</v>
      </c>
      <c r="R13">
        <v>6.25</v>
      </c>
      <c r="S13">
        <v>4.91</v>
      </c>
      <c r="T13">
        <v>4.54</v>
      </c>
      <c r="U13">
        <v>7.03</v>
      </c>
      <c r="V13">
        <v>4.6900000000000004</v>
      </c>
      <c r="W13">
        <v>37.299999999999997</v>
      </c>
      <c r="X13">
        <v>5.33</v>
      </c>
      <c r="Y13">
        <v>81.81</v>
      </c>
      <c r="Z13">
        <v>13.34</v>
      </c>
      <c r="AA13">
        <v>9.59</v>
      </c>
      <c r="AB13">
        <v>7.65</v>
      </c>
      <c r="AC13">
        <v>9.43</v>
      </c>
      <c r="AD13">
        <v>13.39</v>
      </c>
      <c r="AE13">
        <v>8.93</v>
      </c>
      <c r="AF13">
        <v>55.08</v>
      </c>
      <c r="AG13">
        <v>7.87</v>
      </c>
      <c r="AH13">
        <v>4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 x14ac:dyDescent="0.2">
      <c r="A14" s="1" t="s">
        <v>87</v>
      </c>
      <c r="B14" s="1" t="s">
        <v>88</v>
      </c>
      <c r="C14" s="1" t="s">
        <v>118</v>
      </c>
      <c r="D14" s="1"/>
      <c r="E14" s="1"/>
      <c r="F14" s="1" t="s">
        <v>89</v>
      </c>
      <c r="G14">
        <v>84.92</v>
      </c>
      <c r="H14">
        <v>89.55</v>
      </c>
      <c r="I14">
        <v>15</v>
      </c>
      <c r="J14">
        <v>10</v>
      </c>
      <c r="K14">
        <v>10</v>
      </c>
      <c r="L14">
        <v>15</v>
      </c>
      <c r="M14">
        <v>10</v>
      </c>
      <c r="N14">
        <v>59.55</v>
      </c>
      <c r="O14">
        <v>8.51</v>
      </c>
      <c r="P14">
        <v>74.11</v>
      </c>
      <c r="Q14">
        <v>13.98</v>
      </c>
      <c r="R14">
        <v>9.7899999999999991</v>
      </c>
      <c r="S14">
        <v>9.4</v>
      </c>
      <c r="T14">
        <v>8.76</v>
      </c>
      <c r="U14">
        <v>13.19</v>
      </c>
      <c r="V14">
        <v>8.7899999999999991</v>
      </c>
      <c r="W14">
        <v>46.95</v>
      </c>
      <c r="X14">
        <v>6.71</v>
      </c>
      <c r="Y14">
        <v>91.88</v>
      </c>
      <c r="Z14">
        <v>15</v>
      </c>
      <c r="AA14">
        <v>10</v>
      </c>
      <c r="AB14">
        <v>10</v>
      </c>
      <c r="AC14">
        <v>10</v>
      </c>
      <c r="AD14">
        <v>14.46</v>
      </c>
      <c r="AE14">
        <v>9.64</v>
      </c>
      <c r="AF14">
        <v>62.42</v>
      </c>
      <c r="AG14">
        <v>8.92</v>
      </c>
      <c r="AH14">
        <v>4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 x14ac:dyDescent="0.2">
      <c r="A15" s="1" t="s">
        <v>90</v>
      </c>
      <c r="B15" s="1" t="s">
        <v>91</v>
      </c>
      <c r="C15" s="1" t="s">
        <v>92</v>
      </c>
      <c r="D15" s="1"/>
      <c r="E15" s="1"/>
      <c r="F15" s="1" t="s">
        <v>93</v>
      </c>
      <c r="G15">
        <v>40.090000000000003</v>
      </c>
      <c r="H15">
        <v>68.489999999999995</v>
      </c>
      <c r="I15">
        <v>11.74</v>
      </c>
      <c r="J15">
        <v>7.58</v>
      </c>
      <c r="K15">
        <v>8.07</v>
      </c>
      <c r="L15">
        <v>8.8000000000000007</v>
      </c>
      <c r="M15">
        <v>5.87</v>
      </c>
      <c r="N15">
        <v>47.95</v>
      </c>
      <c r="O15">
        <v>6.85</v>
      </c>
      <c r="P15">
        <v>58.09</v>
      </c>
      <c r="Q15">
        <v>12.35</v>
      </c>
      <c r="R15">
        <v>7.29</v>
      </c>
      <c r="S15">
        <v>8.6300000000000008</v>
      </c>
      <c r="T15">
        <v>8.7799999999999994</v>
      </c>
      <c r="U15">
        <v>12.24</v>
      </c>
      <c r="V15">
        <v>8.16</v>
      </c>
      <c r="W15">
        <v>33.49</v>
      </c>
      <c r="X15">
        <v>4.78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 t="s">
        <v>42</v>
      </c>
      <c r="AJ15">
        <v>10</v>
      </c>
      <c r="AK15">
        <v>100</v>
      </c>
      <c r="AL15" s="1" t="s">
        <v>43</v>
      </c>
    </row>
    <row r="16" spans="1:38" x14ac:dyDescent="0.2">
      <c r="A16" s="1" t="s">
        <v>94</v>
      </c>
      <c r="B16" s="1" t="s">
        <v>95</v>
      </c>
      <c r="C16" s="1" t="s">
        <v>96</v>
      </c>
      <c r="D16" s="1"/>
      <c r="E16" s="1"/>
      <c r="F16" s="1" t="s">
        <v>97</v>
      </c>
      <c r="G16">
        <v>89.78</v>
      </c>
      <c r="H16">
        <v>93.63</v>
      </c>
      <c r="I16">
        <v>14.96</v>
      </c>
      <c r="J16">
        <v>10</v>
      </c>
      <c r="K16">
        <v>9.9499999999999993</v>
      </c>
      <c r="L16">
        <v>14.3</v>
      </c>
      <c r="M16">
        <v>9.5299999999999994</v>
      </c>
      <c r="N16">
        <v>64.37</v>
      </c>
      <c r="O16">
        <v>9.1999999999999993</v>
      </c>
      <c r="P16">
        <v>86.37</v>
      </c>
      <c r="Q16">
        <v>13.89</v>
      </c>
      <c r="R16">
        <v>9.17</v>
      </c>
      <c r="S16">
        <v>9.6</v>
      </c>
      <c r="T16">
        <v>9.01</v>
      </c>
      <c r="U16">
        <v>14.54</v>
      </c>
      <c r="V16">
        <v>9.69</v>
      </c>
      <c r="W16">
        <v>57.94</v>
      </c>
      <c r="X16">
        <v>8.2799999999999994</v>
      </c>
      <c r="Y16">
        <v>90.88</v>
      </c>
      <c r="Z16">
        <v>14.62</v>
      </c>
      <c r="AA16">
        <v>10</v>
      </c>
      <c r="AB16">
        <v>10</v>
      </c>
      <c r="AC16">
        <v>9.25</v>
      </c>
      <c r="AD16">
        <v>14.73</v>
      </c>
      <c r="AE16">
        <v>9.82</v>
      </c>
      <c r="AF16">
        <v>61.53</v>
      </c>
      <c r="AG16">
        <v>8.7899999999999991</v>
      </c>
      <c r="AH16">
        <v>4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 x14ac:dyDescent="0.2">
      <c r="A17" s="1" t="s">
        <v>98</v>
      </c>
      <c r="B17" s="1" t="s">
        <v>99</v>
      </c>
      <c r="C17" s="1" t="s">
        <v>100</v>
      </c>
      <c r="D17" s="1"/>
      <c r="E17" s="1"/>
      <c r="F17" s="1" t="s">
        <v>101</v>
      </c>
      <c r="G17">
        <v>91.63</v>
      </c>
      <c r="H17">
        <v>95.53</v>
      </c>
      <c r="I17">
        <v>14.86</v>
      </c>
      <c r="J17">
        <v>9.82</v>
      </c>
      <c r="K17">
        <v>10</v>
      </c>
      <c r="L17">
        <v>13.8</v>
      </c>
      <c r="M17">
        <v>9.1999999999999993</v>
      </c>
      <c r="N17">
        <v>66.87</v>
      </c>
      <c r="O17">
        <v>9.5500000000000007</v>
      </c>
      <c r="P17">
        <v>89.69</v>
      </c>
      <c r="Q17">
        <v>14.19</v>
      </c>
      <c r="R17">
        <v>10</v>
      </c>
      <c r="S17">
        <v>9.6</v>
      </c>
      <c r="T17">
        <v>8.7799999999999994</v>
      </c>
      <c r="U17">
        <v>14.54</v>
      </c>
      <c r="V17">
        <v>9.69</v>
      </c>
      <c r="W17">
        <v>60.96</v>
      </c>
      <c r="X17">
        <v>8.7100000000000009</v>
      </c>
      <c r="Y17">
        <v>91.52</v>
      </c>
      <c r="Z17">
        <v>12.85</v>
      </c>
      <c r="AA17">
        <v>9.1199999999999992</v>
      </c>
      <c r="AB17">
        <v>8.6300000000000008</v>
      </c>
      <c r="AC17">
        <v>7.96</v>
      </c>
      <c r="AD17">
        <v>14.46</v>
      </c>
      <c r="AE17">
        <v>9.64</v>
      </c>
      <c r="AF17">
        <v>64.2</v>
      </c>
      <c r="AG17">
        <v>9.17</v>
      </c>
      <c r="AH17">
        <v>4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 x14ac:dyDescent="0.2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>
        <v>81.63</v>
      </c>
      <c r="H18">
        <v>85.76</v>
      </c>
      <c r="I18">
        <v>14.28</v>
      </c>
      <c r="J18">
        <v>9.09</v>
      </c>
      <c r="K18">
        <v>9.9499999999999993</v>
      </c>
      <c r="L18">
        <v>13.2</v>
      </c>
      <c r="M18">
        <v>8.8000000000000007</v>
      </c>
      <c r="N18">
        <v>58.28</v>
      </c>
      <c r="O18">
        <v>8.33</v>
      </c>
      <c r="P18">
        <v>67.069999999999993</v>
      </c>
      <c r="Q18">
        <v>14.9</v>
      </c>
      <c r="R18">
        <v>9.7899999999999991</v>
      </c>
      <c r="S18">
        <v>10</v>
      </c>
      <c r="T18">
        <v>10</v>
      </c>
      <c r="U18">
        <v>15</v>
      </c>
      <c r="V18">
        <v>10</v>
      </c>
      <c r="W18">
        <v>37.18</v>
      </c>
      <c r="X18">
        <v>5.31</v>
      </c>
      <c r="Y18">
        <v>92.32</v>
      </c>
      <c r="Z18">
        <v>14.9</v>
      </c>
      <c r="AA18">
        <v>9.8000000000000007</v>
      </c>
      <c r="AB18">
        <v>10</v>
      </c>
      <c r="AC18">
        <v>10</v>
      </c>
      <c r="AD18">
        <v>15</v>
      </c>
      <c r="AE18">
        <v>10</v>
      </c>
      <c r="AF18">
        <v>62.42</v>
      </c>
      <c r="AG18">
        <v>8.92</v>
      </c>
      <c r="AH18">
        <v>4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 x14ac:dyDescent="0.2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>
        <v>83.88</v>
      </c>
      <c r="H19">
        <v>94.93</v>
      </c>
      <c r="I19">
        <v>13.42</v>
      </c>
      <c r="J19">
        <v>8.65</v>
      </c>
      <c r="K19">
        <v>9.24</v>
      </c>
      <c r="L19">
        <v>14.4</v>
      </c>
      <c r="M19">
        <v>9.6</v>
      </c>
      <c r="N19">
        <v>67.12</v>
      </c>
      <c r="O19">
        <v>9.59</v>
      </c>
      <c r="P19">
        <v>67.430000000000007</v>
      </c>
      <c r="Q19">
        <v>14.27</v>
      </c>
      <c r="R19">
        <v>9.58</v>
      </c>
      <c r="S19">
        <v>9</v>
      </c>
      <c r="T19">
        <v>9.9600000000000009</v>
      </c>
      <c r="U19">
        <v>10.16</v>
      </c>
      <c r="V19">
        <v>6.77</v>
      </c>
      <c r="W19">
        <v>43</v>
      </c>
      <c r="X19">
        <v>6.14</v>
      </c>
      <c r="Y19">
        <v>89.88</v>
      </c>
      <c r="Z19">
        <v>12.73</v>
      </c>
      <c r="AA19">
        <v>8.68</v>
      </c>
      <c r="AB19">
        <v>8.82</v>
      </c>
      <c r="AC19">
        <v>7.96</v>
      </c>
      <c r="AD19">
        <v>14.73</v>
      </c>
      <c r="AE19">
        <v>9.82</v>
      </c>
      <c r="AF19">
        <v>62.42</v>
      </c>
      <c r="AG19">
        <v>8.92</v>
      </c>
      <c r="AH19">
        <v>4</v>
      </c>
      <c r="AI19" s="1" t="s">
        <v>42</v>
      </c>
      <c r="AJ19" s="1" t="s">
        <v>42</v>
      </c>
      <c r="AK19" s="1" t="s">
        <v>42</v>
      </c>
      <c r="AL19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T24"/>
  <sheetViews>
    <sheetView tabSelected="1" topLeftCell="B1" workbookViewId="0">
      <selection activeCell="E47" sqref="E47"/>
    </sheetView>
  </sheetViews>
  <sheetFormatPr baseColWidth="10" defaultColWidth="8.83203125" defaultRowHeight="15" x14ac:dyDescent="0.2"/>
  <cols>
    <col min="2" max="2" width="17.6640625" customWidth="1"/>
    <col min="3" max="3" width="18.33203125" customWidth="1"/>
    <col min="4" max="4" width="8.83203125" style="10"/>
    <col min="5" max="5" width="18.6640625" style="6" customWidth="1"/>
    <col min="6" max="7" width="13.83203125" style="6" customWidth="1"/>
    <col min="8" max="8" width="15" style="6" customWidth="1"/>
    <col min="9" max="9" width="16.1640625" style="13" customWidth="1"/>
    <col min="10" max="10" width="13.6640625" style="10" customWidth="1"/>
  </cols>
  <sheetData>
    <row r="3" spans="2:20" ht="26" x14ac:dyDescent="0.3">
      <c r="B3" s="2" t="s">
        <v>116</v>
      </c>
      <c r="C3" s="2"/>
      <c r="D3" s="15"/>
    </row>
    <row r="4" spans="2:20" ht="31" x14ac:dyDescent="0.35">
      <c r="D4" s="17" t="s">
        <v>122</v>
      </c>
    </row>
    <row r="5" spans="2:20" ht="15" customHeight="1" x14ac:dyDescent="0.2">
      <c r="L5" s="5" t="s">
        <v>113</v>
      </c>
      <c r="M5" s="5"/>
      <c r="N5" s="5"/>
      <c r="O5" s="5"/>
      <c r="Q5" s="5" t="s">
        <v>114</v>
      </c>
      <c r="R5" s="5"/>
      <c r="S5" s="5"/>
      <c r="T5" s="5"/>
    </row>
    <row r="6" spans="2:20" ht="34" x14ac:dyDescent="0.2">
      <c r="B6" s="3" t="s">
        <v>110</v>
      </c>
      <c r="C6" s="3" t="s">
        <v>111</v>
      </c>
      <c r="D6" s="4" t="s">
        <v>112</v>
      </c>
      <c r="E6" s="7" t="s">
        <v>113</v>
      </c>
      <c r="F6" s="7" t="s">
        <v>114</v>
      </c>
      <c r="G6" s="7" t="s">
        <v>119</v>
      </c>
      <c r="H6" s="11" t="s">
        <v>120</v>
      </c>
      <c r="I6" s="14" t="s">
        <v>121</v>
      </c>
      <c r="J6" s="4" t="s">
        <v>115</v>
      </c>
      <c r="L6" s="1" t="s">
        <v>34</v>
      </c>
      <c r="M6" s="1" t="s">
        <v>35</v>
      </c>
      <c r="N6" s="1" t="s">
        <v>36</v>
      </c>
      <c r="Q6" s="1" t="s">
        <v>34</v>
      </c>
      <c r="R6" s="1" t="s">
        <v>35</v>
      </c>
      <c r="S6" s="1" t="s">
        <v>36</v>
      </c>
    </row>
    <row r="7" spans="2:20" x14ac:dyDescent="0.2">
      <c r="B7" s="1" t="s">
        <v>48</v>
      </c>
      <c r="C7" s="1" t="s">
        <v>49</v>
      </c>
      <c r="D7" s="16" t="s">
        <v>50</v>
      </c>
      <c r="E7" s="8">
        <v>88.65</v>
      </c>
      <c r="F7" s="8">
        <v>90.56</v>
      </c>
      <c r="G7" s="9">
        <f>AVERAGE(E7:F7)</f>
        <v>89.605000000000004</v>
      </c>
      <c r="H7" s="9">
        <f>SUM(L7:S7)*0.7*0.3167</f>
        <v>0</v>
      </c>
      <c r="I7" s="13">
        <f>G7-H7</f>
        <v>89.605000000000004</v>
      </c>
      <c r="J7" s="12" t="str">
        <f>IF(I7&lt;60,"F",IF(I7&lt;70,"D",IF(I7&lt;80,"C",IF(I7&lt;90,"B",IF(I7&gt;=90,"A")))))</f>
        <v>B</v>
      </c>
      <c r="L7" s="1" t="s">
        <v>42</v>
      </c>
      <c r="M7" s="1" t="s">
        <v>42</v>
      </c>
      <c r="N7" s="1" t="s">
        <v>42</v>
      </c>
      <c r="Q7" s="1" t="s">
        <v>42</v>
      </c>
      <c r="R7" s="1" t="s">
        <v>42</v>
      </c>
      <c r="S7" s="1" t="s">
        <v>42</v>
      </c>
    </row>
    <row r="8" spans="2:20" x14ac:dyDescent="0.2">
      <c r="B8" s="1" t="s">
        <v>83</v>
      </c>
      <c r="C8" s="1" t="s">
        <v>84</v>
      </c>
      <c r="D8" s="16" t="s">
        <v>85</v>
      </c>
      <c r="E8" s="8">
        <v>67.38</v>
      </c>
      <c r="F8" s="8">
        <v>57.94</v>
      </c>
      <c r="G8" s="9">
        <f>AVERAGE(E8:F8)</f>
        <v>62.66</v>
      </c>
      <c r="H8" s="9">
        <f>SUM(L8:S8)*0.7*0.3167</f>
        <v>0</v>
      </c>
      <c r="I8" s="13">
        <f>G8-H8</f>
        <v>62.66</v>
      </c>
      <c r="J8" s="12" t="str">
        <f>IF(I8&lt;60,"F",IF(I8&lt;70,"D",IF(I8&lt;80,"C",IF(I8&lt;90,"B",IF(I8&gt;=90,"A")))))</f>
        <v>D</v>
      </c>
      <c r="L8" s="1" t="s">
        <v>42</v>
      </c>
      <c r="M8" s="1" t="s">
        <v>42</v>
      </c>
      <c r="N8" s="1" t="s">
        <v>42</v>
      </c>
      <c r="Q8" s="1" t="s">
        <v>42</v>
      </c>
      <c r="R8" s="1" t="s">
        <v>42</v>
      </c>
      <c r="S8" s="1" t="s">
        <v>42</v>
      </c>
    </row>
    <row r="9" spans="2:20" x14ac:dyDescent="0.2">
      <c r="B9" s="1" t="s">
        <v>102</v>
      </c>
      <c r="C9" s="1" t="s">
        <v>103</v>
      </c>
      <c r="D9" s="16" t="s">
        <v>104</v>
      </c>
      <c r="E9" s="8">
        <v>81.63</v>
      </c>
      <c r="F9" s="8">
        <v>95.38</v>
      </c>
      <c r="G9" s="9">
        <f>AVERAGE(E9:F9)</f>
        <v>88.504999999999995</v>
      </c>
      <c r="H9" s="9">
        <f>SUM(L9:S9)*0.7*0.3167</f>
        <v>0</v>
      </c>
      <c r="I9" s="13">
        <f>G9-H9</f>
        <v>88.504999999999995</v>
      </c>
      <c r="J9" s="12" t="str">
        <f>IF(I9&lt;60,"F",IF(I9&lt;70,"D",IF(I9&lt;80,"C",IF(I9&lt;90,"B",IF(I9&gt;=90,"A")))))</f>
        <v>B</v>
      </c>
      <c r="L9" s="1" t="s">
        <v>42</v>
      </c>
      <c r="M9" s="1" t="s">
        <v>42</v>
      </c>
      <c r="N9" s="1" t="s">
        <v>42</v>
      </c>
      <c r="Q9" s="1" t="s">
        <v>42</v>
      </c>
      <c r="R9" s="1" t="s">
        <v>42</v>
      </c>
      <c r="S9" s="1" t="s">
        <v>42</v>
      </c>
    </row>
    <row r="10" spans="2:20" x14ac:dyDescent="0.2">
      <c r="B10" s="1" t="s">
        <v>44</v>
      </c>
      <c r="C10" s="1" t="s">
        <v>45</v>
      </c>
      <c r="D10" s="16" t="s">
        <v>46</v>
      </c>
      <c r="E10" s="8">
        <v>71.459999999999994</v>
      </c>
      <c r="F10" s="8">
        <v>53.18</v>
      </c>
      <c r="G10" s="9">
        <f>AVERAGE(E10:F10)</f>
        <v>62.319999999999993</v>
      </c>
      <c r="H10" s="9">
        <f>SUM(L10:S10)*0.7*0.3167</f>
        <v>22.168999999999997</v>
      </c>
      <c r="I10" s="13">
        <f>G10-H10</f>
        <v>40.150999999999996</v>
      </c>
      <c r="J10" s="12" t="str">
        <f>IF(I10&lt;60,"F",IF(I10&lt;70,"D",IF(I10&lt;80,"C",IF(I10&lt;90,"B",IF(I10&gt;=90,"A")))))</f>
        <v>F</v>
      </c>
      <c r="L10" s="1" t="s">
        <v>42</v>
      </c>
      <c r="M10" s="1" t="s">
        <v>42</v>
      </c>
      <c r="N10" s="1" t="s">
        <v>42</v>
      </c>
      <c r="Q10" s="1" t="s">
        <v>42</v>
      </c>
      <c r="R10">
        <v>50</v>
      </c>
      <c r="S10">
        <v>50</v>
      </c>
    </row>
    <row r="11" spans="2:20" x14ac:dyDescent="0.2">
      <c r="B11" s="1" t="s">
        <v>71</v>
      </c>
      <c r="C11" s="1" t="s">
        <v>72</v>
      </c>
      <c r="D11" s="16" t="s">
        <v>73</v>
      </c>
      <c r="E11" s="8">
        <v>76.959999999999994</v>
      </c>
      <c r="F11" s="8">
        <v>81.09</v>
      </c>
      <c r="G11" s="9">
        <f>AVERAGE(E11:F11)</f>
        <v>79.025000000000006</v>
      </c>
      <c r="H11" s="9">
        <f>SUM(L11:S11)*0.7*0.3167</f>
        <v>0</v>
      </c>
      <c r="I11" s="13">
        <f>G11-H11</f>
        <v>79.025000000000006</v>
      </c>
      <c r="J11" s="12" t="str">
        <f>IF(I11&lt;60,"F",IF(I11&lt;70,"D",IF(I11&lt;80,"C",IF(I11&lt;90,"B",IF(I11&gt;=90,"A")))))</f>
        <v>C</v>
      </c>
      <c r="L11" s="1" t="s">
        <v>42</v>
      </c>
      <c r="M11" s="1" t="s">
        <v>42</v>
      </c>
      <c r="N11" s="1" t="s">
        <v>42</v>
      </c>
      <c r="Q11" s="1" t="s">
        <v>42</v>
      </c>
      <c r="R11" s="1" t="s">
        <v>42</v>
      </c>
      <c r="S11" s="1" t="s">
        <v>42</v>
      </c>
    </row>
    <row r="12" spans="2:20" x14ac:dyDescent="0.2">
      <c r="B12" s="1" t="s">
        <v>59</v>
      </c>
      <c r="C12" s="1" t="s">
        <v>60</v>
      </c>
      <c r="D12" s="16" t="s">
        <v>61</v>
      </c>
      <c r="E12" s="8">
        <v>84.7</v>
      </c>
      <c r="F12" s="8">
        <v>83.6</v>
      </c>
      <c r="G12" s="9">
        <f>AVERAGE(E12:F12)</f>
        <v>84.15</v>
      </c>
      <c r="H12" s="9">
        <f>SUM(L12:S12)*0.7*0.3167</f>
        <v>0</v>
      </c>
      <c r="I12" s="13">
        <f>G12-H12</f>
        <v>84.15</v>
      </c>
      <c r="J12" s="12" t="str">
        <f>IF(I12&lt;60,"F",IF(I12&lt;70,"D",IF(I12&lt;80,"C",IF(I12&lt;90,"B",IF(I12&gt;=90,"A")))))</f>
        <v>B</v>
      </c>
      <c r="L12" s="1" t="s">
        <v>42</v>
      </c>
      <c r="M12" s="1" t="s">
        <v>42</v>
      </c>
      <c r="N12" s="1" t="s">
        <v>42</v>
      </c>
      <c r="Q12" s="1" t="s">
        <v>42</v>
      </c>
      <c r="R12" s="1" t="s">
        <v>42</v>
      </c>
      <c r="S12" s="1" t="s">
        <v>42</v>
      </c>
    </row>
    <row r="13" spans="2:20" x14ac:dyDescent="0.2">
      <c r="B13" s="1" t="s">
        <v>67</v>
      </c>
      <c r="C13" s="1" t="s">
        <v>68</v>
      </c>
      <c r="D13" s="16" t="s">
        <v>69</v>
      </c>
      <c r="E13" s="8">
        <v>84.48</v>
      </c>
      <c r="F13" s="8">
        <v>82.85</v>
      </c>
      <c r="G13" s="9">
        <f>AVERAGE(E13:F13)</f>
        <v>83.664999999999992</v>
      </c>
      <c r="H13" s="9">
        <f>SUM(L13:S13)*0.7*0.3167</f>
        <v>0</v>
      </c>
      <c r="I13" s="13">
        <f>G13-H13</f>
        <v>83.664999999999992</v>
      </c>
      <c r="J13" s="12" t="str">
        <f>IF(I13&lt;60,"F",IF(I13&lt;70,"D",IF(I13&lt;80,"C",IF(I13&lt;90,"B",IF(I13&gt;=90,"A")))))</f>
        <v>B</v>
      </c>
      <c r="L13" s="1" t="s">
        <v>42</v>
      </c>
      <c r="M13" s="1" t="s">
        <v>42</v>
      </c>
      <c r="N13" s="1" t="s">
        <v>42</v>
      </c>
      <c r="Q13" s="1" t="s">
        <v>42</v>
      </c>
      <c r="R13" s="1" t="s">
        <v>42</v>
      </c>
      <c r="S13" s="1" t="s">
        <v>42</v>
      </c>
    </row>
    <row r="14" spans="2:20" x14ac:dyDescent="0.2">
      <c r="B14" s="1" t="s">
        <v>63</v>
      </c>
      <c r="C14" s="1" t="s">
        <v>64</v>
      </c>
      <c r="D14" s="16" t="s">
        <v>65</v>
      </c>
      <c r="E14" s="8">
        <v>85.14</v>
      </c>
      <c r="F14" s="8">
        <v>81.069999999999993</v>
      </c>
      <c r="G14" s="9">
        <f>AVERAGE(E14:F14)</f>
        <v>83.10499999999999</v>
      </c>
      <c r="H14" s="9">
        <f>SUM(L14:S14)*0.7*0.3167</f>
        <v>0</v>
      </c>
      <c r="I14" s="13">
        <f>G14-H14</f>
        <v>83.10499999999999</v>
      </c>
      <c r="J14" s="12" t="str">
        <f>IF(I14&lt;60,"F",IF(I14&lt;70,"D",IF(I14&lt;80,"C",IF(I14&lt;90,"B",IF(I14&gt;=90,"A")))))</f>
        <v>B</v>
      </c>
      <c r="L14" s="1" t="s">
        <v>42</v>
      </c>
      <c r="M14" s="1" t="s">
        <v>42</v>
      </c>
      <c r="N14" s="1" t="s">
        <v>42</v>
      </c>
      <c r="Q14" s="1" t="s">
        <v>42</v>
      </c>
      <c r="R14" s="1" t="s">
        <v>42</v>
      </c>
      <c r="S14" s="1" t="s">
        <v>42</v>
      </c>
    </row>
    <row r="15" spans="2:20" x14ac:dyDescent="0.2">
      <c r="B15" s="1" t="s">
        <v>52</v>
      </c>
      <c r="C15" s="1" t="s">
        <v>53</v>
      </c>
      <c r="D15" s="16" t="s">
        <v>117</v>
      </c>
      <c r="E15" s="8">
        <v>74.459999999999994</v>
      </c>
      <c r="F15" s="8">
        <v>78.2</v>
      </c>
      <c r="G15" s="9">
        <f>AVERAGE(E15:F15)</f>
        <v>76.33</v>
      </c>
      <c r="H15" s="9">
        <f>SUM(L15:S15)*0.7*0.3167</f>
        <v>0</v>
      </c>
      <c r="I15" s="13">
        <f>G15-H15</f>
        <v>76.33</v>
      </c>
      <c r="J15" s="12" t="str">
        <f>IF(I15&lt;60,"F",IF(I15&lt;70,"D",IF(I15&lt;80,"C",IF(I15&lt;90,"B",IF(I15&gt;=90,"A")))))</f>
        <v>C</v>
      </c>
      <c r="L15" s="1" t="s">
        <v>42</v>
      </c>
      <c r="M15" s="1" t="s">
        <v>42</v>
      </c>
      <c r="N15" s="1" t="s">
        <v>42</v>
      </c>
      <c r="Q15" s="1" t="s">
        <v>42</v>
      </c>
      <c r="R15" s="1" t="s">
        <v>42</v>
      </c>
      <c r="S15" s="1" t="s">
        <v>42</v>
      </c>
    </row>
    <row r="16" spans="2:20" x14ac:dyDescent="0.2">
      <c r="B16" s="1" t="s">
        <v>87</v>
      </c>
      <c r="C16" s="1" t="s">
        <v>88</v>
      </c>
      <c r="D16" s="16" t="s">
        <v>118</v>
      </c>
      <c r="E16" s="8">
        <v>84.92</v>
      </c>
      <c r="F16" s="8">
        <v>87.79</v>
      </c>
      <c r="G16" s="9">
        <f>AVERAGE(E16:F16)</f>
        <v>86.355000000000004</v>
      </c>
      <c r="H16" s="9">
        <f>SUM(L16:S16)*0.7*0.3167</f>
        <v>0</v>
      </c>
      <c r="I16" s="13">
        <f>G16-H16</f>
        <v>86.355000000000004</v>
      </c>
      <c r="J16" s="12" t="str">
        <f>IF(I16&lt;60,"F",IF(I16&lt;70,"D",IF(I16&lt;80,"C",IF(I16&lt;90,"B",IF(I16&gt;=90,"A")))))</f>
        <v>B</v>
      </c>
      <c r="L16" s="1" t="s">
        <v>42</v>
      </c>
      <c r="M16" s="1" t="s">
        <v>42</v>
      </c>
      <c r="N16" s="1" t="s">
        <v>42</v>
      </c>
      <c r="Q16" s="1" t="s">
        <v>42</v>
      </c>
      <c r="R16" s="1" t="s">
        <v>42</v>
      </c>
      <c r="S16" s="1" t="s">
        <v>42</v>
      </c>
    </row>
    <row r="17" spans="2:19" x14ac:dyDescent="0.2">
      <c r="B17" s="1" t="s">
        <v>38</v>
      </c>
      <c r="C17" s="1" t="s">
        <v>39</v>
      </c>
      <c r="D17" s="16" t="s">
        <v>40</v>
      </c>
      <c r="E17" s="8">
        <v>74.78</v>
      </c>
      <c r="F17" s="8">
        <v>73.02</v>
      </c>
      <c r="G17" s="9">
        <f>AVERAGE(E17:F17)</f>
        <v>73.900000000000006</v>
      </c>
      <c r="H17" s="9">
        <f>SUM(L17:S17)*0.7*0.3167</f>
        <v>0</v>
      </c>
      <c r="I17" s="13">
        <f>G17-H17</f>
        <v>73.900000000000006</v>
      </c>
      <c r="J17" s="12" t="str">
        <f>IF(I17&lt;60,"F",IF(I17&lt;70,"D",IF(I17&lt;80,"C",IF(I17&lt;90,"B",IF(I17&gt;=90,"A")))))</f>
        <v>C</v>
      </c>
      <c r="L17" s="1" t="s">
        <v>42</v>
      </c>
      <c r="M17" s="1" t="s">
        <v>42</v>
      </c>
      <c r="N17" s="1" t="s">
        <v>42</v>
      </c>
      <c r="Q17" s="1" t="s">
        <v>42</v>
      </c>
      <c r="R17" s="1" t="s">
        <v>42</v>
      </c>
      <c r="S17" s="1" t="s">
        <v>42</v>
      </c>
    </row>
    <row r="18" spans="2:19" x14ac:dyDescent="0.2">
      <c r="B18" s="1" t="s">
        <v>106</v>
      </c>
      <c r="C18" s="1" t="s">
        <v>107</v>
      </c>
      <c r="D18" s="16" t="s">
        <v>108</v>
      </c>
      <c r="E18" s="8">
        <v>83.88</v>
      </c>
      <c r="F18" s="8">
        <v>76.14</v>
      </c>
      <c r="G18" s="9">
        <f>AVERAGE(E18:F18)</f>
        <v>80.009999999999991</v>
      </c>
      <c r="H18" s="9">
        <f>SUM(L18:S18)*0.7*0.3167</f>
        <v>0</v>
      </c>
      <c r="I18" s="13">
        <f>G18-H18</f>
        <v>80.009999999999991</v>
      </c>
      <c r="J18" s="12" t="str">
        <f>IF(I18&lt;60,"F",IF(I18&lt;70,"D",IF(I18&lt;80,"C",IF(I18&lt;90,"B",IF(I18&gt;=90,"A")))))</f>
        <v>B</v>
      </c>
      <c r="L18" s="1" t="s">
        <v>42</v>
      </c>
      <c r="M18" s="1" t="s">
        <v>42</v>
      </c>
      <c r="N18" s="1" t="s">
        <v>42</v>
      </c>
      <c r="Q18" s="1" t="s">
        <v>42</v>
      </c>
      <c r="R18" s="1" t="s">
        <v>42</v>
      </c>
      <c r="S18" s="1" t="s">
        <v>42</v>
      </c>
    </row>
    <row r="19" spans="2:19" x14ac:dyDescent="0.2">
      <c r="B19" s="1" t="s">
        <v>94</v>
      </c>
      <c r="C19" s="1" t="s">
        <v>95</v>
      </c>
      <c r="D19" s="16" t="s">
        <v>96</v>
      </c>
      <c r="E19" s="8">
        <v>89.78</v>
      </c>
      <c r="F19" s="8">
        <v>84.64</v>
      </c>
      <c r="G19" s="9">
        <f>AVERAGE(E19:F19)</f>
        <v>87.210000000000008</v>
      </c>
      <c r="H19" s="9">
        <f>SUM(L19:S19)*0.7*0.3167</f>
        <v>11.084499999999998</v>
      </c>
      <c r="I19" s="13">
        <f>G19-H19</f>
        <v>76.125500000000017</v>
      </c>
      <c r="J19" s="12" t="str">
        <f>IF(I19&lt;60,"F",IF(I19&lt;70,"D",IF(I19&lt;80,"C",IF(I19&lt;90,"B",IF(I19&gt;=90,"A")))))</f>
        <v>C</v>
      </c>
      <c r="L19" s="1" t="s">
        <v>42</v>
      </c>
      <c r="M19" s="1" t="s">
        <v>42</v>
      </c>
      <c r="N19" s="1" t="s">
        <v>42</v>
      </c>
      <c r="Q19" s="1" t="s">
        <v>42</v>
      </c>
      <c r="R19">
        <v>50</v>
      </c>
      <c r="S19" s="1" t="s">
        <v>42</v>
      </c>
    </row>
    <row r="20" spans="2:19" x14ac:dyDescent="0.2">
      <c r="B20" s="1" t="s">
        <v>55</v>
      </c>
      <c r="C20" s="1" t="s">
        <v>56</v>
      </c>
      <c r="D20" s="16" t="s">
        <v>57</v>
      </c>
      <c r="E20" s="8">
        <v>76.58</v>
      </c>
      <c r="F20" s="8">
        <v>75.099999999999994</v>
      </c>
      <c r="G20" s="9">
        <f>AVERAGE(E20:F20)</f>
        <v>75.84</v>
      </c>
      <c r="H20" s="9">
        <f>SUM(L20:S20)*0.7*0.3167</f>
        <v>0</v>
      </c>
      <c r="I20" s="13">
        <f>G20-H20</f>
        <v>75.84</v>
      </c>
      <c r="J20" s="12" t="str">
        <f>IF(I20&lt;60,"F",IF(I20&lt;70,"D",IF(I20&lt;80,"C",IF(I20&lt;90,"B",IF(I20&gt;=90,"A")))))</f>
        <v>C</v>
      </c>
      <c r="L20" s="1" t="s">
        <v>42</v>
      </c>
      <c r="M20" s="1" t="s">
        <v>42</v>
      </c>
      <c r="N20" s="1" t="s">
        <v>42</v>
      </c>
      <c r="Q20" s="1" t="s">
        <v>42</v>
      </c>
      <c r="R20" s="1" t="s">
        <v>42</v>
      </c>
      <c r="S20" s="1" t="s">
        <v>42</v>
      </c>
    </row>
    <row r="21" spans="2:19" x14ac:dyDescent="0.2">
      <c r="B21" s="1" t="s">
        <v>90</v>
      </c>
      <c r="C21" s="1" t="s">
        <v>91</v>
      </c>
      <c r="D21" s="16" t="s">
        <v>92</v>
      </c>
      <c r="E21" s="8">
        <v>40.090000000000003</v>
      </c>
      <c r="F21" s="8">
        <v>48.47</v>
      </c>
      <c r="G21" s="9">
        <f>AVERAGE(E21:F21)</f>
        <v>44.28</v>
      </c>
      <c r="H21" s="9">
        <f>SUM(L21:S21)*0.7*0.3167</f>
        <v>46.554899999999996</v>
      </c>
      <c r="I21" s="13">
        <v>0</v>
      </c>
      <c r="J21" s="12" t="str">
        <f>IF(I21&lt;60,"F",IF(I21&lt;70,"D",IF(I21&lt;80,"C",IF(I21&lt;90,"B",IF(I21&gt;=90,"A")))))</f>
        <v>F</v>
      </c>
      <c r="L21" s="1" t="s">
        <v>42</v>
      </c>
      <c r="M21">
        <v>10</v>
      </c>
      <c r="N21">
        <v>100</v>
      </c>
      <c r="Q21" s="1" t="s">
        <v>42</v>
      </c>
      <c r="R21" s="1" t="s">
        <v>42</v>
      </c>
      <c r="S21">
        <v>100</v>
      </c>
    </row>
    <row r="22" spans="2:19" x14ac:dyDescent="0.2">
      <c r="B22" s="1" t="s">
        <v>98</v>
      </c>
      <c r="C22" s="1" t="s">
        <v>99</v>
      </c>
      <c r="D22" s="16" t="s">
        <v>100</v>
      </c>
      <c r="E22" s="8">
        <v>91.63</v>
      </c>
      <c r="F22" s="8">
        <v>91.45</v>
      </c>
      <c r="G22" s="9">
        <f>AVERAGE(E22:F22)</f>
        <v>91.539999999999992</v>
      </c>
      <c r="H22" s="9">
        <f>SUM(L22:S22)*0.7*0.3167</f>
        <v>0</v>
      </c>
      <c r="I22" s="13">
        <f>G22-H22</f>
        <v>91.539999999999992</v>
      </c>
      <c r="J22" s="12" t="str">
        <f>IF(I22&lt;60,"F",IF(I22&lt;70,"D",IF(I22&lt;80,"C",IF(I22&lt;90,"B",IF(I22&gt;=90,"A")))))</f>
        <v>A</v>
      </c>
      <c r="L22" s="1" t="s">
        <v>42</v>
      </c>
      <c r="M22" s="1" t="s">
        <v>42</v>
      </c>
      <c r="N22" s="1" t="s">
        <v>42</v>
      </c>
      <c r="Q22" s="1" t="s">
        <v>42</v>
      </c>
      <c r="R22" s="1" t="s">
        <v>42</v>
      </c>
      <c r="S22" s="1" t="s">
        <v>42</v>
      </c>
    </row>
    <row r="23" spans="2:19" x14ac:dyDescent="0.2">
      <c r="B23" s="1" t="s">
        <v>75</v>
      </c>
      <c r="C23" s="1" t="s">
        <v>76</v>
      </c>
      <c r="D23" s="16" t="s">
        <v>77</v>
      </c>
      <c r="E23" s="8">
        <v>60.03</v>
      </c>
      <c r="F23" s="8">
        <v>53.8</v>
      </c>
      <c r="G23" s="9">
        <f>AVERAGE(E23:F23)</f>
        <v>56.914999999999999</v>
      </c>
      <c r="H23" s="9">
        <f>SUM(L23:S23)*0.7*0.3167</f>
        <v>48.771799999999999</v>
      </c>
      <c r="I23" s="13">
        <f>G23-H23</f>
        <v>8.1432000000000002</v>
      </c>
      <c r="J23" s="12" t="str">
        <f>IF(I23&lt;60,"F",IF(I23&lt;70,"D",IF(I23&lt;80,"C",IF(I23&lt;90,"B",IF(I23&gt;=90,"A")))))</f>
        <v>F</v>
      </c>
      <c r="L23">
        <v>10</v>
      </c>
      <c r="M23">
        <v>10</v>
      </c>
      <c r="N23">
        <v>100</v>
      </c>
      <c r="Q23" s="1" t="s">
        <v>42</v>
      </c>
      <c r="R23" s="1" t="s">
        <v>42</v>
      </c>
      <c r="S23">
        <v>100</v>
      </c>
    </row>
    <row r="24" spans="2:19" x14ac:dyDescent="0.2">
      <c r="B24" s="1" t="s">
        <v>79</v>
      </c>
      <c r="C24" s="1" t="s">
        <v>80</v>
      </c>
      <c r="D24" s="16" t="s">
        <v>81</v>
      </c>
      <c r="E24" s="8">
        <v>87.89</v>
      </c>
      <c r="F24" s="8">
        <v>85.86</v>
      </c>
      <c r="G24" s="9">
        <f>AVERAGE(E24:F24)</f>
        <v>86.875</v>
      </c>
      <c r="H24" s="9">
        <f>SUM(L24:S24)*0.7*0.3167</f>
        <v>0</v>
      </c>
      <c r="I24" s="13">
        <f>G24-H24</f>
        <v>86.875</v>
      </c>
      <c r="J24" s="12" t="str">
        <f>IF(I24&lt;60,"F",IF(I24&lt;70,"D",IF(I24&lt;80,"C",IF(I24&lt;90,"B",IF(I24&gt;=90,"A")))))</f>
        <v>B</v>
      </c>
      <c r="L24" s="1" t="s">
        <v>42</v>
      </c>
      <c r="M24" s="1" t="s">
        <v>42</v>
      </c>
      <c r="N24" s="1" t="s">
        <v>42</v>
      </c>
      <c r="Q24" s="1" t="s">
        <v>42</v>
      </c>
      <c r="R24" s="1" t="s">
        <v>42</v>
      </c>
      <c r="S24" s="1" t="s">
        <v>42</v>
      </c>
    </row>
  </sheetData>
  <sortState xmlns:xlrd2="http://schemas.microsoft.com/office/spreadsheetml/2017/richdata2" ref="B7:T24">
    <sortCondition ref="D7:D24"/>
  </sortState>
  <mergeCells count="2">
    <mergeCell ref="L5:O5"/>
    <mergeCell ref="Q5:T5"/>
  </mergeCells>
  <pageMargins left="0.7" right="0.7" top="0.75" bottom="0.75" header="0.3" footer="0.3"/>
  <pageSetup paperSize="9" orientation="portrait" horizontalDpi="0" verticalDpi="0"/>
  <ignoredErrors>
    <ignoredError sqref="D7:D2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Beginner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2023-05-07T09:10:15Z</dcterms:created>
  <dcterms:modified xsi:type="dcterms:W3CDTF">2023-05-08T03:53:05Z</dcterms:modified>
</cp:coreProperties>
</file>