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AE61637A-7C78-954C-84A9-8190C19C386F}" xr6:coauthVersionLast="47" xr6:coauthVersionMax="47" xr10:uidLastSave="{00000000-0000-0000-0000-000000000000}"/>
  <bookViews>
    <workbookView xWindow="400" yWindow="620" windowWidth="38200" windowHeight="2510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H20" i="2"/>
  <c r="H19" i="2"/>
  <c r="H16" i="2"/>
  <c r="H11" i="2"/>
  <c r="H13" i="2"/>
  <c r="H14" i="2"/>
  <c r="H9" i="2"/>
  <c r="H10" i="2"/>
  <c r="H17" i="2"/>
  <c r="H21" i="2"/>
  <c r="H18" i="2"/>
  <c r="H15" i="2"/>
  <c r="F20" i="2"/>
  <c r="I20" i="2" s="1"/>
  <c r="J20" i="2" s="1"/>
  <c r="F19" i="2"/>
  <c r="F16" i="2"/>
  <c r="F11" i="2"/>
  <c r="I11" i="2" s="1"/>
  <c r="J11" i="2" s="1"/>
  <c r="F13" i="2"/>
  <c r="F14" i="2"/>
  <c r="F9" i="2"/>
  <c r="F10" i="2"/>
  <c r="F17" i="2"/>
  <c r="F21" i="2"/>
  <c r="F18" i="2"/>
  <c r="F15" i="2"/>
  <c r="I15" i="2" s="1"/>
  <c r="J15" i="2" s="1"/>
  <c r="H12" i="2"/>
  <c r="F12" i="2"/>
  <c r="J10" i="2" l="1"/>
  <c r="I18" i="2"/>
  <c r="J18" i="2" s="1"/>
  <c r="I9" i="2"/>
  <c r="J9" i="2" s="1"/>
  <c r="I16" i="2"/>
  <c r="J16" i="2" s="1"/>
  <c r="I14" i="2"/>
  <c r="J14" i="2" s="1"/>
  <c r="I19" i="2"/>
  <c r="J19" i="2" s="1"/>
  <c r="I21" i="2"/>
  <c r="J21" i="2" s="1"/>
  <c r="I12" i="2"/>
  <c r="J12" i="2" s="1"/>
  <c r="I13" i="2"/>
  <c r="J13" i="2" s="1"/>
  <c r="I17" i="2"/>
  <c r="J17" i="2" s="1"/>
</calcChain>
</file>

<file path=xl/sharedStrings.xml><?xml version="1.0" encoding="utf-8"?>
<sst xmlns="http://schemas.openxmlformats.org/spreadsheetml/2006/main" count="152" uniqueCount="98">
  <si>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</si>
  <si>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</si>
  <si>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</si>
  <si>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</si>
  <si>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</si>
  <si>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</si>
  <si>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</si>
  <si>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</si>
  <si>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</si>
  <si>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</si>
  <si>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</si>
  <si>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</si>
  <si>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</si>
  <si>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</si>
  <si>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</si>
  <si>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</si>
  <si>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</si>
  <si>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</si>
  <si>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</si>
  <si>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</si>
  <si>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</si>
  <si>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</si>
  <si>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</si>
  <si>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</si>
  <si>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</si>
  <si>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</si>
  <si>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</si>
  <si>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Chhorn</t>
  </si>
  <si>
    <t>Meylinch</t>
  </si>
  <si>
    <t>13130</t>
  </si>
  <si>
    <t>chhorn.meylinch@pucsr.edu.kh</t>
  </si>
  <si>
    <t>1668678385</t>
  </si>
  <si>
    <t>Dan</t>
  </si>
  <si>
    <t>Sothearyza</t>
  </si>
  <si>
    <t>dan.sothearyza@pucsr.edu.kh</t>
  </si>
  <si>
    <t>Hak</t>
  </si>
  <si>
    <t>Sokheng</t>
  </si>
  <si>
    <t>14390</t>
  </si>
  <si>
    <t>hak.sokheng@pucsr.edu.kh</t>
  </si>
  <si>
    <t>Heng</t>
  </si>
  <si>
    <t>Sreynith</t>
  </si>
  <si>
    <t>13989</t>
  </si>
  <si>
    <t>heng.sreynith@pucsr.edu.kh</t>
  </si>
  <si>
    <t>Hou</t>
  </si>
  <si>
    <t>Sokim</t>
  </si>
  <si>
    <t>14010</t>
  </si>
  <si>
    <t>hou.sokim@pucsr.edu.kh</t>
  </si>
  <si>
    <t>Keo</t>
  </si>
  <si>
    <t>Kunnorin</t>
  </si>
  <si>
    <t>13605</t>
  </si>
  <si>
    <t>keo.kunnorin@pucsr.edu.kh</t>
  </si>
  <si>
    <t>Leav</t>
  </si>
  <si>
    <t>Meileang</t>
  </si>
  <si>
    <t>12305</t>
  </si>
  <si>
    <t>leav.meineang@pucsr.edu.kh</t>
  </si>
  <si>
    <t>Oung</t>
  </si>
  <si>
    <t>China</t>
  </si>
  <si>
    <t>13150</t>
  </si>
  <si>
    <t>oung.china@pucsr.edu.kh</t>
  </si>
  <si>
    <t>Vanly</t>
  </si>
  <si>
    <t>13151</t>
  </si>
  <si>
    <t>oung.vanly@pucsr.edu.kh</t>
  </si>
  <si>
    <t>Phalla</t>
  </si>
  <si>
    <t>Sathya</t>
  </si>
  <si>
    <t>11353</t>
  </si>
  <si>
    <t>phalla.sathya@pucsr.edu.kh</t>
  </si>
  <si>
    <t>Sea</t>
  </si>
  <si>
    <t>Mengkuy</t>
  </si>
  <si>
    <t>11464</t>
  </si>
  <si>
    <t>sea.mengkuy@pucsr.edu.kh</t>
  </si>
  <si>
    <t>Siew</t>
  </si>
  <si>
    <t>Sina</t>
  </si>
  <si>
    <t>13611</t>
  </si>
  <si>
    <t>siew.sina@pucsr.edu.kh</t>
  </si>
  <si>
    <t>So</t>
  </si>
  <si>
    <t>Chansereyroth</t>
  </si>
  <si>
    <t>14610</t>
  </si>
  <si>
    <t>so.chansereyroth@pucsr.edu.kh</t>
  </si>
  <si>
    <t>Thann</t>
  </si>
  <si>
    <t>Molivann</t>
  </si>
  <si>
    <t>13623</t>
  </si>
  <si>
    <t>thann.molivann@pucsr.edu.kh</t>
  </si>
  <si>
    <t>Yin</t>
  </si>
  <si>
    <t>Sokunthnika</t>
  </si>
  <si>
    <t>13389</t>
  </si>
  <si>
    <t>yin.sokunthnika@pucsr.edu.kh</t>
  </si>
  <si>
    <t>SURNAME</t>
  </si>
  <si>
    <t>FIRST NAME</t>
  </si>
  <si>
    <t>ID</t>
  </si>
  <si>
    <t>2 DAYS</t>
  </si>
  <si>
    <t>3 DAYS</t>
  </si>
  <si>
    <t>TOTAL</t>
  </si>
  <si>
    <t>GRADE</t>
  </si>
  <si>
    <t>EHSS-7/Result</t>
  </si>
  <si>
    <t>14604</t>
  </si>
  <si>
    <t>Column1</t>
  </si>
  <si>
    <t>Column2</t>
  </si>
  <si>
    <t>EHSS-7 - Final Grades for 22 August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</si>
</sst>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E3D42-F99D-0B46-899F-6C0911A8358E}" name="Table1" displayName="Table1" ref="D8:J21" totalsRowShown="0" headerRowDxfId="0">
  <autoFilter ref="D8:J21" xr:uid="{3A9E3D42-F99D-0B46-899F-6C0911A8358E}"/>
  <tableColumns count="7">
    <tableColumn id="1" xr3:uid="{91A24F0D-14C2-C542-BA2A-680294DDC276}" name="ID" dataDxfId="5"/>
    <tableColumn id="2" xr3:uid="{9659A17F-0C5B-594B-B299-9CE80DEAD77B}" name="2 DAYS"/>
    <tableColumn id="3" xr3:uid="{05244BA3-DA26-2043-94A3-C995C91B9633}" name="Column1" dataDxfId="4">
      <calculatedColumnFormula>E9*0.4</calculatedColumnFormula>
    </tableColumn>
    <tableColumn id="4" xr3:uid="{01D66C57-7B5B-7044-8C2C-D365C4EDD274}" name="3 DAYS"/>
    <tableColumn id="5" xr3:uid="{284ECD08-A194-934A-8DF5-C94B98529403}" name="Column2" dataDxfId="3">
      <calculatedColumnFormula>G9*0.6</calculatedColumnFormula>
    </tableColumn>
    <tableColumn id="6" xr3:uid="{1CEBC116-C615-684F-B7AE-0981C332B9F7}" name="TOTAL" dataDxfId="2" dataCellStyle="Comma">
      <calculatedColumnFormula>F9+H9</calculatedColumnFormula>
    </tableColumn>
    <tableColumn id="7" xr3:uid="{92A8E551-A31D-4948-8C4A-9404F5C5FFBB}" name="GRADE" dataDxfId="1">
      <calculatedColumnFormula>IF(I9&lt;50,"F",IF(I9&lt;=64,"D",IF(I9&lt;=79,"C",IF(I9&lt;90,"B",IF(I9&gt;=90,"A")))))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workbookViewId="0">
      <selection activeCell="A12" sqref="A12:XFD12"/>
    </sheetView>
  </sheetViews>
  <sheetFormatPr baseColWidth="10" defaultColWidth="8.83203125" defaultRowHeight="15" x14ac:dyDescent="0.2"/>
  <cols>
    <col min="2" max="2" width="18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69.06</v>
      </c>
      <c r="H2">
        <v>71.69</v>
      </c>
      <c r="I2">
        <v>10.17</v>
      </c>
      <c r="J2">
        <v>7.33</v>
      </c>
      <c r="K2">
        <v>7.29</v>
      </c>
      <c r="L2">
        <v>5.72</v>
      </c>
      <c r="M2">
        <v>10.19</v>
      </c>
      <c r="N2">
        <v>6.79</v>
      </c>
      <c r="O2">
        <v>51.33</v>
      </c>
      <c r="P2">
        <v>7.33</v>
      </c>
      <c r="Q2">
        <v>69.489999999999995</v>
      </c>
      <c r="R2">
        <v>10.039999999999999</v>
      </c>
      <c r="S2">
        <v>6.03</v>
      </c>
      <c r="T2">
        <v>8.4</v>
      </c>
      <c r="U2">
        <v>5.66</v>
      </c>
      <c r="V2">
        <v>11.08</v>
      </c>
      <c r="W2">
        <v>7.39</v>
      </c>
      <c r="X2">
        <v>48.36</v>
      </c>
      <c r="Y2">
        <v>6.91</v>
      </c>
      <c r="Z2">
        <v>2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94</v>
      </c>
      <c r="D3" s="1"/>
      <c r="E3" s="1"/>
      <c r="F3" s="1" t="s">
        <v>34</v>
      </c>
      <c r="G3">
        <v>64</v>
      </c>
      <c r="H3">
        <v>64.25</v>
      </c>
      <c r="I3">
        <v>11.11</v>
      </c>
      <c r="J3">
        <v>7.06</v>
      </c>
      <c r="K3">
        <v>8.07</v>
      </c>
      <c r="L3">
        <v>7.08</v>
      </c>
      <c r="M3">
        <v>0</v>
      </c>
      <c r="N3">
        <v>0</v>
      </c>
      <c r="O3">
        <v>53.14</v>
      </c>
      <c r="P3">
        <v>7.59</v>
      </c>
      <c r="Q3">
        <v>59.96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59.96</v>
      </c>
      <c r="Y3">
        <v>8.57</v>
      </c>
      <c r="Z3">
        <v>5</v>
      </c>
      <c r="AA3" s="1" t="s">
        <v>31</v>
      </c>
    </row>
    <row r="4" spans="1:27" x14ac:dyDescent="0.2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 t="s">
        <v>31</v>
      </c>
    </row>
    <row r="5" spans="1:27" x14ac:dyDescent="0.2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 t="s">
        <v>31</v>
      </c>
    </row>
    <row r="6" spans="1:27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69.180000000000007</v>
      </c>
      <c r="H6">
        <v>70.11</v>
      </c>
      <c r="I6">
        <v>11.93</v>
      </c>
      <c r="J6">
        <v>8.0399999999999991</v>
      </c>
      <c r="K6">
        <v>8.36</v>
      </c>
      <c r="L6">
        <v>7.47</v>
      </c>
      <c r="M6">
        <v>10.76</v>
      </c>
      <c r="N6">
        <v>7.17</v>
      </c>
      <c r="O6">
        <v>47.42</v>
      </c>
      <c r="P6">
        <v>6.77</v>
      </c>
      <c r="Q6">
        <v>69.22</v>
      </c>
      <c r="R6">
        <v>8.64</v>
      </c>
      <c r="S6">
        <v>6.25</v>
      </c>
      <c r="T6">
        <v>6.4</v>
      </c>
      <c r="U6">
        <v>4.63</v>
      </c>
      <c r="V6">
        <v>11.82</v>
      </c>
      <c r="W6">
        <v>7.88</v>
      </c>
      <c r="X6">
        <v>48.75</v>
      </c>
      <c r="Y6">
        <v>6.96</v>
      </c>
      <c r="Z6">
        <v>3</v>
      </c>
      <c r="AA6" s="1" t="s">
        <v>31</v>
      </c>
    </row>
    <row r="7" spans="1:27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86.65</v>
      </c>
      <c r="H7">
        <v>87.7</v>
      </c>
      <c r="I7">
        <v>13.36</v>
      </c>
      <c r="J7">
        <v>8.61</v>
      </c>
      <c r="K7">
        <v>9.7100000000000009</v>
      </c>
      <c r="L7">
        <v>8.39</v>
      </c>
      <c r="M7">
        <v>13.67</v>
      </c>
      <c r="N7">
        <v>9.1199999999999992</v>
      </c>
      <c r="O7">
        <v>60.67</v>
      </c>
      <c r="P7">
        <v>8.67</v>
      </c>
      <c r="Q7">
        <v>84.19</v>
      </c>
      <c r="R7">
        <v>12.96</v>
      </c>
      <c r="S7">
        <v>8.33</v>
      </c>
      <c r="T7">
        <v>9.1999999999999993</v>
      </c>
      <c r="U7">
        <v>8.39</v>
      </c>
      <c r="V7">
        <v>14.59</v>
      </c>
      <c r="W7">
        <v>9.73</v>
      </c>
      <c r="X7">
        <v>56.64</v>
      </c>
      <c r="Y7">
        <v>8.09</v>
      </c>
      <c r="Z7">
        <v>5</v>
      </c>
      <c r="AA7" s="1" t="s">
        <v>31</v>
      </c>
    </row>
    <row r="8" spans="1:27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73.790000000000006</v>
      </c>
      <c r="H8">
        <v>77.14</v>
      </c>
      <c r="I8">
        <v>11.49</v>
      </c>
      <c r="J8">
        <v>8.6199999999999992</v>
      </c>
      <c r="K8">
        <v>7.86</v>
      </c>
      <c r="L8">
        <v>6.5</v>
      </c>
      <c r="M8">
        <v>11.33</v>
      </c>
      <c r="N8">
        <v>7.55</v>
      </c>
      <c r="O8">
        <v>54.33</v>
      </c>
      <c r="P8">
        <v>7.76</v>
      </c>
      <c r="Q8">
        <v>78.209999999999994</v>
      </c>
      <c r="R8">
        <v>11.75</v>
      </c>
      <c r="S8">
        <v>7.33</v>
      </c>
      <c r="T8">
        <v>8</v>
      </c>
      <c r="U8">
        <v>8.17</v>
      </c>
      <c r="V8">
        <v>11.42</v>
      </c>
      <c r="W8">
        <v>7.61</v>
      </c>
      <c r="X8">
        <v>55.05</v>
      </c>
      <c r="Y8">
        <v>7.86</v>
      </c>
      <c r="Z8">
        <v>0</v>
      </c>
      <c r="AA8" s="1" t="s">
        <v>31</v>
      </c>
    </row>
    <row r="9" spans="1:27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79.2</v>
      </c>
      <c r="H9">
        <v>73.709999999999994</v>
      </c>
      <c r="I9">
        <v>10.92</v>
      </c>
      <c r="J9">
        <v>7.43</v>
      </c>
      <c r="K9">
        <v>8.19</v>
      </c>
      <c r="L9">
        <v>6.22</v>
      </c>
      <c r="M9">
        <v>11.4</v>
      </c>
      <c r="N9">
        <v>7.6</v>
      </c>
      <c r="O9">
        <v>51.39</v>
      </c>
      <c r="P9">
        <v>7.34</v>
      </c>
      <c r="Q9">
        <v>82.51</v>
      </c>
      <c r="R9">
        <v>11.36</v>
      </c>
      <c r="S9">
        <v>8.11</v>
      </c>
      <c r="T9">
        <v>6.8</v>
      </c>
      <c r="U9">
        <v>7.81</v>
      </c>
      <c r="V9">
        <v>12.7</v>
      </c>
      <c r="W9">
        <v>8.4700000000000006</v>
      </c>
      <c r="X9">
        <v>58.44</v>
      </c>
      <c r="Y9">
        <v>8.35</v>
      </c>
      <c r="Z9">
        <v>5</v>
      </c>
      <c r="AA9" s="1" t="s">
        <v>31</v>
      </c>
    </row>
    <row r="10" spans="1:27" x14ac:dyDescent="0.2">
      <c r="A10" s="1" t="s">
        <v>55</v>
      </c>
      <c r="B10" s="1" t="s">
        <v>59</v>
      </c>
      <c r="C10" s="1" t="s">
        <v>60</v>
      </c>
      <c r="D10" s="1"/>
      <c r="E10" s="1"/>
      <c r="F10" s="1" t="s">
        <v>61</v>
      </c>
      <c r="G10">
        <v>73.44</v>
      </c>
      <c r="H10">
        <v>67.81</v>
      </c>
      <c r="I10">
        <v>10</v>
      </c>
      <c r="J10">
        <v>6.04</v>
      </c>
      <c r="K10">
        <v>7.29</v>
      </c>
      <c r="L10">
        <v>6.67</v>
      </c>
      <c r="M10">
        <v>10.08</v>
      </c>
      <c r="N10">
        <v>6.72</v>
      </c>
      <c r="O10">
        <v>47.73</v>
      </c>
      <c r="P10">
        <v>6.82</v>
      </c>
      <c r="Q10">
        <v>76.28</v>
      </c>
      <c r="R10">
        <v>9.35</v>
      </c>
      <c r="S10">
        <v>6.5</v>
      </c>
      <c r="T10">
        <v>5.6</v>
      </c>
      <c r="U10">
        <v>6.59</v>
      </c>
      <c r="V10">
        <v>12.7</v>
      </c>
      <c r="W10">
        <v>8.4700000000000006</v>
      </c>
      <c r="X10">
        <v>54.23</v>
      </c>
      <c r="Y10">
        <v>7.75</v>
      </c>
      <c r="Z10">
        <v>5</v>
      </c>
      <c r="AA10" s="1" t="s">
        <v>31</v>
      </c>
    </row>
    <row r="11" spans="1:27" x14ac:dyDescent="0.2">
      <c r="A11" s="1" t="s">
        <v>62</v>
      </c>
      <c r="B11" s="1" t="s">
        <v>63</v>
      </c>
      <c r="C11" s="1" t="s">
        <v>64</v>
      </c>
      <c r="D11" s="1"/>
      <c r="E11" s="1"/>
      <c r="F11" s="1" t="s">
        <v>65</v>
      </c>
      <c r="G11">
        <v>72.03</v>
      </c>
      <c r="H11">
        <v>69.489999999999995</v>
      </c>
      <c r="I11">
        <v>7.88</v>
      </c>
      <c r="J11">
        <v>4.3899999999999997</v>
      </c>
      <c r="K11">
        <v>6.05</v>
      </c>
      <c r="L11">
        <v>5.33</v>
      </c>
      <c r="M11">
        <v>13.33</v>
      </c>
      <c r="N11">
        <v>8.89</v>
      </c>
      <c r="O11">
        <v>48.28</v>
      </c>
      <c r="P11">
        <v>6.9</v>
      </c>
      <c r="Q11">
        <v>75.84</v>
      </c>
      <c r="R11">
        <v>10</v>
      </c>
      <c r="S11">
        <v>6.67</v>
      </c>
      <c r="T11">
        <v>7.87</v>
      </c>
      <c r="U11">
        <v>5.47</v>
      </c>
      <c r="V11">
        <v>12.7</v>
      </c>
      <c r="W11">
        <v>8.4700000000000006</v>
      </c>
      <c r="X11">
        <v>53.14</v>
      </c>
      <c r="Y11">
        <v>7.59</v>
      </c>
      <c r="Z11">
        <v>3</v>
      </c>
      <c r="AA11" s="1" t="s">
        <v>31</v>
      </c>
    </row>
    <row r="12" spans="1:27" x14ac:dyDescent="0.2">
      <c r="A12" s="1" t="s">
        <v>66</v>
      </c>
      <c r="B12" s="1" t="s">
        <v>67</v>
      </c>
      <c r="C12" s="1" t="s">
        <v>68</v>
      </c>
      <c r="D12" s="1"/>
      <c r="E12" s="1"/>
      <c r="F12" s="1" t="s">
        <v>69</v>
      </c>
      <c r="G12">
        <v>50.39</v>
      </c>
      <c r="H12">
        <v>60.03</v>
      </c>
      <c r="I12">
        <v>6.86</v>
      </c>
      <c r="J12">
        <v>5.03</v>
      </c>
      <c r="K12">
        <v>4.43</v>
      </c>
      <c r="L12">
        <v>4.25</v>
      </c>
      <c r="M12">
        <v>9.09</v>
      </c>
      <c r="N12">
        <v>6.06</v>
      </c>
      <c r="O12">
        <v>44.08</v>
      </c>
      <c r="P12">
        <v>6.3</v>
      </c>
      <c r="Q12">
        <v>39.729999999999997</v>
      </c>
      <c r="R12">
        <v>4.22</v>
      </c>
      <c r="S12">
        <v>6.17</v>
      </c>
      <c r="T12">
        <v>2.27</v>
      </c>
      <c r="U12">
        <v>0</v>
      </c>
      <c r="V12">
        <v>0</v>
      </c>
      <c r="W12">
        <v>0</v>
      </c>
      <c r="X12">
        <v>35.51</v>
      </c>
      <c r="Y12">
        <v>5.07</v>
      </c>
      <c r="Z12">
        <v>3</v>
      </c>
      <c r="AA12" s="1" t="s">
        <v>31</v>
      </c>
    </row>
    <row r="13" spans="1:27" x14ac:dyDescent="0.2">
      <c r="A13" s="1" t="s">
        <v>70</v>
      </c>
      <c r="B13" s="1" t="s">
        <v>71</v>
      </c>
      <c r="C13" s="1" t="s">
        <v>72</v>
      </c>
      <c r="D13" s="1"/>
      <c r="E13" s="1"/>
      <c r="F13" s="1" t="s">
        <v>73</v>
      </c>
      <c r="G13">
        <v>71.31</v>
      </c>
      <c r="H13">
        <v>59.33</v>
      </c>
      <c r="I13">
        <v>7.64</v>
      </c>
      <c r="J13">
        <v>7.43</v>
      </c>
      <c r="K13">
        <v>7.86</v>
      </c>
      <c r="L13">
        <v>0</v>
      </c>
      <c r="M13">
        <v>0</v>
      </c>
      <c r="N13">
        <v>0</v>
      </c>
      <c r="O13">
        <v>51.68</v>
      </c>
      <c r="P13">
        <v>7.38</v>
      </c>
      <c r="Q13">
        <v>84.48</v>
      </c>
      <c r="R13">
        <v>12.05</v>
      </c>
      <c r="S13">
        <v>8</v>
      </c>
      <c r="T13">
        <v>8.4</v>
      </c>
      <c r="U13">
        <v>7.7</v>
      </c>
      <c r="V13">
        <v>13.59</v>
      </c>
      <c r="W13">
        <v>9.06</v>
      </c>
      <c r="X13">
        <v>58.84</v>
      </c>
      <c r="Y13">
        <v>8.41</v>
      </c>
      <c r="Z13">
        <v>3</v>
      </c>
      <c r="AA13" s="1" t="s">
        <v>31</v>
      </c>
    </row>
    <row r="14" spans="1:27" x14ac:dyDescent="0.2">
      <c r="A14" s="1" t="s">
        <v>74</v>
      </c>
      <c r="B14" s="1" t="s">
        <v>75</v>
      </c>
      <c r="C14" s="1" t="s">
        <v>76</v>
      </c>
      <c r="D14" s="1"/>
      <c r="E14" s="1"/>
      <c r="F14" s="1" t="s">
        <v>77</v>
      </c>
      <c r="G14">
        <v>88.13</v>
      </c>
      <c r="H14">
        <v>86.77</v>
      </c>
      <c r="I14">
        <v>12.34</v>
      </c>
      <c r="J14">
        <v>9.11</v>
      </c>
      <c r="K14">
        <v>7.71</v>
      </c>
      <c r="L14">
        <v>7.86</v>
      </c>
      <c r="M14">
        <v>12.69</v>
      </c>
      <c r="N14">
        <v>8.4600000000000009</v>
      </c>
      <c r="O14">
        <v>61.74</v>
      </c>
      <c r="P14">
        <v>8.82</v>
      </c>
      <c r="Q14">
        <v>88.23</v>
      </c>
      <c r="R14">
        <v>11.75</v>
      </c>
      <c r="S14">
        <v>8.33</v>
      </c>
      <c r="T14">
        <v>8</v>
      </c>
      <c r="U14">
        <v>7.17</v>
      </c>
      <c r="V14">
        <v>13.48</v>
      </c>
      <c r="W14">
        <v>8.99</v>
      </c>
      <c r="X14">
        <v>63</v>
      </c>
      <c r="Y14">
        <v>9</v>
      </c>
      <c r="Z14">
        <v>5</v>
      </c>
      <c r="AA14" s="1" t="s">
        <v>31</v>
      </c>
    </row>
    <row r="15" spans="1:27" x14ac:dyDescent="0.2">
      <c r="A15" s="1" t="s">
        <v>78</v>
      </c>
      <c r="B15" s="1" t="s">
        <v>79</v>
      </c>
      <c r="C15" s="1" t="s">
        <v>80</v>
      </c>
      <c r="D15" s="1"/>
      <c r="E15" s="1"/>
      <c r="F15" s="1" t="s">
        <v>81</v>
      </c>
      <c r="G15">
        <v>65.680000000000007</v>
      </c>
      <c r="H15">
        <v>60.45</v>
      </c>
      <c r="I15">
        <v>6.48</v>
      </c>
      <c r="J15">
        <v>6.95</v>
      </c>
      <c r="K15">
        <v>6</v>
      </c>
      <c r="L15">
        <v>0</v>
      </c>
      <c r="M15">
        <v>8.94</v>
      </c>
      <c r="N15">
        <v>5.96</v>
      </c>
      <c r="O15">
        <v>45.03</v>
      </c>
      <c r="P15">
        <v>6.43</v>
      </c>
      <c r="Q15">
        <v>71.52</v>
      </c>
      <c r="R15">
        <v>9.77</v>
      </c>
      <c r="S15">
        <v>5.33</v>
      </c>
      <c r="T15">
        <v>7.2</v>
      </c>
      <c r="U15">
        <v>7</v>
      </c>
      <c r="V15">
        <v>11.69</v>
      </c>
      <c r="W15">
        <v>7.79</v>
      </c>
      <c r="X15">
        <v>50.06</v>
      </c>
      <c r="Y15">
        <v>7.15</v>
      </c>
      <c r="Z15">
        <v>3</v>
      </c>
      <c r="AA15" s="1" t="s">
        <v>31</v>
      </c>
    </row>
    <row r="16" spans="1:27" x14ac:dyDescent="0.2">
      <c r="A16" s="1" t="s">
        <v>82</v>
      </c>
      <c r="B16" s="1" t="s">
        <v>83</v>
      </c>
      <c r="C16" s="1" t="s">
        <v>84</v>
      </c>
      <c r="D16" s="1"/>
      <c r="E16" s="1"/>
      <c r="F16" s="1" t="s">
        <v>85</v>
      </c>
      <c r="G16">
        <v>89.3</v>
      </c>
      <c r="H16">
        <v>89.21</v>
      </c>
      <c r="I16">
        <v>12.69</v>
      </c>
      <c r="J16">
        <v>8.5399999999999991</v>
      </c>
      <c r="K16">
        <v>8.14</v>
      </c>
      <c r="L16">
        <v>8.69</v>
      </c>
      <c r="M16">
        <v>14.28</v>
      </c>
      <c r="N16">
        <v>9.52</v>
      </c>
      <c r="O16">
        <v>62.24</v>
      </c>
      <c r="P16">
        <v>8.89</v>
      </c>
      <c r="Q16">
        <v>90.37</v>
      </c>
      <c r="R16">
        <v>14.17</v>
      </c>
      <c r="S16">
        <v>9.67</v>
      </c>
      <c r="T16">
        <v>9.6</v>
      </c>
      <c r="U16">
        <v>9.07</v>
      </c>
      <c r="V16">
        <v>14.16</v>
      </c>
      <c r="W16">
        <v>9.44</v>
      </c>
      <c r="X16">
        <v>62.05</v>
      </c>
      <c r="Y16">
        <v>8.86</v>
      </c>
      <c r="Z16">
        <v>4</v>
      </c>
      <c r="AA16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J21"/>
  <sheetViews>
    <sheetView tabSelected="1" workbookViewId="0">
      <selection activeCell="P34" sqref="P34"/>
    </sheetView>
  </sheetViews>
  <sheetFormatPr baseColWidth="10" defaultColWidth="8.83203125" defaultRowHeight="15" x14ac:dyDescent="0.2"/>
  <cols>
    <col min="2" max="2" width="20" customWidth="1"/>
    <col min="3" max="3" width="16.5" customWidth="1"/>
    <col min="5" max="8" width="0" hidden="1" customWidth="1"/>
    <col min="9" max="9" width="10.6640625" style="9" customWidth="1"/>
    <col min="10" max="10" width="10.6640625" customWidth="1"/>
  </cols>
  <sheetData>
    <row r="5" spans="2:10" ht="26" x14ac:dyDescent="0.3">
      <c r="B5" s="2" t="s">
        <v>93</v>
      </c>
      <c r="C5" s="2"/>
      <c r="D5" s="3"/>
    </row>
    <row r="6" spans="2:10" ht="19" x14ac:dyDescent="0.25">
      <c r="D6" s="12" t="s">
        <v>97</v>
      </c>
    </row>
    <row r="8" spans="2:10" ht="16" x14ac:dyDescent="0.2">
      <c r="B8" s="4" t="s">
        <v>86</v>
      </c>
      <c r="C8" s="4" t="s">
        <v>87</v>
      </c>
      <c r="D8" s="4" t="s">
        <v>88</v>
      </c>
      <c r="E8" s="5" t="s">
        <v>89</v>
      </c>
      <c r="F8" s="5" t="s">
        <v>95</v>
      </c>
      <c r="G8" s="5" t="s">
        <v>90</v>
      </c>
      <c r="H8" s="5" t="s">
        <v>96</v>
      </c>
      <c r="I8" s="10" t="s">
        <v>91</v>
      </c>
      <c r="J8" s="5" t="s">
        <v>92</v>
      </c>
    </row>
    <row r="9" spans="2:10" ht="16" x14ac:dyDescent="0.2">
      <c r="B9" s="1" t="s">
        <v>62</v>
      </c>
      <c r="C9" s="1" t="s">
        <v>63</v>
      </c>
      <c r="D9" s="1" t="s">
        <v>64</v>
      </c>
      <c r="E9" s="7">
        <v>74.3</v>
      </c>
      <c r="F9" s="6">
        <f t="shared" ref="F9:F21" si="0">E9*0.4</f>
        <v>29.72</v>
      </c>
      <c r="G9" s="7">
        <v>72.03</v>
      </c>
      <c r="H9" s="6">
        <f t="shared" ref="H9:H21" si="1">G9*0.6</f>
        <v>43.217999999999996</v>
      </c>
      <c r="I9" s="11">
        <f t="shared" ref="I9:I21" si="2">F9+H9</f>
        <v>72.937999999999988</v>
      </c>
      <c r="J9" s="8" t="str">
        <f t="shared" ref="J9:J21" si="3">IF(I9&lt;50,"F",IF(I9&lt;=64,"D",IF(I9&lt;=79,"C",IF(I9&lt;90,"B",IF(I9&gt;=90,"A")))))</f>
        <v>C</v>
      </c>
    </row>
    <row r="10" spans="2:10" ht="16" x14ac:dyDescent="0.2">
      <c r="B10" s="1" t="s">
        <v>66</v>
      </c>
      <c r="C10" s="1" t="s">
        <v>67</v>
      </c>
      <c r="D10" s="1" t="s">
        <v>68</v>
      </c>
      <c r="E10" s="7">
        <v>47.92</v>
      </c>
      <c r="F10" s="6">
        <f t="shared" si="0"/>
        <v>19.168000000000003</v>
      </c>
      <c r="G10" s="7">
        <v>50.39</v>
      </c>
      <c r="H10" s="6">
        <f t="shared" si="1"/>
        <v>30.233999999999998</v>
      </c>
      <c r="I10" s="11">
        <f>F10+H10+1</f>
        <v>50.402000000000001</v>
      </c>
      <c r="J10" s="8" t="str">
        <f t="shared" si="3"/>
        <v>D</v>
      </c>
    </row>
    <row r="11" spans="2:10" ht="16" x14ac:dyDescent="0.2">
      <c r="B11" s="1" t="s">
        <v>51</v>
      </c>
      <c r="C11" s="1" t="s">
        <v>52</v>
      </c>
      <c r="D11" s="1" t="s">
        <v>53</v>
      </c>
      <c r="E11" s="7">
        <v>81.19</v>
      </c>
      <c r="F11" s="6">
        <f t="shared" si="0"/>
        <v>32.475999999999999</v>
      </c>
      <c r="G11" s="7">
        <v>73.790000000000006</v>
      </c>
      <c r="H11" s="6">
        <f t="shared" si="1"/>
        <v>44.274000000000001</v>
      </c>
      <c r="I11" s="11">
        <f t="shared" si="2"/>
        <v>76.75</v>
      </c>
      <c r="J11" s="8" t="str">
        <f t="shared" si="3"/>
        <v>C</v>
      </c>
    </row>
    <row r="12" spans="2:10" ht="16" x14ac:dyDescent="0.2">
      <c r="B12" s="1" t="s">
        <v>27</v>
      </c>
      <c r="C12" s="1" t="s">
        <v>28</v>
      </c>
      <c r="D12" s="1" t="s">
        <v>29</v>
      </c>
      <c r="E12" s="7">
        <v>35.22</v>
      </c>
      <c r="F12" s="6">
        <f t="shared" si="0"/>
        <v>14.088000000000001</v>
      </c>
      <c r="G12" s="7">
        <v>69.06</v>
      </c>
      <c r="H12" s="6">
        <f t="shared" si="1"/>
        <v>41.436</v>
      </c>
      <c r="I12" s="11">
        <f t="shared" si="2"/>
        <v>55.524000000000001</v>
      </c>
      <c r="J12" s="8" t="str">
        <f t="shared" si="3"/>
        <v>D</v>
      </c>
    </row>
    <row r="13" spans="2:10" ht="16" x14ac:dyDescent="0.2">
      <c r="B13" s="1" t="s">
        <v>55</v>
      </c>
      <c r="C13" s="1" t="s">
        <v>56</v>
      </c>
      <c r="D13" s="1" t="s">
        <v>57</v>
      </c>
      <c r="E13" s="7">
        <v>76.510000000000005</v>
      </c>
      <c r="F13" s="6">
        <f t="shared" si="0"/>
        <v>30.604000000000003</v>
      </c>
      <c r="G13" s="7">
        <v>79.2</v>
      </c>
      <c r="H13" s="6">
        <f t="shared" si="1"/>
        <v>47.52</v>
      </c>
      <c r="I13" s="11">
        <f t="shared" si="2"/>
        <v>78.124000000000009</v>
      </c>
      <c r="J13" s="8" t="str">
        <f t="shared" si="3"/>
        <v>C</v>
      </c>
    </row>
    <row r="14" spans="2:10" ht="16" x14ac:dyDescent="0.2">
      <c r="B14" s="1" t="s">
        <v>55</v>
      </c>
      <c r="C14" s="1" t="s">
        <v>59</v>
      </c>
      <c r="D14" s="1" t="s">
        <v>60</v>
      </c>
      <c r="E14" s="7">
        <v>82.79</v>
      </c>
      <c r="F14" s="6">
        <f t="shared" si="0"/>
        <v>33.116000000000007</v>
      </c>
      <c r="G14" s="7">
        <v>73.44</v>
      </c>
      <c r="H14" s="6">
        <f t="shared" si="1"/>
        <v>44.064</v>
      </c>
      <c r="I14" s="11">
        <f t="shared" si="2"/>
        <v>77.180000000000007</v>
      </c>
      <c r="J14" s="8" t="str">
        <f t="shared" si="3"/>
        <v>C</v>
      </c>
    </row>
    <row r="15" spans="2:10" ht="16" x14ac:dyDescent="0.2">
      <c r="B15" s="1" t="s">
        <v>82</v>
      </c>
      <c r="C15" s="1" t="s">
        <v>83</v>
      </c>
      <c r="D15" s="1" t="s">
        <v>84</v>
      </c>
      <c r="E15" s="7">
        <v>87.27</v>
      </c>
      <c r="F15" s="6">
        <f t="shared" si="0"/>
        <v>34.908000000000001</v>
      </c>
      <c r="G15" s="7">
        <v>89.3</v>
      </c>
      <c r="H15" s="6">
        <f t="shared" si="1"/>
        <v>53.58</v>
      </c>
      <c r="I15" s="11">
        <f t="shared" si="2"/>
        <v>88.488</v>
      </c>
      <c r="J15" s="8" t="str">
        <f t="shared" si="3"/>
        <v>B</v>
      </c>
    </row>
    <row r="16" spans="2:10" ht="16" x14ac:dyDescent="0.2">
      <c r="B16" s="1" t="s">
        <v>47</v>
      </c>
      <c r="C16" s="1" t="s">
        <v>48</v>
      </c>
      <c r="D16" s="1" t="s">
        <v>49</v>
      </c>
      <c r="E16" s="7">
        <v>85.95</v>
      </c>
      <c r="F16" s="6">
        <f t="shared" si="0"/>
        <v>34.380000000000003</v>
      </c>
      <c r="G16" s="7">
        <v>86.65</v>
      </c>
      <c r="H16" s="6">
        <f t="shared" si="1"/>
        <v>51.99</v>
      </c>
      <c r="I16" s="11">
        <f t="shared" si="2"/>
        <v>86.37</v>
      </c>
      <c r="J16" s="8" t="str">
        <f t="shared" si="3"/>
        <v>B</v>
      </c>
    </row>
    <row r="17" spans="2:10" ht="16" x14ac:dyDescent="0.2">
      <c r="B17" s="1" t="s">
        <v>70</v>
      </c>
      <c r="C17" s="1" t="s">
        <v>71</v>
      </c>
      <c r="D17" s="1" t="s">
        <v>72</v>
      </c>
      <c r="E17" s="7">
        <v>78.23</v>
      </c>
      <c r="F17" s="6">
        <f t="shared" si="0"/>
        <v>31.292000000000002</v>
      </c>
      <c r="G17" s="7">
        <v>71.31</v>
      </c>
      <c r="H17" s="6">
        <f t="shared" si="1"/>
        <v>42.786000000000001</v>
      </c>
      <c r="I17" s="11">
        <f t="shared" si="2"/>
        <v>74.078000000000003</v>
      </c>
      <c r="J17" s="8" t="str">
        <f t="shared" si="3"/>
        <v>C</v>
      </c>
    </row>
    <row r="18" spans="2:10" ht="16" x14ac:dyDescent="0.2">
      <c r="B18" s="1" t="s">
        <v>78</v>
      </c>
      <c r="C18" s="1" t="s">
        <v>79</v>
      </c>
      <c r="D18" s="1" t="s">
        <v>80</v>
      </c>
      <c r="E18" s="7">
        <v>65.2</v>
      </c>
      <c r="F18" s="6">
        <f t="shared" si="0"/>
        <v>26.080000000000002</v>
      </c>
      <c r="G18" s="7">
        <v>65.680000000000007</v>
      </c>
      <c r="H18" s="6">
        <f t="shared" si="1"/>
        <v>39.408000000000001</v>
      </c>
      <c r="I18" s="11">
        <f t="shared" si="2"/>
        <v>65.488</v>
      </c>
      <c r="J18" s="8" t="str">
        <f t="shared" si="3"/>
        <v>C</v>
      </c>
    </row>
    <row r="19" spans="2:10" ht="16" x14ac:dyDescent="0.2">
      <c r="B19" s="1" t="s">
        <v>43</v>
      </c>
      <c r="C19" s="1" t="s">
        <v>44</v>
      </c>
      <c r="D19" s="1" t="s">
        <v>45</v>
      </c>
      <c r="E19" s="7">
        <v>66.489999999999995</v>
      </c>
      <c r="F19" s="6">
        <f t="shared" si="0"/>
        <v>26.596</v>
      </c>
      <c r="G19" s="7">
        <v>69.180000000000007</v>
      </c>
      <c r="H19" s="6">
        <f t="shared" si="1"/>
        <v>41.508000000000003</v>
      </c>
      <c r="I19" s="11">
        <f t="shared" si="2"/>
        <v>68.103999999999999</v>
      </c>
      <c r="J19" s="8" t="str">
        <f t="shared" si="3"/>
        <v>C</v>
      </c>
    </row>
    <row r="20" spans="2:10" ht="16" x14ac:dyDescent="0.2">
      <c r="B20" s="1" t="s">
        <v>32</v>
      </c>
      <c r="C20" s="1" t="s">
        <v>33</v>
      </c>
      <c r="D20" s="1" t="s">
        <v>94</v>
      </c>
      <c r="E20" s="7">
        <v>56.81</v>
      </c>
      <c r="F20" s="6">
        <f t="shared" si="0"/>
        <v>22.724000000000004</v>
      </c>
      <c r="G20" s="7">
        <v>64</v>
      </c>
      <c r="H20" s="6">
        <f t="shared" si="1"/>
        <v>38.4</v>
      </c>
      <c r="I20" s="11">
        <f t="shared" si="2"/>
        <v>61.124000000000002</v>
      </c>
      <c r="J20" s="8" t="str">
        <f t="shared" si="3"/>
        <v>D</v>
      </c>
    </row>
    <row r="21" spans="2:10" ht="16" x14ac:dyDescent="0.2">
      <c r="B21" s="1" t="s">
        <v>74</v>
      </c>
      <c r="C21" s="1" t="s">
        <v>75</v>
      </c>
      <c r="D21" s="1" t="s">
        <v>76</v>
      </c>
      <c r="E21" s="7">
        <v>75.45</v>
      </c>
      <c r="F21" s="6">
        <f t="shared" si="0"/>
        <v>30.180000000000003</v>
      </c>
      <c r="G21" s="7">
        <v>88.13</v>
      </c>
      <c r="H21" s="6">
        <f t="shared" si="1"/>
        <v>52.877999999999993</v>
      </c>
      <c r="I21" s="11">
        <f t="shared" si="2"/>
        <v>83.057999999999993</v>
      </c>
      <c r="J21" s="8" t="str">
        <f t="shared" si="3"/>
        <v>B</v>
      </c>
    </row>
  </sheetData>
  <sortState xmlns:xlrd2="http://schemas.microsoft.com/office/spreadsheetml/2017/richdata2" ref="B9:J21">
    <sortCondition ref="D9:D21"/>
  </sortState>
  <conditionalFormatting sqref="J9:J21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2022-11-17T09:46:24Z</dcterms:created>
  <dcterms:modified xsi:type="dcterms:W3CDTF">2022-11-17T11:48:26Z</dcterms:modified>
</cp:coreProperties>
</file>