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jeffreystark/Downloads/"/>
    </mc:Choice>
  </mc:AlternateContent>
  <xr:revisionPtr revIDLastSave="0" documentId="8_{2AA694CE-9326-E148-90F8-B8A8D1103854}" xr6:coauthVersionLast="47" xr6:coauthVersionMax="47" xr10:uidLastSave="{00000000-0000-0000-0000-000000000000}"/>
  <bookViews>
    <workbookView xWindow="400" yWindow="620" windowWidth="39480" windowHeight="21960" activeTab="1" xr2:uid="{00000000-000D-0000-FFFF-FFFF00000000}"/>
  </bookViews>
  <sheets>
    <sheet name="Grades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" i="2" l="1"/>
  <c r="H15" i="2"/>
  <c r="H17" i="2"/>
  <c r="H16" i="2"/>
  <c r="H7" i="2"/>
  <c r="H9" i="2"/>
  <c r="H12" i="2"/>
  <c r="H13" i="2"/>
  <c r="H11" i="2"/>
  <c r="H10" i="2"/>
  <c r="F8" i="2"/>
  <c r="I8" i="2" s="1"/>
  <c r="J8" i="2" s="1"/>
  <c r="F15" i="2"/>
  <c r="I15" i="2" s="1"/>
  <c r="J15" i="2" s="1"/>
  <c r="F17" i="2"/>
  <c r="F16" i="2"/>
  <c r="I16" i="2" s="1"/>
  <c r="J16" i="2" s="1"/>
  <c r="F7" i="2"/>
  <c r="F9" i="2"/>
  <c r="F12" i="2"/>
  <c r="F13" i="2"/>
  <c r="I13" i="2" s="1"/>
  <c r="J13" i="2" s="1"/>
  <c r="F11" i="2"/>
  <c r="F10" i="2"/>
  <c r="H14" i="2"/>
  <c r="F14" i="2"/>
  <c r="I10" i="2" l="1"/>
  <c r="J10" i="2" s="1"/>
  <c r="I9" i="2"/>
  <c r="J9" i="2" s="1"/>
  <c r="I11" i="2"/>
  <c r="J11" i="2" s="1"/>
  <c r="I7" i="2"/>
  <c r="J7" i="2" s="1"/>
  <c r="I12" i="2"/>
  <c r="J12" i="2" s="1"/>
  <c r="I17" i="2"/>
  <c r="J17" i="2" s="1"/>
  <c r="I14" i="2"/>
  <c r="J14" i="2" s="1"/>
</calcChain>
</file>

<file path=xl/sharedStrings.xml><?xml version="1.0" encoding="utf-8"?>
<sst xmlns="http://schemas.openxmlformats.org/spreadsheetml/2006/main" count="126" uniqueCount="84">
  <si>
    <t>Surname</t>
  </si>
  <si>
    <t>First name</t>
  </si>
  <si>
    <t>ID number</t>
  </si>
  <si>
    <t>Institution</t>
  </si>
  <si>
    <t>Department</t>
  </si>
  <si>
    <t>Email address</t>
  </si>
  <si>
    <t>Course total (Real)</t>
  </si>
  <si>
    <t>Part I total (Real)</t>
  </si>
  <si>
    <t>Exercises I total (Real)</t>
  </si>
  <si>
    <t>Quiz: Exercise UNIT 7 (Real)</t>
  </si>
  <si>
    <t>Quiz: Exercise UNIT 8 (Real)</t>
  </si>
  <si>
    <t>Quiz: Exercise UNIT 9 (Real)</t>
  </si>
  <si>
    <t>Quizzes I total (Real)</t>
  </si>
  <si>
    <t>Quiz: QUIZ I (Real)</t>
  </si>
  <si>
    <t>Exam I total (Real)</t>
  </si>
  <si>
    <t>Quiz: MIDTERM EXAM (Real)</t>
  </si>
  <si>
    <t>Part II total (Real)</t>
  </si>
  <si>
    <t>Exercises II total (Real)</t>
  </si>
  <si>
    <t>Quiz: Exercise UNIT 10 (Real)</t>
  </si>
  <si>
    <t>Quiz: Exercise UNIT 11 (Real)</t>
  </si>
  <si>
    <t>Quiz: Exercise UNIT 12 (Real)</t>
  </si>
  <si>
    <t>Quizzes II total (Real)</t>
  </si>
  <si>
    <t>Quiz: QUIZ II (Real)</t>
  </si>
  <si>
    <t>Exam II total (Real)</t>
  </si>
  <si>
    <t>Quiz: FINAL EXAM (Real)</t>
  </si>
  <si>
    <t>Class Participation total (Real)</t>
  </si>
  <si>
    <t>Last downloaded from this course</t>
  </si>
  <si>
    <t>Bann</t>
  </si>
  <si>
    <t>Sysami</t>
  </si>
  <si>
    <t>14025</t>
  </si>
  <si>
    <t>bann.sysami@pucsr.edu.kh</t>
  </si>
  <si>
    <t>1668741857</t>
  </si>
  <si>
    <t>Chantha</t>
  </si>
  <si>
    <t>Seavminh</t>
  </si>
  <si>
    <t>10495</t>
  </si>
  <si>
    <t>chantha.seavminh@pucsr.edu.kh</t>
  </si>
  <si>
    <t>Chanthol</t>
  </si>
  <si>
    <t>Tola</t>
  </si>
  <si>
    <t>14038</t>
  </si>
  <si>
    <t>chanthol.tola@pucsr.edu.kh</t>
  </si>
  <si>
    <t>Heang</t>
  </si>
  <si>
    <t>Poly</t>
  </si>
  <si>
    <t>14618</t>
  </si>
  <si>
    <t>heang.poly@pucsr.edu.kh</t>
  </si>
  <si>
    <t>Hoeurth</t>
  </si>
  <si>
    <t>Bundeth</t>
  </si>
  <si>
    <t>14079</t>
  </si>
  <si>
    <t>hoeurth.bundeth@pucsr.edu.kh</t>
  </si>
  <si>
    <t>Hom</t>
  </si>
  <si>
    <t>Bunthet</t>
  </si>
  <si>
    <t>09124</t>
  </si>
  <si>
    <t>hom.bunthet@pucsr.edu.kh</t>
  </si>
  <si>
    <t>Keo</t>
  </si>
  <si>
    <t>Sothearith</t>
  </si>
  <si>
    <t>10656</t>
  </si>
  <si>
    <t>keo.sothearith@pucsr.edu.kh</t>
  </si>
  <si>
    <t>Khoeun</t>
  </si>
  <si>
    <t>Sopanha</t>
  </si>
  <si>
    <t>11416</t>
  </si>
  <si>
    <t>khoeun.sopanha@pucsr.edu.kh</t>
  </si>
  <si>
    <t>1668741858</t>
  </si>
  <si>
    <t>Pich</t>
  </si>
  <si>
    <t>Davin</t>
  </si>
  <si>
    <t>13612</t>
  </si>
  <si>
    <t>pich.davin@pucsr.edu.kh</t>
  </si>
  <si>
    <t>Prak</t>
  </si>
  <si>
    <t>Tedkanika</t>
  </si>
  <si>
    <t>11070</t>
  </si>
  <si>
    <t>prak.tedkanika@pucsr.edu.kh</t>
  </si>
  <si>
    <t>Thol</t>
  </si>
  <si>
    <t>Savath</t>
  </si>
  <si>
    <t>10709</t>
  </si>
  <si>
    <t>thol.savath@pucsr.edu.kh</t>
  </si>
  <si>
    <t>SURNAME</t>
  </si>
  <si>
    <t>FIRST NAME</t>
  </si>
  <si>
    <t>ID</t>
  </si>
  <si>
    <t>2 DAYS</t>
  </si>
  <si>
    <t>3 DAYS</t>
  </si>
  <si>
    <t>TOTAL</t>
  </si>
  <si>
    <t>GRADE</t>
  </si>
  <si>
    <t>EHSS-12/Result</t>
  </si>
  <si>
    <t>Column1</t>
  </si>
  <si>
    <t>Column2</t>
  </si>
  <si>
    <t>EHSS-12 - Final Results 22 August 2022 "B" Term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</si>
</sst>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8" x14ac:knownFonts="1">
    <font>
      <sz val="11"/>
      <color rgb="FF000000"/>
      <name val="Calibri"/>
    </font>
    <font>
      <b/>
      <sz val="20"/>
      <color rgb="FF000000"/>
      <name val="Calibri"/>
      <family val="2"/>
      <scheme val="minor"/>
    </font>
    <font>
      <b/>
      <sz val="20"/>
      <color rgb="FF000000"/>
      <name val="Calibri"/>
      <family val="2"/>
    </font>
    <font>
      <b/>
      <sz val="12"/>
      <color rgb="FF000000"/>
      <name val="Calibri"/>
      <family val="2"/>
      <scheme val="minor"/>
    </font>
    <font>
      <sz val="10"/>
      <color rgb="FF000000"/>
      <name val="Arial"/>
      <family val="2"/>
    </font>
    <font>
      <b/>
      <sz val="12"/>
      <name val="Times New Roman"/>
      <family val="1"/>
    </font>
    <font>
      <sz val="11"/>
      <color rgb="FF000000"/>
      <name val="Calibri"/>
      <family val="2"/>
    </font>
    <font>
      <sz val="16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3">
    <xf numFmtId="0" fontId="0" fillId="0" borderId="0" xfId="0"/>
    <xf numFmtId="49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0" fillId="0" borderId="0" xfId="0"/>
    <xf numFmtId="0" fontId="3" fillId="0" borderId="0" xfId="0" applyFont="1" applyAlignment="1">
      <alignment horizontal="center" vertical="center"/>
    </xf>
    <xf numFmtId="165" fontId="0" fillId="0" borderId="0" xfId="1" applyNumberFormat="1" applyFont="1"/>
    <xf numFmtId="165" fontId="3" fillId="0" borderId="0" xfId="1" applyNumberFormat="1" applyFont="1" applyAlignment="1">
      <alignment horizontal="center" vertical="center"/>
    </xf>
    <xf numFmtId="165" fontId="0" fillId="0" borderId="0" xfId="1" applyNumberFormat="1" applyFont="1" applyAlignment="1">
      <alignment horizontal="center"/>
    </xf>
    <xf numFmtId="0" fontId="7" fillId="0" borderId="0" xfId="0" applyFont="1"/>
  </cellXfs>
  <cellStyles count="2">
    <cellStyle name="Comma" xfId="1" builtinId="3"/>
    <cellStyle name="Normal" xfId="0" builtinId="0"/>
  </cellStyles>
  <dxfs count="9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5" formatCode="_(* #,##0_);_(* \(#,##0\);_(* &quot;-&quot;??_);_(@_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numFmt numFmtId="30" formatCode="@"/>
    </dxf>
    <dxf>
      <font>
        <b/>
        <i val="0"/>
        <condense val="0"/>
        <extend val="0"/>
        <color indexed="61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818B395-2219-004A-B41A-44D7530A2F02}" name="Table1" displayName="Table1" ref="D6:J17" totalsRowShown="0" headerRowDxfId="0">
  <autoFilter ref="D6:J17" xr:uid="{E818B395-2219-004A-B41A-44D7530A2F02}"/>
  <tableColumns count="7">
    <tableColumn id="1" xr3:uid="{B49EF7B5-32B5-9744-86CF-932DD33E67CF}" name="ID" dataDxfId="5"/>
    <tableColumn id="2" xr3:uid="{61F2C41C-C5D5-F145-9E12-A5B32034B9E3}" name="2 DAYS"/>
    <tableColumn id="3" xr3:uid="{423D1E00-1D45-1E49-B53D-2317DBE7CF4C}" name="Column1" dataDxfId="4">
      <calculatedColumnFormula>E7*0.4</calculatedColumnFormula>
    </tableColumn>
    <tableColumn id="4" xr3:uid="{D4C177EE-A4FA-6240-BD79-153BD4EA25F3}" name="3 DAYS"/>
    <tableColumn id="5" xr3:uid="{03A1292A-9E43-D74A-ADD7-2B74F0BD20DD}" name="Column2" dataDxfId="3">
      <calculatedColumnFormula>G7*0.6</calculatedColumnFormula>
    </tableColumn>
    <tableColumn id="6" xr3:uid="{1E6C5065-23F1-CE4C-AF9C-49EF6B8DEAEF}" name="TOTAL" dataDxfId="2" dataCellStyle="Comma">
      <calculatedColumnFormula>F7+H7</calculatedColumnFormula>
    </tableColumn>
    <tableColumn id="7" xr3:uid="{EFA536A6-5A28-1944-8602-831263907B8D}" name="GRADE" dataDxfId="1">
      <calculatedColumnFormula>IF(I7&lt;50,"F",IF(I7&lt;=64,"D",IF(I7&lt;=79,"C",IF(I7&lt;90,"B",IF(I7&gt;=90,"A")))))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2"/>
  <sheetViews>
    <sheetView workbookViewId="0">
      <selection activeCell="L38" sqref="L38"/>
    </sheetView>
  </sheetViews>
  <sheetFormatPr baseColWidth="10" defaultColWidth="8.83203125" defaultRowHeight="15" x14ac:dyDescent="0.2"/>
  <sheetData>
    <row r="1" spans="1:2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</row>
    <row r="2" spans="1:27" x14ac:dyDescent="0.2">
      <c r="A2" s="1" t="s">
        <v>27</v>
      </c>
      <c r="B2" s="1" t="s">
        <v>28</v>
      </c>
      <c r="C2" s="1" t="s">
        <v>29</v>
      </c>
      <c r="D2" s="1"/>
      <c r="E2" s="1"/>
      <c r="F2" s="1" t="s">
        <v>30</v>
      </c>
      <c r="G2">
        <v>77.599999999999994</v>
      </c>
      <c r="H2">
        <v>62.89</v>
      </c>
      <c r="I2">
        <v>14.77</v>
      </c>
      <c r="J2">
        <v>10</v>
      </c>
      <c r="K2">
        <v>9.5299999999999994</v>
      </c>
      <c r="L2">
        <v>10</v>
      </c>
      <c r="M2">
        <v>8.07</v>
      </c>
      <c r="N2">
        <v>5.38</v>
      </c>
      <c r="O2">
        <v>40.06</v>
      </c>
      <c r="P2">
        <v>5.72</v>
      </c>
      <c r="Q2">
        <v>89.96</v>
      </c>
      <c r="R2">
        <v>13.25</v>
      </c>
      <c r="S2">
        <v>10</v>
      </c>
      <c r="T2">
        <v>8.64</v>
      </c>
      <c r="U2">
        <v>7.87</v>
      </c>
      <c r="V2">
        <v>13.87</v>
      </c>
      <c r="W2">
        <v>9.25</v>
      </c>
      <c r="X2">
        <v>62.83</v>
      </c>
      <c r="Y2">
        <v>8.98</v>
      </c>
      <c r="Z2">
        <v>5</v>
      </c>
      <c r="AA2" s="1" t="s">
        <v>31</v>
      </c>
    </row>
    <row r="3" spans="1:27" x14ac:dyDescent="0.2">
      <c r="A3" s="1" t="s">
        <v>32</v>
      </c>
      <c r="B3" s="1" t="s">
        <v>33</v>
      </c>
      <c r="C3" s="1" t="s">
        <v>34</v>
      </c>
      <c r="D3" s="1"/>
      <c r="E3" s="1"/>
      <c r="F3" s="1" t="s">
        <v>35</v>
      </c>
      <c r="G3">
        <v>88.56</v>
      </c>
      <c r="H3">
        <v>91.63</v>
      </c>
      <c r="I3">
        <v>10.93</v>
      </c>
      <c r="J3">
        <v>10</v>
      </c>
      <c r="K3">
        <v>1.86</v>
      </c>
      <c r="L3">
        <v>10</v>
      </c>
      <c r="M3">
        <v>14.75</v>
      </c>
      <c r="N3">
        <v>9.83</v>
      </c>
      <c r="O3">
        <v>65.95</v>
      </c>
      <c r="P3">
        <v>9.42</v>
      </c>
      <c r="Q3">
        <v>84.28</v>
      </c>
      <c r="R3">
        <v>5</v>
      </c>
      <c r="S3">
        <v>0</v>
      </c>
      <c r="T3">
        <v>0</v>
      </c>
      <c r="U3">
        <v>10</v>
      </c>
      <c r="V3">
        <v>13.96</v>
      </c>
      <c r="W3">
        <v>9.31</v>
      </c>
      <c r="X3">
        <v>65.319999999999993</v>
      </c>
      <c r="Y3">
        <v>9.33</v>
      </c>
      <c r="Z3">
        <v>5</v>
      </c>
      <c r="AA3" s="1" t="s">
        <v>31</v>
      </c>
    </row>
    <row r="4" spans="1:27" x14ac:dyDescent="0.2">
      <c r="A4" s="1" t="s">
        <v>36</v>
      </c>
      <c r="B4" s="1" t="s">
        <v>37</v>
      </c>
      <c r="C4" s="1" t="s">
        <v>38</v>
      </c>
      <c r="D4" s="1"/>
      <c r="E4" s="1"/>
      <c r="F4" s="1" t="s">
        <v>39</v>
      </c>
      <c r="G4">
        <v>17.97</v>
      </c>
      <c r="H4">
        <v>37.83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37.83</v>
      </c>
      <c r="P4">
        <v>5.4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 s="1" t="s">
        <v>31</v>
      </c>
    </row>
    <row r="5" spans="1:27" x14ac:dyDescent="0.2">
      <c r="A5" s="1" t="s">
        <v>40</v>
      </c>
      <c r="B5" s="1" t="s">
        <v>41</v>
      </c>
      <c r="C5" s="1" t="s">
        <v>42</v>
      </c>
      <c r="D5" s="1"/>
      <c r="E5" s="1"/>
      <c r="F5" s="1" t="s">
        <v>43</v>
      </c>
      <c r="G5">
        <v>92.17</v>
      </c>
      <c r="H5">
        <v>91.5</v>
      </c>
      <c r="I5">
        <v>15</v>
      </c>
      <c r="J5">
        <v>10</v>
      </c>
      <c r="K5">
        <v>10</v>
      </c>
      <c r="L5">
        <v>10</v>
      </c>
      <c r="M5">
        <v>12.43</v>
      </c>
      <c r="N5">
        <v>8.2799999999999994</v>
      </c>
      <c r="O5">
        <v>64.08</v>
      </c>
      <c r="P5">
        <v>9.15</v>
      </c>
      <c r="Q5">
        <v>92.01</v>
      </c>
      <c r="R5">
        <v>15</v>
      </c>
      <c r="S5">
        <v>10</v>
      </c>
      <c r="T5">
        <v>10</v>
      </c>
      <c r="U5">
        <v>10</v>
      </c>
      <c r="V5">
        <v>12.6</v>
      </c>
      <c r="W5">
        <v>8.4</v>
      </c>
      <c r="X5">
        <v>64.41</v>
      </c>
      <c r="Y5">
        <v>9.1999999999999993</v>
      </c>
      <c r="Z5">
        <v>5</v>
      </c>
      <c r="AA5" s="1" t="s">
        <v>31</v>
      </c>
    </row>
    <row r="6" spans="1:27" x14ac:dyDescent="0.2">
      <c r="A6" s="1" t="s">
        <v>44</v>
      </c>
      <c r="B6" s="1" t="s">
        <v>45</v>
      </c>
      <c r="C6" s="1" t="s">
        <v>46</v>
      </c>
      <c r="D6" s="1"/>
      <c r="E6" s="1"/>
      <c r="F6" s="1" t="s">
        <v>47</v>
      </c>
      <c r="G6">
        <v>99.73</v>
      </c>
      <c r="H6">
        <v>99.88</v>
      </c>
      <c r="I6">
        <v>15</v>
      </c>
      <c r="J6">
        <v>10</v>
      </c>
      <c r="K6">
        <v>10</v>
      </c>
      <c r="L6">
        <v>10</v>
      </c>
      <c r="M6">
        <v>14.88</v>
      </c>
      <c r="N6">
        <v>9.92</v>
      </c>
      <c r="O6">
        <v>70</v>
      </c>
      <c r="P6">
        <v>10</v>
      </c>
      <c r="Q6">
        <v>99.57</v>
      </c>
      <c r="R6">
        <v>15</v>
      </c>
      <c r="S6">
        <v>10</v>
      </c>
      <c r="T6">
        <v>10</v>
      </c>
      <c r="U6">
        <v>10</v>
      </c>
      <c r="V6">
        <v>14.57</v>
      </c>
      <c r="W6">
        <v>9.7100000000000009</v>
      </c>
      <c r="X6">
        <v>70</v>
      </c>
      <c r="Y6">
        <v>10</v>
      </c>
      <c r="Z6">
        <v>5</v>
      </c>
      <c r="AA6" s="1" t="s">
        <v>31</v>
      </c>
    </row>
    <row r="7" spans="1:27" x14ac:dyDescent="0.2">
      <c r="A7" s="1" t="s">
        <v>48</v>
      </c>
      <c r="B7" s="1" t="s">
        <v>49</v>
      </c>
      <c r="C7" s="1" t="s">
        <v>50</v>
      </c>
      <c r="D7" s="1"/>
      <c r="E7" s="1"/>
      <c r="F7" s="1" t="s">
        <v>51</v>
      </c>
      <c r="G7">
        <v>78.459999999999994</v>
      </c>
      <c r="H7">
        <v>72.92</v>
      </c>
      <c r="I7">
        <v>9.43</v>
      </c>
      <c r="J7">
        <v>0</v>
      </c>
      <c r="K7">
        <v>9.07</v>
      </c>
      <c r="L7">
        <v>9.7799999999999994</v>
      </c>
      <c r="M7">
        <v>10.91</v>
      </c>
      <c r="N7">
        <v>7.27</v>
      </c>
      <c r="O7">
        <v>52.59</v>
      </c>
      <c r="P7">
        <v>7.51</v>
      </c>
      <c r="Q7">
        <v>83.84</v>
      </c>
      <c r="R7">
        <v>12.76</v>
      </c>
      <c r="S7">
        <v>9.4600000000000009</v>
      </c>
      <c r="T7">
        <v>8.18</v>
      </c>
      <c r="U7">
        <v>7.87</v>
      </c>
      <c r="V7">
        <v>9.5299999999999994</v>
      </c>
      <c r="W7">
        <v>6.35</v>
      </c>
      <c r="X7">
        <v>61.55</v>
      </c>
      <c r="Y7">
        <v>8.7899999999999991</v>
      </c>
      <c r="Z7">
        <v>4</v>
      </c>
      <c r="AA7" s="1" t="s">
        <v>31</v>
      </c>
    </row>
    <row r="8" spans="1:27" x14ac:dyDescent="0.2">
      <c r="A8" s="1" t="s">
        <v>52</v>
      </c>
      <c r="B8" s="1" t="s">
        <v>53</v>
      </c>
      <c r="C8" s="1" t="s">
        <v>54</v>
      </c>
      <c r="D8" s="1"/>
      <c r="E8" s="1"/>
      <c r="F8" s="1" t="s">
        <v>55</v>
      </c>
      <c r="G8">
        <v>94.35</v>
      </c>
      <c r="H8">
        <v>92.51</v>
      </c>
      <c r="I8">
        <v>15</v>
      </c>
      <c r="J8">
        <v>10</v>
      </c>
      <c r="K8">
        <v>10</v>
      </c>
      <c r="L8">
        <v>10</v>
      </c>
      <c r="M8">
        <v>12.79</v>
      </c>
      <c r="N8">
        <v>8.5299999999999994</v>
      </c>
      <c r="O8">
        <v>64.709999999999994</v>
      </c>
      <c r="P8">
        <v>9.24</v>
      </c>
      <c r="Q8">
        <v>95.59</v>
      </c>
      <c r="R8">
        <v>15</v>
      </c>
      <c r="S8">
        <v>10</v>
      </c>
      <c r="T8">
        <v>10</v>
      </c>
      <c r="U8">
        <v>10</v>
      </c>
      <c r="V8">
        <v>13.87</v>
      </c>
      <c r="W8">
        <v>9.25</v>
      </c>
      <c r="X8">
        <v>66.72</v>
      </c>
      <c r="Y8">
        <v>9.5299999999999994</v>
      </c>
      <c r="Z8">
        <v>5</v>
      </c>
      <c r="AA8" s="1" t="s">
        <v>31</v>
      </c>
    </row>
    <row r="9" spans="1:27" x14ac:dyDescent="0.2">
      <c r="A9" s="1" t="s">
        <v>56</v>
      </c>
      <c r="B9" s="1" t="s">
        <v>57</v>
      </c>
      <c r="C9" s="1" t="s">
        <v>58</v>
      </c>
      <c r="D9" s="1"/>
      <c r="E9" s="1"/>
      <c r="F9" s="1" t="s">
        <v>59</v>
      </c>
      <c r="G9">
        <v>91.07</v>
      </c>
      <c r="H9">
        <v>92.05</v>
      </c>
      <c r="I9">
        <v>15</v>
      </c>
      <c r="J9">
        <v>10</v>
      </c>
      <c r="K9">
        <v>10</v>
      </c>
      <c r="L9">
        <v>10</v>
      </c>
      <c r="M9">
        <v>12.16</v>
      </c>
      <c r="N9">
        <v>8.1</v>
      </c>
      <c r="O9">
        <v>64.900000000000006</v>
      </c>
      <c r="P9">
        <v>9.27</v>
      </c>
      <c r="Q9">
        <v>89.16</v>
      </c>
      <c r="R9">
        <v>15</v>
      </c>
      <c r="S9">
        <v>10</v>
      </c>
      <c r="T9">
        <v>10</v>
      </c>
      <c r="U9">
        <v>10</v>
      </c>
      <c r="V9">
        <v>12.97</v>
      </c>
      <c r="W9">
        <v>8.65</v>
      </c>
      <c r="X9">
        <v>61.19</v>
      </c>
      <c r="Y9">
        <v>8.74</v>
      </c>
      <c r="Z9">
        <v>5</v>
      </c>
      <c r="AA9" s="1" t="s">
        <v>60</v>
      </c>
    </row>
    <row r="10" spans="1:27" x14ac:dyDescent="0.2">
      <c r="A10" s="1" t="s">
        <v>61</v>
      </c>
      <c r="B10" s="1" t="s">
        <v>62</v>
      </c>
      <c r="C10" s="1" t="s">
        <v>63</v>
      </c>
      <c r="D10" s="1"/>
      <c r="E10" s="1"/>
      <c r="F10" s="1" t="s">
        <v>64</v>
      </c>
      <c r="G10">
        <v>97.67</v>
      </c>
      <c r="H10">
        <v>98.49</v>
      </c>
      <c r="I10">
        <v>15</v>
      </c>
      <c r="J10">
        <v>10</v>
      </c>
      <c r="K10">
        <v>10</v>
      </c>
      <c r="L10">
        <v>10</v>
      </c>
      <c r="M10">
        <v>14.47</v>
      </c>
      <c r="N10">
        <v>9.64</v>
      </c>
      <c r="O10">
        <v>69.03</v>
      </c>
      <c r="P10">
        <v>9.86</v>
      </c>
      <c r="Q10">
        <v>96.6</v>
      </c>
      <c r="R10">
        <v>15</v>
      </c>
      <c r="S10">
        <v>10</v>
      </c>
      <c r="T10">
        <v>10</v>
      </c>
      <c r="U10">
        <v>10</v>
      </c>
      <c r="V10">
        <v>14.15</v>
      </c>
      <c r="W10">
        <v>9.43</v>
      </c>
      <c r="X10">
        <v>67.45</v>
      </c>
      <c r="Y10">
        <v>9.64</v>
      </c>
      <c r="Z10">
        <v>5</v>
      </c>
      <c r="AA10" s="1" t="s">
        <v>60</v>
      </c>
    </row>
    <row r="11" spans="1:27" x14ac:dyDescent="0.2">
      <c r="A11" s="1" t="s">
        <v>65</v>
      </c>
      <c r="B11" s="1" t="s">
        <v>66</v>
      </c>
      <c r="C11" s="1" t="s">
        <v>67</v>
      </c>
      <c r="D11" s="1"/>
      <c r="E11" s="1"/>
      <c r="F11" s="1" t="s">
        <v>68</v>
      </c>
      <c r="G11">
        <v>96.25</v>
      </c>
      <c r="H11">
        <v>98.17</v>
      </c>
      <c r="I11">
        <v>15</v>
      </c>
      <c r="J11">
        <v>10</v>
      </c>
      <c r="K11">
        <v>10</v>
      </c>
      <c r="L11">
        <v>10</v>
      </c>
      <c r="M11">
        <v>14.63</v>
      </c>
      <c r="N11">
        <v>9.75</v>
      </c>
      <c r="O11">
        <v>68.540000000000006</v>
      </c>
      <c r="P11">
        <v>9.7899999999999991</v>
      </c>
      <c r="Q11">
        <v>93.94</v>
      </c>
      <c r="R11">
        <v>15</v>
      </c>
      <c r="S11">
        <v>10</v>
      </c>
      <c r="T11">
        <v>10</v>
      </c>
      <c r="U11">
        <v>10</v>
      </c>
      <c r="V11">
        <v>13.07</v>
      </c>
      <c r="W11">
        <v>8.7200000000000006</v>
      </c>
      <c r="X11">
        <v>65.87</v>
      </c>
      <c r="Y11">
        <v>9.41</v>
      </c>
      <c r="Z11">
        <v>5</v>
      </c>
      <c r="AA11" s="1" t="s">
        <v>60</v>
      </c>
    </row>
    <row r="12" spans="1:27" x14ac:dyDescent="0.2">
      <c r="A12" s="1" t="s">
        <v>69</v>
      </c>
      <c r="B12" s="1" t="s">
        <v>70</v>
      </c>
      <c r="C12" s="1" t="s">
        <v>71</v>
      </c>
      <c r="D12" s="1"/>
      <c r="E12" s="1"/>
      <c r="F12" s="1" t="s">
        <v>72</v>
      </c>
      <c r="G12">
        <v>94.38</v>
      </c>
      <c r="H12">
        <v>91.62</v>
      </c>
      <c r="I12">
        <v>15</v>
      </c>
      <c r="J12">
        <v>10</v>
      </c>
      <c r="K12">
        <v>10</v>
      </c>
      <c r="L12">
        <v>10</v>
      </c>
      <c r="M12">
        <v>13.17</v>
      </c>
      <c r="N12">
        <v>8.7799999999999994</v>
      </c>
      <c r="O12">
        <v>63.45</v>
      </c>
      <c r="P12">
        <v>9.06</v>
      </c>
      <c r="Q12">
        <v>96.55</v>
      </c>
      <c r="R12">
        <v>15</v>
      </c>
      <c r="S12">
        <v>10</v>
      </c>
      <c r="T12">
        <v>10</v>
      </c>
      <c r="U12">
        <v>10</v>
      </c>
      <c r="V12">
        <v>14.53</v>
      </c>
      <c r="W12">
        <v>9.69</v>
      </c>
      <c r="X12">
        <v>67.02</v>
      </c>
      <c r="Y12">
        <v>9.57</v>
      </c>
      <c r="Z12">
        <v>5</v>
      </c>
      <c r="AA12" s="1" t="s">
        <v>60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J17"/>
  <sheetViews>
    <sheetView tabSelected="1" workbookViewId="0">
      <selection activeCell="O23" sqref="O23"/>
    </sheetView>
  </sheetViews>
  <sheetFormatPr baseColWidth="10" defaultColWidth="8.83203125" defaultRowHeight="15" x14ac:dyDescent="0.2"/>
  <cols>
    <col min="2" max="2" width="16.33203125" customWidth="1"/>
    <col min="3" max="3" width="22.1640625" customWidth="1"/>
    <col min="5" max="8" width="0" hidden="1" customWidth="1"/>
    <col min="9" max="9" width="10.1640625" style="9" customWidth="1"/>
    <col min="10" max="10" width="9.5" customWidth="1"/>
  </cols>
  <sheetData>
    <row r="3" spans="2:10" ht="26" x14ac:dyDescent="0.3">
      <c r="B3" s="2" t="s">
        <v>80</v>
      </c>
      <c r="C3" s="2"/>
      <c r="D3" s="3"/>
    </row>
    <row r="4" spans="2:10" ht="21" x14ac:dyDescent="0.25">
      <c r="D4" s="12" t="s">
        <v>83</v>
      </c>
    </row>
    <row r="6" spans="2:10" ht="16" x14ac:dyDescent="0.2">
      <c r="B6" s="4" t="s">
        <v>73</v>
      </c>
      <c r="C6" s="4" t="s">
        <v>74</v>
      </c>
      <c r="D6" s="4" t="s">
        <v>75</v>
      </c>
      <c r="E6" s="8" t="s">
        <v>76</v>
      </c>
      <c r="F6" s="8" t="s">
        <v>81</v>
      </c>
      <c r="G6" s="8" t="s">
        <v>77</v>
      </c>
      <c r="H6" s="8" t="s">
        <v>82</v>
      </c>
      <c r="I6" s="10" t="s">
        <v>78</v>
      </c>
      <c r="J6" s="8" t="s">
        <v>79</v>
      </c>
    </row>
    <row r="7" spans="2:10" ht="16" x14ac:dyDescent="0.2">
      <c r="B7" s="1" t="s">
        <v>48</v>
      </c>
      <c r="C7" s="1" t="s">
        <v>49</v>
      </c>
      <c r="D7" s="1" t="s">
        <v>50</v>
      </c>
      <c r="E7" s="7">
        <v>78.459999999999994</v>
      </c>
      <c r="F7" s="5">
        <f t="shared" ref="F7:F17" si="0">E7*0.4</f>
        <v>31.384</v>
      </c>
      <c r="G7" s="7">
        <v>71.77</v>
      </c>
      <c r="H7" s="5">
        <f t="shared" ref="H7:H17" si="1">G7*0.6</f>
        <v>43.061999999999998</v>
      </c>
      <c r="I7" s="11">
        <f t="shared" ref="I7:I17" si="2">F7+H7</f>
        <v>74.445999999999998</v>
      </c>
      <c r="J7" s="6" t="str">
        <f t="shared" ref="J7:J17" si="3">IF(I7&lt;50,"F",IF(I7&lt;=64,"D",IF(I7&lt;=79,"C",IF(I7&lt;90,"B",IF(I7&gt;=90,"A")))))</f>
        <v>C</v>
      </c>
    </row>
    <row r="8" spans="2:10" ht="16" x14ac:dyDescent="0.2">
      <c r="B8" s="1" t="s">
        <v>32</v>
      </c>
      <c r="C8" s="1" t="s">
        <v>33</v>
      </c>
      <c r="D8" s="1" t="s">
        <v>34</v>
      </c>
      <c r="E8" s="7">
        <v>88.56</v>
      </c>
      <c r="F8" s="5">
        <f t="shared" si="0"/>
        <v>35.423999999999999</v>
      </c>
      <c r="G8" s="7">
        <v>86.44</v>
      </c>
      <c r="H8" s="5">
        <f t="shared" si="1"/>
        <v>51.863999999999997</v>
      </c>
      <c r="I8" s="11">
        <f t="shared" si="2"/>
        <v>87.287999999999997</v>
      </c>
      <c r="J8" s="6" t="str">
        <f t="shared" si="3"/>
        <v>B</v>
      </c>
    </row>
    <row r="9" spans="2:10" ht="16" x14ac:dyDescent="0.2">
      <c r="B9" s="1" t="s">
        <v>52</v>
      </c>
      <c r="C9" s="1" t="s">
        <v>53</v>
      </c>
      <c r="D9" s="1" t="s">
        <v>54</v>
      </c>
      <c r="E9" s="7">
        <v>94.35</v>
      </c>
      <c r="F9" s="5">
        <f t="shared" si="0"/>
        <v>37.74</v>
      </c>
      <c r="G9" s="7">
        <v>74.69</v>
      </c>
      <c r="H9" s="5">
        <f t="shared" si="1"/>
        <v>44.814</v>
      </c>
      <c r="I9" s="11">
        <f t="shared" si="2"/>
        <v>82.554000000000002</v>
      </c>
      <c r="J9" s="6" t="str">
        <f t="shared" si="3"/>
        <v>B</v>
      </c>
    </row>
    <row r="10" spans="2:10" ht="16" x14ac:dyDescent="0.2">
      <c r="B10" s="1" t="s">
        <v>69</v>
      </c>
      <c r="C10" s="1" t="s">
        <v>70</v>
      </c>
      <c r="D10" s="1" t="s">
        <v>71</v>
      </c>
      <c r="E10" s="7">
        <v>94.38</v>
      </c>
      <c r="F10" s="5">
        <f t="shared" si="0"/>
        <v>37.752000000000002</v>
      </c>
      <c r="G10" s="7">
        <v>75.78</v>
      </c>
      <c r="H10" s="5">
        <f t="shared" si="1"/>
        <v>45.467999999999996</v>
      </c>
      <c r="I10" s="11">
        <f t="shared" si="2"/>
        <v>83.22</v>
      </c>
      <c r="J10" s="6" t="str">
        <f t="shared" si="3"/>
        <v>B</v>
      </c>
    </row>
    <row r="11" spans="2:10" ht="16" x14ac:dyDescent="0.2">
      <c r="B11" s="1" t="s">
        <v>65</v>
      </c>
      <c r="C11" s="1" t="s">
        <v>66</v>
      </c>
      <c r="D11" s="1" t="s">
        <v>67</v>
      </c>
      <c r="E11" s="7">
        <v>96.25</v>
      </c>
      <c r="F11" s="5">
        <f t="shared" si="0"/>
        <v>38.5</v>
      </c>
      <c r="G11" s="7">
        <v>88.24</v>
      </c>
      <c r="H11" s="5">
        <f t="shared" si="1"/>
        <v>52.943999999999996</v>
      </c>
      <c r="I11" s="11">
        <f t="shared" si="2"/>
        <v>91.443999999999988</v>
      </c>
      <c r="J11" s="6" t="str">
        <f t="shared" si="3"/>
        <v>A</v>
      </c>
    </row>
    <row r="12" spans="2:10" ht="16" x14ac:dyDescent="0.2">
      <c r="B12" s="1" t="s">
        <v>56</v>
      </c>
      <c r="C12" s="1" t="s">
        <v>57</v>
      </c>
      <c r="D12" s="1" t="s">
        <v>58</v>
      </c>
      <c r="E12" s="7">
        <v>91.07</v>
      </c>
      <c r="F12" s="5">
        <f t="shared" si="0"/>
        <v>36.427999999999997</v>
      </c>
      <c r="G12" s="7">
        <v>88.7</v>
      </c>
      <c r="H12" s="5">
        <f t="shared" si="1"/>
        <v>53.22</v>
      </c>
      <c r="I12" s="11">
        <f t="shared" si="2"/>
        <v>89.647999999999996</v>
      </c>
      <c r="J12" s="6" t="str">
        <f t="shared" si="3"/>
        <v>B</v>
      </c>
    </row>
    <row r="13" spans="2:10" ht="16" x14ac:dyDescent="0.2">
      <c r="B13" s="1" t="s">
        <v>61</v>
      </c>
      <c r="C13" s="1" t="s">
        <v>62</v>
      </c>
      <c r="D13" s="1" t="s">
        <v>63</v>
      </c>
      <c r="E13" s="7">
        <v>97.67</v>
      </c>
      <c r="F13" s="5">
        <f t="shared" si="0"/>
        <v>39.068000000000005</v>
      </c>
      <c r="G13" s="7">
        <v>89.64</v>
      </c>
      <c r="H13" s="5">
        <f t="shared" si="1"/>
        <v>53.783999999999999</v>
      </c>
      <c r="I13" s="11">
        <f t="shared" si="2"/>
        <v>92.852000000000004</v>
      </c>
      <c r="J13" s="6" t="str">
        <f t="shared" si="3"/>
        <v>A</v>
      </c>
    </row>
    <row r="14" spans="2:10" ht="16" x14ac:dyDescent="0.2">
      <c r="B14" s="1" t="s">
        <v>27</v>
      </c>
      <c r="C14" s="1" t="s">
        <v>28</v>
      </c>
      <c r="D14" s="1" t="s">
        <v>29</v>
      </c>
      <c r="E14" s="7">
        <v>77.599999999999994</v>
      </c>
      <c r="F14" s="5">
        <f t="shared" si="0"/>
        <v>31.04</v>
      </c>
      <c r="G14" s="7">
        <v>70.16</v>
      </c>
      <c r="H14" s="5">
        <f t="shared" si="1"/>
        <v>42.095999999999997</v>
      </c>
      <c r="I14" s="11">
        <f t="shared" si="2"/>
        <v>73.135999999999996</v>
      </c>
      <c r="J14" s="6" t="str">
        <f t="shared" si="3"/>
        <v>C</v>
      </c>
    </row>
    <row r="15" spans="2:10" ht="16" x14ac:dyDescent="0.2">
      <c r="B15" s="1" t="s">
        <v>36</v>
      </c>
      <c r="C15" s="1" t="s">
        <v>37</v>
      </c>
      <c r="D15" s="1" t="s">
        <v>38</v>
      </c>
      <c r="E15" s="7">
        <v>17.97</v>
      </c>
      <c r="F15" s="5">
        <f t="shared" si="0"/>
        <v>7.1879999999999997</v>
      </c>
      <c r="G15" s="7">
        <v>33.520000000000003</v>
      </c>
      <c r="H15" s="5">
        <f t="shared" si="1"/>
        <v>20.112000000000002</v>
      </c>
      <c r="I15" s="11">
        <f t="shared" si="2"/>
        <v>27.3</v>
      </c>
      <c r="J15" s="6" t="str">
        <f t="shared" si="3"/>
        <v>F</v>
      </c>
    </row>
    <row r="16" spans="2:10" ht="16" x14ac:dyDescent="0.2">
      <c r="B16" s="1" t="s">
        <v>44</v>
      </c>
      <c r="C16" s="1" t="s">
        <v>45</v>
      </c>
      <c r="D16" s="1" t="s">
        <v>46</v>
      </c>
      <c r="E16" s="7">
        <v>99.73</v>
      </c>
      <c r="F16" s="5">
        <f t="shared" si="0"/>
        <v>39.892000000000003</v>
      </c>
      <c r="G16" s="7">
        <v>92.38</v>
      </c>
      <c r="H16" s="5">
        <f t="shared" si="1"/>
        <v>55.427999999999997</v>
      </c>
      <c r="I16" s="11">
        <f t="shared" si="2"/>
        <v>95.32</v>
      </c>
      <c r="J16" s="6" t="str">
        <f t="shared" si="3"/>
        <v>A</v>
      </c>
    </row>
    <row r="17" spans="2:10" ht="16" x14ac:dyDescent="0.2">
      <c r="B17" s="1" t="s">
        <v>40</v>
      </c>
      <c r="C17" s="1" t="s">
        <v>41</v>
      </c>
      <c r="D17" s="1" t="s">
        <v>42</v>
      </c>
      <c r="E17" s="7">
        <v>92.17</v>
      </c>
      <c r="F17" s="5">
        <f t="shared" si="0"/>
        <v>36.868000000000002</v>
      </c>
      <c r="G17" s="7">
        <v>82.12</v>
      </c>
      <c r="H17" s="5">
        <f t="shared" si="1"/>
        <v>49.271999999999998</v>
      </c>
      <c r="I17" s="11">
        <f t="shared" si="2"/>
        <v>86.14</v>
      </c>
      <c r="J17" s="6" t="str">
        <f t="shared" si="3"/>
        <v>B</v>
      </c>
    </row>
  </sheetData>
  <sortState xmlns:xlrd2="http://schemas.microsoft.com/office/spreadsheetml/2017/richdata2" ref="B7:J17">
    <sortCondition ref="D7:D17"/>
  </sortState>
  <conditionalFormatting sqref="J7:J17">
    <cfRule type="cellIs" dxfId="8" priority="1" stopIfTrue="1" operator="lessThan">
      <formula>#REF!/#REF!*60</formula>
    </cfRule>
    <cfRule type="cellIs" dxfId="7" priority="2" stopIfTrue="1" operator="between">
      <formula>#REF!/#REF!*60</formula>
      <formula>#REF!/#REF!*89</formula>
    </cfRule>
    <cfRule type="cellIs" dxfId="6" priority="3" stopIfTrue="1" operator="greaterThanOrEqual">
      <formula>#REF!/#REF!*90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Grades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JCS</cp:lastModifiedBy>
  <dcterms:created xsi:type="dcterms:W3CDTF">2022-11-18T03:24:17Z</dcterms:created>
  <dcterms:modified xsi:type="dcterms:W3CDTF">2022-11-18T03:56:46Z</dcterms:modified>
</cp:coreProperties>
</file>