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23 May 2022 Final Grades/"/>
    </mc:Choice>
  </mc:AlternateContent>
  <xr:revisionPtr revIDLastSave="0" documentId="13_ncr:1_{AE50BF9D-3FD6-C042-A679-2431AA0B3717}" xr6:coauthVersionLast="47" xr6:coauthVersionMax="47" xr10:uidLastSave="{00000000-0000-0000-0000-000000000000}"/>
  <bookViews>
    <workbookView xWindow="400" yWindow="640" windowWidth="23880" windowHeight="23780" activeTab="1" xr2:uid="{00000000-000D-0000-FFFF-FFFF00000000}"/>
  </bookViews>
  <sheets>
    <sheet name="Grades" sheetId="1" r:id="rId1"/>
    <sheet name="EHSS-1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2" l="1"/>
  <c r="I16" i="2"/>
  <c r="I17" i="2"/>
  <c r="I8" i="2"/>
  <c r="I10" i="2"/>
  <c r="I13" i="2"/>
  <c r="I14" i="2"/>
  <c r="I12" i="2"/>
  <c r="I11" i="2"/>
  <c r="G9" i="2"/>
  <c r="J9" i="2" s="1"/>
  <c r="K9" i="2" s="1"/>
  <c r="G16" i="2"/>
  <c r="G17" i="2"/>
  <c r="G8" i="2"/>
  <c r="G10" i="2"/>
  <c r="J10" i="2" s="1"/>
  <c r="K10" i="2" s="1"/>
  <c r="G13" i="2"/>
  <c r="G14" i="2"/>
  <c r="G12" i="2"/>
  <c r="J12" i="2" s="1"/>
  <c r="K12" i="2" s="1"/>
  <c r="G11" i="2"/>
  <c r="J11" i="2" s="1"/>
  <c r="K11" i="2" s="1"/>
  <c r="I15" i="2"/>
  <c r="G15" i="2"/>
  <c r="J8" i="2" l="1"/>
  <c r="K8" i="2" s="1"/>
  <c r="J17" i="2"/>
  <c r="K17" i="2" s="1"/>
  <c r="J15" i="2"/>
  <c r="K15" i="2" s="1"/>
  <c r="J13" i="2"/>
  <c r="K13" i="2" s="1"/>
  <c r="J16" i="2"/>
  <c r="K16" i="2" s="1"/>
  <c r="J14" i="2"/>
  <c r="K14" i="2" s="1"/>
</calcChain>
</file>

<file path=xl/sharedStrings.xml><?xml version="1.0" encoding="utf-8"?>
<sst xmlns="http://schemas.openxmlformats.org/spreadsheetml/2006/main" count="120" uniqueCount="80">
  <si>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</si>
  <si>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</si>
  <si>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</si>
  <si>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</si>
  <si>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</si>
  <si>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</si>
  <si>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</si>
  <si>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</si>
  <si>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</si>
  <si>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1 A (Real)</t>
  </si>
  <si>
    <t>Quiz: Exercise Unit 1B (Real)</t>
  </si>
  <si>
    <t>Quiz: Excercise: Unit 2A -2B (Real)</t>
  </si>
  <si>
    <t>Quiz: Exercise: Unit 3A-3B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</si>
  <si>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</si>
  <si>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</si>
  <si>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</si>
  <si>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</si>
  <si>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</si>
  <si>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</si>
  <si>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4 (Real)</t>
  </si>
  <si>
    <t>Quiz: Exercise: Unit 5 (Real)</t>
  </si>
  <si>
    <t>Quiz: Exercise: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</si>
  <si>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</si>
  <si>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</si>
  <si>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</si>
  <si>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</si>
  <si>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</si>
  <si>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</si>
  <si>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Bann</t>
  </si>
  <si>
    <t>Sysami</t>
  </si>
  <si>
    <t>14025</t>
  </si>
  <si>
    <t>bann.sysami@pucsr.edu.kh</t>
  </si>
  <si>
    <t>1660290634</t>
  </si>
  <si>
    <t>Chantha</t>
  </si>
  <si>
    <t>Seavminh</t>
  </si>
  <si>
    <t>10495</t>
  </si>
  <si>
    <t>chantha.seavminh@pucsr.edu.kh</t>
  </si>
  <si>
    <t>Chanthol</t>
  </si>
  <si>
    <t>Tola</t>
  </si>
  <si>
    <t>14038</t>
  </si>
  <si>
    <t>chanthol.tola@pucsr.edu.kh</t>
  </si>
  <si>
    <t>-</t>
  </si>
  <si>
    <t>Hoeurth</t>
  </si>
  <si>
    <t>Bundeth</t>
  </si>
  <si>
    <t>14079</t>
  </si>
  <si>
    <t>hoeurth.bundeth@pucsr.edu.kh</t>
  </si>
  <si>
    <t>Hom</t>
  </si>
  <si>
    <t>Bunthet</t>
  </si>
  <si>
    <t>09124</t>
  </si>
  <si>
    <t>hom.bunthet@pucsr.edu.kh</t>
  </si>
  <si>
    <t>Keo</t>
  </si>
  <si>
    <t>Sothearith</t>
  </si>
  <si>
    <t>10656</t>
  </si>
  <si>
    <t>keo.sothearith@pucsr.edu.kh</t>
  </si>
  <si>
    <t>Khoeun</t>
  </si>
  <si>
    <t>Sopanha</t>
  </si>
  <si>
    <t>11416</t>
  </si>
  <si>
    <t>khoeun.sopanha@pucsr.edu.kh</t>
  </si>
  <si>
    <t>Pich</t>
  </si>
  <si>
    <t>Davin</t>
  </si>
  <si>
    <t>13612</t>
  </si>
  <si>
    <t>pich.davin@pucsr.edu.kh</t>
  </si>
  <si>
    <t>Prak</t>
  </si>
  <si>
    <t>Tedkanika</t>
  </si>
  <si>
    <t>11070</t>
  </si>
  <si>
    <t>prak.tedkanika@pucsr.edu.kh</t>
  </si>
  <si>
    <t>Thol</t>
  </si>
  <si>
    <t>Savath</t>
  </si>
  <si>
    <t>10709</t>
  </si>
  <si>
    <t>thol.savath@pucsr.edu.kh</t>
  </si>
  <si>
    <t>SURNAME</t>
  </si>
  <si>
    <t>FIRST NAME</t>
  </si>
  <si>
    <t>ID</t>
  </si>
  <si>
    <t>2 DAYS</t>
  </si>
  <si>
    <t>3 DAYS</t>
  </si>
  <si>
    <t>TOTAL</t>
  </si>
  <si>
    <t>GRADE</t>
  </si>
  <si>
    <t>EHSS 11 - Final Grades 23 May 2022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</si>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</sst>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1"/>
      <color rgb="FF000000"/>
      <name val="Calibri"/>
    </font>
    <font>
      <b/>
      <sz val="12"/>
      <name val="Times New Roman"/>
      <family val="1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000000"/>
      <name val="Calibri"/>
    </font>
    <font>
      <b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3" fontId="7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49" fontId="0" fillId="0" borderId="0" xfId="0" applyNumberFormat="1" applyAlignment="1">
      <alignment horizontal="left"/>
    </xf>
    <xf numFmtId="0" fontId="0" fillId="0" borderId="0" xfId="0"/>
    <xf numFmtId="0" fontId="5" fillId="0" borderId="0" xfId="0" applyFont="1" applyAlignment="1">
      <alignment horizontal="center" vertical="center"/>
    </xf>
    <xf numFmtId="165" fontId="0" fillId="0" borderId="0" xfId="2" applyNumberFormat="1" applyFont="1"/>
    <xf numFmtId="165" fontId="5" fillId="0" borderId="0" xfId="2" applyNumberFormat="1" applyFont="1" applyAlignment="1">
      <alignment horizontal="center" vertical="center"/>
    </xf>
    <xf numFmtId="165" fontId="0" fillId="0" borderId="0" xfId="2" applyNumberFormat="1" applyFont="1" applyAlignment="1">
      <alignment horizontal="center"/>
    </xf>
    <xf numFmtId="0" fontId="8" fillId="0" borderId="0" xfId="0" applyFont="1"/>
  </cellXfs>
  <cellStyles count="3">
    <cellStyle name="Comma" xfId="2" builtinId="3"/>
    <cellStyle name="Normal" xfId="0" builtinId="0"/>
    <cellStyle name="Normal 2" xfId="1" xr:uid="{00000000-0005-0000-0000-000001000000}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41366B-43E7-E740-A3E9-0572180A89D3}" name="Table1" displayName="Table1" ref="E7:K17" totalsRowShown="0" headerRowDxfId="0">
  <autoFilter ref="E7:K17" xr:uid="{BE41366B-43E7-E740-A3E9-0572180A89D3}"/>
  <tableColumns count="7">
    <tableColumn id="1" xr3:uid="{0CF5651E-BD71-2243-ADEF-8372052802B3}" name="ID" dataDxfId="5"/>
    <tableColumn id="2" xr3:uid="{DC26F318-BD67-FD40-88BD-7534BC702897}" name="2 DAYS"/>
    <tableColumn id="3" xr3:uid="{C4C9C420-9F22-5340-87F0-B1EC3430FED8}" name="Column1" dataDxfId="4">
      <calculatedColumnFormula>F8*0.4</calculatedColumnFormula>
    </tableColumn>
    <tableColumn id="4" xr3:uid="{D2486064-2D0B-944C-A0A2-80C2D72F0D2A}" name="3 DAYS"/>
    <tableColumn id="5" xr3:uid="{FAA7BD52-3A18-D545-96E0-728FF274C1EF}" name="Column2" dataDxfId="3">
      <calculatedColumnFormula>H8*0.6</calculatedColumnFormula>
    </tableColumn>
    <tableColumn id="6" xr3:uid="{F159B162-8FC8-D14A-A356-37E3C5EFA0B1}" name="TOTAL" dataDxfId="2" dataCellStyle="Comma">
      <calculatedColumnFormula>G8+I8</calculatedColumnFormula>
    </tableColumn>
    <tableColumn id="7" xr3:uid="{0C587158-8EB9-594F-A133-46A423D767E9}" name="GRADE" dataDxfId="1">
      <calculatedColumnFormula>IF(J8&lt;50,"F",IF(J8&lt;=64,"D",IF(J8&lt;=79,"C",IF(J8&lt;90,"B",IF(J8&gt;=90,"A")))))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"/>
  <sheetViews>
    <sheetView workbookViewId="0">
      <selection activeCell="G2" sqref="G2:G11"/>
    </sheetView>
  </sheetViews>
  <sheetFormatPr baseColWidth="10" defaultColWidth="8.83203125" defaultRowHeight="15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s="1" t="s">
        <v>28</v>
      </c>
      <c r="B2" s="1" t="s">
        <v>29</v>
      </c>
      <c r="C2" s="1" t="s">
        <v>30</v>
      </c>
      <c r="D2" s="1"/>
      <c r="E2" s="1"/>
      <c r="F2" s="1" t="s">
        <v>31</v>
      </c>
      <c r="G2">
        <v>81.87</v>
      </c>
      <c r="H2">
        <v>94.13</v>
      </c>
      <c r="I2">
        <v>95.11</v>
      </c>
      <c r="J2">
        <v>10</v>
      </c>
      <c r="K2">
        <v>10</v>
      </c>
      <c r="L2">
        <v>9.39</v>
      </c>
      <c r="M2">
        <v>8.65</v>
      </c>
      <c r="N2">
        <v>100</v>
      </c>
      <c r="O2">
        <v>10</v>
      </c>
      <c r="P2">
        <v>87.29</v>
      </c>
      <c r="Q2">
        <v>8.73</v>
      </c>
      <c r="R2">
        <v>67.7</v>
      </c>
      <c r="S2">
        <v>49.22</v>
      </c>
      <c r="T2">
        <v>5.6</v>
      </c>
      <c r="U2">
        <v>5</v>
      </c>
      <c r="V2">
        <v>4.17</v>
      </c>
      <c r="W2">
        <v>61.82</v>
      </c>
      <c r="X2">
        <v>6.18</v>
      </c>
      <c r="Y2">
        <v>92.06</v>
      </c>
      <c r="Z2">
        <v>9.2100000000000009</v>
      </c>
      <c r="AA2">
        <v>5</v>
      </c>
      <c r="AB2" s="1" t="s">
        <v>32</v>
      </c>
    </row>
    <row r="3" spans="1:28" x14ac:dyDescent="0.2">
      <c r="A3" s="1" t="s">
        <v>33</v>
      </c>
      <c r="B3" s="1" t="s">
        <v>34</v>
      </c>
      <c r="C3" s="1" t="s">
        <v>35</v>
      </c>
      <c r="D3" s="1"/>
      <c r="E3" s="1"/>
      <c r="F3" s="1" t="s">
        <v>36</v>
      </c>
      <c r="G3">
        <v>95.54</v>
      </c>
      <c r="H3">
        <v>97.72</v>
      </c>
      <c r="I3">
        <v>94.86</v>
      </c>
      <c r="J3">
        <v>9.23</v>
      </c>
      <c r="K3">
        <v>9.52</v>
      </c>
      <c r="L3">
        <v>10</v>
      </c>
      <c r="M3">
        <v>9.19</v>
      </c>
      <c r="N3">
        <v>100</v>
      </c>
      <c r="O3">
        <v>10</v>
      </c>
      <c r="P3">
        <v>98.31</v>
      </c>
      <c r="Q3">
        <v>9.83</v>
      </c>
      <c r="R3">
        <v>92.88</v>
      </c>
      <c r="S3">
        <v>92.7</v>
      </c>
      <c r="T3">
        <v>9.1999999999999993</v>
      </c>
      <c r="U3">
        <v>9.44</v>
      </c>
      <c r="V3">
        <v>9.17</v>
      </c>
      <c r="W3">
        <v>90.91</v>
      </c>
      <c r="X3">
        <v>9.09</v>
      </c>
      <c r="Y3">
        <v>95.04</v>
      </c>
      <c r="Z3">
        <v>9.5</v>
      </c>
      <c r="AA3">
        <v>5</v>
      </c>
      <c r="AB3" s="1" t="s">
        <v>32</v>
      </c>
    </row>
    <row r="4" spans="1:28" x14ac:dyDescent="0.2">
      <c r="A4" s="1" t="s">
        <v>37</v>
      </c>
      <c r="B4" s="1" t="s">
        <v>38</v>
      </c>
      <c r="C4" s="1" t="s">
        <v>39</v>
      </c>
      <c r="D4" s="1"/>
      <c r="E4" s="1"/>
      <c r="F4" s="1" t="s">
        <v>40</v>
      </c>
      <c r="G4">
        <v>58.85</v>
      </c>
      <c r="H4">
        <v>67.489999999999995</v>
      </c>
      <c r="I4">
        <v>55.22</v>
      </c>
      <c r="J4">
        <v>7.31</v>
      </c>
      <c r="K4">
        <v>5.71</v>
      </c>
      <c r="L4">
        <v>6.36</v>
      </c>
      <c r="M4">
        <v>2.7</v>
      </c>
      <c r="N4">
        <v>69.05</v>
      </c>
      <c r="O4">
        <v>6.9</v>
      </c>
      <c r="P4">
        <v>78.2</v>
      </c>
      <c r="Q4">
        <v>7.82</v>
      </c>
      <c r="R4">
        <v>45.89</v>
      </c>
      <c r="S4">
        <v>62.67</v>
      </c>
      <c r="T4">
        <v>8.8000000000000007</v>
      </c>
      <c r="U4">
        <v>10</v>
      </c>
      <c r="V4" s="1" t="s">
        <v>41</v>
      </c>
      <c r="W4">
        <v>0</v>
      </c>
      <c r="X4" s="1" t="s">
        <v>41</v>
      </c>
      <c r="Y4">
        <v>75</v>
      </c>
      <c r="Z4">
        <v>7.5</v>
      </c>
      <c r="AA4">
        <v>5</v>
      </c>
      <c r="AB4" s="1" t="s">
        <v>32</v>
      </c>
    </row>
    <row r="5" spans="1:28" x14ac:dyDescent="0.2">
      <c r="A5" s="1" t="s">
        <v>42</v>
      </c>
      <c r="B5" s="1" t="s">
        <v>43</v>
      </c>
      <c r="C5" s="1" t="s">
        <v>44</v>
      </c>
      <c r="D5" s="1"/>
      <c r="E5" s="1"/>
      <c r="F5" s="1" t="s">
        <v>45</v>
      </c>
      <c r="G5">
        <v>98.24</v>
      </c>
      <c r="H5">
        <v>98.12</v>
      </c>
      <c r="I5">
        <v>98.65</v>
      </c>
      <c r="J5">
        <v>10</v>
      </c>
      <c r="K5">
        <v>10</v>
      </c>
      <c r="L5">
        <v>10</v>
      </c>
      <c r="M5">
        <v>9.4600000000000009</v>
      </c>
      <c r="N5">
        <v>97.62</v>
      </c>
      <c r="O5">
        <v>9.76</v>
      </c>
      <c r="P5">
        <v>98.09</v>
      </c>
      <c r="Q5">
        <v>9.81</v>
      </c>
      <c r="R5">
        <v>98.17</v>
      </c>
      <c r="S5">
        <v>98.15</v>
      </c>
      <c r="T5">
        <v>10</v>
      </c>
      <c r="U5">
        <v>9.44</v>
      </c>
      <c r="V5">
        <v>10</v>
      </c>
      <c r="W5">
        <v>96.36</v>
      </c>
      <c r="X5">
        <v>9.64</v>
      </c>
      <c r="Y5">
        <v>100</v>
      </c>
      <c r="Z5">
        <v>10</v>
      </c>
      <c r="AA5">
        <v>5</v>
      </c>
      <c r="AB5" s="1" t="s">
        <v>32</v>
      </c>
    </row>
    <row r="6" spans="1:28" x14ac:dyDescent="0.2">
      <c r="A6" s="1" t="s">
        <v>46</v>
      </c>
      <c r="B6" s="1" t="s">
        <v>47</v>
      </c>
      <c r="C6" s="1" t="s">
        <v>48</v>
      </c>
      <c r="D6" s="1"/>
      <c r="E6" s="1"/>
      <c r="F6" s="1" t="s">
        <v>49</v>
      </c>
      <c r="G6">
        <v>55.31</v>
      </c>
      <c r="H6">
        <v>48.59</v>
      </c>
      <c r="I6">
        <v>56.79</v>
      </c>
      <c r="J6">
        <v>4.2300000000000004</v>
      </c>
      <c r="K6">
        <v>10</v>
      </c>
      <c r="L6">
        <v>8.48</v>
      </c>
      <c r="M6">
        <v>0</v>
      </c>
      <c r="N6">
        <v>0</v>
      </c>
      <c r="O6">
        <v>0</v>
      </c>
      <c r="P6">
        <v>88.98</v>
      </c>
      <c r="Q6">
        <v>8.9</v>
      </c>
      <c r="R6">
        <v>57.34</v>
      </c>
      <c r="S6">
        <v>30</v>
      </c>
      <c r="T6">
        <v>4</v>
      </c>
      <c r="U6">
        <v>1.67</v>
      </c>
      <c r="V6">
        <v>3.33</v>
      </c>
      <c r="W6">
        <v>74.55</v>
      </c>
      <c r="X6">
        <v>7.45</v>
      </c>
      <c r="Y6">
        <v>67.459999999999994</v>
      </c>
      <c r="Z6">
        <v>6.75</v>
      </c>
      <c r="AA6">
        <v>5</v>
      </c>
      <c r="AB6" s="1" t="s">
        <v>32</v>
      </c>
    </row>
    <row r="7" spans="1:28" x14ac:dyDescent="0.2">
      <c r="A7" s="1" t="s">
        <v>50</v>
      </c>
      <c r="B7" s="1" t="s">
        <v>51</v>
      </c>
      <c r="C7" s="1" t="s">
        <v>52</v>
      </c>
      <c r="D7" s="1"/>
      <c r="E7" s="1"/>
      <c r="F7" s="1" t="s">
        <v>53</v>
      </c>
      <c r="G7">
        <v>94.66</v>
      </c>
      <c r="H7">
        <v>94.82</v>
      </c>
      <c r="I7">
        <v>97.81</v>
      </c>
      <c r="J7">
        <v>10</v>
      </c>
      <c r="K7">
        <v>10</v>
      </c>
      <c r="L7">
        <v>9.39</v>
      </c>
      <c r="M7">
        <v>9.73</v>
      </c>
      <c r="N7">
        <v>90.48</v>
      </c>
      <c r="O7">
        <v>9.0500000000000007</v>
      </c>
      <c r="P7">
        <v>96.19</v>
      </c>
      <c r="Q7">
        <v>9.6199999999999992</v>
      </c>
      <c r="R7">
        <v>93.94</v>
      </c>
      <c r="S7">
        <v>98.15</v>
      </c>
      <c r="T7">
        <v>10</v>
      </c>
      <c r="U7">
        <v>9.44</v>
      </c>
      <c r="V7">
        <v>10</v>
      </c>
      <c r="W7">
        <v>96.36</v>
      </c>
      <c r="X7">
        <v>9.64</v>
      </c>
      <c r="Y7">
        <v>87.3</v>
      </c>
      <c r="Z7">
        <v>8.73</v>
      </c>
      <c r="AA7">
        <v>5</v>
      </c>
      <c r="AB7" s="1" t="s">
        <v>32</v>
      </c>
    </row>
    <row r="8" spans="1:28" x14ac:dyDescent="0.2">
      <c r="A8" s="1" t="s">
        <v>54</v>
      </c>
      <c r="B8" s="1" t="s">
        <v>55</v>
      </c>
      <c r="C8" s="1" t="s">
        <v>56</v>
      </c>
      <c r="D8" s="1"/>
      <c r="E8" s="1"/>
      <c r="F8" s="1" t="s">
        <v>57</v>
      </c>
      <c r="G8">
        <v>88.27</v>
      </c>
      <c r="H8">
        <v>89.64</v>
      </c>
      <c r="I8">
        <v>79.760000000000005</v>
      </c>
      <c r="J8">
        <v>8.4600000000000009</v>
      </c>
      <c r="K8">
        <v>8.1</v>
      </c>
      <c r="L8">
        <v>6.97</v>
      </c>
      <c r="M8">
        <v>8.3800000000000008</v>
      </c>
      <c r="N8">
        <v>100</v>
      </c>
      <c r="O8">
        <v>10</v>
      </c>
      <c r="P8">
        <v>89.17</v>
      </c>
      <c r="Q8">
        <v>8.92</v>
      </c>
      <c r="R8">
        <v>85.67</v>
      </c>
      <c r="S8">
        <v>83.85</v>
      </c>
      <c r="T8">
        <v>9.6</v>
      </c>
      <c r="U8">
        <v>8.89</v>
      </c>
      <c r="V8">
        <v>6.67</v>
      </c>
      <c r="W8">
        <v>85.45</v>
      </c>
      <c r="X8">
        <v>8.5500000000000007</v>
      </c>
      <c r="Y8">
        <v>87.7</v>
      </c>
      <c r="Z8">
        <v>8.77</v>
      </c>
      <c r="AA8">
        <v>5</v>
      </c>
      <c r="AB8" s="1" t="s">
        <v>32</v>
      </c>
    </row>
    <row r="9" spans="1:28" x14ac:dyDescent="0.2">
      <c r="A9" s="1" t="s">
        <v>58</v>
      </c>
      <c r="B9" s="1" t="s">
        <v>59</v>
      </c>
      <c r="C9" s="1" t="s">
        <v>60</v>
      </c>
      <c r="D9" s="1"/>
      <c r="E9" s="1"/>
      <c r="F9" s="1" t="s">
        <v>61</v>
      </c>
      <c r="G9">
        <v>98.78</v>
      </c>
      <c r="H9">
        <v>99.77</v>
      </c>
      <c r="I9">
        <v>99.32</v>
      </c>
      <c r="J9">
        <v>10</v>
      </c>
      <c r="K9">
        <v>10</v>
      </c>
      <c r="L9">
        <v>10</v>
      </c>
      <c r="M9">
        <v>9.73</v>
      </c>
      <c r="N9">
        <v>100</v>
      </c>
      <c r="O9">
        <v>10</v>
      </c>
      <c r="P9">
        <v>100</v>
      </c>
      <c r="Q9">
        <v>10</v>
      </c>
      <c r="R9">
        <v>97.65</v>
      </c>
      <c r="S9">
        <v>96.76</v>
      </c>
      <c r="T9">
        <v>10</v>
      </c>
      <c r="U9">
        <v>9.44</v>
      </c>
      <c r="V9">
        <v>9.58</v>
      </c>
      <c r="W9">
        <v>98.18</v>
      </c>
      <c r="X9">
        <v>9.82</v>
      </c>
      <c r="Y9">
        <v>98.02</v>
      </c>
      <c r="Z9">
        <v>9.8000000000000007</v>
      </c>
      <c r="AA9">
        <v>5</v>
      </c>
      <c r="AB9" s="1" t="s">
        <v>32</v>
      </c>
    </row>
    <row r="10" spans="1:28" x14ac:dyDescent="0.2">
      <c r="A10" s="1" t="s">
        <v>62</v>
      </c>
      <c r="B10" s="1" t="s">
        <v>63</v>
      </c>
      <c r="C10" s="1" t="s">
        <v>64</v>
      </c>
      <c r="D10" s="1"/>
      <c r="E10" s="1"/>
      <c r="F10" s="1" t="s">
        <v>65</v>
      </c>
      <c r="G10">
        <v>96.39</v>
      </c>
      <c r="H10">
        <v>99.29</v>
      </c>
      <c r="I10">
        <v>100</v>
      </c>
      <c r="J10">
        <v>10</v>
      </c>
      <c r="K10">
        <v>10</v>
      </c>
      <c r="L10">
        <v>10</v>
      </c>
      <c r="M10">
        <v>10</v>
      </c>
      <c r="N10">
        <v>100</v>
      </c>
      <c r="O10">
        <v>10</v>
      </c>
      <c r="P10">
        <v>97.88</v>
      </c>
      <c r="Q10">
        <v>9.7899999999999991</v>
      </c>
      <c r="R10">
        <v>93.11</v>
      </c>
      <c r="S10">
        <v>100</v>
      </c>
      <c r="T10">
        <v>10</v>
      </c>
      <c r="U10">
        <v>10</v>
      </c>
      <c r="V10">
        <v>10</v>
      </c>
      <c r="W10">
        <v>98.18</v>
      </c>
      <c r="X10">
        <v>9.82</v>
      </c>
      <c r="Y10">
        <v>81.150000000000006</v>
      </c>
      <c r="Z10">
        <v>8.1199999999999992</v>
      </c>
      <c r="AA10">
        <v>5</v>
      </c>
      <c r="AB10" s="1" t="s">
        <v>32</v>
      </c>
    </row>
    <row r="11" spans="1:28" x14ac:dyDescent="0.2">
      <c r="A11" s="1" t="s">
        <v>66</v>
      </c>
      <c r="B11" s="1" t="s">
        <v>67</v>
      </c>
      <c r="C11" s="1" t="s">
        <v>68</v>
      </c>
      <c r="D11" s="1"/>
      <c r="E11" s="1"/>
      <c r="F11" s="1" t="s">
        <v>69</v>
      </c>
      <c r="G11">
        <v>96.49</v>
      </c>
      <c r="H11">
        <v>98.03</v>
      </c>
      <c r="I11">
        <v>96.62</v>
      </c>
      <c r="J11">
        <v>10</v>
      </c>
      <c r="K11">
        <v>10</v>
      </c>
      <c r="L11">
        <v>10</v>
      </c>
      <c r="M11">
        <v>8.65</v>
      </c>
      <c r="N11">
        <v>100</v>
      </c>
      <c r="O11">
        <v>10</v>
      </c>
      <c r="P11">
        <v>97.46</v>
      </c>
      <c r="Q11">
        <v>9.75</v>
      </c>
      <c r="R11">
        <v>94.59</v>
      </c>
      <c r="S11">
        <v>93.17</v>
      </c>
      <c r="T11">
        <v>9.1999999999999993</v>
      </c>
      <c r="U11">
        <v>10</v>
      </c>
      <c r="V11">
        <v>8.75</v>
      </c>
      <c r="W11">
        <v>96.36</v>
      </c>
      <c r="X11">
        <v>9.64</v>
      </c>
      <c r="Y11">
        <v>94.25</v>
      </c>
      <c r="Z11">
        <v>9.42</v>
      </c>
      <c r="AA11">
        <v>5</v>
      </c>
      <c r="AB11" s="1" t="s">
        <v>32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K17"/>
  <sheetViews>
    <sheetView tabSelected="1" zoomScale="115" zoomScaleNormal="115" workbookViewId="0">
      <selection activeCell="O30" sqref="O30"/>
    </sheetView>
  </sheetViews>
  <sheetFormatPr baseColWidth="10" defaultColWidth="8.83203125" defaultRowHeight="15" x14ac:dyDescent="0.2"/>
  <cols>
    <col min="3" max="3" width="14.33203125" customWidth="1"/>
    <col min="4" max="4" width="19" customWidth="1"/>
    <col min="6" max="9" width="0" hidden="1" customWidth="1"/>
    <col min="10" max="10" width="9.5" style="11" customWidth="1"/>
    <col min="11" max="11" width="12.5" customWidth="1"/>
  </cols>
  <sheetData>
    <row r="4" spans="3:11" ht="26" x14ac:dyDescent="0.3">
      <c r="D4" s="7"/>
      <c r="E4" s="4"/>
      <c r="F4" s="2"/>
      <c r="G4" s="2"/>
      <c r="H4" s="2"/>
      <c r="I4" s="2"/>
      <c r="K4" s="2"/>
    </row>
    <row r="5" spans="3:11" ht="24" x14ac:dyDescent="0.3">
      <c r="E5" s="14" t="s">
        <v>77</v>
      </c>
    </row>
    <row r="7" spans="3:11" ht="16" x14ac:dyDescent="0.2">
      <c r="C7" s="6" t="s">
        <v>70</v>
      </c>
      <c r="D7" s="6" t="s">
        <v>71</v>
      </c>
      <c r="E7" s="6" t="s">
        <v>72</v>
      </c>
      <c r="F7" s="10" t="s">
        <v>73</v>
      </c>
      <c r="G7" s="10" t="s">
        <v>78</v>
      </c>
      <c r="H7" s="10" t="s">
        <v>74</v>
      </c>
      <c r="I7" s="10" t="s">
        <v>79</v>
      </c>
      <c r="J7" s="12" t="s">
        <v>75</v>
      </c>
      <c r="K7" s="10" t="s">
        <v>76</v>
      </c>
    </row>
    <row r="8" spans="3:11" ht="16" x14ac:dyDescent="0.2">
      <c r="C8" s="8" t="s">
        <v>46</v>
      </c>
      <c r="D8" s="8" t="s">
        <v>47</v>
      </c>
      <c r="E8" s="8" t="s">
        <v>48</v>
      </c>
      <c r="F8" s="9">
        <v>55.31</v>
      </c>
      <c r="G8" s="5">
        <f t="shared" ref="G8:G17" si="0">F8*0.4</f>
        <v>22.124000000000002</v>
      </c>
      <c r="H8" s="9">
        <v>55.35</v>
      </c>
      <c r="I8" s="5">
        <f t="shared" ref="I8:I17" si="1">H8*0.6</f>
        <v>33.21</v>
      </c>
      <c r="J8" s="13">
        <f t="shared" ref="J8:J17" si="2">G8+I8</f>
        <v>55.334000000000003</v>
      </c>
      <c r="K8" s="3" t="str">
        <f t="shared" ref="K8:K17" si="3">IF(J8&lt;50,"F",IF(J8&lt;=64,"D",IF(J8&lt;=79,"C",IF(J8&lt;90,"B",IF(J8&gt;=90,"A")))))</f>
        <v>D</v>
      </c>
    </row>
    <row r="9" spans="3:11" ht="16" x14ac:dyDescent="0.2">
      <c r="C9" s="8" t="s">
        <v>33</v>
      </c>
      <c r="D9" s="8" t="s">
        <v>34</v>
      </c>
      <c r="E9" s="8" t="s">
        <v>35</v>
      </c>
      <c r="F9" s="9">
        <v>95.54</v>
      </c>
      <c r="G9" s="5">
        <f t="shared" si="0"/>
        <v>38.216000000000001</v>
      </c>
      <c r="H9" s="9">
        <v>77.540000000000006</v>
      </c>
      <c r="I9" s="5">
        <f t="shared" si="1"/>
        <v>46.524000000000001</v>
      </c>
      <c r="J9" s="13">
        <f t="shared" si="2"/>
        <v>84.740000000000009</v>
      </c>
      <c r="K9" s="3" t="str">
        <f t="shared" si="3"/>
        <v>B</v>
      </c>
    </row>
    <row r="10" spans="3:11" ht="16" x14ac:dyDescent="0.2">
      <c r="C10" s="8" t="s">
        <v>50</v>
      </c>
      <c r="D10" s="8" t="s">
        <v>51</v>
      </c>
      <c r="E10" s="8" t="s">
        <v>52</v>
      </c>
      <c r="F10" s="9">
        <v>94.66</v>
      </c>
      <c r="G10" s="5">
        <f t="shared" si="0"/>
        <v>37.863999999999997</v>
      </c>
      <c r="H10" s="9">
        <v>86.95</v>
      </c>
      <c r="I10" s="5">
        <f t="shared" si="1"/>
        <v>52.17</v>
      </c>
      <c r="J10" s="13">
        <f t="shared" si="2"/>
        <v>90.033999999999992</v>
      </c>
      <c r="K10" s="3" t="str">
        <f t="shared" si="3"/>
        <v>A</v>
      </c>
    </row>
    <row r="11" spans="3:11" ht="16" x14ac:dyDescent="0.2">
      <c r="C11" s="8" t="s">
        <v>66</v>
      </c>
      <c r="D11" s="8" t="s">
        <v>67</v>
      </c>
      <c r="E11" s="8" t="s">
        <v>68</v>
      </c>
      <c r="F11" s="9">
        <v>96.49</v>
      </c>
      <c r="G11" s="5">
        <f t="shared" si="0"/>
        <v>38.596000000000004</v>
      </c>
      <c r="H11" s="9">
        <v>73.72</v>
      </c>
      <c r="I11" s="5">
        <f t="shared" si="1"/>
        <v>44.231999999999999</v>
      </c>
      <c r="J11" s="13">
        <f t="shared" si="2"/>
        <v>82.828000000000003</v>
      </c>
      <c r="K11" s="3" t="str">
        <f t="shared" si="3"/>
        <v>B</v>
      </c>
    </row>
    <row r="12" spans="3:11" ht="16" x14ac:dyDescent="0.2">
      <c r="C12" s="8" t="s">
        <v>62</v>
      </c>
      <c r="D12" s="8" t="s">
        <v>63</v>
      </c>
      <c r="E12" s="8" t="s">
        <v>64</v>
      </c>
      <c r="F12" s="9">
        <v>96.39</v>
      </c>
      <c r="G12" s="5">
        <f t="shared" si="0"/>
        <v>38.556000000000004</v>
      </c>
      <c r="H12" s="9">
        <v>82.03</v>
      </c>
      <c r="I12" s="5">
        <f t="shared" si="1"/>
        <v>49.217999999999996</v>
      </c>
      <c r="J12" s="13">
        <f t="shared" si="2"/>
        <v>87.774000000000001</v>
      </c>
      <c r="K12" s="3" t="str">
        <f t="shared" si="3"/>
        <v>B</v>
      </c>
    </row>
    <row r="13" spans="3:11" ht="16" x14ac:dyDescent="0.2">
      <c r="C13" s="8" t="s">
        <v>54</v>
      </c>
      <c r="D13" s="8" t="s">
        <v>55</v>
      </c>
      <c r="E13" s="8" t="s">
        <v>56</v>
      </c>
      <c r="F13" s="9">
        <v>88.27</v>
      </c>
      <c r="G13" s="5">
        <f t="shared" si="0"/>
        <v>35.308</v>
      </c>
      <c r="H13" s="9">
        <v>91.16</v>
      </c>
      <c r="I13" s="5">
        <f t="shared" si="1"/>
        <v>54.695999999999998</v>
      </c>
      <c r="J13" s="13">
        <f t="shared" si="2"/>
        <v>90.003999999999991</v>
      </c>
      <c r="K13" s="3" t="str">
        <f t="shared" si="3"/>
        <v>A</v>
      </c>
    </row>
    <row r="14" spans="3:11" ht="16" x14ac:dyDescent="0.2">
      <c r="C14" s="8" t="s">
        <v>58</v>
      </c>
      <c r="D14" s="8" t="s">
        <v>59</v>
      </c>
      <c r="E14" s="8" t="s">
        <v>60</v>
      </c>
      <c r="F14" s="9">
        <v>98.78</v>
      </c>
      <c r="G14" s="5">
        <f t="shared" si="0"/>
        <v>39.512</v>
      </c>
      <c r="H14" s="9">
        <v>82.19</v>
      </c>
      <c r="I14" s="5">
        <f t="shared" si="1"/>
        <v>49.314</v>
      </c>
      <c r="J14" s="13">
        <f t="shared" si="2"/>
        <v>88.825999999999993</v>
      </c>
      <c r="K14" s="3" t="str">
        <f t="shared" si="3"/>
        <v>B</v>
      </c>
    </row>
    <row r="15" spans="3:11" ht="16" x14ac:dyDescent="0.2">
      <c r="C15" s="8" t="s">
        <v>28</v>
      </c>
      <c r="D15" s="8" t="s">
        <v>29</v>
      </c>
      <c r="E15" s="8" t="s">
        <v>30</v>
      </c>
      <c r="F15" s="9">
        <v>81.87</v>
      </c>
      <c r="G15" s="5">
        <f t="shared" si="0"/>
        <v>32.748000000000005</v>
      </c>
      <c r="H15" s="9">
        <v>87.74</v>
      </c>
      <c r="I15" s="5">
        <f t="shared" si="1"/>
        <v>52.643999999999998</v>
      </c>
      <c r="J15" s="13">
        <f t="shared" si="2"/>
        <v>85.391999999999996</v>
      </c>
      <c r="K15" s="3" t="str">
        <f t="shared" si="3"/>
        <v>B</v>
      </c>
    </row>
    <row r="16" spans="3:11" ht="16" x14ac:dyDescent="0.2">
      <c r="C16" s="8" t="s">
        <v>37</v>
      </c>
      <c r="D16" s="8" t="s">
        <v>38</v>
      </c>
      <c r="E16" s="8" t="s">
        <v>39</v>
      </c>
      <c r="F16" s="9">
        <v>58.85</v>
      </c>
      <c r="G16" s="5">
        <f t="shared" si="0"/>
        <v>23.540000000000003</v>
      </c>
      <c r="H16" s="9">
        <v>65</v>
      </c>
      <c r="I16" s="5">
        <f t="shared" si="1"/>
        <v>39</v>
      </c>
      <c r="J16" s="13">
        <f t="shared" si="2"/>
        <v>62.540000000000006</v>
      </c>
      <c r="K16" s="3" t="str">
        <f t="shared" si="3"/>
        <v>D</v>
      </c>
    </row>
    <row r="17" spans="3:11" ht="16" x14ac:dyDescent="0.2">
      <c r="C17" s="8" t="s">
        <v>42</v>
      </c>
      <c r="D17" s="8" t="s">
        <v>43</v>
      </c>
      <c r="E17" s="8" t="s">
        <v>44</v>
      </c>
      <c r="F17" s="9">
        <v>98.24</v>
      </c>
      <c r="G17" s="5">
        <f t="shared" si="0"/>
        <v>39.295999999999999</v>
      </c>
      <c r="H17" s="9">
        <v>82.68</v>
      </c>
      <c r="I17" s="5">
        <f t="shared" si="1"/>
        <v>49.608000000000004</v>
      </c>
      <c r="J17" s="13">
        <f t="shared" si="2"/>
        <v>88.903999999999996</v>
      </c>
      <c r="K17" s="3" t="str">
        <f t="shared" si="3"/>
        <v>B</v>
      </c>
    </row>
  </sheetData>
  <sortState xmlns:xlrd2="http://schemas.microsoft.com/office/spreadsheetml/2017/richdata2" ref="C8:K17">
    <sortCondition ref="E8:E17"/>
  </sortState>
  <conditionalFormatting sqref="K8:K17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EHSS-11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2022-08-12T07:50:34Z</dcterms:created>
  <dcterms:modified xsi:type="dcterms:W3CDTF">2022-08-14T08:15:56Z</dcterms:modified>
  <cp:category/>
</cp:coreProperties>
</file>