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PUC Exam\43. Term 01 October 2019\"/>
    </mc:Choice>
  </mc:AlternateContent>
  <bookViews>
    <workbookView xWindow="0" yWindow="0" windowWidth="28800" windowHeight="12585" firstSheet="1" activeTab="3"/>
  </bookViews>
  <sheets>
    <sheet name="Format on Board-1-6 (2)" sheetId="10" r:id="rId1"/>
    <sheet name="Format on Board-EHSS 7&amp;above" sheetId="5" r:id="rId2"/>
    <sheet name="EHSS-7 &amp; above (2)" sheetId="14" r:id="rId3"/>
    <sheet name="EHSS-7 &amp; above" sheetId="4" r:id="rId4"/>
    <sheet name="EHSS (1-6) (2)" sheetId="13" r:id="rId5"/>
    <sheet name="EHSS (1-6)" sheetId="3" r:id="rId6"/>
    <sheet name="Sheet1" sheetId="11" r:id="rId7"/>
  </sheets>
  <definedNames>
    <definedName name="_xlnm._FilterDatabase" localSheetId="5" hidden="1">'EHSS (1-6)'!$A$476:$Q$508</definedName>
    <definedName name="_xlnm._FilterDatabase" localSheetId="4" hidden="1">'EHSS (1-6) (2)'!$A$476:$P$508</definedName>
    <definedName name="_xlnm._FilterDatabase" localSheetId="3" hidden="1">'EHSS-7 &amp; above'!$A$209:$U$234</definedName>
    <definedName name="_xlnm._FilterDatabase" localSheetId="2" hidden="1">'EHSS-7 &amp; above (2)'!$A$209:$U$234</definedName>
    <definedName name="_xlnm.Print_Area" localSheetId="5">'EHSS (1-6)'!$A$1:$T$508</definedName>
    <definedName name="_xlnm.Print_Area" localSheetId="4">'EHSS (1-6) (2)'!$A$1:$S$508</definedName>
    <definedName name="_xlnm.Print_Area" localSheetId="3">'EHSS-7 &amp; above'!$A$1:$U$271</definedName>
    <definedName name="_xlnm.Print_Area" localSheetId="2">'EHSS-7 &amp; above (2)'!$A$1:$U$271</definedName>
    <definedName name="Z_6DDDE2EF_D7F3_44D3_BE55_4D8270C2FFAC_.wvu.Cols" localSheetId="5" hidden="1">'EHSS (1-6)'!$R:$V</definedName>
    <definedName name="Z_6DDDE2EF_D7F3_44D3_BE55_4D8270C2FFAC_.wvu.Cols" localSheetId="4" hidden="1">'EHSS (1-6) (2)'!$Q:$U</definedName>
    <definedName name="Z_6DDDE2EF_D7F3_44D3_BE55_4D8270C2FFAC_.wvu.FilterData" localSheetId="5" hidden="1">'EHSS (1-6)'!#REF!</definedName>
    <definedName name="Z_6DDDE2EF_D7F3_44D3_BE55_4D8270C2FFAC_.wvu.FilterData" localSheetId="4" hidden="1">'EHSS (1-6) (2)'!#REF!</definedName>
    <definedName name="Z_6DDDE2EF_D7F3_44D3_BE55_4D8270C2FFAC_.wvu.FilterData" localSheetId="3" hidden="1">'EHSS-7 &amp; above'!$A$167:$U$202</definedName>
    <definedName name="Z_6DDDE2EF_D7F3_44D3_BE55_4D8270C2FFAC_.wvu.FilterData" localSheetId="2" hidden="1">'EHSS-7 &amp; above (2)'!$A$167:$U$202</definedName>
    <definedName name="Z_6DDDE2EF_D7F3_44D3_BE55_4D8270C2FFAC_.wvu.PrintArea" localSheetId="5" hidden="1">'EHSS (1-6)'!$A$1:$V$508</definedName>
    <definedName name="Z_6DDDE2EF_D7F3_44D3_BE55_4D8270C2FFAC_.wvu.PrintArea" localSheetId="4" hidden="1">'EHSS (1-6) (2)'!$A$1:$U$508</definedName>
    <definedName name="Z_6DDDE2EF_D7F3_44D3_BE55_4D8270C2FFAC_.wvu.PrintArea" localSheetId="3" hidden="1">'EHSS-7 &amp; above'!$A$1:$U$276</definedName>
    <definedName name="Z_6DDDE2EF_D7F3_44D3_BE55_4D8270C2FFAC_.wvu.PrintArea" localSheetId="2" hidden="1">'EHSS-7 &amp; above (2)'!$A$1:$U$276</definedName>
    <definedName name="Z_6DDDE2EF_D7F3_44D3_BE55_4D8270C2FFAC_.wvu.Rows" localSheetId="5" hidden="1">'EHSS (1-6)'!$1:$1</definedName>
    <definedName name="Z_6DDDE2EF_D7F3_44D3_BE55_4D8270C2FFAC_.wvu.Rows" localSheetId="4" hidden="1">'EHSS (1-6) (2)'!$1:$1</definedName>
    <definedName name="Z_9BCEFFE5_DC6D_4888_8200_D220BC71DD23_.wvu.Cols" localSheetId="5" hidden="1">'EHSS (1-6)'!$R:$V</definedName>
    <definedName name="Z_9BCEFFE5_DC6D_4888_8200_D220BC71DD23_.wvu.Cols" localSheetId="4" hidden="1">'EHSS (1-6) (2)'!$Q:$U</definedName>
    <definedName name="Z_9BCEFFE5_DC6D_4888_8200_D220BC71DD23_.wvu.FilterData" localSheetId="5" hidden="1">'EHSS (1-6)'!#REF!</definedName>
    <definedName name="Z_9BCEFFE5_DC6D_4888_8200_D220BC71DD23_.wvu.FilterData" localSheetId="4" hidden="1">'EHSS (1-6) (2)'!#REF!</definedName>
    <definedName name="Z_9BCEFFE5_DC6D_4888_8200_D220BC71DD23_.wvu.FilterData" localSheetId="3" hidden="1">'EHSS-7 &amp; above'!$A$167:$U$202</definedName>
    <definedName name="Z_9BCEFFE5_DC6D_4888_8200_D220BC71DD23_.wvu.FilterData" localSheetId="2" hidden="1">'EHSS-7 &amp; above (2)'!$A$167:$U$202</definedName>
    <definedName name="Z_9BCEFFE5_DC6D_4888_8200_D220BC71DD23_.wvu.PrintArea" localSheetId="5" hidden="1">'EHSS (1-6)'!$A$1:$V$508</definedName>
    <definedName name="Z_9BCEFFE5_DC6D_4888_8200_D220BC71DD23_.wvu.PrintArea" localSheetId="4" hidden="1">'EHSS (1-6) (2)'!$A$1:$U$508</definedName>
    <definedName name="Z_9BCEFFE5_DC6D_4888_8200_D220BC71DD23_.wvu.PrintArea" localSheetId="3" hidden="1">'EHSS-7 &amp; above'!$A$1:$U$276</definedName>
    <definedName name="Z_9BCEFFE5_DC6D_4888_8200_D220BC71DD23_.wvu.PrintArea" localSheetId="2" hidden="1">'EHSS-7 &amp; above (2)'!$A$1:$U$276</definedName>
    <definedName name="Z_9BCEFFE5_DC6D_4888_8200_D220BC71DD23_.wvu.Rows" localSheetId="5" hidden="1">'EHSS (1-6)'!$1:$1</definedName>
    <definedName name="Z_9BCEFFE5_DC6D_4888_8200_D220BC71DD23_.wvu.Rows" localSheetId="4" hidden="1">'EHSS (1-6) (2)'!$1:$1</definedName>
  </definedNames>
  <calcPr calcId="152511"/>
  <customWorkbookViews>
    <customWorkbookView name="enrollment1 - Personal View" guid="{9BCEFFE5-DC6D-4888-8200-D220BC71DD23}" mergeInterval="0" personalView="1" maximized="1" xWindow="1" yWindow="1" windowWidth="1440" windowHeight="680" activeSheetId="3"/>
    <customWorkbookView name="enrollment2 - Personal View" guid="{6DDDE2EF-D7F3-44D3-BE55-4D8270C2FFAC}" mergeInterval="0" personalView="1" maximized="1" xWindow="1" yWindow="1" windowWidth="1024" windowHeight="548" activeSheetId="7"/>
  </customWorkbookViews>
</workbook>
</file>

<file path=xl/calcChain.xml><?xml version="1.0" encoding="utf-8"?>
<calcChain xmlns="http://schemas.openxmlformats.org/spreadsheetml/2006/main">
  <c r="Q270" i="14" l="1"/>
  <c r="N270" i="14"/>
  <c r="L270" i="14"/>
  <c r="J270" i="14"/>
  <c r="H270" i="14"/>
  <c r="F270" i="14"/>
  <c r="Q269" i="14"/>
  <c r="N269" i="14"/>
  <c r="L269" i="14"/>
  <c r="J269" i="14"/>
  <c r="H269" i="14"/>
  <c r="F269" i="14"/>
  <c r="Q268" i="14"/>
  <c r="N268" i="14"/>
  <c r="L268" i="14"/>
  <c r="J268" i="14"/>
  <c r="H268" i="14"/>
  <c r="F268" i="14"/>
  <c r="Q267" i="14"/>
  <c r="N267" i="14"/>
  <c r="L267" i="14"/>
  <c r="J267" i="14"/>
  <c r="H267" i="14"/>
  <c r="F267" i="14"/>
  <c r="Q266" i="14"/>
  <c r="N266" i="14"/>
  <c r="L266" i="14"/>
  <c r="J266" i="14"/>
  <c r="H266" i="14"/>
  <c r="F266" i="14"/>
  <c r="Q265" i="14"/>
  <c r="N265" i="14"/>
  <c r="L265" i="14"/>
  <c r="J265" i="14"/>
  <c r="H265" i="14"/>
  <c r="F265" i="14"/>
  <c r="Q264" i="14"/>
  <c r="N264" i="14"/>
  <c r="L264" i="14"/>
  <c r="J264" i="14"/>
  <c r="H264" i="14"/>
  <c r="F264" i="14"/>
  <c r="Q263" i="14"/>
  <c r="N263" i="14"/>
  <c r="L263" i="14"/>
  <c r="J263" i="14"/>
  <c r="H263" i="14"/>
  <c r="F263" i="14"/>
  <c r="Q262" i="14"/>
  <c r="N262" i="14"/>
  <c r="L262" i="14"/>
  <c r="J262" i="14"/>
  <c r="H262" i="14"/>
  <c r="F262" i="14"/>
  <c r="Q261" i="14"/>
  <c r="N261" i="14"/>
  <c r="L261" i="14"/>
  <c r="J261" i="14"/>
  <c r="H261" i="14"/>
  <c r="F261" i="14"/>
  <c r="Q260" i="14"/>
  <c r="N260" i="14"/>
  <c r="L260" i="14"/>
  <c r="J260" i="14"/>
  <c r="H260" i="14"/>
  <c r="F260" i="14"/>
  <c r="Q259" i="14"/>
  <c r="N259" i="14"/>
  <c r="L259" i="14"/>
  <c r="J259" i="14"/>
  <c r="H259" i="14"/>
  <c r="F259" i="14"/>
  <c r="Q258" i="14"/>
  <c r="N258" i="14"/>
  <c r="L258" i="14"/>
  <c r="J258" i="14"/>
  <c r="H258" i="14"/>
  <c r="F258" i="14"/>
  <c r="Q257" i="14"/>
  <c r="N257" i="14"/>
  <c r="L257" i="14"/>
  <c r="J257" i="14"/>
  <c r="H257" i="14"/>
  <c r="F257" i="14"/>
  <c r="Q256" i="14"/>
  <c r="N256" i="14"/>
  <c r="L256" i="14"/>
  <c r="J256" i="14"/>
  <c r="H256" i="14"/>
  <c r="F256" i="14"/>
  <c r="Q255" i="14"/>
  <c r="N255" i="14"/>
  <c r="L255" i="14"/>
  <c r="J255" i="14"/>
  <c r="H255" i="14"/>
  <c r="F255" i="14"/>
  <c r="Q254" i="14"/>
  <c r="N254" i="14"/>
  <c r="L254" i="14"/>
  <c r="J254" i="14"/>
  <c r="H254" i="14"/>
  <c r="F254" i="14"/>
  <c r="Q253" i="14"/>
  <c r="N253" i="14"/>
  <c r="L253" i="14"/>
  <c r="J253" i="14"/>
  <c r="H253" i="14"/>
  <c r="F253" i="14"/>
  <c r="Q252" i="14"/>
  <c r="N252" i="14"/>
  <c r="L252" i="14"/>
  <c r="J252" i="14"/>
  <c r="H252" i="14"/>
  <c r="F252" i="14"/>
  <c r="Q251" i="14"/>
  <c r="N251" i="14"/>
  <c r="L251" i="14"/>
  <c r="J251" i="14"/>
  <c r="H251" i="14"/>
  <c r="F251" i="14"/>
  <c r="Q250" i="14"/>
  <c r="N250" i="14"/>
  <c r="L250" i="14"/>
  <c r="J250" i="14"/>
  <c r="H250" i="14"/>
  <c r="F250" i="14"/>
  <c r="Q249" i="14"/>
  <c r="N249" i="14"/>
  <c r="L249" i="14"/>
  <c r="J249" i="14"/>
  <c r="H249" i="14"/>
  <c r="F249" i="14"/>
  <c r="Q248" i="14"/>
  <c r="N248" i="14"/>
  <c r="L248" i="14"/>
  <c r="J248" i="14"/>
  <c r="H248" i="14"/>
  <c r="F248" i="14"/>
  <c r="Q247" i="14"/>
  <c r="N247" i="14"/>
  <c r="L247" i="14"/>
  <c r="J247" i="14"/>
  <c r="H247" i="14"/>
  <c r="F247" i="14"/>
  <c r="Q233" i="14"/>
  <c r="N233" i="14"/>
  <c r="L233" i="14"/>
  <c r="J233" i="14"/>
  <c r="H233" i="14"/>
  <c r="F233" i="14"/>
  <c r="Q232" i="14"/>
  <c r="N232" i="14"/>
  <c r="L232" i="14"/>
  <c r="J232" i="14"/>
  <c r="H232" i="14"/>
  <c r="F232" i="14"/>
  <c r="Q231" i="14"/>
  <c r="N231" i="14"/>
  <c r="L231" i="14"/>
  <c r="J231" i="14"/>
  <c r="H231" i="14"/>
  <c r="F231" i="14"/>
  <c r="Q230" i="14"/>
  <c r="N230" i="14"/>
  <c r="L230" i="14"/>
  <c r="J230" i="14"/>
  <c r="H230" i="14"/>
  <c r="F230" i="14"/>
  <c r="Q229" i="14"/>
  <c r="N229" i="14"/>
  <c r="L229" i="14"/>
  <c r="J229" i="14"/>
  <c r="H229" i="14"/>
  <c r="F229" i="14"/>
  <c r="Q228" i="14"/>
  <c r="N228" i="14"/>
  <c r="L228" i="14"/>
  <c r="J228" i="14"/>
  <c r="H228" i="14"/>
  <c r="F228" i="14"/>
  <c r="Q227" i="14"/>
  <c r="N227" i="14"/>
  <c r="L227" i="14"/>
  <c r="J227" i="14"/>
  <c r="H227" i="14"/>
  <c r="F227" i="14"/>
  <c r="Q226" i="14"/>
  <c r="N226" i="14"/>
  <c r="L226" i="14"/>
  <c r="J226" i="14"/>
  <c r="H226" i="14"/>
  <c r="F226" i="14"/>
  <c r="Q225" i="14"/>
  <c r="N225" i="14"/>
  <c r="L225" i="14"/>
  <c r="J225" i="14"/>
  <c r="H225" i="14"/>
  <c r="F225" i="14"/>
  <c r="Q224" i="14"/>
  <c r="N224" i="14"/>
  <c r="L224" i="14"/>
  <c r="J224" i="14"/>
  <c r="H224" i="14"/>
  <c r="F224" i="14"/>
  <c r="Q223" i="14"/>
  <c r="N223" i="14"/>
  <c r="L223" i="14"/>
  <c r="J223" i="14"/>
  <c r="H223" i="14"/>
  <c r="F223" i="14"/>
  <c r="Q222" i="14"/>
  <c r="N222" i="14"/>
  <c r="L222" i="14"/>
  <c r="J222" i="14"/>
  <c r="H222" i="14"/>
  <c r="F222" i="14"/>
  <c r="Q221" i="14"/>
  <c r="N221" i="14"/>
  <c r="L221" i="14"/>
  <c r="J221" i="14"/>
  <c r="H221" i="14"/>
  <c r="F221" i="14"/>
  <c r="Q220" i="14"/>
  <c r="N220" i="14"/>
  <c r="L220" i="14"/>
  <c r="J220" i="14"/>
  <c r="H220" i="14"/>
  <c r="F220" i="14"/>
  <c r="Q219" i="14"/>
  <c r="N219" i="14"/>
  <c r="L219" i="14"/>
  <c r="J219" i="14"/>
  <c r="H219" i="14"/>
  <c r="F219" i="14"/>
  <c r="Q218" i="14"/>
  <c r="N218" i="14"/>
  <c r="L218" i="14"/>
  <c r="J218" i="14"/>
  <c r="H218" i="14"/>
  <c r="F218" i="14"/>
  <c r="Q217" i="14"/>
  <c r="N217" i="14"/>
  <c r="L217" i="14"/>
  <c r="J217" i="14"/>
  <c r="H217" i="14"/>
  <c r="F217" i="14"/>
  <c r="Q216" i="14"/>
  <c r="N216" i="14"/>
  <c r="L216" i="14"/>
  <c r="J216" i="14"/>
  <c r="H216" i="14"/>
  <c r="F216" i="14"/>
  <c r="Q215" i="14"/>
  <c r="N215" i="14"/>
  <c r="L215" i="14"/>
  <c r="J215" i="14"/>
  <c r="H215" i="14"/>
  <c r="F215" i="14"/>
  <c r="Q214" i="14"/>
  <c r="N214" i="14"/>
  <c r="L214" i="14"/>
  <c r="J214" i="14"/>
  <c r="H214" i="14"/>
  <c r="F214" i="14"/>
  <c r="Q213" i="14"/>
  <c r="N213" i="14"/>
  <c r="L213" i="14"/>
  <c r="J213" i="14"/>
  <c r="H213" i="14"/>
  <c r="F213" i="14"/>
  <c r="Q212" i="14"/>
  <c r="N212" i="14"/>
  <c r="L212" i="14"/>
  <c r="J212" i="14"/>
  <c r="H212" i="14"/>
  <c r="F212" i="14"/>
  <c r="Q202" i="14"/>
  <c r="N202" i="14"/>
  <c r="L202" i="14"/>
  <c r="J202" i="14"/>
  <c r="H202" i="14"/>
  <c r="F202" i="14"/>
  <c r="Q201" i="14"/>
  <c r="N201" i="14"/>
  <c r="L201" i="14"/>
  <c r="J201" i="14"/>
  <c r="H201" i="14"/>
  <c r="F201" i="14"/>
  <c r="Q200" i="14"/>
  <c r="N200" i="14"/>
  <c r="L200" i="14"/>
  <c r="J200" i="14"/>
  <c r="H200" i="14"/>
  <c r="F200" i="14"/>
  <c r="Q199" i="14"/>
  <c r="N199" i="14"/>
  <c r="L199" i="14"/>
  <c r="J199" i="14"/>
  <c r="H199" i="14"/>
  <c r="F199" i="14"/>
  <c r="Q198" i="14"/>
  <c r="N198" i="14"/>
  <c r="L198" i="14"/>
  <c r="J198" i="14"/>
  <c r="H198" i="14"/>
  <c r="F198" i="14"/>
  <c r="Q197" i="14"/>
  <c r="N197" i="14"/>
  <c r="L197" i="14"/>
  <c r="J197" i="14"/>
  <c r="H197" i="14"/>
  <c r="F197" i="14"/>
  <c r="Q196" i="14"/>
  <c r="N196" i="14"/>
  <c r="L196" i="14"/>
  <c r="J196" i="14"/>
  <c r="H196" i="14"/>
  <c r="F196" i="14"/>
  <c r="Q195" i="14"/>
  <c r="N195" i="14"/>
  <c r="L195" i="14"/>
  <c r="J195" i="14"/>
  <c r="H195" i="14"/>
  <c r="F195" i="14"/>
  <c r="Q194" i="14"/>
  <c r="N194" i="14"/>
  <c r="L194" i="14"/>
  <c r="J194" i="14"/>
  <c r="H194" i="14"/>
  <c r="F194" i="14"/>
  <c r="Q193" i="14"/>
  <c r="N193" i="14"/>
  <c r="L193" i="14"/>
  <c r="J193" i="14"/>
  <c r="H193" i="14"/>
  <c r="F193" i="14"/>
  <c r="Q192" i="14"/>
  <c r="N192" i="14"/>
  <c r="L192" i="14"/>
  <c r="J192" i="14"/>
  <c r="H192" i="14"/>
  <c r="F192" i="14"/>
  <c r="Q191" i="14"/>
  <c r="N191" i="14"/>
  <c r="L191" i="14"/>
  <c r="J191" i="14"/>
  <c r="H191" i="14"/>
  <c r="F191" i="14"/>
  <c r="Q190" i="14"/>
  <c r="N190" i="14"/>
  <c r="L190" i="14"/>
  <c r="J190" i="14"/>
  <c r="H190" i="14"/>
  <c r="F190" i="14"/>
  <c r="Q189" i="14"/>
  <c r="N189" i="14"/>
  <c r="L189" i="14"/>
  <c r="J189" i="14"/>
  <c r="H189" i="14"/>
  <c r="F189" i="14"/>
  <c r="Q188" i="14"/>
  <c r="N188" i="14"/>
  <c r="L188" i="14"/>
  <c r="J188" i="14"/>
  <c r="H188" i="14"/>
  <c r="F188" i="14"/>
  <c r="Q187" i="14"/>
  <c r="N187" i="14"/>
  <c r="L187" i="14"/>
  <c r="J187" i="14"/>
  <c r="H187" i="14"/>
  <c r="F187" i="14"/>
  <c r="Q186" i="14"/>
  <c r="N186" i="14"/>
  <c r="L186" i="14"/>
  <c r="J186" i="14"/>
  <c r="H186" i="14"/>
  <c r="F186" i="14"/>
  <c r="Q185" i="14"/>
  <c r="N185" i="14"/>
  <c r="L185" i="14"/>
  <c r="J185" i="14"/>
  <c r="H185" i="14"/>
  <c r="F185" i="14"/>
  <c r="Q184" i="14"/>
  <c r="N184" i="14"/>
  <c r="L184" i="14"/>
  <c r="J184" i="14"/>
  <c r="H184" i="14"/>
  <c r="F184" i="14"/>
  <c r="Q183" i="14"/>
  <c r="N183" i="14"/>
  <c r="L183" i="14"/>
  <c r="J183" i="14"/>
  <c r="H183" i="14"/>
  <c r="F183" i="14"/>
  <c r="Q182" i="14"/>
  <c r="N182" i="14"/>
  <c r="L182" i="14"/>
  <c r="J182" i="14"/>
  <c r="H182" i="14"/>
  <c r="F182" i="14"/>
  <c r="Q181" i="14"/>
  <c r="N181" i="14"/>
  <c r="L181" i="14"/>
  <c r="J181" i="14"/>
  <c r="H181" i="14"/>
  <c r="F181" i="14"/>
  <c r="Q180" i="14"/>
  <c r="N180" i="14"/>
  <c r="L180" i="14"/>
  <c r="J180" i="14"/>
  <c r="H180" i="14"/>
  <c r="F180" i="14"/>
  <c r="Q179" i="14"/>
  <c r="N179" i="14"/>
  <c r="L179" i="14"/>
  <c r="J179" i="14"/>
  <c r="H179" i="14"/>
  <c r="F179" i="14"/>
  <c r="Q178" i="14"/>
  <c r="N178" i="14"/>
  <c r="L178" i="14"/>
  <c r="J178" i="14"/>
  <c r="H178" i="14"/>
  <c r="F178" i="14"/>
  <c r="Q177" i="14"/>
  <c r="N177" i="14"/>
  <c r="L177" i="14"/>
  <c r="J177" i="14"/>
  <c r="H177" i="14"/>
  <c r="F177" i="14"/>
  <c r="Q176" i="14"/>
  <c r="N176" i="14"/>
  <c r="L176" i="14"/>
  <c r="J176" i="14"/>
  <c r="H176" i="14"/>
  <c r="F176" i="14"/>
  <c r="Q175" i="14"/>
  <c r="N175" i="14"/>
  <c r="L175" i="14"/>
  <c r="J175" i="14"/>
  <c r="H175" i="14"/>
  <c r="F175" i="14"/>
  <c r="Q174" i="14"/>
  <c r="N174" i="14"/>
  <c r="L174" i="14"/>
  <c r="J174" i="14"/>
  <c r="H174" i="14"/>
  <c r="F174" i="14"/>
  <c r="Q173" i="14"/>
  <c r="N173" i="14"/>
  <c r="L173" i="14"/>
  <c r="J173" i="14"/>
  <c r="H173" i="14"/>
  <c r="F173" i="14"/>
  <c r="Q172" i="14"/>
  <c r="N172" i="14"/>
  <c r="L172" i="14"/>
  <c r="J172" i="14"/>
  <c r="H172" i="14"/>
  <c r="F172" i="14"/>
  <c r="Q171" i="14"/>
  <c r="N171" i="14"/>
  <c r="L171" i="14"/>
  <c r="J171" i="14"/>
  <c r="H171" i="14"/>
  <c r="F171" i="14"/>
  <c r="Q170" i="14"/>
  <c r="N170" i="14"/>
  <c r="L170" i="14"/>
  <c r="J170" i="14"/>
  <c r="H170" i="14"/>
  <c r="F170" i="14"/>
  <c r="Q161" i="14"/>
  <c r="N161" i="14"/>
  <c r="L161" i="14"/>
  <c r="J161" i="14"/>
  <c r="H161" i="14"/>
  <c r="F161" i="14"/>
  <c r="Q160" i="14"/>
  <c r="N160" i="14"/>
  <c r="L160" i="14"/>
  <c r="J160" i="14"/>
  <c r="H160" i="14"/>
  <c r="F160" i="14"/>
  <c r="Q159" i="14"/>
  <c r="N159" i="14"/>
  <c r="L159" i="14"/>
  <c r="J159" i="14"/>
  <c r="H159" i="14"/>
  <c r="F159" i="14"/>
  <c r="Q158" i="14"/>
  <c r="N158" i="14"/>
  <c r="L158" i="14"/>
  <c r="J158" i="14"/>
  <c r="H158" i="14"/>
  <c r="F158" i="14"/>
  <c r="Q157" i="14"/>
  <c r="N157" i="14"/>
  <c r="L157" i="14"/>
  <c r="J157" i="14"/>
  <c r="H157" i="14"/>
  <c r="F157" i="14"/>
  <c r="Q156" i="14"/>
  <c r="N156" i="14"/>
  <c r="L156" i="14"/>
  <c r="J156" i="14"/>
  <c r="H156" i="14"/>
  <c r="F156" i="14"/>
  <c r="Q155" i="14"/>
  <c r="N155" i="14"/>
  <c r="L155" i="14"/>
  <c r="S155" i="14" s="1"/>
  <c r="T155" i="14" s="1"/>
  <c r="J155" i="14"/>
  <c r="H155" i="14"/>
  <c r="F155" i="14"/>
  <c r="Q154" i="14"/>
  <c r="N154" i="14"/>
  <c r="L154" i="14"/>
  <c r="J154" i="14"/>
  <c r="H154" i="14"/>
  <c r="F154" i="14"/>
  <c r="Q153" i="14"/>
  <c r="N153" i="14"/>
  <c r="L153" i="14"/>
  <c r="S153" i="14" s="1"/>
  <c r="T153" i="14" s="1"/>
  <c r="J153" i="14"/>
  <c r="H153" i="14"/>
  <c r="F153" i="14"/>
  <c r="Q152" i="14"/>
  <c r="N152" i="14"/>
  <c r="L152" i="14"/>
  <c r="J152" i="14"/>
  <c r="H152" i="14"/>
  <c r="F152" i="14"/>
  <c r="Q151" i="14"/>
  <c r="N151" i="14"/>
  <c r="L151" i="14"/>
  <c r="S151" i="14" s="1"/>
  <c r="T151" i="14" s="1"/>
  <c r="J151" i="14"/>
  <c r="H151" i="14"/>
  <c r="F151" i="14"/>
  <c r="Q150" i="14"/>
  <c r="N150" i="14"/>
  <c r="L150" i="14"/>
  <c r="J150" i="14"/>
  <c r="H150" i="14"/>
  <c r="F150" i="14"/>
  <c r="Q149" i="14"/>
  <c r="N149" i="14"/>
  <c r="L149" i="14"/>
  <c r="S149" i="14" s="1"/>
  <c r="T149" i="14" s="1"/>
  <c r="J149" i="14"/>
  <c r="H149" i="14"/>
  <c r="F149" i="14"/>
  <c r="Q148" i="14"/>
  <c r="N148" i="14"/>
  <c r="L148" i="14"/>
  <c r="J148" i="14"/>
  <c r="H148" i="14"/>
  <c r="F148" i="14"/>
  <c r="Q147" i="14"/>
  <c r="N147" i="14"/>
  <c r="L147" i="14"/>
  <c r="S147" i="14" s="1"/>
  <c r="T147" i="14" s="1"/>
  <c r="J147" i="14"/>
  <c r="H147" i="14"/>
  <c r="F147" i="14"/>
  <c r="Q146" i="14"/>
  <c r="N146" i="14"/>
  <c r="L146" i="14"/>
  <c r="J146" i="14"/>
  <c r="H146" i="14"/>
  <c r="F146" i="14"/>
  <c r="Q145" i="14"/>
  <c r="N145" i="14"/>
  <c r="L145" i="14"/>
  <c r="S145" i="14" s="1"/>
  <c r="T145" i="14" s="1"/>
  <c r="J145" i="14"/>
  <c r="H145" i="14"/>
  <c r="F145" i="14"/>
  <c r="Q144" i="14"/>
  <c r="N144" i="14"/>
  <c r="L144" i="14"/>
  <c r="J144" i="14"/>
  <c r="H144" i="14"/>
  <c r="F144" i="14"/>
  <c r="Q143" i="14"/>
  <c r="N143" i="14"/>
  <c r="L143" i="14"/>
  <c r="S143" i="14" s="1"/>
  <c r="T143" i="14" s="1"/>
  <c r="J143" i="14"/>
  <c r="H143" i="14"/>
  <c r="F143" i="14"/>
  <c r="Q142" i="14"/>
  <c r="N142" i="14"/>
  <c r="L142" i="14"/>
  <c r="J142" i="14"/>
  <c r="H142" i="14"/>
  <c r="F142" i="14"/>
  <c r="Q141" i="14"/>
  <c r="N141" i="14"/>
  <c r="L141" i="14"/>
  <c r="S141" i="14" s="1"/>
  <c r="T141" i="14" s="1"/>
  <c r="J141" i="14"/>
  <c r="H141" i="14"/>
  <c r="F141" i="14"/>
  <c r="Q140" i="14"/>
  <c r="N140" i="14"/>
  <c r="L140" i="14"/>
  <c r="J140" i="14"/>
  <c r="H140" i="14"/>
  <c r="F140" i="14"/>
  <c r="Q139" i="14"/>
  <c r="N139" i="14"/>
  <c r="L139" i="14"/>
  <c r="S139" i="14" s="1"/>
  <c r="T139" i="14" s="1"/>
  <c r="J139" i="14"/>
  <c r="H139" i="14"/>
  <c r="F139" i="14"/>
  <c r="Q138" i="14"/>
  <c r="N138" i="14"/>
  <c r="L138" i="14"/>
  <c r="J138" i="14"/>
  <c r="H138" i="14"/>
  <c r="F138" i="14"/>
  <c r="Q137" i="14"/>
  <c r="N137" i="14"/>
  <c r="L137" i="14"/>
  <c r="S137" i="14" s="1"/>
  <c r="T137" i="14" s="1"/>
  <c r="J137" i="14"/>
  <c r="H137" i="14"/>
  <c r="F137" i="14"/>
  <c r="Q136" i="14"/>
  <c r="N136" i="14"/>
  <c r="L136" i="14"/>
  <c r="J136" i="14"/>
  <c r="H136" i="14"/>
  <c r="F136" i="14"/>
  <c r="Q135" i="14"/>
  <c r="N135" i="14"/>
  <c r="L135" i="14"/>
  <c r="S135" i="14" s="1"/>
  <c r="T135" i="14" s="1"/>
  <c r="J135" i="14"/>
  <c r="H135" i="14"/>
  <c r="F135" i="14"/>
  <c r="Q134" i="14"/>
  <c r="N134" i="14"/>
  <c r="L134" i="14"/>
  <c r="J134" i="14"/>
  <c r="H134" i="14"/>
  <c r="F134" i="14"/>
  <c r="Q133" i="14"/>
  <c r="N133" i="14"/>
  <c r="L133" i="14"/>
  <c r="S133" i="14" s="1"/>
  <c r="T133" i="14" s="1"/>
  <c r="J133" i="14"/>
  <c r="H133" i="14"/>
  <c r="F133" i="14"/>
  <c r="Q132" i="14"/>
  <c r="N132" i="14"/>
  <c r="L132" i="14"/>
  <c r="J132" i="14"/>
  <c r="H132" i="14"/>
  <c r="F132" i="14"/>
  <c r="Q131" i="14"/>
  <c r="N131" i="14"/>
  <c r="L131" i="14"/>
  <c r="S131" i="14" s="1"/>
  <c r="T131" i="14" s="1"/>
  <c r="J131" i="14"/>
  <c r="H131" i="14"/>
  <c r="F131" i="14"/>
  <c r="Q130" i="14"/>
  <c r="N130" i="14"/>
  <c r="L130" i="14"/>
  <c r="J130" i="14"/>
  <c r="H130" i="14"/>
  <c r="F130" i="14"/>
  <c r="Q129" i="14"/>
  <c r="N129" i="14"/>
  <c r="L129" i="14"/>
  <c r="S129" i="14" s="1"/>
  <c r="T129" i="14" s="1"/>
  <c r="J129" i="14"/>
  <c r="H129" i="14"/>
  <c r="F129" i="14"/>
  <c r="Q128" i="14"/>
  <c r="N128" i="14"/>
  <c r="L128" i="14"/>
  <c r="J128" i="14"/>
  <c r="H128" i="14"/>
  <c r="F128" i="14"/>
  <c r="Q127" i="14"/>
  <c r="N127" i="14"/>
  <c r="L127" i="14"/>
  <c r="S127" i="14" s="1"/>
  <c r="T127" i="14" s="1"/>
  <c r="J127" i="14"/>
  <c r="H127" i="14"/>
  <c r="F127" i="14"/>
  <c r="Q126" i="14"/>
  <c r="N126" i="14"/>
  <c r="L126" i="14"/>
  <c r="J126" i="14"/>
  <c r="H126" i="14"/>
  <c r="F126" i="14"/>
  <c r="Q125" i="14"/>
  <c r="N125" i="14"/>
  <c r="L125" i="14"/>
  <c r="S125" i="14" s="1"/>
  <c r="T125" i="14" s="1"/>
  <c r="J125" i="14"/>
  <c r="H125" i="14"/>
  <c r="F125" i="14"/>
  <c r="Q124" i="14"/>
  <c r="N124" i="14"/>
  <c r="L124" i="14"/>
  <c r="J124" i="14"/>
  <c r="H124" i="14"/>
  <c r="F124" i="14"/>
  <c r="Q115" i="14"/>
  <c r="N115" i="14"/>
  <c r="L115" i="14"/>
  <c r="S115" i="14" s="1"/>
  <c r="T115" i="14" s="1"/>
  <c r="J115" i="14"/>
  <c r="H115" i="14"/>
  <c r="F115" i="14"/>
  <c r="Q114" i="14"/>
  <c r="N114" i="14"/>
  <c r="L114" i="14"/>
  <c r="J114" i="14"/>
  <c r="H114" i="14"/>
  <c r="F114" i="14"/>
  <c r="Q113" i="14"/>
  <c r="N113" i="14"/>
  <c r="L113" i="14"/>
  <c r="S113" i="14" s="1"/>
  <c r="T113" i="14" s="1"/>
  <c r="J113" i="14"/>
  <c r="H113" i="14"/>
  <c r="F113" i="14"/>
  <c r="Q112" i="14"/>
  <c r="N112" i="14"/>
  <c r="L112" i="14"/>
  <c r="J112" i="14"/>
  <c r="H112" i="14"/>
  <c r="F112" i="14"/>
  <c r="Q111" i="14"/>
  <c r="N111" i="14"/>
  <c r="L111" i="14"/>
  <c r="S111" i="14" s="1"/>
  <c r="T111" i="14" s="1"/>
  <c r="J111" i="14"/>
  <c r="H111" i="14"/>
  <c r="F111" i="14"/>
  <c r="Q110" i="14"/>
  <c r="N110" i="14"/>
  <c r="L110" i="14"/>
  <c r="J110" i="14"/>
  <c r="H110" i="14"/>
  <c r="F110" i="14"/>
  <c r="Q109" i="14"/>
  <c r="N109" i="14"/>
  <c r="L109" i="14"/>
  <c r="S109" i="14" s="1"/>
  <c r="T109" i="14" s="1"/>
  <c r="J109" i="14"/>
  <c r="H109" i="14"/>
  <c r="F109" i="14"/>
  <c r="Q108" i="14"/>
  <c r="N108" i="14"/>
  <c r="L108" i="14"/>
  <c r="J108" i="14"/>
  <c r="H108" i="14"/>
  <c r="F108" i="14"/>
  <c r="Q107" i="14"/>
  <c r="N107" i="14"/>
  <c r="L107" i="14"/>
  <c r="S107" i="14" s="1"/>
  <c r="T107" i="14" s="1"/>
  <c r="J107" i="14"/>
  <c r="H107" i="14"/>
  <c r="F107" i="14"/>
  <c r="Q106" i="14"/>
  <c r="N106" i="14"/>
  <c r="L106" i="14"/>
  <c r="J106" i="14"/>
  <c r="H106" i="14"/>
  <c r="F106" i="14"/>
  <c r="Q105" i="14"/>
  <c r="N105" i="14"/>
  <c r="L105" i="14"/>
  <c r="S105" i="14" s="1"/>
  <c r="T105" i="14" s="1"/>
  <c r="J105" i="14"/>
  <c r="H105" i="14"/>
  <c r="F105" i="14"/>
  <c r="Q104" i="14"/>
  <c r="N104" i="14"/>
  <c r="L104" i="14"/>
  <c r="J104" i="14"/>
  <c r="H104" i="14"/>
  <c r="F104" i="14"/>
  <c r="Q103" i="14"/>
  <c r="N103" i="14"/>
  <c r="L103" i="14"/>
  <c r="S103" i="14" s="1"/>
  <c r="T103" i="14" s="1"/>
  <c r="J103" i="14"/>
  <c r="H103" i="14"/>
  <c r="F103" i="14"/>
  <c r="Q102" i="14"/>
  <c r="N102" i="14"/>
  <c r="L102" i="14"/>
  <c r="J102" i="14"/>
  <c r="H102" i="14"/>
  <c r="F102" i="14"/>
  <c r="Q101" i="14"/>
  <c r="N101" i="14"/>
  <c r="L101" i="14"/>
  <c r="S101" i="14" s="1"/>
  <c r="T101" i="14" s="1"/>
  <c r="J101" i="14"/>
  <c r="H101" i="14"/>
  <c r="F101" i="14"/>
  <c r="Q100" i="14"/>
  <c r="N100" i="14"/>
  <c r="L100" i="14"/>
  <c r="J100" i="14"/>
  <c r="H100" i="14"/>
  <c r="F100" i="14"/>
  <c r="Q99" i="14"/>
  <c r="N99" i="14"/>
  <c r="L99" i="14"/>
  <c r="S99" i="14" s="1"/>
  <c r="T99" i="14" s="1"/>
  <c r="J99" i="14"/>
  <c r="H99" i="14"/>
  <c r="F99" i="14"/>
  <c r="Q98" i="14"/>
  <c r="N98" i="14"/>
  <c r="L98" i="14"/>
  <c r="J98" i="14"/>
  <c r="H98" i="14"/>
  <c r="F98" i="14"/>
  <c r="Q97" i="14"/>
  <c r="N97" i="14"/>
  <c r="L97" i="14"/>
  <c r="S97" i="14" s="1"/>
  <c r="T97" i="14" s="1"/>
  <c r="J97" i="14"/>
  <c r="H97" i="14"/>
  <c r="F97" i="14"/>
  <c r="Q96" i="14"/>
  <c r="N96" i="14"/>
  <c r="L96" i="14"/>
  <c r="J96" i="14"/>
  <c r="H96" i="14"/>
  <c r="F96" i="14"/>
  <c r="Q95" i="14"/>
  <c r="N95" i="14"/>
  <c r="L95" i="14"/>
  <c r="J95" i="14"/>
  <c r="H95" i="14"/>
  <c r="F95" i="14"/>
  <c r="Q94" i="14"/>
  <c r="N94" i="14"/>
  <c r="L94" i="14"/>
  <c r="S94" i="14" s="1"/>
  <c r="T94" i="14" s="1"/>
  <c r="J94" i="14"/>
  <c r="H94" i="14"/>
  <c r="F94" i="14"/>
  <c r="Q93" i="14"/>
  <c r="N93" i="14"/>
  <c r="L93" i="14"/>
  <c r="J93" i="14"/>
  <c r="H93" i="14"/>
  <c r="F93" i="14"/>
  <c r="Q92" i="14"/>
  <c r="N92" i="14"/>
  <c r="L92" i="14"/>
  <c r="J92" i="14"/>
  <c r="H92" i="14"/>
  <c r="F92" i="14"/>
  <c r="Q91" i="14"/>
  <c r="N91" i="14"/>
  <c r="L91" i="14"/>
  <c r="J91" i="14"/>
  <c r="H91" i="14"/>
  <c r="F91" i="14"/>
  <c r="Q90" i="14"/>
  <c r="N90" i="14"/>
  <c r="L90" i="14"/>
  <c r="J90" i="14"/>
  <c r="H90" i="14"/>
  <c r="F90" i="14"/>
  <c r="Q89" i="14"/>
  <c r="N89" i="14"/>
  <c r="L89" i="14"/>
  <c r="S89" i="14" s="1"/>
  <c r="T89" i="14" s="1"/>
  <c r="J89" i="14"/>
  <c r="H89" i="14"/>
  <c r="F89" i="14"/>
  <c r="Q88" i="14"/>
  <c r="N88" i="14"/>
  <c r="L88" i="14"/>
  <c r="J88" i="14"/>
  <c r="H88" i="14"/>
  <c r="F88" i="14"/>
  <c r="Q87" i="14"/>
  <c r="N87" i="14"/>
  <c r="L87" i="14"/>
  <c r="J87" i="14"/>
  <c r="H87" i="14"/>
  <c r="F87" i="14"/>
  <c r="Q86" i="14"/>
  <c r="N86" i="14"/>
  <c r="L86" i="14"/>
  <c r="S86" i="14" s="1"/>
  <c r="T86" i="14" s="1"/>
  <c r="J86" i="14"/>
  <c r="H86" i="14"/>
  <c r="F86" i="14"/>
  <c r="Q85" i="14"/>
  <c r="N85" i="14"/>
  <c r="L85" i="14"/>
  <c r="J85" i="14"/>
  <c r="H85" i="14"/>
  <c r="F85" i="14"/>
  <c r="Q84" i="14"/>
  <c r="N84" i="14"/>
  <c r="L84" i="14"/>
  <c r="J84" i="14"/>
  <c r="H84" i="14"/>
  <c r="F84" i="14"/>
  <c r="Q83" i="14"/>
  <c r="N83" i="14"/>
  <c r="L83" i="14"/>
  <c r="J83" i="14"/>
  <c r="H83" i="14"/>
  <c r="F83" i="14"/>
  <c r="Q82" i="14"/>
  <c r="N82" i="14"/>
  <c r="L82" i="14"/>
  <c r="J82" i="14"/>
  <c r="H82" i="14"/>
  <c r="F82" i="14"/>
  <c r="Q72" i="14"/>
  <c r="N72" i="14"/>
  <c r="L72" i="14"/>
  <c r="S72" i="14" s="1"/>
  <c r="T72" i="14" s="1"/>
  <c r="J72" i="14"/>
  <c r="H72" i="14"/>
  <c r="F72" i="14"/>
  <c r="Q71" i="14"/>
  <c r="N71" i="14"/>
  <c r="L71" i="14"/>
  <c r="J71" i="14"/>
  <c r="H71" i="14"/>
  <c r="F71" i="14"/>
  <c r="Q70" i="14"/>
  <c r="N70" i="14"/>
  <c r="L70" i="14"/>
  <c r="J70" i="14"/>
  <c r="H70" i="14"/>
  <c r="F70" i="14"/>
  <c r="Q69" i="14"/>
  <c r="N69" i="14"/>
  <c r="L69" i="14"/>
  <c r="S69" i="14" s="1"/>
  <c r="T69" i="14" s="1"/>
  <c r="J69" i="14"/>
  <c r="H69" i="14"/>
  <c r="F69" i="14"/>
  <c r="Q68" i="14"/>
  <c r="N68" i="14"/>
  <c r="L68" i="14"/>
  <c r="J68" i="14"/>
  <c r="H68" i="14"/>
  <c r="F68" i="14"/>
  <c r="Q67" i="14"/>
  <c r="N67" i="14"/>
  <c r="L67" i="14"/>
  <c r="J67" i="14"/>
  <c r="H67" i="14"/>
  <c r="F67" i="14"/>
  <c r="Q66" i="14"/>
  <c r="N66" i="14"/>
  <c r="L66" i="14"/>
  <c r="J66" i="14"/>
  <c r="H66" i="14"/>
  <c r="F66" i="14"/>
  <c r="Q65" i="14"/>
  <c r="N65" i="14"/>
  <c r="L65" i="14"/>
  <c r="J65" i="14"/>
  <c r="H65" i="14"/>
  <c r="F65" i="14"/>
  <c r="Q64" i="14"/>
  <c r="N64" i="14"/>
  <c r="L64" i="14"/>
  <c r="S64" i="14" s="1"/>
  <c r="T64" i="14" s="1"/>
  <c r="J64" i="14"/>
  <c r="H64" i="14"/>
  <c r="F64" i="14"/>
  <c r="Q63" i="14"/>
  <c r="N63" i="14"/>
  <c r="L63" i="14"/>
  <c r="J63" i="14"/>
  <c r="H63" i="14"/>
  <c r="F63" i="14"/>
  <c r="Q62" i="14"/>
  <c r="N62" i="14"/>
  <c r="L62" i="14"/>
  <c r="S62" i="14" s="1"/>
  <c r="T62" i="14" s="1"/>
  <c r="J62" i="14"/>
  <c r="H62" i="14"/>
  <c r="F62" i="14"/>
  <c r="Q61" i="14"/>
  <c r="N61" i="14"/>
  <c r="L61" i="14"/>
  <c r="J61" i="14"/>
  <c r="H61" i="14"/>
  <c r="F61" i="14"/>
  <c r="Q60" i="14"/>
  <c r="N60" i="14"/>
  <c r="L60" i="14"/>
  <c r="S60" i="14" s="1"/>
  <c r="T60" i="14" s="1"/>
  <c r="J60" i="14"/>
  <c r="H60" i="14"/>
  <c r="F60" i="14"/>
  <c r="Q59" i="14"/>
  <c r="N59" i="14"/>
  <c r="L59" i="14"/>
  <c r="J59" i="14"/>
  <c r="H59" i="14"/>
  <c r="F59" i="14"/>
  <c r="Q58" i="14"/>
  <c r="N58" i="14"/>
  <c r="L58" i="14"/>
  <c r="S58" i="14" s="1"/>
  <c r="T58" i="14" s="1"/>
  <c r="J58" i="14"/>
  <c r="H58" i="14"/>
  <c r="F58" i="14"/>
  <c r="Q57" i="14"/>
  <c r="N57" i="14"/>
  <c r="L57" i="14"/>
  <c r="J57" i="14"/>
  <c r="H57" i="14"/>
  <c r="F57" i="14"/>
  <c r="Q56" i="14"/>
  <c r="N56" i="14"/>
  <c r="L56" i="14"/>
  <c r="S56" i="14" s="1"/>
  <c r="T56" i="14" s="1"/>
  <c r="J56" i="14"/>
  <c r="H56" i="14"/>
  <c r="F56" i="14"/>
  <c r="Q55" i="14"/>
  <c r="N55" i="14"/>
  <c r="L55" i="14"/>
  <c r="J55" i="14"/>
  <c r="H55" i="14"/>
  <c r="F55" i="14"/>
  <c r="Q54" i="14"/>
  <c r="N54" i="14"/>
  <c r="L54" i="14"/>
  <c r="S54" i="14" s="1"/>
  <c r="T54" i="14" s="1"/>
  <c r="J54" i="14"/>
  <c r="H54" i="14"/>
  <c r="F54" i="14"/>
  <c r="Q53" i="14"/>
  <c r="N53" i="14"/>
  <c r="L53" i="14"/>
  <c r="J53" i="14"/>
  <c r="H53" i="14"/>
  <c r="F53" i="14"/>
  <c r="Q52" i="14"/>
  <c r="N52" i="14"/>
  <c r="L52" i="14"/>
  <c r="S52" i="14" s="1"/>
  <c r="T52" i="14" s="1"/>
  <c r="J52" i="14"/>
  <c r="H52" i="14"/>
  <c r="F52" i="14"/>
  <c r="Q51" i="14"/>
  <c r="N51" i="14"/>
  <c r="L51" i="14"/>
  <c r="J51" i="14"/>
  <c r="H51" i="14"/>
  <c r="F51" i="14"/>
  <c r="Q50" i="14"/>
  <c r="N50" i="14"/>
  <c r="L50" i="14"/>
  <c r="S50" i="14" s="1"/>
  <c r="T50" i="14" s="1"/>
  <c r="J50" i="14"/>
  <c r="H50" i="14"/>
  <c r="F50" i="14"/>
  <c r="Q49" i="14"/>
  <c r="N49" i="14"/>
  <c r="L49" i="14"/>
  <c r="J49" i="14"/>
  <c r="H49" i="14"/>
  <c r="F49" i="14"/>
  <c r="Q48" i="14"/>
  <c r="N48" i="14"/>
  <c r="L48" i="14"/>
  <c r="S48" i="14" s="1"/>
  <c r="T48" i="14" s="1"/>
  <c r="J48" i="14"/>
  <c r="H48" i="14"/>
  <c r="F48" i="14"/>
  <c r="Q47" i="14"/>
  <c r="N47" i="14"/>
  <c r="L47" i="14"/>
  <c r="J47" i="14"/>
  <c r="H47" i="14"/>
  <c r="F47" i="14"/>
  <c r="Q46" i="14"/>
  <c r="N46" i="14"/>
  <c r="L46" i="14"/>
  <c r="S46" i="14" s="1"/>
  <c r="T46" i="14" s="1"/>
  <c r="J46" i="14"/>
  <c r="H46" i="14"/>
  <c r="F46" i="14"/>
  <c r="Q45" i="14"/>
  <c r="N45" i="14"/>
  <c r="L45" i="14"/>
  <c r="J45" i="14"/>
  <c r="H45" i="14"/>
  <c r="F45" i="14"/>
  <c r="Q44" i="14"/>
  <c r="N44" i="14"/>
  <c r="L44" i="14"/>
  <c r="S44" i="14" s="1"/>
  <c r="T44" i="14" s="1"/>
  <c r="J44" i="14"/>
  <c r="H44" i="14"/>
  <c r="F44" i="14"/>
  <c r="Q43" i="14"/>
  <c r="N43" i="14"/>
  <c r="L43" i="14"/>
  <c r="J43" i="14"/>
  <c r="H43" i="14"/>
  <c r="F43" i="14"/>
  <c r="Q26" i="14"/>
  <c r="N26" i="14"/>
  <c r="L26" i="14"/>
  <c r="J26" i="14"/>
  <c r="H26" i="14"/>
  <c r="F26" i="14"/>
  <c r="Q25" i="14"/>
  <c r="N25" i="14"/>
  <c r="L25" i="14"/>
  <c r="J25" i="14"/>
  <c r="H25" i="14"/>
  <c r="F25" i="14"/>
  <c r="Q24" i="14"/>
  <c r="N24" i="14"/>
  <c r="L24" i="14"/>
  <c r="J24" i="14"/>
  <c r="H24" i="14"/>
  <c r="F24" i="14"/>
  <c r="Q23" i="14"/>
  <c r="N23" i="14"/>
  <c r="L23" i="14"/>
  <c r="J23" i="14"/>
  <c r="H23" i="14"/>
  <c r="F23" i="14"/>
  <c r="Q22" i="14"/>
  <c r="N22" i="14"/>
  <c r="L22" i="14"/>
  <c r="J22" i="14"/>
  <c r="H22" i="14"/>
  <c r="F22" i="14"/>
  <c r="Q21" i="14"/>
  <c r="N21" i="14"/>
  <c r="L21" i="14"/>
  <c r="J21" i="14"/>
  <c r="H21" i="14"/>
  <c r="F21" i="14"/>
  <c r="Q20" i="14"/>
  <c r="N20" i="14"/>
  <c r="L20" i="14"/>
  <c r="J20" i="14"/>
  <c r="H20" i="14"/>
  <c r="F20" i="14"/>
  <c r="Q19" i="14"/>
  <c r="N19" i="14"/>
  <c r="L19" i="14"/>
  <c r="J19" i="14"/>
  <c r="H19" i="14"/>
  <c r="F19" i="14"/>
  <c r="Q18" i="14"/>
  <c r="N18" i="14"/>
  <c r="L18" i="14"/>
  <c r="J18" i="14"/>
  <c r="H18" i="14"/>
  <c r="F18" i="14"/>
  <c r="Q17" i="14"/>
  <c r="N17" i="14"/>
  <c r="L17" i="14"/>
  <c r="J17" i="14"/>
  <c r="H17" i="14"/>
  <c r="F17" i="14"/>
  <c r="Q16" i="14"/>
  <c r="N16" i="14"/>
  <c r="L16" i="14"/>
  <c r="J16" i="14"/>
  <c r="H16" i="14"/>
  <c r="F16" i="14"/>
  <c r="Q15" i="14"/>
  <c r="N15" i="14"/>
  <c r="L15" i="14"/>
  <c r="J15" i="14"/>
  <c r="H15" i="14"/>
  <c r="F15" i="14"/>
  <c r="Q14" i="14"/>
  <c r="N14" i="14"/>
  <c r="L14" i="14"/>
  <c r="J14" i="14"/>
  <c r="H14" i="14"/>
  <c r="F14" i="14"/>
  <c r="Q13" i="14"/>
  <c r="N13" i="14"/>
  <c r="L13" i="14"/>
  <c r="J13" i="14"/>
  <c r="H13" i="14"/>
  <c r="F13" i="14"/>
  <c r="Q12" i="14"/>
  <c r="N12" i="14"/>
  <c r="L12" i="14"/>
  <c r="J12" i="14"/>
  <c r="H12" i="14"/>
  <c r="F12" i="14"/>
  <c r="Q11" i="14"/>
  <c r="N11" i="14"/>
  <c r="L11" i="14"/>
  <c r="J11" i="14"/>
  <c r="H11" i="14"/>
  <c r="F11" i="14"/>
  <c r="Q10" i="14"/>
  <c r="N10" i="14"/>
  <c r="L10" i="14"/>
  <c r="J10" i="14"/>
  <c r="H10" i="14"/>
  <c r="F10" i="14"/>
  <c r="Q9" i="14"/>
  <c r="N9" i="14"/>
  <c r="L9" i="14"/>
  <c r="J9" i="14"/>
  <c r="H9" i="14"/>
  <c r="F9" i="14"/>
  <c r="Q8" i="14"/>
  <c r="N8" i="14"/>
  <c r="L8" i="14"/>
  <c r="J8" i="14"/>
  <c r="H8" i="14"/>
  <c r="F8" i="14"/>
  <c r="L507" i="13"/>
  <c r="I507" i="13"/>
  <c r="G507" i="13"/>
  <c r="E507" i="13"/>
  <c r="L506" i="13"/>
  <c r="I506" i="13"/>
  <c r="G506" i="13"/>
  <c r="E506" i="13"/>
  <c r="L505" i="13"/>
  <c r="I505" i="13"/>
  <c r="G505" i="13"/>
  <c r="E505" i="13"/>
  <c r="L504" i="13"/>
  <c r="I504" i="13"/>
  <c r="G504" i="13"/>
  <c r="E504" i="13"/>
  <c r="L503" i="13"/>
  <c r="I503" i="13"/>
  <c r="G503" i="13"/>
  <c r="E503" i="13"/>
  <c r="L502" i="13"/>
  <c r="I502" i="13"/>
  <c r="G502" i="13"/>
  <c r="E502" i="13"/>
  <c r="L501" i="13"/>
  <c r="I501" i="13"/>
  <c r="G501" i="13"/>
  <c r="E501" i="13"/>
  <c r="L500" i="13"/>
  <c r="I500" i="13"/>
  <c r="G500" i="13"/>
  <c r="E500" i="13"/>
  <c r="L499" i="13"/>
  <c r="I499" i="13"/>
  <c r="G499" i="13"/>
  <c r="E499" i="13"/>
  <c r="L498" i="13"/>
  <c r="I498" i="13"/>
  <c r="G498" i="13"/>
  <c r="E498" i="13"/>
  <c r="L497" i="13"/>
  <c r="I497" i="13"/>
  <c r="G497" i="13"/>
  <c r="E497" i="13"/>
  <c r="L496" i="13"/>
  <c r="I496" i="13"/>
  <c r="G496" i="13"/>
  <c r="E496" i="13"/>
  <c r="L495" i="13"/>
  <c r="I495" i="13"/>
  <c r="G495" i="13"/>
  <c r="E495" i="13"/>
  <c r="L494" i="13"/>
  <c r="I494" i="13"/>
  <c r="G494" i="13"/>
  <c r="E494" i="13"/>
  <c r="L493" i="13"/>
  <c r="I493" i="13"/>
  <c r="G493" i="13"/>
  <c r="E493" i="13"/>
  <c r="L492" i="13"/>
  <c r="I492" i="13"/>
  <c r="G492" i="13"/>
  <c r="E492" i="13"/>
  <c r="L491" i="13"/>
  <c r="I491" i="13"/>
  <c r="G491" i="13"/>
  <c r="E491" i="13"/>
  <c r="L490" i="13"/>
  <c r="I490" i="13"/>
  <c r="G490" i="13"/>
  <c r="E490" i="13"/>
  <c r="L489" i="13"/>
  <c r="I489" i="13"/>
  <c r="G489" i="13"/>
  <c r="E489" i="13"/>
  <c r="L488" i="13"/>
  <c r="I488" i="13"/>
  <c r="G488" i="13"/>
  <c r="E488" i="13"/>
  <c r="L487" i="13"/>
  <c r="I487" i="13"/>
  <c r="G487" i="13"/>
  <c r="E487" i="13"/>
  <c r="L486" i="13"/>
  <c r="I486" i="13"/>
  <c r="G486" i="13"/>
  <c r="E486" i="13"/>
  <c r="L485" i="13"/>
  <c r="I485" i="13"/>
  <c r="G485" i="13"/>
  <c r="E485" i="13"/>
  <c r="L484" i="13"/>
  <c r="I484" i="13"/>
  <c r="G484" i="13"/>
  <c r="E484" i="13"/>
  <c r="L483" i="13"/>
  <c r="I483" i="13"/>
  <c r="G483" i="13"/>
  <c r="E483" i="13"/>
  <c r="L482" i="13"/>
  <c r="I482" i="13"/>
  <c r="G482" i="13"/>
  <c r="E482" i="13"/>
  <c r="L481" i="13"/>
  <c r="I481" i="13"/>
  <c r="G481" i="13"/>
  <c r="E481" i="13"/>
  <c r="L480" i="13"/>
  <c r="I480" i="13"/>
  <c r="G480" i="13"/>
  <c r="E480" i="13"/>
  <c r="L479" i="13"/>
  <c r="I479" i="13"/>
  <c r="G479" i="13"/>
  <c r="E479" i="13"/>
  <c r="L478" i="13"/>
  <c r="I478" i="13"/>
  <c r="G478" i="13"/>
  <c r="E478" i="13"/>
  <c r="L465" i="13"/>
  <c r="I465" i="13"/>
  <c r="G465" i="13"/>
  <c r="E465" i="13"/>
  <c r="L464" i="13"/>
  <c r="I464" i="13"/>
  <c r="G464" i="13"/>
  <c r="E464" i="13"/>
  <c r="L463" i="13"/>
  <c r="I463" i="13"/>
  <c r="G463" i="13"/>
  <c r="E463" i="13"/>
  <c r="L462" i="13"/>
  <c r="I462" i="13"/>
  <c r="G462" i="13"/>
  <c r="E462" i="13"/>
  <c r="L461" i="13"/>
  <c r="I461" i="13"/>
  <c r="G461" i="13"/>
  <c r="E461" i="13"/>
  <c r="L460" i="13"/>
  <c r="I460" i="13"/>
  <c r="G460" i="13"/>
  <c r="E460" i="13"/>
  <c r="L459" i="13"/>
  <c r="I459" i="13"/>
  <c r="G459" i="13"/>
  <c r="E459" i="13"/>
  <c r="L458" i="13"/>
  <c r="I458" i="13"/>
  <c r="G458" i="13"/>
  <c r="E458" i="13"/>
  <c r="L457" i="13"/>
  <c r="I457" i="13"/>
  <c r="G457" i="13"/>
  <c r="E457" i="13"/>
  <c r="L456" i="13"/>
  <c r="I456" i="13"/>
  <c r="G456" i="13"/>
  <c r="E456" i="13"/>
  <c r="L455" i="13"/>
  <c r="I455" i="13"/>
  <c r="G455" i="13"/>
  <c r="E455" i="13"/>
  <c r="L454" i="13"/>
  <c r="I454" i="13"/>
  <c r="G454" i="13"/>
  <c r="E454" i="13"/>
  <c r="L453" i="13"/>
  <c r="I453" i="13"/>
  <c r="G453" i="13"/>
  <c r="E453" i="13"/>
  <c r="L452" i="13"/>
  <c r="I452" i="13"/>
  <c r="G452" i="13"/>
  <c r="E452" i="13"/>
  <c r="L451" i="13"/>
  <c r="I451" i="13"/>
  <c r="G451" i="13"/>
  <c r="E451" i="13"/>
  <c r="L450" i="13"/>
  <c r="I450" i="13"/>
  <c r="G450" i="13"/>
  <c r="E450" i="13"/>
  <c r="L449" i="13"/>
  <c r="I449" i="13"/>
  <c r="G449" i="13"/>
  <c r="E449" i="13"/>
  <c r="L448" i="13"/>
  <c r="I448" i="13"/>
  <c r="G448" i="13"/>
  <c r="E448" i="13"/>
  <c r="L447" i="13"/>
  <c r="I447" i="13"/>
  <c r="G447" i="13"/>
  <c r="E447" i="13"/>
  <c r="L446" i="13"/>
  <c r="I446" i="13"/>
  <c r="G446" i="13"/>
  <c r="E446" i="13"/>
  <c r="L445" i="13"/>
  <c r="I445" i="13"/>
  <c r="G445" i="13"/>
  <c r="E445" i="13"/>
  <c r="L444" i="13"/>
  <c r="I444" i="13"/>
  <c r="G444" i="13"/>
  <c r="E444" i="13"/>
  <c r="L443" i="13"/>
  <c r="I443" i="13"/>
  <c r="G443" i="13"/>
  <c r="E443" i="13"/>
  <c r="L442" i="13"/>
  <c r="I442" i="13"/>
  <c r="G442" i="13"/>
  <c r="E442" i="13"/>
  <c r="L441" i="13"/>
  <c r="I441" i="13"/>
  <c r="G441" i="13"/>
  <c r="E441" i="13"/>
  <c r="L440" i="13"/>
  <c r="I440" i="13"/>
  <c r="G440" i="13"/>
  <c r="E440" i="13"/>
  <c r="L424" i="13"/>
  <c r="I424" i="13"/>
  <c r="G424" i="13"/>
  <c r="E424" i="13"/>
  <c r="L423" i="13"/>
  <c r="I423" i="13"/>
  <c r="G423" i="13"/>
  <c r="E423" i="13"/>
  <c r="L422" i="13"/>
  <c r="I422" i="13"/>
  <c r="G422" i="13"/>
  <c r="E422" i="13"/>
  <c r="L421" i="13"/>
  <c r="I421" i="13"/>
  <c r="G421" i="13"/>
  <c r="E421" i="13"/>
  <c r="L420" i="13"/>
  <c r="I420" i="13"/>
  <c r="G420" i="13"/>
  <c r="E420" i="13"/>
  <c r="L419" i="13"/>
  <c r="I419" i="13"/>
  <c r="G419" i="13"/>
  <c r="E419" i="13"/>
  <c r="L418" i="13"/>
  <c r="I418" i="13"/>
  <c r="G418" i="13"/>
  <c r="E418" i="13"/>
  <c r="L417" i="13"/>
  <c r="I417" i="13"/>
  <c r="G417" i="13"/>
  <c r="E417" i="13"/>
  <c r="L416" i="13"/>
  <c r="I416" i="13"/>
  <c r="G416" i="13"/>
  <c r="E416" i="13"/>
  <c r="L415" i="13"/>
  <c r="I415" i="13"/>
  <c r="G415" i="13"/>
  <c r="E415" i="13"/>
  <c r="L414" i="13"/>
  <c r="I414" i="13"/>
  <c r="G414" i="13"/>
  <c r="E414" i="13"/>
  <c r="L413" i="13"/>
  <c r="I413" i="13"/>
  <c r="G413" i="13"/>
  <c r="E413" i="13"/>
  <c r="L412" i="13"/>
  <c r="I412" i="13"/>
  <c r="G412" i="13"/>
  <c r="E412" i="13"/>
  <c r="L411" i="13"/>
  <c r="I411" i="13"/>
  <c r="G411" i="13"/>
  <c r="E411" i="13"/>
  <c r="L410" i="13"/>
  <c r="I410" i="13"/>
  <c r="G410" i="13"/>
  <c r="E410" i="13"/>
  <c r="L409" i="13"/>
  <c r="I409" i="13"/>
  <c r="G409" i="13"/>
  <c r="E409" i="13"/>
  <c r="L408" i="13"/>
  <c r="I408" i="13"/>
  <c r="G408" i="13"/>
  <c r="E408" i="13"/>
  <c r="L407" i="13"/>
  <c r="I407" i="13"/>
  <c r="G407" i="13"/>
  <c r="E407" i="13"/>
  <c r="L406" i="13"/>
  <c r="I406" i="13"/>
  <c r="G406" i="13"/>
  <c r="E406" i="13"/>
  <c r="L405" i="13"/>
  <c r="I405" i="13"/>
  <c r="G405" i="13"/>
  <c r="E405" i="13"/>
  <c r="L404" i="13"/>
  <c r="I404" i="13"/>
  <c r="G404" i="13"/>
  <c r="E404" i="13"/>
  <c r="L403" i="13"/>
  <c r="I403" i="13"/>
  <c r="G403" i="13"/>
  <c r="E403" i="13"/>
  <c r="L402" i="13"/>
  <c r="I402" i="13"/>
  <c r="G402" i="13"/>
  <c r="E402" i="13"/>
  <c r="L401" i="13"/>
  <c r="I401" i="13"/>
  <c r="G401" i="13"/>
  <c r="E401" i="13"/>
  <c r="L400" i="13"/>
  <c r="I400" i="13"/>
  <c r="G400" i="13"/>
  <c r="E400" i="13"/>
  <c r="L399" i="13"/>
  <c r="I399" i="13"/>
  <c r="G399" i="13"/>
  <c r="E399" i="13"/>
  <c r="L398" i="13"/>
  <c r="I398" i="13"/>
  <c r="G398" i="13"/>
  <c r="E398" i="13"/>
  <c r="L397" i="13"/>
  <c r="I397" i="13"/>
  <c r="G397" i="13"/>
  <c r="E397" i="13"/>
  <c r="L385" i="13"/>
  <c r="I385" i="13"/>
  <c r="G385" i="13"/>
  <c r="E385" i="13"/>
  <c r="L384" i="13"/>
  <c r="I384" i="13"/>
  <c r="G384" i="13"/>
  <c r="E384" i="13"/>
  <c r="L383" i="13"/>
  <c r="I383" i="13"/>
  <c r="G383" i="13"/>
  <c r="E383" i="13"/>
  <c r="L382" i="13"/>
  <c r="I382" i="13"/>
  <c r="G382" i="13"/>
  <c r="E382" i="13"/>
  <c r="L381" i="13"/>
  <c r="I381" i="13"/>
  <c r="G381" i="13"/>
  <c r="E381" i="13"/>
  <c r="L380" i="13"/>
  <c r="I380" i="13"/>
  <c r="G380" i="13"/>
  <c r="E380" i="13"/>
  <c r="L379" i="13"/>
  <c r="I379" i="13"/>
  <c r="G379" i="13"/>
  <c r="E379" i="13"/>
  <c r="L378" i="13"/>
  <c r="I378" i="13"/>
  <c r="G378" i="13"/>
  <c r="E378" i="13"/>
  <c r="L377" i="13"/>
  <c r="I377" i="13"/>
  <c r="G377" i="13"/>
  <c r="E377" i="13"/>
  <c r="L376" i="13"/>
  <c r="I376" i="13"/>
  <c r="G376" i="13"/>
  <c r="E376" i="13"/>
  <c r="L375" i="13"/>
  <c r="I375" i="13"/>
  <c r="G375" i="13"/>
  <c r="E375" i="13"/>
  <c r="L374" i="13"/>
  <c r="I374" i="13"/>
  <c r="G374" i="13"/>
  <c r="E374" i="13"/>
  <c r="L373" i="13"/>
  <c r="I373" i="13"/>
  <c r="G373" i="13"/>
  <c r="E373" i="13"/>
  <c r="L372" i="13"/>
  <c r="I372" i="13"/>
  <c r="G372" i="13"/>
  <c r="E372" i="13"/>
  <c r="L371" i="13"/>
  <c r="I371" i="13"/>
  <c r="G371" i="13"/>
  <c r="E371" i="13"/>
  <c r="L370" i="13"/>
  <c r="I370" i="13"/>
  <c r="G370" i="13"/>
  <c r="E370" i="13"/>
  <c r="L369" i="13"/>
  <c r="I369" i="13"/>
  <c r="G369" i="13"/>
  <c r="E369" i="13"/>
  <c r="L368" i="13"/>
  <c r="I368" i="13"/>
  <c r="G368" i="13"/>
  <c r="E368" i="13"/>
  <c r="L367" i="13"/>
  <c r="I367" i="13"/>
  <c r="G367" i="13"/>
  <c r="E367" i="13"/>
  <c r="L366" i="13"/>
  <c r="N366" i="13" s="1"/>
  <c r="O366" i="13" s="1"/>
  <c r="I366" i="13"/>
  <c r="G366" i="13"/>
  <c r="E366" i="13"/>
  <c r="L365" i="13"/>
  <c r="N365" i="13" s="1"/>
  <c r="O365" i="13" s="1"/>
  <c r="I365" i="13"/>
  <c r="G365" i="13"/>
  <c r="E365" i="13"/>
  <c r="L364" i="13"/>
  <c r="N364" i="13" s="1"/>
  <c r="O364" i="13" s="1"/>
  <c r="I364" i="13"/>
  <c r="G364" i="13"/>
  <c r="E364" i="13"/>
  <c r="L363" i="13"/>
  <c r="N363" i="13" s="1"/>
  <c r="O363" i="13" s="1"/>
  <c r="I363" i="13"/>
  <c r="G363" i="13"/>
  <c r="E363" i="13"/>
  <c r="L362" i="13"/>
  <c r="N362" i="13" s="1"/>
  <c r="O362" i="13" s="1"/>
  <c r="I362" i="13"/>
  <c r="G362" i="13"/>
  <c r="E362" i="13"/>
  <c r="L361" i="13"/>
  <c r="N361" i="13" s="1"/>
  <c r="O361" i="13" s="1"/>
  <c r="I361" i="13"/>
  <c r="G361" i="13"/>
  <c r="E361" i="13"/>
  <c r="L360" i="13"/>
  <c r="N360" i="13" s="1"/>
  <c r="O360" i="13" s="1"/>
  <c r="I360" i="13"/>
  <c r="G360" i="13"/>
  <c r="E360" i="13"/>
  <c r="L359" i="13"/>
  <c r="N359" i="13" s="1"/>
  <c r="O359" i="13" s="1"/>
  <c r="I359" i="13"/>
  <c r="G359" i="13"/>
  <c r="E359" i="13"/>
  <c r="L358" i="13"/>
  <c r="N358" i="13" s="1"/>
  <c r="O358" i="13" s="1"/>
  <c r="I358" i="13"/>
  <c r="G358" i="13"/>
  <c r="E358" i="13"/>
  <c r="L357" i="13"/>
  <c r="N357" i="13" s="1"/>
  <c r="O357" i="13" s="1"/>
  <c r="I357" i="13"/>
  <c r="G357" i="13"/>
  <c r="E357" i="13"/>
  <c r="L356" i="13"/>
  <c r="N356" i="13" s="1"/>
  <c r="O356" i="13" s="1"/>
  <c r="I356" i="13"/>
  <c r="G356" i="13"/>
  <c r="E356" i="13"/>
  <c r="L355" i="13"/>
  <c r="N355" i="13" s="1"/>
  <c r="O355" i="13" s="1"/>
  <c r="I355" i="13"/>
  <c r="G355" i="13"/>
  <c r="E355" i="13"/>
  <c r="L347" i="13"/>
  <c r="N347" i="13" s="1"/>
  <c r="O347" i="13" s="1"/>
  <c r="I347" i="13"/>
  <c r="G347" i="13"/>
  <c r="E347" i="13"/>
  <c r="L346" i="13"/>
  <c r="N346" i="13" s="1"/>
  <c r="O346" i="13" s="1"/>
  <c r="I346" i="13"/>
  <c r="G346" i="13"/>
  <c r="E346" i="13"/>
  <c r="L345" i="13"/>
  <c r="N345" i="13" s="1"/>
  <c r="O345" i="13" s="1"/>
  <c r="I345" i="13"/>
  <c r="G345" i="13"/>
  <c r="E345" i="13"/>
  <c r="L344" i="13"/>
  <c r="N344" i="13" s="1"/>
  <c r="O344" i="13" s="1"/>
  <c r="I344" i="13"/>
  <c r="G344" i="13"/>
  <c r="E344" i="13"/>
  <c r="L343" i="13"/>
  <c r="N343" i="13" s="1"/>
  <c r="O343" i="13" s="1"/>
  <c r="I343" i="13"/>
  <c r="G343" i="13"/>
  <c r="E343" i="13"/>
  <c r="L342" i="13"/>
  <c r="N342" i="13" s="1"/>
  <c r="O342" i="13" s="1"/>
  <c r="I342" i="13"/>
  <c r="G342" i="13"/>
  <c r="E342" i="13"/>
  <c r="L341" i="13"/>
  <c r="N341" i="13" s="1"/>
  <c r="O341" i="13" s="1"/>
  <c r="I341" i="13"/>
  <c r="G341" i="13"/>
  <c r="E341" i="13"/>
  <c r="L340" i="13"/>
  <c r="N340" i="13" s="1"/>
  <c r="O340" i="13" s="1"/>
  <c r="I340" i="13"/>
  <c r="G340" i="13"/>
  <c r="E340" i="13"/>
  <c r="L339" i="13"/>
  <c r="N339" i="13" s="1"/>
  <c r="O339" i="13" s="1"/>
  <c r="I339" i="13"/>
  <c r="G339" i="13"/>
  <c r="E339" i="13"/>
  <c r="L338" i="13"/>
  <c r="N338" i="13" s="1"/>
  <c r="O338" i="13" s="1"/>
  <c r="I338" i="13"/>
  <c r="G338" i="13"/>
  <c r="E338" i="13"/>
  <c r="L337" i="13"/>
  <c r="I337" i="13"/>
  <c r="G337" i="13"/>
  <c r="E337" i="13"/>
  <c r="L336" i="13"/>
  <c r="N336" i="13" s="1"/>
  <c r="O336" i="13" s="1"/>
  <c r="I336" i="13"/>
  <c r="G336" i="13"/>
  <c r="E336" i="13"/>
  <c r="L335" i="13"/>
  <c r="I335" i="13"/>
  <c r="G335" i="13"/>
  <c r="E335" i="13"/>
  <c r="L334" i="13"/>
  <c r="N334" i="13" s="1"/>
  <c r="O334" i="13" s="1"/>
  <c r="I334" i="13"/>
  <c r="G334" i="13"/>
  <c r="E334" i="13"/>
  <c r="L333" i="13"/>
  <c r="N333" i="13" s="1"/>
  <c r="O333" i="13" s="1"/>
  <c r="I333" i="13"/>
  <c r="G333" i="13"/>
  <c r="E333" i="13"/>
  <c r="L332" i="13"/>
  <c r="N332" i="13" s="1"/>
  <c r="O332" i="13" s="1"/>
  <c r="I332" i="13"/>
  <c r="G332" i="13"/>
  <c r="E332" i="13"/>
  <c r="L331" i="13"/>
  <c r="N331" i="13" s="1"/>
  <c r="O331" i="13" s="1"/>
  <c r="I331" i="13"/>
  <c r="G331" i="13"/>
  <c r="E331" i="13"/>
  <c r="L330" i="13"/>
  <c r="N330" i="13" s="1"/>
  <c r="O330" i="13" s="1"/>
  <c r="I330" i="13"/>
  <c r="G330" i="13"/>
  <c r="E330" i="13"/>
  <c r="L329" i="13"/>
  <c r="I329" i="13"/>
  <c r="G329" i="13"/>
  <c r="E329" i="13"/>
  <c r="L328" i="13"/>
  <c r="N328" i="13" s="1"/>
  <c r="O328" i="13" s="1"/>
  <c r="I328" i="13"/>
  <c r="G328" i="13"/>
  <c r="E328" i="13"/>
  <c r="L327" i="13"/>
  <c r="I327" i="13"/>
  <c r="G327" i="13"/>
  <c r="E327" i="13"/>
  <c r="L326" i="13"/>
  <c r="N326" i="13" s="1"/>
  <c r="O326" i="13" s="1"/>
  <c r="I326" i="13"/>
  <c r="G326" i="13"/>
  <c r="E326" i="13"/>
  <c r="L325" i="13"/>
  <c r="N325" i="13" s="1"/>
  <c r="O325" i="13" s="1"/>
  <c r="I325" i="13"/>
  <c r="G325" i="13"/>
  <c r="E325" i="13"/>
  <c r="L324" i="13"/>
  <c r="N324" i="13" s="1"/>
  <c r="O324" i="13" s="1"/>
  <c r="I324" i="13"/>
  <c r="G324" i="13"/>
  <c r="E324" i="13"/>
  <c r="L323" i="13"/>
  <c r="N323" i="13" s="1"/>
  <c r="O323" i="13" s="1"/>
  <c r="I323" i="13"/>
  <c r="G323" i="13"/>
  <c r="E323" i="13"/>
  <c r="L322" i="13"/>
  <c r="I322" i="13"/>
  <c r="G322" i="13"/>
  <c r="E322" i="13"/>
  <c r="L321" i="13"/>
  <c r="I321" i="13"/>
  <c r="G321" i="13"/>
  <c r="E321" i="13"/>
  <c r="L320" i="13"/>
  <c r="N320" i="13" s="1"/>
  <c r="O320" i="13" s="1"/>
  <c r="I320" i="13"/>
  <c r="G320" i="13"/>
  <c r="E320" i="13"/>
  <c r="L319" i="13"/>
  <c r="N319" i="13" s="1"/>
  <c r="O319" i="13" s="1"/>
  <c r="I319" i="13"/>
  <c r="G319" i="13"/>
  <c r="E319" i="13"/>
  <c r="L318" i="13"/>
  <c r="I318" i="13"/>
  <c r="G318" i="13"/>
  <c r="E318" i="13"/>
  <c r="L317" i="13"/>
  <c r="I317" i="13"/>
  <c r="G317" i="13"/>
  <c r="E317" i="13"/>
  <c r="L316" i="13"/>
  <c r="N316" i="13" s="1"/>
  <c r="O316" i="13" s="1"/>
  <c r="I316" i="13"/>
  <c r="G316" i="13"/>
  <c r="E316" i="13"/>
  <c r="L307" i="13"/>
  <c r="N307" i="13" s="1"/>
  <c r="O307" i="13" s="1"/>
  <c r="I307" i="13"/>
  <c r="G307" i="13"/>
  <c r="E307" i="13"/>
  <c r="L306" i="13"/>
  <c r="I306" i="13"/>
  <c r="G306" i="13"/>
  <c r="E306" i="13"/>
  <c r="L305" i="13"/>
  <c r="I305" i="13"/>
  <c r="G305" i="13"/>
  <c r="E305" i="13"/>
  <c r="L304" i="13"/>
  <c r="I304" i="13"/>
  <c r="G304" i="13"/>
  <c r="E304" i="13"/>
  <c r="L303" i="13"/>
  <c r="I303" i="13"/>
  <c r="G303" i="13"/>
  <c r="E303" i="13"/>
  <c r="L302" i="13"/>
  <c r="I302" i="13"/>
  <c r="G302" i="13"/>
  <c r="E302" i="13"/>
  <c r="L301" i="13"/>
  <c r="I301" i="13"/>
  <c r="G301" i="13"/>
  <c r="E301" i="13"/>
  <c r="L300" i="13"/>
  <c r="I300" i="13"/>
  <c r="G300" i="13"/>
  <c r="E300" i="13"/>
  <c r="L299" i="13"/>
  <c r="I299" i="13"/>
  <c r="G299" i="13"/>
  <c r="E299" i="13"/>
  <c r="L298" i="13"/>
  <c r="I298" i="13"/>
  <c r="G298" i="13"/>
  <c r="E298" i="13"/>
  <c r="L297" i="13"/>
  <c r="I297" i="13"/>
  <c r="G297" i="13"/>
  <c r="E297" i="13"/>
  <c r="L296" i="13"/>
  <c r="I296" i="13"/>
  <c r="G296" i="13"/>
  <c r="E296" i="13"/>
  <c r="L295" i="13"/>
  <c r="I295" i="13"/>
  <c r="G295" i="13"/>
  <c r="E295" i="13"/>
  <c r="L294" i="13"/>
  <c r="I294" i="13"/>
  <c r="G294" i="13"/>
  <c r="E294" i="13"/>
  <c r="L293" i="13"/>
  <c r="I293" i="13"/>
  <c r="G293" i="13"/>
  <c r="E293" i="13"/>
  <c r="L292" i="13"/>
  <c r="I292" i="13"/>
  <c r="G292" i="13"/>
  <c r="E292" i="13"/>
  <c r="L291" i="13"/>
  <c r="I291" i="13"/>
  <c r="G291" i="13"/>
  <c r="E291" i="13"/>
  <c r="L290" i="13"/>
  <c r="I290" i="13"/>
  <c r="G290" i="13"/>
  <c r="E290" i="13"/>
  <c r="L289" i="13"/>
  <c r="I289" i="13"/>
  <c r="G289" i="13"/>
  <c r="E289" i="13"/>
  <c r="L288" i="13"/>
  <c r="I288" i="13"/>
  <c r="G288" i="13"/>
  <c r="E288" i="13"/>
  <c r="L287" i="13"/>
  <c r="I287" i="13"/>
  <c r="G287" i="13"/>
  <c r="E287" i="13"/>
  <c r="L286" i="13"/>
  <c r="I286" i="13"/>
  <c r="G286" i="13"/>
  <c r="E286" i="13"/>
  <c r="L285" i="13"/>
  <c r="I285" i="13"/>
  <c r="G285" i="13"/>
  <c r="E285" i="13"/>
  <c r="L284" i="13"/>
  <c r="I284" i="13"/>
  <c r="G284" i="13"/>
  <c r="E284" i="13"/>
  <c r="L283" i="13"/>
  <c r="I283" i="13"/>
  <c r="G283" i="13"/>
  <c r="E283" i="13"/>
  <c r="L282" i="13"/>
  <c r="I282" i="13"/>
  <c r="G282" i="13"/>
  <c r="E282" i="13"/>
  <c r="L281" i="13"/>
  <c r="I281" i="13"/>
  <c r="G281" i="13"/>
  <c r="E281" i="13"/>
  <c r="L280" i="13"/>
  <c r="I280" i="13"/>
  <c r="G280" i="13"/>
  <c r="E280" i="13"/>
  <c r="L279" i="13"/>
  <c r="I279" i="13"/>
  <c r="G279" i="13"/>
  <c r="E279" i="13"/>
  <c r="L271" i="13"/>
  <c r="I271" i="13"/>
  <c r="G271" i="13"/>
  <c r="E271" i="13"/>
  <c r="L270" i="13"/>
  <c r="I270" i="13"/>
  <c r="G270" i="13"/>
  <c r="E270" i="13"/>
  <c r="L269" i="13"/>
  <c r="I269" i="13"/>
  <c r="G269" i="13"/>
  <c r="E269" i="13"/>
  <c r="L268" i="13"/>
  <c r="I268" i="13"/>
  <c r="G268" i="13"/>
  <c r="E268" i="13"/>
  <c r="L267" i="13"/>
  <c r="I267" i="13"/>
  <c r="G267" i="13"/>
  <c r="E267" i="13"/>
  <c r="L266" i="13"/>
  <c r="I266" i="13"/>
  <c r="G266" i="13"/>
  <c r="E266" i="13"/>
  <c r="L265" i="13"/>
  <c r="I265" i="13"/>
  <c r="G265" i="13"/>
  <c r="E265" i="13"/>
  <c r="L264" i="13"/>
  <c r="I264" i="13"/>
  <c r="G264" i="13"/>
  <c r="E264" i="13"/>
  <c r="L263" i="13"/>
  <c r="I263" i="13"/>
  <c r="G263" i="13"/>
  <c r="E263" i="13"/>
  <c r="L262" i="13"/>
  <c r="I262" i="13"/>
  <c r="G262" i="13"/>
  <c r="E262" i="13"/>
  <c r="L261" i="13"/>
  <c r="I261" i="13"/>
  <c r="G261" i="13"/>
  <c r="E261" i="13"/>
  <c r="L260" i="13"/>
  <c r="I260" i="13"/>
  <c r="G260" i="13"/>
  <c r="E260" i="13"/>
  <c r="L259" i="13"/>
  <c r="I259" i="13"/>
  <c r="G259" i="13"/>
  <c r="E259" i="13"/>
  <c r="L258" i="13"/>
  <c r="I258" i="13"/>
  <c r="G258" i="13"/>
  <c r="E258" i="13"/>
  <c r="L257" i="13"/>
  <c r="I257" i="13"/>
  <c r="G257" i="13"/>
  <c r="E257" i="13"/>
  <c r="L256" i="13"/>
  <c r="I256" i="13"/>
  <c r="G256" i="13"/>
  <c r="E256" i="13"/>
  <c r="L255" i="13"/>
  <c r="I255" i="13"/>
  <c r="G255" i="13"/>
  <c r="E255" i="13"/>
  <c r="L254" i="13"/>
  <c r="I254" i="13"/>
  <c r="G254" i="13"/>
  <c r="E254" i="13"/>
  <c r="L253" i="13"/>
  <c r="I253" i="13"/>
  <c r="G253" i="13"/>
  <c r="E253" i="13"/>
  <c r="L252" i="13"/>
  <c r="I252" i="13"/>
  <c r="G252" i="13"/>
  <c r="E252" i="13"/>
  <c r="L251" i="13"/>
  <c r="I251" i="13"/>
  <c r="G251" i="13"/>
  <c r="E251" i="13"/>
  <c r="L250" i="13"/>
  <c r="I250" i="13"/>
  <c r="G250" i="13"/>
  <c r="E250" i="13"/>
  <c r="L249" i="13"/>
  <c r="I249" i="13"/>
  <c r="G249" i="13"/>
  <c r="E249" i="13"/>
  <c r="L248" i="13"/>
  <c r="I248" i="13"/>
  <c r="G248" i="13"/>
  <c r="E248" i="13"/>
  <c r="L247" i="13"/>
  <c r="I247" i="13"/>
  <c r="G247" i="13"/>
  <c r="E247" i="13"/>
  <c r="L234" i="13"/>
  <c r="I234" i="13"/>
  <c r="G234" i="13"/>
  <c r="E234" i="13"/>
  <c r="L233" i="13"/>
  <c r="I233" i="13"/>
  <c r="G233" i="13"/>
  <c r="E233" i="13"/>
  <c r="L232" i="13"/>
  <c r="I232" i="13"/>
  <c r="G232" i="13"/>
  <c r="E232" i="13"/>
  <c r="L231" i="13"/>
  <c r="I231" i="13"/>
  <c r="G231" i="13"/>
  <c r="E231" i="13"/>
  <c r="L230" i="13"/>
  <c r="I230" i="13"/>
  <c r="G230" i="13"/>
  <c r="E230" i="13"/>
  <c r="L229" i="13"/>
  <c r="I229" i="13"/>
  <c r="G229" i="13"/>
  <c r="E229" i="13"/>
  <c r="L228" i="13"/>
  <c r="I228" i="13"/>
  <c r="G228" i="13"/>
  <c r="E228" i="13"/>
  <c r="L227" i="13"/>
  <c r="I227" i="13"/>
  <c r="G227" i="13"/>
  <c r="E227" i="13"/>
  <c r="L226" i="13"/>
  <c r="I226" i="13"/>
  <c r="G226" i="13"/>
  <c r="E226" i="13"/>
  <c r="L225" i="13"/>
  <c r="I225" i="13"/>
  <c r="G225" i="13"/>
  <c r="E225" i="13"/>
  <c r="L224" i="13"/>
  <c r="I224" i="13"/>
  <c r="G224" i="13"/>
  <c r="E224" i="13"/>
  <c r="L223" i="13"/>
  <c r="I223" i="13"/>
  <c r="G223" i="13"/>
  <c r="E223" i="13"/>
  <c r="L222" i="13"/>
  <c r="I222" i="13"/>
  <c r="G222" i="13"/>
  <c r="E222" i="13"/>
  <c r="L221" i="13"/>
  <c r="I221" i="13"/>
  <c r="G221" i="13"/>
  <c r="E221" i="13"/>
  <c r="L220" i="13"/>
  <c r="I220" i="13"/>
  <c r="G220" i="13"/>
  <c r="E220" i="13"/>
  <c r="L219" i="13"/>
  <c r="I219" i="13"/>
  <c r="G219" i="13"/>
  <c r="E219" i="13"/>
  <c r="L218" i="13"/>
  <c r="I218" i="13"/>
  <c r="G218" i="13"/>
  <c r="E218" i="13"/>
  <c r="L217" i="13"/>
  <c r="I217" i="13"/>
  <c r="G217" i="13"/>
  <c r="E217" i="13"/>
  <c r="L216" i="13"/>
  <c r="I216" i="13"/>
  <c r="G216" i="13"/>
  <c r="E216" i="13"/>
  <c r="L215" i="13"/>
  <c r="I215" i="13"/>
  <c r="G215" i="13"/>
  <c r="E215" i="13"/>
  <c r="L214" i="13"/>
  <c r="I214" i="13"/>
  <c r="G214" i="13"/>
  <c r="E214" i="13"/>
  <c r="L213" i="13"/>
  <c r="I213" i="13"/>
  <c r="G213" i="13"/>
  <c r="E213" i="13"/>
  <c r="L212" i="13"/>
  <c r="I212" i="13"/>
  <c r="G212" i="13"/>
  <c r="E212" i="13"/>
  <c r="L211" i="13"/>
  <c r="I211" i="13"/>
  <c r="G211" i="13"/>
  <c r="E211" i="13"/>
  <c r="L210" i="13"/>
  <c r="I210" i="13"/>
  <c r="G210" i="13"/>
  <c r="E210" i="13"/>
  <c r="L193" i="13"/>
  <c r="I193" i="13"/>
  <c r="G193" i="13"/>
  <c r="E193" i="13"/>
  <c r="L192" i="13"/>
  <c r="I192" i="13"/>
  <c r="G192" i="13"/>
  <c r="E192" i="13"/>
  <c r="L191" i="13"/>
  <c r="I191" i="13"/>
  <c r="G191" i="13"/>
  <c r="E191" i="13"/>
  <c r="L190" i="13"/>
  <c r="I190" i="13"/>
  <c r="G190" i="13"/>
  <c r="E190" i="13"/>
  <c r="L189" i="13"/>
  <c r="I189" i="13"/>
  <c r="G189" i="13"/>
  <c r="E189" i="13"/>
  <c r="L188" i="13"/>
  <c r="I188" i="13"/>
  <c r="G188" i="13"/>
  <c r="E188" i="13"/>
  <c r="L187" i="13"/>
  <c r="I187" i="13"/>
  <c r="G187" i="13"/>
  <c r="E187" i="13"/>
  <c r="L186" i="13"/>
  <c r="I186" i="13"/>
  <c r="G186" i="13"/>
  <c r="E186" i="13"/>
  <c r="L185" i="13"/>
  <c r="I185" i="13"/>
  <c r="G185" i="13"/>
  <c r="E185" i="13"/>
  <c r="L184" i="13"/>
  <c r="I184" i="13"/>
  <c r="G184" i="13"/>
  <c r="E184" i="13"/>
  <c r="L183" i="13"/>
  <c r="I183" i="13"/>
  <c r="G183" i="13"/>
  <c r="E183" i="13"/>
  <c r="L182" i="13"/>
  <c r="I182" i="13"/>
  <c r="G182" i="13"/>
  <c r="E182" i="13"/>
  <c r="L181" i="13"/>
  <c r="I181" i="13"/>
  <c r="G181" i="13"/>
  <c r="E181" i="13"/>
  <c r="L180" i="13"/>
  <c r="I180" i="13"/>
  <c r="G180" i="13"/>
  <c r="E180" i="13"/>
  <c r="L179" i="13"/>
  <c r="I179" i="13"/>
  <c r="G179" i="13"/>
  <c r="E179" i="13"/>
  <c r="L178" i="13"/>
  <c r="I178" i="13"/>
  <c r="G178" i="13"/>
  <c r="E178" i="13"/>
  <c r="L177" i="13"/>
  <c r="I177" i="13"/>
  <c r="G177" i="13"/>
  <c r="E177" i="13"/>
  <c r="L176" i="13"/>
  <c r="I176" i="13"/>
  <c r="G176" i="13"/>
  <c r="E176" i="13"/>
  <c r="L175" i="13"/>
  <c r="I175" i="13"/>
  <c r="G175" i="13"/>
  <c r="E175" i="13"/>
  <c r="L174" i="13"/>
  <c r="I174" i="13"/>
  <c r="G174" i="13"/>
  <c r="E174" i="13"/>
  <c r="L173" i="13"/>
  <c r="I173" i="13"/>
  <c r="G173" i="13"/>
  <c r="E173" i="13"/>
  <c r="L172" i="13"/>
  <c r="I172" i="13"/>
  <c r="G172" i="13"/>
  <c r="E172" i="13"/>
  <c r="L171" i="13"/>
  <c r="I171" i="13"/>
  <c r="G171" i="13"/>
  <c r="E171" i="13"/>
  <c r="L170" i="13"/>
  <c r="I170" i="13"/>
  <c r="G170" i="13"/>
  <c r="E170" i="13"/>
  <c r="L169" i="13"/>
  <c r="I169" i="13"/>
  <c r="G169" i="13"/>
  <c r="E169" i="13"/>
  <c r="I152" i="13"/>
  <c r="G152" i="13"/>
  <c r="E152" i="13"/>
  <c r="L151" i="13"/>
  <c r="I151" i="13"/>
  <c r="G151" i="13"/>
  <c r="E151" i="13"/>
  <c r="L150" i="13"/>
  <c r="I150" i="13"/>
  <c r="G150" i="13"/>
  <c r="E150" i="13"/>
  <c r="L149" i="13"/>
  <c r="I149" i="13"/>
  <c r="G149" i="13"/>
  <c r="E149" i="13"/>
  <c r="L148" i="13"/>
  <c r="I148" i="13"/>
  <c r="G148" i="13"/>
  <c r="E148" i="13"/>
  <c r="L147" i="13"/>
  <c r="I147" i="13"/>
  <c r="G147" i="13"/>
  <c r="E147" i="13"/>
  <c r="L146" i="13"/>
  <c r="I146" i="13"/>
  <c r="G146" i="13"/>
  <c r="E146" i="13"/>
  <c r="L145" i="13"/>
  <c r="I145" i="13"/>
  <c r="G145" i="13"/>
  <c r="E145" i="13"/>
  <c r="L144" i="13"/>
  <c r="I144" i="13"/>
  <c r="G144" i="13"/>
  <c r="E144" i="13"/>
  <c r="L143" i="13"/>
  <c r="I143" i="13"/>
  <c r="G143" i="13"/>
  <c r="E143" i="13"/>
  <c r="L142" i="13"/>
  <c r="I142" i="13"/>
  <c r="G142" i="13"/>
  <c r="E142" i="13"/>
  <c r="L141" i="13"/>
  <c r="I141" i="13"/>
  <c r="G141" i="13"/>
  <c r="E141" i="13"/>
  <c r="L140" i="13"/>
  <c r="I140" i="13"/>
  <c r="G140" i="13"/>
  <c r="E140" i="13"/>
  <c r="L139" i="13"/>
  <c r="I139" i="13"/>
  <c r="G139" i="13"/>
  <c r="E139" i="13"/>
  <c r="L138" i="13"/>
  <c r="I138" i="13"/>
  <c r="G138" i="13"/>
  <c r="E138" i="13"/>
  <c r="L137" i="13"/>
  <c r="I137" i="13"/>
  <c r="G137" i="13"/>
  <c r="E137" i="13"/>
  <c r="L136" i="13"/>
  <c r="I136" i="13"/>
  <c r="G136" i="13"/>
  <c r="E136" i="13"/>
  <c r="L135" i="13"/>
  <c r="I135" i="13"/>
  <c r="G135" i="13"/>
  <c r="E135" i="13"/>
  <c r="L134" i="13"/>
  <c r="I134" i="13"/>
  <c r="G134" i="13"/>
  <c r="E134" i="13"/>
  <c r="L133" i="13"/>
  <c r="I133" i="13"/>
  <c r="G133" i="13"/>
  <c r="E133" i="13"/>
  <c r="L132" i="13"/>
  <c r="I132" i="13"/>
  <c r="G132" i="13"/>
  <c r="E132" i="13"/>
  <c r="L131" i="13"/>
  <c r="I131" i="13"/>
  <c r="G131" i="13"/>
  <c r="E131" i="13"/>
  <c r="L130" i="13"/>
  <c r="I130" i="13"/>
  <c r="G130" i="13"/>
  <c r="E130" i="13"/>
  <c r="L129" i="13"/>
  <c r="I129" i="13"/>
  <c r="G129" i="13"/>
  <c r="E129" i="13"/>
  <c r="L128" i="13"/>
  <c r="I128" i="13"/>
  <c r="G128" i="13"/>
  <c r="E128" i="13"/>
  <c r="L108" i="13"/>
  <c r="I108" i="13"/>
  <c r="G108" i="13"/>
  <c r="E108" i="13"/>
  <c r="L107" i="13"/>
  <c r="I107" i="13"/>
  <c r="G107" i="13"/>
  <c r="E107" i="13"/>
  <c r="L106" i="13"/>
  <c r="I106" i="13"/>
  <c r="G106" i="13"/>
  <c r="E106" i="13"/>
  <c r="L105" i="13"/>
  <c r="I105" i="13"/>
  <c r="G105" i="13"/>
  <c r="E105" i="13"/>
  <c r="L104" i="13"/>
  <c r="I104" i="13"/>
  <c r="G104" i="13"/>
  <c r="E104" i="13"/>
  <c r="L103" i="13"/>
  <c r="I103" i="13"/>
  <c r="G103" i="13"/>
  <c r="E103" i="13"/>
  <c r="L102" i="13"/>
  <c r="I102" i="13"/>
  <c r="G102" i="13"/>
  <c r="E102" i="13"/>
  <c r="L101" i="13"/>
  <c r="I101" i="13"/>
  <c r="G101" i="13"/>
  <c r="E101" i="13"/>
  <c r="L100" i="13"/>
  <c r="I100" i="13"/>
  <c r="G100" i="13"/>
  <c r="E100" i="13"/>
  <c r="L99" i="13"/>
  <c r="I99" i="13"/>
  <c r="G99" i="13"/>
  <c r="E99" i="13"/>
  <c r="L98" i="13"/>
  <c r="I98" i="13"/>
  <c r="G98" i="13"/>
  <c r="E98" i="13"/>
  <c r="L97" i="13"/>
  <c r="I97" i="13"/>
  <c r="G97" i="13"/>
  <c r="E97" i="13"/>
  <c r="L96" i="13"/>
  <c r="I96" i="13"/>
  <c r="G96" i="13"/>
  <c r="E96" i="13"/>
  <c r="L95" i="13"/>
  <c r="I95" i="13"/>
  <c r="G95" i="13"/>
  <c r="E95" i="13"/>
  <c r="L94" i="13"/>
  <c r="I94" i="13"/>
  <c r="G94" i="13"/>
  <c r="E94" i="13"/>
  <c r="L93" i="13"/>
  <c r="I93" i="13"/>
  <c r="G93" i="13"/>
  <c r="E93" i="13"/>
  <c r="L92" i="13"/>
  <c r="I92" i="13"/>
  <c r="G92" i="13"/>
  <c r="E92" i="13"/>
  <c r="L91" i="13"/>
  <c r="I91" i="13"/>
  <c r="G91" i="13"/>
  <c r="E91" i="13"/>
  <c r="L90" i="13"/>
  <c r="I90" i="13"/>
  <c r="G90" i="13"/>
  <c r="E90" i="13"/>
  <c r="L89" i="13"/>
  <c r="I89" i="13"/>
  <c r="G89" i="13"/>
  <c r="E89" i="13"/>
  <c r="L88" i="13"/>
  <c r="I88" i="13"/>
  <c r="G88" i="13"/>
  <c r="E88" i="13"/>
  <c r="L87" i="13"/>
  <c r="I87" i="13"/>
  <c r="G87" i="13"/>
  <c r="E87" i="13"/>
  <c r="L86" i="13"/>
  <c r="I86" i="13"/>
  <c r="G86" i="13"/>
  <c r="E86" i="13"/>
  <c r="L85" i="13"/>
  <c r="I85" i="13"/>
  <c r="G85" i="13"/>
  <c r="E85" i="13"/>
  <c r="L68" i="13"/>
  <c r="I68" i="13"/>
  <c r="G68" i="13"/>
  <c r="E68" i="13"/>
  <c r="L67" i="13"/>
  <c r="I67" i="13"/>
  <c r="G67" i="13"/>
  <c r="E67" i="13"/>
  <c r="L66" i="13"/>
  <c r="I66" i="13"/>
  <c r="N66" i="13" s="1"/>
  <c r="O66" i="13" s="1"/>
  <c r="G66" i="13"/>
  <c r="E66" i="13"/>
  <c r="L65" i="13"/>
  <c r="I65" i="13"/>
  <c r="N65" i="13" s="1"/>
  <c r="O65" i="13" s="1"/>
  <c r="G65" i="13"/>
  <c r="E65" i="13"/>
  <c r="L64" i="13"/>
  <c r="I64" i="13"/>
  <c r="G64" i="13"/>
  <c r="E64" i="13"/>
  <c r="L63" i="13"/>
  <c r="I63" i="13"/>
  <c r="G63" i="13"/>
  <c r="E63" i="13"/>
  <c r="L62" i="13"/>
  <c r="I62" i="13"/>
  <c r="G62" i="13"/>
  <c r="E62" i="13"/>
  <c r="L61" i="13"/>
  <c r="I61" i="13"/>
  <c r="G61" i="13"/>
  <c r="E61" i="13"/>
  <c r="L60" i="13"/>
  <c r="I60" i="13"/>
  <c r="G60" i="13"/>
  <c r="E60" i="13"/>
  <c r="L59" i="13"/>
  <c r="I59" i="13"/>
  <c r="G59" i="13"/>
  <c r="E59" i="13"/>
  <c r="L58" i="13"/>
  <c r="I58" i="13"/>
  <c r="G58" i="13"/>
  <c r="E58" i="13"/>
  <c r="L57" i="13"/>
  <c r="I57" i="13"/>
  <c r="G57" i="13"/>
  <c r="E57" i="13"/>
  <c r="L56" i="13"/>
  <c r="I56" i="13"/>
  <c r="G56" i="13"/>
  <c r="E56" i="13"/>
  <c r="L55" i="13"/>
  <c r="I55" i="13"/>
  <c r="G55" i="13"/>
  <c r="E55" i="13"/>
  <c r="L54" i="13"/>
  <c r="I54" i="13"/>
  <c r="G54" i="13"/>
  <c r="E54" i="13"/>
  <c r="L53" i="13"/>
  <c r="I53" i="13"/>
  <c r="G53" i="13"/>
  <c r="E53" i="13"/>
  <c r="L52" i="13"/>
  <c r="I52" i="13"/>
  <c r="G52" i="13"/>
  <c r="E52" i="13"/>
  <c r="L51" i="13"/>
  <c r="I51" i="13"/>
  <c r="G51" i="13"/>
  <c r="E51" i="13"/>
  <c r="L50" i="13"/>
  <c r="I50" i="13"/>
  <c r="G50" i="13"/>
  <c r="E50" i="13"/>
  <c r="L49" i="13"/>
  <c r="I49" i="13"/>
  <c r="G49" i="13"/>
  <c r="E49" i="13"/>
  <c r="L48" i="13"/>
  <c r="I48" i="13"/>
  <c r="G48" i="13"/>
  <c r="E48" i="13"/>
  <c r="L47" i="13"/>
  <c r="I47" i="13"/>
  <c r="G47" i="13"/>
  <c r="E47" i="13"/>
  <c r="L27" i="13"/>
  <c r="I27" i="13"/>
  <c r="G27" i="13"/>
  <c r="E27" i="13"/>
  <c r="L26" i="13"/>
  <c r="I26" i="13"/>
  <c r="G26" i="13"/>
  <c r="E26" i="13"/>
  <c r="L25" i="13"/>
  <c r="I25" i="13"/>
  <c r="G25" i="13"/>
  <c r="E25" i="13"/>
  <c r="L24" i="13"/>
  <c r="I24" i="13"/>
  <c r="G24" i="13"/>
  <c r="E24" i="13"/>
  <c r="L23" i="13"/>
  <c r="I23" i="13"/>
  <c r="G23" i="13"/>
  <c r="E23" i="13"/>
  <c r="L22" i="13"/>
  <c r="I22" i="13"/>
  <c r="G22" i="13"/>
  <c r="E22" i="13"/>
  <c r="L21" i="13"/>
  <c r="I21" i="13"/>
  <c r="G21" i="13"/>
  <c r="E21" i="13"/>
  <c r="L20" i="13"/>
  <c r="I20" i="13"/>
  <c r="G20" i="13"/>
  <c r="E20" i="13"/>
  <c r="L19" i="13"/>
  <c r="I19" i="13"/>
  <c r="G19" i="13"/>
  <c r="E19" i="13"/>
  <c r="L18" i="13"/>
  <c r="I18" i="13"/>
  <c r="G18" i="13"/>
  <c r="E18" i="13"/>
  <c r="L17" i="13"/>
  <c r="I17" i="13"/>
  <c r="G17" i="13"/>
  <c r="E17" i="13"/>
  <c r="L16" i="13"/>
  <c r="I16" i="13"/>
  <c r="G16" i="13"/>
  <c r="E16" i="13"/>
  <c r="L15" i="13"/>
  <c r="I15" i="13"/>
  <c r="G15" i="13"/>
  <c r="E15" i="13"/>
  <c r="L14" i="13"/>
  <c r="I14" i="13"/>
  <c r="G14" i="13"/>
  <c r="E14" i="13"/>
  <c r="L13" i="13"/>
  <c r="I13" i="13"/>
  <c r="G13" i="13"/>
  <c r="E13" i="13"/>
  <c r="L12" i="13"/>
  <c r="I12" i="13"/>
  <c r="G12" i="13"/>
  <c r="E12" i="13"/>
  <c r="L11" i="13"/>
  <c r="I11" i="13"/>
  <c r="G11" i="13"/>
  <c r="E11" i="13"/>
  <c r="L10" i="13"/>
  <c r="I10" i="13"/>
  <c r="G10" i="13"/>
  <c r="E10" i="13"/>
  <c r="L9" i="13"/>
  <c r="I9" i="13"/>
  <c r="G9" i="13"/>
  <c r="E9" i="13"/>
  <c r="L1" i="13"/>
  <c r="I1" i="13"/>
  <c r="G1" i="13"/>
  <c r="E1" i="13"/>
  <c r="N11" i="13" l="1"/>
  <c r="O11" i="13" s="1"/>
  <c r="N13" i="13"/>
  <c r="O13" i="13" s="1"/>
  <c r="N15" i="13"/>
  <c r="O15" i="13" s="1"/>
  <c r="N17" i="13"/>
  <c r="O17" i="13" s="1"/>
  <c r="N19" i="13"/>
  <c r="O19" i="13" s="1"/>
  <c r="N21" i="13"/>
  <c r="O21" i="13" s="1"/>
  <c r="N23" i="13"/>
  <c r="O23" i="13" s="1"/>
  <c r="N25" i="13"/>
  <c r="O25" i="13" s="1"/>
  <c r="N27" i="13"/>
  <c r="O27" i="13" s="1"/>
  <c r="N48" i="13"/>
  <c r="O48" i="13" s="1"/>
  <c r="N50" i="13"/>
  <c r="O50" i="13" s="1"/>
  <c r="N52" i="13"/>
  <c r="O52" i="13" s="1"/>
  <c r="N54" i="13"/>
  <c r="O54" i="13" s="1"/>
  <c r="N56" i="13"/>
  <c r="O56" i="13" s="1"/>
  <c r="N58" i="13"/>
  <c r="O58" i="13" s="1"/>
  <c r="N60" i="13"/>
  <c r="O60" i="13" s="1"/>
  <c r="N62" i="13"/>
  <c r="O62" i="13" s="1"/>
  <c r="N9" i="13"/>
  <c r="O9" i="13" s="1"/>
  <c r="S270" i="14"/>
  <c r="T270" i="14" s="1"/>
  <c r="N64" i="13"/>
  <c r="O64" i="13" s="1"/>
  <c r="N96" i="13"/>
  <c r="O96" i="13" s="1"/>
  <c r="N97" i="13"/>
  <c r="O97" i="13" s="1"/>
  <c r="N98" i="13"/>
  <c r="O98" i="13" s="1"/>
  <c r="N100" i="13"/>
  <c r="O100" i="13" s="1"/>
  <c r="N102" i="13"/>
  <c r="O102" i="13" s="1"/>
  <c r="N103" i="13"/>
  <c r="O103" i="13" s="1"/>
  <c r="N147" i="13"/>
  <c r="O147" i="13" s="1"/>
  <c r="N148" i="13"/>
  <c r="O148" i="13" s="1"/>
  <c r="N149" i="13"/>
  <c r="O149" i="13" s="1"/>
  <c r="N151" i="13"/>
  <c r="O151" i="13" s="1"/>
  <c r="N169" i="13"/>
  <c r="O169" i="13" s="1"/>
  <c r="N171" i="13"/>
  <c r="O171" i="13" s="1"/>
  <c r="N173" i="13"/>
  <c r="O173" i="13" s="1"/>
  <c r="N175" i="13"/>
  <c r="O175" i="13" s="1"/>
  <c r="N177" i="13"/>
  <c r="O177" i="13" s="1"/>
  <c r="N179" i="13"/>
  <c r="O179" i="13" s="1"/>
  <c r="N181" i="13"/>
  <c r="O181" i="13" s="1"/>
  <c r="N183" i="13"/>
  <c r="O183" i="13" s="1"/>
  <c r="N185" i="13"/>
  <c r="O185" i="13" s="1"/>
  <c r="N187" i="13"/>
  <c r="O187" i="13" s="1"/>
  <c r="N189" i="13"/>
  <c r="O189" i="13" s="1"/>
  <c r="N191" i="13"/>
  <c r="O191" i="13" s="1"/>
  <c r="N193" i="13"/>
  <c r="O193" i="13" s="1"/>
  <c r="N211" i="13"/>
  <c r="O211" i="13" s="1"/>
  <c r="N213" i="13"/>
  <c r="O213" i="13" s="1"/>
  <c r="N215" i="13"/>
  <c r="O215" i="13" s="1"/>
  <c r="N217" i="13"/>
  <c r="O217" i="13" s="1"/>
  <c r="N219" i="13"/>
  <c r="O219" i="13" s="1"/>
  <c r="N221" i="13"/>
  <c r="O221" i="13" s="1"/>
  <c r="N223" i="13"/>
  <c r="O223" i="13" s="1"/>
  <c r="N225" i="13"/>
  <c r="O225" i="13" s="1"/>
  <c r="N227" i="13"/>
  <c r="O227" i="13" s="1"/>
  <c r="N229" i="13"/>
  <c r="O229" i="13" s="1"/>
  <c r="N231" i="13"/>
  <c r="O231" i="13" s="1"/>
  <c r="N233" i="13"/>
  <c r="O233" i="13" s="1"/>
  <c r="N247" i="13"/>
  <c r="O247" i="13" s="1"/>
  <c r="N249" i="13"/>
  <c r="O249" i="13" s="1"/>
  <c r="N251" i="13"/>
  <c r="O251" i="13" s="1"/>
  <c r="N253" i="13"/>
  <c r="O253" i="13" s="1"/>
  <c r="N255" i="13"/>
  <c r="O255" i="13" s="1"/>
  <c r="N257" i="13"/>
  <c r="O257" i="13" s="1"/>
  <c r="N259" i="13"/>
  <c r="O259" i="13" s="1"/>
  <c r="N261" i="13"/>
  <c r="O261" i="13" s="1"/>
  <c r="N263" i="13"/>
  <c r="O263" i="13" s="1"/>
  <c r="N265" i="13"/>
  <c r="O265" i="13" s="1"/>
  <c r="N267" i="13"/>
  <c r="O267" i="13" s="1"/>
  <c r="N269" i="13"/>
  <c r="O269" i="13" s="1"/>
  <c r="N271" i="13"/>
  <c r="O271" i="13" s="1"/>
  <c r="N280" i="13"/>
  <c r="O280" i="13" s="1"/>
  <c r="N282" i="13"/>
  <c r="O282" i="13" s="1"/>
  <c r="N284" i="13"/>
  <c r="O284" i="13" s="1"/>
  <c r="N290" i="13"/>
  <c r="O290" i="13" s="1"/>
  <c r="N294" i="13"/>
  <c r="O294" i="13" s="1"/>
  <c r="N298" i="13"/>
  <c r="O298" i="13" s="1"/>
  <c r="N302" i="13"/>
  <c r="O302" i="13" s="1"/>
  <c r="N306" i="13"/>
  <c r="O306" i="13" s="1"/>
  <c r="S66" i="14"/>
  <c r="T66" i="14" s="1"/>
  <c r="S71" i="14"/>
  <c r="T71" i="14" s="1"/>
  <c r="S83" i="14"/>
  <c r="T83" i="14" s="1"/>
  <c r="S88" i="14"/>
  <c r="T88" i="14" s="1"/>
  <c r="S91" i="14"/>
  <c r="T91" i="14" s="1"/>
  <c r="S96" i="14"/>
  <c r="T96" i="14" s="1"/>
  <c r="S220" i="14"/>
  <c r="T220" i="14" s="1"/>
  <c r="S222" i="14"/>
  <c r="T222" i="14" s="1"/>
  <c r="S224" i="14"/>
  <c r="T224" i="14" s="1"/>
  <c r="S226" i="14"/>
  <c r="T226" i="14" s="1"/>
  <c r="S228" i="14"/>
  <c r="T228" i="14" s="1"/>
  <c r="S230" i="14"/>
  <c r="T230" i="14" s="1"/>
  <c r="S232" i="14"/>
  <c r="T232" i="14" s="1"/>
  <c r="S247" i="14"/>
  <c r="T247" i="14" s="1"/>
  <c r="S249" i="14"/>
  <c r="T249" i="14" s="1"/>
  <c r="S251" i="14"/>
  <c r="T251" i="14" s="1"/>
  <c r="S253" i="14"/>
  <c r="T253" i="14" s="1"/>
  <c r="S255" i="14"/>
  <c r="T255" i="14" s="1"/>
  <c r="S257" i="14"/>
  <c r="T257" i="14" s="1"/>
  <c r="S259" i="14"/>
  <c r="T259" i="14" s="1"/>
  <c r="S261" i="14"/>
  <c r="T261" i="14" s="1"/>
  <c r="S263" i="14"/>
  <c r="T263" i="14" s="1"/>
  <c r="S265" i="14"/>
  <c r="T265" i="14" s="1"/>
  <c r="S267" i="14"/>
  <c r="T267" i="14" s="1"/>
  <c r="S269" i="14"/>
  <c r="T269" i="14" s="1"/>
  <c r="S9" i="14"/>
  <c r="T9" i="14" s="1"/>
  <c r="S11" i="14"/>
  <c r="T11" i="14" s="1"/>
  <c r="S13" i="14"/>
  <c r="T13" i="14" s="1"/>
  <c r="S15" i="14"/>
  <c r="T15" i="14" s="1"/>
  <c r="S17" i="14"/>
  <c r="T17" i="14" s="1"/>
  <c r="S19" i="14"/>
  <c r="T19" i="14" s="1"/>
  <c r="S21" i="14"/>
  <c r="T21" i="14" s="1"/>
  <c r="S23" i="14"/>
  <c r="T23" i="14" s="1"/>
  <c r="S43" i="14"/>
  <c r="T43" i="14" s="1"/>
  <c r="S45" i="14"/>
  <c r="T45" i="14" s="1"/>
  <c r="S47" i="14"/>
  <c r="T47" i="14" s="1"/>
  <c r="S49" i="14"/>
  <c r="T49" i="14" s="1"/>
  <c r="S51" i="14"/>
  <c r="T51" i="14" s="1"/>
  <c r="S53" i="14"/>
  <c r="T53" i="14" s="1"/>
  <c r="S55" i="14"/>
  <c r="T55" i="14" s="1"/>
  <c r="S57" i="14"/>
  <c r="T57" i="14" s="1"/>
  <c r="S59" i="14"/>
  <c r="T59" i="14" s="1"/>
  <c r="S61" i="14"/>
  <c r="T61" i="14" s="1"/>
  <c r="S63" i="14"/>
  <c r="T63" i="14" s="1"/>
  <c r="S65" i="14"/>
  <c r="T65" i="14" s="1"/>
  <c r="S68" i="14"/>
  <c r="T68" i="14" s="1"/>
  <c r="S82" i="14"/>
  <c r="T82" i="14" s="1"/>
  <c r="S85" i="14"/>
  <c r="T85" i="14" s="1"/>
  <c r="S90" i="14"/>
  <c r="T90" i="14" s="1"/>
  <c r="S93" i="14"/>
  <c r="T93" i="14" s="1"/>
  <c r="S98" i="14"/>
  <c r="T98" i="14" s="1"/>
  <c r="S100" i="14"/>
  <c r="T100" i="14" s="1"/>
  <c r="S102" i="14"/>
  <c r="T102" i="14" s="1"/>
  <c r="S104" i="14"/>
  <c r="T104" i="14" s="1"/>
  <c r="S106" i="14"/>
  <c r="T106" i="14" s="1"/>
  <c r="S108" i="14"/>
  <c r="T108" i="14" s="1"/>
  <c r="S110" i="14"/>
  <c r="T110" i="14" s="1"/>
  <c r="S112" i="14"/>
  <c r="T112" i="14" s="1"/>
  <c r="S114" i="14"/>
  <c r="T114" i="14" s="1"/>
  <c r="S124" i="14"/>
  <c r="T124" i="14" s="1"/>
  <c r="S126" i="14"/>
  <c r="T126" i="14" s="1"/>
  <c r="S128" i="14"/>
  <c r="T128" i="14" s="1"/>
  <c r="S130" i="14"/>
  <c r="T130" i="14" s="1"/>
  <c r="S132" i="14"/>
  <c r="T132" i="14" s="1"/>
  <c r="S134" i="14"/>
  <c r="T134" i="14" s="1"/>
  <c r="S136" i="14"/>
  <c r="T136" i="14" s="1"/>
  <c r="S138" i="14"/>
  <c r="T138" i="14" s="1"/>
  <c r="S140" i="14"/>
  <c r="T140" i="14" s="1"/>
  <c r="S142" i="14"/>
  <c r="T142" i="14" s="1"/>
  <c r="S144" i="14"/>
  <c r="T144" i="14" s="1"/>
  <c r="S146" i="14"/>
  <c r="T146" i="14" s="1"/>
  <c r="S148" i="14"/>
  <c r="T148" i="14" s="1"/>
  <c r="S150" i="14"/>
  <c r="T150" i="14" s="1"/>
  <c r="S152" i="14"/>
  <c r="T152" i="14" s="1"/>
  <c r="S154" i="14"/>
  <c r="T154" i="14" s="1"/>
  <c r="S187" i="14"/>
  <c r="T187" i="14" s="1"/>
  <c r="S195" i="14"/>
  <c r="T195" i="14" s="1"/>
  <c r="S67" i="14"/>
  <c r="T67" i="14" s="1"/>
  <c r="S70" i="14"/>
  <c r="T70" i="14" s="1"/>
  <c r="S84" i="14"/>
  <c r="T84" i="14" s="1"/>
  <c r="S87" i="14"/>
  <c r="T87" i="14" s="1"/>
  <c r="S92" i="14"/>
  <c r="T92" i="14" s="1"/>
  <c r="S95" i="14"/>
  <c r="T95" i="14" s="1"/>
  <c r="S219" i="14"/>
  <c r="T219" i="14" s="1"/>
  <c r="S221" i="14"/>
  <c r="T221" i="14" s="1"/>
  <c r="S223" i="14"/>
  <c r="T223" i="14" s="1"/>
  <c r="S225" i="14"/>
  <c r="T225" i="14" s="1"/>
  <c r="S227" i="14"/>
  <c r="T227" i="14" s="1"/>
  <c r="S229" i="14"/>
  <c r="T229" i="14" s="1"/>
  <c r="S231" i="14"/>
  <c r="T231" i="14" s="1"/>
  <c r="S233" i="14"/>
  <c r="T233" i="14" s="1"/>
  <c r="S248" i="14"/>
  <c r="T248" i="14" s="1"/>
  <c r="S250" i="14"/>
  <c r="T250" i="14" s="1"/>
  <c r="S252" i="14"/>
  <c r="T252" i="14" s="1"/>
  <c r="S254" i="14"/>
  <c r="T254" i="14" s="1"/>
  <c r="S256" i="14"/>
  <c r="T256" i="14" s="1"/>
  <c r="S258" i="14"/>
  <c r="T258" i="14" s="1"/>
  <c r="S260" i="14"/>
  <c r="T260" i="14" s="1"/>
  <c r="S262" i="14"/>
  <c r="T262" i="14" s="1"/>
  <c r="S264" i="14"/>
  <c r="T264" i="14" s="1"/>
  <c r="S266" i="14"/>
  <c r="T266" i="14" s="1"/>
  <c r="S268" i="14"/>
  <c r="T268" i="14" s="1"/>
  <c r="S25" i="14"/>
  <c r="T25" i="14" s="1"/>
  <c r="S10" i="14"/>
  <c r="T10" i="14" s="1"/>
  <c r="S12" i="14"/>
  <c r="T12" i="14" s="1"/>
  <c r="S14" i="14"/>
  <c r="T14" i="14" s="1"/>
  <c r="S16" i="14"/>
  <c r="T16" i="14" s="1"/>
  <c r="S18" i="14"/>
  <c r="T18" i="14" s="1"/>
  <c r="S20" i="14"/>
  <c r="T20" i="14" s="1"/>
  <c r="S22" i="14"/>
  <c r="T22" i="14" s="1"/>
  <c r="S24" i="14"/>
  <c r="T24" i="14" s="1"/>
  <c r="S26" i="14"/>
  <c r="T26" i="14" s="1"/>
  <c r="S8" i="14"/>
  <c r="T8" i="14" s="1"/>
  <c r="S159" i="14"/>
  <c r="T159" i="14" s="1"/>
  <c r="S171" i="14"/>
  <c r="T171" i="14" s="1"/>
  <c r="S175" i="14"/>
  <c r="T175" i="14" s="1"/>
  <c r="S179" i="14"/>
  <c r="T179" i="14" s="1"/>
  <c r="S183" i="14"/>
  <c r="T183" i="14" s="1"/>
  <c r="S185" i="14"/>
  <c r="T185" i="14" s="1"/>
  <c r="S189" i="14"/>
  <c r="T189" i="14" s="1"/>
  <c r="S191" i="14"/>
  <c r="T191" i="14" s="1"/>
  <c r="S193" i="14"/>
  <c r="T193" i="14" s="1"/>
  <c r="S197" i="14"/>
  <c r="T197" i="14" s="1"/>
  <c r="S199" i="14"/>
  <c r="T199" i="14" s="1"/>
  <c r="S201" i="14"/>
  <c r="T201" i="14" s="1"/>
  <c r="S212" i="14"/>
  <c r="T212" i="14" s="1"/>
  <c r="S214" i="14"/>
  <c r="T214" i="14" s="1"/>
  <c r="S216" i="14"/>
  <c r="T216" i="14" s="1"/>
  <c r="S218" i="14"/>
  <c r="T218" i="14" s="1"/>
  <c r="S158" i="14"/>
  <c r="T158" i="14" s="1"/>
  <c r="S170" i="14"/>
  <c r="T170" i="14" s="1"/>
  <c r="S174" i="14"/>
  <c r="T174" i="14" s="1"/>
  <c r="S178" i="14"/>
  <c r="T178" i="14" s="1"/>
  <c r="S182" i="14"/>
  <c r="T182" i="14" s="1"/>
  <c r="S157" i="14"/>
  <c r="T157" i="14" s="1"/>
  <c r="S161" i="14"/>
  <c r="T161" i="14" s="1"/>
  <c r="S173" i="14"/>
  <c r="T173" i="14" s="1"/>
  <c r="S177" i="14"/>
  <c r="T177" i="14" s="1"/>
  <c r="S181" i="14"/>
  <c r="T181" i="14" s="1"/>
  <c r="S184" i="14"/>
  <c r="T184" i="14" s="1"/>
  <c r="S186" i="14"/>
  <c r="T186" i="14" s="1"/>
  <c r="S188" i="14"/>
  <c r="T188" i="14" s="1"/>
  <c r="S190" i="14"/>
  <c r="T190" i="14" s="1"/>
  <c r="S192" i="14"/>
  <c r="T192" i="14" s="1"/>
  <c r="S194" i="14"/>
  <c r="T194" i="14" s="1"/>
  <c r="S196" i="14"/>
  <c r="T196" i="14" s="1"/>
  <c r="S198" i="14"/>
  <c r="T198" i="14" s="1"/>
  <c r="S200" i="14"/>
  <c r="T200" i="14" s="1"/>
  <c r="S202" i="14"/>
  <c r="T202" i="14" s="1"/>
  <c r="S213" i="14"/>
  <c r="T213" i="14" s="1"/>
  <c r="S215" i="14"/>
  <c r="T215" i="14" s="1"/>
  <c r="S217" i="14"/>
  <c r="T217" i="14" s="1"/>
  <c r="S156" i="14"/>
  <c r="T156" i="14" s="1"/>
  <c r="S160" i="14"/>
  <c r="T160" i="14" s="1"/>
  <c r="S172" i="14"/>
  <c r="T172" i="14" s="1"/>
  <c r="S176" i="14"/>
  <c r="T176" i="14" s="1"/>
  <c r="S180" i="14"/>
  <c r="T180" i="14" s="1"/>
  <c r="N104" i="13"/>
  <c r="O104" i="13" s="1"/>
  <c r="N105" i="13"/>
  <c r="O105" i="13" s="1"/>
  <c r="N106" i="13"/>
  <c r="O106" i="13" s="1"/>
  <c r="N108" i="13"/>
  <c r="O108" i="13" s="1"/>
  <c r="N129" i="13"/>
  <c r="O129" i="13" s="1"/>
  <c r="N130" i="13"/>
  <c r="O130" i="13" s="1"/>
  <c r="N318" i="13"/>
  <c r="O318" i="13" s="1"/>
  <c r="N322" i="13"/>
  <c r="O322" i="13" s="1"/>
  <c r="N440" i="13"/>
  <c r="O440" i="13" s="1"/>
  <c r="N441" i="13"/>
  <c r="O441" i="13" s="1"/>
  <c r="N442" i="13"/>
  <c r="O442" i="13" s="1"/>
  <c r="N443" i="13"/>
  <c r="O443" i="13" s="1"/>
  <c r="N444" i="13"/>
  <c r="O444" i="13" s="1"/>
  <c r="N445" i="13"/>
  <c r="O445" i="13" s="1"/>
  <c r="N446" i="13"/>
  <c r="O446" i="13" s="1"/>
  <c r="N447" i="13"/>
  <c r="O447" i="13" s="1"/>
  <c r="N448" i="13"/>
  <c r="O448" i="13" s="1"/>
  <c r="N449" i="13"/>
  <c r="O449" i="13" s="1"/>
  <c r="N450" i="13"/>
  <c r="O450" i="13" s="1"/>
  <c r="N451" i="13"/>
  <c r="O451" i="13" s="1"/>
  <c r="N452" i="13"/>
  <c r="O452" i="13" s="1"/>
  <c r="N453" i="13"/>
  <c r="O453" i="13" s="1"/>
  <c r="N454" i="13"/>
  <c r="O454" i="13" s="1"/>
  <c r="N455" i="13"/>
  <c r="O455" i="13" s="1"/>
  <c r="N456" i="13"/>
  <c r="O456" i="13" s="1"/>
  <c r="N457" i="13"/>
  <c r="O457" i="13" s="1"/>
  <c r="N458" i="13"/>
  <c r="O458" i="13" s="1"/>
  <c r="N459" i="13"/>
  <c r="O459" i="13" s="1"/>
  <c r="N460" i="13"/>
  <c r="O460" i="13" s="1"/>
  <c r="N461" i="13"/>
  <c r="O461" i="13" s="1"/>
  <c r="N462" i="13"/>
  <c r="O462" i="13" s="1"/>
  <c r="N463" i="13"/>
  <c r="O463" i="13" s="1"/>
  <c r="N464" i="13"/>
  <c r="O464" i="13" s="1"/>
  <c r="N465" i="13"/>
  <c r="O465" i="13" s="1"/>
  <c r="N490" i="13"/>
  <c r="O490" i="13" s="1"/>
  <c r="N10" i="13"/>
  <c r="O10" i="13" s="1"/>
  <c r="N12" i="13"/>
  <c r="O12" i="13" s="1"/>
  <c r="N14" i="13"/>
  <c r="O14" i="13" s="1"/>
  <c r="N16" i="13"/>
  <c r="O16" i="13" s="1"/>
  <c r="N18" i="13"/>
  <c r="O18" i="13" s="1"/>
  <c r="N20" i="13"/>
  <c r="O20" i="13" s="1"/>
  <c r="N22" i="13"/>
  <c r="O22" i="13" s="1"/>
  <c r="N24" i="13"/>
  <c r="O24" i="13" s="1"/>
  <c r="N26" i="13"/>
  <c r="O26" i="13" s="1"/>
  <c r="N47" i="13"/>
  <c r="O47" i="13" s="1"/>
  <c r="N49" i="13"/>
  <c r="O49" i="13" s="1"/>
  <c r="N51" i="13"/>
  <c r="O51" i="13" s="1"/>
  <c r="N53" i="13"/>
  <c r="O53" i="13" s="1"/>
  <c r="N55" i="13"/>
  <c r="O55" i="13" s="1"/>
  <c r="N57" i="13"/>
  <c r="O57" i="13" s="1"/>
  <c r="N59" i="13"/>
  <c r="O59" i="13" s="1"/>
  <c r="N61" i="13"/>
  <c r="O61" i="13" s="1"/>
  <c r="N86" i="13"/>
  <c r="O86" i="13" s="1"/>
  <c r="N87" i="13"/>
  <c r="O87" i="13" s="1"/>
  <c r="N131" i="13"/>
  <c r="O131" i="13" s="1"/>
  <c r="N132" i="13"/>
  <c r="O132" i="13" s="1"/>
  <c r="N133" i="13"/>
  <c r="O133" i="13" s="1"/>
  <c r="N135" i="13"/>
  <c r="O135" i="13" s="1"/>
  <c r="N137" i="13"/>
  <c r="O137" i="13" s="1"/>
  <c r="N138" i="13"/>
  <c r="O138" i="13" s="1"/>
  <c r="N152" i="13"/>
  <c r="O152" i="13" s="1"/>
  <c r="N1" i="13"/>
  <c r="Q1" i="13" s="1"/>
  <c r="R1" i="13" s="1"/>
  <c r="N63" i="13"/>
  <c r="O63" i="13" s="1"/>
  <c r="N88" i="13"/>
  <c r="O88" i="13" s="1"/>
  <c r="N89" i="13"/>
  <c r="O89" i="13" s="1"/>
  <c r="N90" i="13"/>
  <c r="O90" i="13" s="1"/>
  <c r="N92" i="13"/>
  <c r="O92" i="13" s="1"/>
  <c r="N94" i="13"/>
  <c r="O94" i="13" s="1"/>
  <c r="N95" i="13"/>
  <c r="O95" i="13" s="1"/>
  <c r="N139" i="13"/>
  <c r="O139" i="13" s="1"/>
  <c r="N140" i="13"/>
  <c r="O140" i="13" s="1"/>
  <c r="N141" i="13"/>
  <c r="O141" i="13" s="1"/>
  <c r="N143" i="13"/>
  <c r="O143" i="13" s="1"/>
  <c r="N145" i="13"/>
  <c r="O145" i="13" s="1"/>
  <c r="N146" i="13"/>
  <c r="O146" i="13" s="1"/>
  <c r="N170" i="13"/>
  <c r="O170" i="13" s="1"/>
  <c r="N172" i="13"/>
  <c r="O172" i="13" s="1"/>
  <c r="N174" i="13"/>
  <c r="O174" i="13" s="1"/>
  <c r="N178" i="13"/>
  <c r="O178" i="13" s="1"/>
  <c r="N180" i="13"/>
  <c r="O180" i="13" s="1"/>
  <c r="N182" i="13"/>
  <c r="O182" i="13" s="1"/>
  <c r="N186" i="13"/>
  <c r="O186" i="13" s="1"/>
  <c r="N188" i="13"/>
  <c r="O188" i="13" s="1"/>
  <c r="N190" i="13"/>
  <c r="O190" i="13" s="1"/>
  <c r="N210" i="13"/>
  <c r="O210" i="13" s="1"/>
  <c r="N212" i="13"/>
  <c r="O212" i="13" s="1"/>
  <c r="N214" i="13"/>
  <c r="O214" i="13" s="1"/>
  <c r="N218" i="13"/>
  <c r="O218" i="13" s="1"/>
  <c r="N220" i="13"/>
  <c r="O220" i="13" s="1"/>
  <c r="N222" i="13"/>
  <c r="O222" i="13" s="1"/>
  <c r="N226" i="13"/>
  <c r="O226" i="13" s="1"/>
  <c r="N228" i="13"/>
  <c r="O228" i="13" s="1"/>
  <c r="N230" i="13"/>
  <c r="O230" i="13" s="1"/>
  <c r="N234" i="13"/>
  <c r="O234" i="13" s="1"/>
  <c r="N248" i="13"/>
  <c r="O248" i="13" s="1"/>
  <c r="N250" i="13"/>
  <c r="O250" i="13" s="1"/>
  <c r="N254" i="13"/>
  <c r="O254" i="13" s="1"/>
  <c r="N256" i="13"/>
  <c r="O256" i="13" s="1"/>
  <c r="N258" i="13"/>
  <c r="O258" i="13" s="1"/>
  <c r="N262" i="13"/>
  <c r="O262" i="13" s="1"/>
  <c r="N264" i="13"/>
  <c r="O264" i="13" s="1"/>
  <c r="N266" i="13"/>
  <c r="O266" i="13" s="1"/>
  <c r="N270" i="13"/>
  <c r="O270" i="13" s="1"/>
  <c r="N279" i="13"/>
  <c r="O279" i="13" s="1"/>
  <c r="N281" i="13"/>
  <c r="O281" i="13" s="1"/>
  <c r="N287" i="13"/>
  <c r="O287" i="13" s="1"/>
  <c r="N288" i="13"/>
  <c r="O288" i="13" s="1"/>
  <c r="N291" i="13"/>
  <c r="O291" i="13" s="1"/>
  <c r="N292" i="13"/>
  <c r="O292" i="13" s="1"/>
  <c r="N295" i="13"/>
  <c r="O295" i="13" s="1"/>
  <c r="N296" i="13"/>
  <c r="O296" i="13" s="1"/>
  <c r="N299" i="13"/>
  <c r="O299" i="13" s="1"/>
  <c r="N300" i="13"/>
  <c r="O300" i="13" s="1"/>
  <c r="N303" i="13"/>
  <c r="O303" i="13" s="1"/>
  <c r="N304" i="13"/>
  <c r="O304" i="13" s="1"/>
  <c r="N367" i="13"/>
  <c r="O367" i="13" s="1"/>
  <c r="N368" i="13"/>
  <c r="O368" i="13" s="1"/>
  <c r="N369" i="13"/>
  <c r="O369" i="13" s="1"/>
  <c r="N370" i="13"/>
  <c r="O370" i="13" s="1"/>
  <c r="N371" i="13"/>
  <c r="O371" i="13" s="1"/>
  <c r="N372" i="13"/>
  <c r="O372" i="13" s="1"/>
  <c r="N373" i="13"/>
  <c r="O373" i="13" s="1"/>
  <c r="N374" i="13"/>
  <c r="O374" i="13" s="1"/>
  <c r="N375" i="13"/>
  <c r="O375" i="13" s="1"/>
  <c r="N376" i="13"/>
  <c r="O376" i="13" s="1"/>
  <c r="N377" i="13"/>
  <c r="O377" i="13" s="1"/>
  <c r="N378" i="13"/>
  <c r="O378" i="13" s="1"/>
  <c r="N379" i="13"/>
  <c r="O379" i="13" s="1"/>
  <c r="N380" i="13"/>
  <c r="O380" i="13" s="1"/>
  <c r="N381" i="13"/>
  <c r="O381" i="13" s="1"/>
  <c r="N382" i="13"/>
  <c r="O382" i="13" s="1"/>
  <c r="N383" i="13"/>
  <c r="O383" i="13" s="1"/>
  <c r="N384" i="13"/>
  <c r="O384" i="13" s="1"/>
  <c r="N385" i="13"/>
  <c r="O385" i="13" s="1"/>
  <c r="N397" i="13"/>
  <c r="O397" i="13" s="1"/>
  <c r="N398" i="13"/>
  <c r="O398" i="13" s="1"/>
  <c r="N399" i="13"/>
  <c r="O399" i="13" s="1"/>
  <c r="N400" i="13"/>
  <c r="O400" i="13" s="1"/>
  <c r="N401" i="13"/>
  <c r="O401" i="13" s="1"/>
  <c r="N402" i="13"/>
  <c r="O402" i="13" s="1"/>
  <c r="N403" i="13"/>
  <c r="O403" i="13" s="1"/>
  <c r="N404" i="13"/>
  <c r="O404" i="13" s="1"/>
  <c r="N405" i="13"/>
  <c r="O405" i="13" s="1"/>
  <c r="N406" i="13"/>
  <c r="O406" i="13" s="1"/>
  <c r="N407" i="13"/>
  <c r="O407" i="13" s="1"/>
  <c r="N408" i="13"/>
  <c r="O408" i="13" s="1"/>
  <c r="N409" i="13"/>
  <c r="O409" i="13" s="1"/>
  <c r="N410" i="13"/>
  <c r="O410" i="13" s="1"/>
  <c r="N411" i="13"/>
  <c r="O411" i="13" s="1"/>
  <c r="N412" i="13"/>
  <c r="O412" i="13" s="1"/>
  <c r="N413" i="13"/>
  <c r="O413" i="13" s="1"/>
  <c r="N414" i="13"/>
  <c r="O414" i="13" s="1"/>
  <c r="N415" i="13"/>
  <c r="O415" i="13" s="1"/>
  <c r="N416" i="13"/>
  <c r="O416" i="13" s="1"/>
  <c r="N417" i="13"/>
  <c r="O417" i="13" s="1"/>
  <c r="N418" i="13"/>
  <c r="O418" i="13" s="1"/>
  <c r="N419" i="13"/>
  <c r="O419" i="13" s="1"/>
  <c r="N420" i="13"/>
  <c r="O420" i="13" s="1"/>
  <c r="N421" i="13"/>
  <c r="O421" i="13" s="1"/>
  <c r="N422" i="13"/>
  <c r="O422" i="13" s="1"/>
  <c r="N423" i="13"/>
  <c r="O423" i="13" s="1"/>
  <c r="N424" i="13"/>
  <c r="O424" i="13" s="1"/>
  <c r="N478" i="13"/>
  <c r="O478" i="13" s="1"/>
  <c r="N479" i="13"/>
  <c r="O479" i="13" s="1"/>
  <c r="N480" i="13"/>
  <c r="O480" i="13" s="1"/>
  <c r="N481" i="13"/>
  <c r="O481" i="13" s="1"/>
  <c r="N482" i="13"/>
  <c r="O482" i="13" s="1"/>
  <c r="N483" i="13"/>
  <c r="O483" i="13" s="1"/>
  <c r="N484" i="13"/>
  <c r="O484" i="13" s="1"/>
  <c r="N485" i="13"/>
  <c r="O485" i="13" s="1"/>
  <c r="N486" i="13"/>
  <c r="O486" i="13" s="1"/>
  <c r="N487" i="13"/>
  <c r="O487" i="13" s="1"/>
  <c r="N488" i="13"/>
  <c r="O488" i="13" s="1"/>
  <c r="N489" i="13"/>
  <c r="O489" i="13" s="1"/>
  <c r="N491" i="13"/>
  <c r="O491" i="13" s="1"/>
  <c r="N492" i="13"/>
  <c r="O492" i="13" s="1"/>
  <c r="N493" i="13"/>
  <c r="O493" i="13" s="1"/>
  <c r="N494" i="13"/>
  <c r="O494" i="13" s="1"/>
  <c r="N495" i="13"/>
  <c r="O495" i="13" s="1"/>
  <c r="N496" i="13"/>
  <c r="O496" i="13" s="1"/>
  <c r="N497" i="13"/>
  <c r="O497" i="13" s="1"/>
  <c r="N498" i="13"/>
  <c r="O498" i="13" s="1"/>
  <c r="N499" i="13"/>
  <c r="O499" i="13" s="1"/>
  <c r="N500" i="13"/>
  <c r="O500" i="13" s="1"/>
  <c r="N501" i="13"/>
  <c r="O501" i="13" s="1"/>
  <c r="N502" i="13"/>
  <c r="O502" i="13" s="1"/>
  <c r="N503" i="13"/>
  <c r="O503" i="13" s="1"/>
  <c r="N504" i="13"/>
  <c r="O504" i="13" s="1"/>
  <c r="N505" i="13"/>
  <c r="O505" i="13" s="1"/>
  <c r="N506" i="13"/>
  <c r="O506" i="13" s="1"/>
  <c r="N507" i="13"/>
  <c r="O507" i="13" s="1"/>
  <c r="N67" i="13"/>
  <c r="O67" i="13" s="1"/>
  <c r="N91" i="13"/>
  <c r="O91" i="13" s="1"/>
  <c r="N99" i="13"/>
  <c r="O99" i="13" s="1"/>
  <c r="N107" i="13"/>
  <c r="O107" i="13" s="1"/>
  <c r="N134" i="13"/>
  <c r="O134" i="13" s="1"/>
  <c r="N142" i="13"/>
  <c r="O142" i="13" s="1"/>
  <c r="N150" i="13"/>
  <c r="O150" i="13" s="1"/>
  <c r="N176" i="13"/>
  <c r="O176" i="13" s="1"/>
  <c r="N184" i="13"/>
  <c r="O184" i="13" s="1"/>
  <c r="N192" i="13"/>
  <c r="O192" i="13" s="1"/>
  <c r="N216" i="13"/>
  <c r="O216" i="13" s="1"/>
  <c r="N224" i="13"/>
  <c r="O224" i="13" s="1"/>
  <c r="N232" i="13"/>
  <c r="O232" i="13" s="1"/>
  <c r="N252" i="13"/>
  <c r="O252" i="13" s="1"/>
  <c r="N260" i="13"/>
  <c r="O260" i="13" s="1"/>
  <c r="N268" i="13"/>
  <c r="O268" i="13" s="1"/>
  <c r="N283" i="13"/>
  <c r="O283" i="13" s="1"/>
  <c r="N68" i="13"/>
  <c r="O68" i="13" s="1"/>
  <c r="N85" i="13"/>
  <c r="O85" i="13" s="1"/>
  <c r="N93" i="13"/>
  <c r="O93" i="13" s="1"/>
  <c r="N101" i="13"/>
  <c r="O101" i="13" s="1"/>
  <c r="N128" i="13"/>
  <c r="O128" i="13" s="1"/>
  <c r="N136" i="13"/>
  <c r="O136" i="13" s="1"/>
  <c r="N144" i="13"/>
  <c r="O144" i="13" s="1"/>
  <c r="N286" i="13"/>
  <c r="O286" i="13" s="1"/>
  <c r="N285" i="13"/>
  <c r="O285" i="13" s="1"/>
  <c r="N289" i="13"/>
  <c r="O289" i="13" s="1"/>
  <c r="N293" i="13"/>
  <c r="O293" i="13" s="1"/>
  <c r="N297" i="13"/>
  <c r="O297" i="13" s="1"/>
  <c r="N301" i="13"/>
  <c r="O301" i="13" s="1"/>
  <c r="N305" i="13"/>
  <c r="O305" i="13" s="1"/>
  <c r="N317" i="13"/>
  <c r="O317" i="13" s="1"/>
  <c r="N321" i="13"/>
  <c r="O321" i="13" s="1"/>
  <c r="N327" i="13"/>
  <c r="O327" i="13" s="1"/>
  <c r="N335" i="13"/>
  <c r="O335" i="13" s="1"/>
  <c r="N329" i="13"/>
  <c r="O329" i="13" s="1"/>
  <c r="N337" i="13"/>
  <c r="O337" i="13" s="1"/>
  <c r="M151" i="3" l="1"/>
  <c r="J151" i="3"/>
  <c r="H151" i="3"/>
  <c r="F151" i="3"/>
  <c r="O151" i="3" l="1"/>
  <c r="P151" i="3" s="1"/>
  <c r="Q269" i="4"/>
  <c r="N269" i="4"/>
  <c r="L269" i="4"/>
  <c r="J269" i="4"/>
  <c r="H269" i="4"/>
  <c r="F269" i="4"/>
  <c r="Q268" i="4"/>
  <c r="N268" i="4"/>
  <c r="L268" i="4"/>
  <c r="J268" i="4"/>
  <c r="H268" i="4"/>
  <c r="F268" i="4"/>
  <c r="S269" i="4" l="1"/>
  <c r="T269" i="4" s="1"/>
  <c r="S268" i="4"/>
  <c r="T268" i="4" s="1"/>
  <c r="M507" i="3"/>
  <c r="J507" i="3"/>
  <c r="H507" i="3"/>
  <c r="F507" i="3"/>
  <c r="Q161" i="4"/>
  <c r="N161" i="4"/>
  <c r="L161" i="4"/>
  <c r="J161" i="4"/>
  <c r="H161" i="4"/>
  <c r="F161" i="4"/>
  <c r="S161" i="4" l="1"/>
  <c r="T161" i="4" s="1"/>
  <c r="O507" i="3"/>
  <c r="P507" i="3" s="1"/>
  <c r="M234" i="3"/>
  <c r="J234" i="3"/>
  <c r="H234" i="3"/>
  <c r="F234" i="3"/>
  <c r="Q115" i="4"/>
  <c r="N115" i="4"/>
  <c r="L115" i="4"/>
  <c r="J115" i="4"/>
  <c r="H115" i="4"/>
  <c r="F115" i="4"/>
  <c r="M108" i="3"/>
  <c r="J108" i="3"/>
  <c r="H108" i="3"/>
  <c r="F108" i="3"/>
  <c r="S115" i="4" l="1"/>
  <c r="T115" i="4" s="1"/>
  <c r="O234" i="3"/>
  <c r="P234" i="3" s="1"/>
  <c r="O108" i="3"/>
  <c r="P108" i="3" s="1"/>
  <c r="M307" i="3" l="1"/>
  <c r="J307" i="3"/>
  <c r="H307" i="3"/>
  <c r="F307" i="3"/>
  <c r="M385" i="3"/>
  <c r="J385" i="3"/>
  <c r="H385" i="3"/>
  <c r="F385" i="3"/>
  <c r="M384" i="3"/>
  <c r="J384" i="3"/>
  <c r="H384" i="3"/>
  <c r="F384" i="3"/>
  <c r="O384" i="3" l="1"/>
  <c r="P384" i="3" s="1"/>
  <c r="O385" i="3"/>
  <c r="P385" i="3" s="1"/>
  <c r="O307" i="3"/>
  <c r="P307" i="3" s="1"/>
  <c r="Q193" i="4"/>
  <c r="N193" i="4"/>
  <c r="L193" i="4"/>
  <c r="J193" i="4"/>
  <c r="H193" i="4"/>
  <c r="F193" i="4"/>
  <c r="Q192" i="4"/>
  <c r="N192" i="4"/>
  <c r="L192" i="4"/>
  <c r="J192" i="4"/>
  <c r="H192" i="4"/>
  <c r="F192" i="4"/>
  <c r="Q191" i="4"/>
  <c r="N191" i="4"/>
  <c r="L191" i="4"/>
  <c r="J191" i="4"/>
  <c r="H191" i="4"/>
  <c r="F191" i="4"/>
  <c r="Q190" i="4"/>
  <c r="N190" i="4"/>
  <c r="L190" i="4"/>
  <c r="J190" i="4"/>
  <c r="H190" i="4"/>
  <c r="F190" i="4"/>
  <c r="Q189" i="4"/>
  <c r="N189" i="4"/>
  <c r="L189" i="4"/>
  <c r="J189" i="4"/>
  <c r="H189" i="4"/>
  <c r="F189" i="4"/>
  <c r="Q188" i="4"/>
  <c r="N188" i="4"/>
  <c r="L188" i="4"/>
  <c r="J188" i="4"/>
  <c r="H188" i="4"/>
  <c r="F188" i="4"/>
  <c r="Q187" i="4"/>
  <c r="N187" i="4"/>
  <c r="L187" i="4"/>
  <c r="J187" i="4"/>
  <c r="H187" i="4"/>
  <c r="F187" i="4"/>
  <c r="Q186" i="4"/>
  <c r="N186" i="4"/>
  <c r="L186" i="4"/>
  <c r="J186" i="4"/>
  <c r="H186" i="4"/>
  <c r="F186" i="4"/>
  <c r="Q185" i="4"/>
  <c r="N185" i="4"/>
  <c r="L185" i="4"/>
  <c r="J185" i="4"/>
  <c r="H185" i="4"/>
  <c r="F185" i="4"/>
  <c r="Q184" i="4"/>
  <c r="N184" i="4"/>
  <c r="L184" i="4"/>
  <c r="J184" i="4"/>
  <c r="H184" i="4"/>
  <c r="F184" i="4"/>
  <c r="Q150" i="4"/>
  <c r="N150" i="4"/>
  <c r="L150" i="4"/>
  <c r="J150" i="4"/>
  <c r="H150" i="4"/>
  <c r="F150" i="4"/>
  <c r="Q149" i="4"/>
  <c r="N149" i="4"/>
  <c r="L149" i="4"/>
  <c r="J149" i="4"/>
  <c r="H149" i="4"/>
  <c r="F149" i="4"/>
  <c r="Q148" i="4"/>
  <c r="N148" i="4"/>
  <c r="L148" i="4"/>
  <c r="J148" i="4"/>
  <c r="H148" i="4"/>
  <c r="F148" i="4"/>
  <c r="Q147" i="4"/>
  <c r="N147" i="4"/>
  <c r="L147" i="4"/>
  <c r="J147" i="4"/>
  <c r="H147" i="4"/>
  <c r="F147" i="4"/>
  <c r="Q145" i="4"/>
  <c r="N145" i="4"/>
  <c r="L145" i="4"/>
  <c r="J145" i="4"/>
  <c r="H145" i="4"/>
  <c r="F145" i="4"/>
  <c r="Q144" i="4"/>
  <c r="N144" i="4"/>
  <c r="L144" i="4"/>
  <c r="J144" i="4"/>
  <c r="H144" i="4"/>
  <c r="F144" i="4"/>
  <c r="Q143" i="4"/>
  <c r="N143" i="4"/>
  <c r="L143" i="4"/>
  <c r="J143" i="4"/>
  <c r="H143" i="4"/>
  <c r="F143" i="4"/>
  <c r="Q142" i="4"/>
  <c r="N142" i="4"/>
  <c r="L142" i="4"/>
  <c r="J142" i="4"/>
  <c r="H142" i="4"/>
  <c r="F142" i="4"/>
  <c r="Q141" i="4"/>
  <c r="N141" i="4"/>
  <c r="L141" i="4"/>
  <c r="J141" i="4"/>
  <c r="H141" i="4"/>
  <c r="F141" i="4"/>
  <c r="Q140" i="4"/>
  <c r="N140" i="4"/>
  <c r="L140" i="4"/>
  <c r="J140" i="4"/>
  <c r="H140" i="4"/>
  <c r="F140" i="4"/>
  <c r="Q139" i="4"/>
  <c r="N139" i="4"/>
  <c r="L139" i="4"/>
  <c r="J139" i="4"/>
  <c r="H139" i="4"/>
  <c r="F139" i="4"/>
  <c r="Q138" i="4"/>
  <c r="N138" i="4"/>
  <c r="L138" i="4"/>
  <c r="J138" i="4"/>
  <c r="H138" i="4"/>
  <c r="F138" i="4"/>
  <c r="Q137" i="4"/>
  <c r="N137" i="4"/>
  <c r="L137" i="4"/>
  <c r="J137" i="4"/>
  <c r="H137" i="4"/>
  <c r="F137" i="4"/>
  <c r="Q152" i="4"/>
  <c r="N152" i="4"/>
  <c r="L152" i="4"/>
  <c r="J152" i="4"/>
  <c r="H152" i="4"/>
  <c r="F152" i="4"/>
  <c r="Q151" i="4"/>
  <c r="N151" i="4"/>
  <c r="L151" i="4"/>
  <c r="J151" i="4"/>
  <c r="H151" i="4"/>
  <c r="F151" i="4"/>
  <c r="Q136" i="4"/>
  <c r="N136" i="4"/>
  <c r="L136" i="4"/>
  <c r="J136" i="4"/>
  <c r="H136" i="4"/>
  <c r="F136" i="4"/>
  <c r="Q135" i="4"/>
  <c r="N135" i="4"/>
  <c r="L135" i="4"/>
  <c r="J135" i="4"/>
  <c r="H135" i="4"/>
  <c r="F135" i="4"/>
  <c r="Q134" i="4"/>
  <c r="N134" i="4"/>
  <c r="L134" i="4"/>
  <c r="J134" i="4"/>
  <c r="H134" i="4"/>
  <c r="F134" i="4"/>
  <c r="Q133" i="4"/>
  <c r="N133" i="4"/>
  <c r="L133" i="4"/>
  <c r="J133" i="4"/>
  <c r="H133" i="4"/>
  <c r="F133" i="4"/>
  <c r="Q132" i="4"/>
  <c r="N132" i="4"/>
  <c r="L132" i="4"/>
  <c r="J132" i="4"/>
  <c r="H132" i="4"/>
  <c r="F132" i="4"/>
  <c r="Q131" i="4"/>
  <c r="N131" i="4"/>
  <c r="L131" i="4"/>
  <c r="J131" i="4"/>
  <c r="H131" i="4"/>
  <c r="F131" i="4"/>
  <c r="Q130" i="4"/>
  <c r="N130" i="4"/>
  <c r="L130" i="4"/>
  <c r="J130" i="4"/>
  <c r="H130" i="4"/>
  <c r="F130" i="4"/>
  <c r="Q129" i="4"/>
  <c r="N129" i="4"/>
  <c r="L129" i="4"/>
  <c r="J129" i="4"/>
  <c r="H129" i="4"/>
  <c r="F129" i="4"/>
  <c r="Q128" i="4"/>
  <c r="N128" i="4"/>
  <c r="L128" i="4"/>
  <c r="J128" i="4"/>
  <c r="H128" i="4"/>
  <c r="F128" i="4"/>
  <c r="Q127" i="4"/>
  <c r="N127" i="4"/>
  <c r="L127" i="4"/>
  <c r="J127" i="4"/>
  <c r="H127" i="4"/>
  <c r="F127" i="4"/>
  <c r="Q126" i="4"/>
  <c r="N126" i="4"/>
  <c r="L126" i="4"/>
  <c r="J126" i="4"/>
  <c r="H126" i="4"/>
  <c r="F126" i="4"/>
  <c r="Q111" i="4"/>
  <c r="N111" i="4"/>
  <c r="L111" i="4"/>
  <c r="J111" i="4"/>
  <c r="H111" i="4"/>
  <c r="F111" i="4"/>
  <c r="Q102" i="4"/>
  <c r="N102" i="4"/>
  <c r="L102" i="4"/>
  <c r="J102" i="4"/>
  <c r="H102" i="4"/>
  <c r="F102" i="4"/>
  <c r="Q101" i="4"/>
  <c r="N101" i="4"/>
  <c r="L101" i="4"/>
  <c r="J101" i="4"/>
  <c r="H101" i="4"/>
  <c r="F101" i="4"/>
  <c r="Q100" i="4"/>
  <c r="N100" i="4"/>
  <c r="L100" i="4"/>
  <c r="J100" i="4"/>
  <c r="H100" i="4"/>
  <c r="F100" i="4"/>
  <c r="Q99" i="4"/>
  <c r="N99" i="4"/>
  <c r="L99" i="4"/>
  <c r="J99" i="4"/>
  <c r="H99" i="4"/>
  <c r="F99" i="4"/>
  <c r="Q98" i="4"/>
  <c r="N98" i="4"/>
  <c r="L98" i="4"/>
  <c r="J98" i="4"/>
  <c r="H98" i="4"/>
  <c r="F98" i="4"/>
  <c r="Q97" i="4"/>
  <c r="N97" i="4"/>
  <c r="L97" i="4"/>
  <c r="J97" i="4"/>
  <c r="H97" i="4"/>
  <c r="F97" i="4"/>
  <c r="Q96" i="4"/>
  <c r="N96" i="4"/>
  <c r="L96" i="4"/>
  <c r="J96" i="4"/>
  <c r="H96" i="4"/>
  <c r="F96" i="4"/>
  <c r="Q95" i="4"/>
  <c r="N95" i="4"/>
  <c r="L95" i="4"/>
  <c r="J95" i="4"/>
  <c r="H95" i="4"/>
  <c r="F95" i="4"/>
  <c r="Q94" i="4"/>
  <c r="N94" i="4"/>
  <c r="L94" i="4"/>
  <c r="J94" i="4"/>
  <c r="H94" i="4"/>
  <c r="F94" i="4"/>
  <c r="Q93" i="4"/>
  <c r="N93" i="4"/>
  <c r="L93" i="4"/>
  <c r="J93" i="4"/>
  <c r="H93" i="4"/>
  <c r="F93" i="4"/>
  <c r="Q92" i="4"/>
  <c r="N92" i="4"/>
  <c r="L92" i="4"/>
  <c r="J92" i="4"/>
  <c r="H92" i="4"/>
  <c r="F92" i="4"/>
  <c r="Q91" i="4"/>
  <c r="N91" i="4"/>
  <c r="L91" i="4"/>
  <c r="J91" i="4"/>
  <c r="H91" i="4"/>
  <c r="F91" i="4"/>
  <c r="Q65" i="4"/>
  <c r="N65" i="4"/>
  <c r="L65" i="4"/>
  <c r="J65" i="4"/>
  <c r="H65" i="4"/>
  <c r="F65" i="4"/>
  <c r="Q64" i="4"/>
  <c r="N64" i="4"/>
  <c r="L64" i="4"/>
  <c r="J64" i="4"/>
  <c r="H64" i="4"/>
  <c r="F64" i="4"/>
  <c r="Q63" i="4"/>
  <c r="N63" i="4"/>
  <c r="L63" i="4"/>
  <c r="J63" i="4"/>
  <c r="H63" i="4"/>
  <c r="F63" i="4"/>
  <c r="Q62" i="4"/>
  <c r="N62" i="4"/>
  <c r="L62" i="4"/>
  <c r="J62" i="4"/>
  <c r="H62" i="4"/>
  <c r="F62" i="4"/>
  <c r="Q61" i="4"/>
  <c r="N61" i="4"/>
  <c r="L61" i="4"/>
  <c r="J61" i="4"/>
  <c r="H61" i="4"/>
  <c r="F61" i="4"/>
  <c r="Q60" i="4"/>
  <c r="N60" i="4"/>
  <c r="L60" i="4"/>
  <c r="J60" i="4"/>
  <c r="H60" i="4"/>
  <c r="F60" i="4"/>
  <c r="Q59" i="4"/>
  <c r="N59" i="4"/>
  <c r="L59" i="4"/>
  <c r="J59" i="4"/>
  <c r="H59" i="4"/>
  <c r="F59" i="4"/>
  <c r="Q58" i="4"/>
  <c r="N58" i="4"/>
  <c r="L58" i="4"/>
  <c r="J58" i="4"/>
  <c r="H58" i="4"/>
  <c r="F58" i="4"/>
  <c r="Q24" i="4"/>
  <c r="N24" i="4"/>
  <c r="L24" i="4"/>
  <c r="J24" i="4"/>
  <c r="H24" i="4"/>
  <c r="F24" i="4"/>
  <c r="M381" i="3"/>
  <c r="J381" i="3"/>
  <c r="H381" i="3"/>
  <c r="F381" i="3"/>
  <c r="M380" i="3"/>
  <c r="J380" i="3"/>
  <c r="H380" i="3"/>
  <c r="F380" i="3"/>
  <c r="M379" i="3"/>
  <c r="J379" i="3"/>
  <c r="H379" i="3"/>
  <c r="F379" i="3"/>
  <c r="M378" i="3"/>
  <c r="J378" i="3"/>
  <c r="H378" i="3"/>
  <c r="F378" i="3"/>
  <c r="M377" i="3"/>
  <c r="J377" i="3"/>
  <c r="H377" i="3"/>
  <c r="F377" i="3"/>
  <c r="M376" i="3"/>
  <c r="J376" i="3"/>
  <c r="H376" i="3"/>
  <c r="F376" i="3"/>
  <c r="M375" i="3"/>
  <c r="J375" i="3"/>
  <c r="H375" i="3"/>
  <c r="F375" i="3"/>
  <c r="M374" i="3"/>
  <c r="J374" i="3"/>
  <c r="H374" i="3"/>
  <c r="F374" i="3"/>
  <c r="M373" i="3"/>
  <c r="J373" i="3"/>
  <c r="H373" i="3"/>
  <c r="F373" i="3"/>
  <c r="S190" i="4" l="1"/>
  <c r="T190" i="4" s="1"/>
  <c r="S192" i="4"/>
  <c r="T192" i="4" s="1"/>
  <c r="S185" i="4"/>
  <c r="T185" i="4" s="1"/>
  <c r="S187" i="4"/>
  <c r="T187" i="4" s="1"/>
  <c r="S189" i="4"/>
  <c r="T189" i="4" s="1"/>
  <c r="S191" i="4"/>
  <c r="T191" i="4" s="1"/>
  <c r="S193" i="4"/>
  <c r="T193" i="4" s="1"/>
  <c r="S184" i="4"/>
  <c r="T184" i="4" s="1"/>
  <c r="S186" i="4"/>
  <c r="T186" i="4" s="1"/>
  <c r="S188" i="4"/>
  <c r="T188" i="4" s="1"/>
  <c r="S97" i="4"/>
  <c r="T97" i="4" s="1"/>
  <c r="S141" i="4"/>
  <c r="T141" i="4" s="1"/>
  <c r="S143" i="4"/>
  <c r="T143" i="4" s="1"/>
  <c r="S148" i="4"/>
  <c r="T148" i="4" s="1"/>
  <c r="S145" i="4"/>
  <c r="T145" i="4" s="1"/>
  <c r="S138" i="4"/>
  <c r="T138" i="4" s="1"/>
  <c r="S140" i="4"/>
  <c r="T140" i="4" s="1"/>
  <c r="S142" i="4"/>
  <c r="T142" i="4" s="1"/>
  <c r="S144" i="4"/>
  <c r="T144" i="4" s="1"/>
  <c r="S147" i="4"/>
  <c r="T147" i="4" s="1"/>
  <c r="S149" i="4"/>
  <c r="T149" i="4" s="1"/>
  <c r="S99" i="4"/>
  <c r="T99" i="4" s="1"/>
  <c r="S101" i="4"/>
  <c r="T101" i="4" s="1"/>
  <c r="S137" i="4"/>
  <c r="T137" i="4" s="1"/>
  <c r="S139" i="4"/>
  <c r="T139" i="4" s="1"/>
  <c r="S150" i="4"/>
  <c r="T150" i="4" s="1"/>
  <c r="S127" i="4"/>
  <c r="T127" i="4" s="1"/>
  <c r="S129" i="4"/>
  <c r="T129" i="4" s="1"/>
  <c r="S131" i="4"/>
  <c r="T131" i="4" s="1"/>
  <c r="S133" i="4"/>
  <c r="T133" i="4" s="1"/>
  <c r="S135" i="4"/>
  <c r="T135" i="4" s="1"/>
  <c r="S151" i="4"/>
  <c r="T151" i="4" s="1"/>
  <c r="S126" i="4"/>
  <c r="T126" i="4" s="1"/>
  <c r="S128" i="4"/>
  <c r="T128" i="4" s="1"/>
  <c r="S130" i="4"/>
  <c r="T130" i="4" s="1"/>
  <c r="S132" i="4"/>
  <c r="T132" i="4" s="1"/>
  <c r="S134" i="4"/>
  <c r="T134" i="4" s="1"/>
  <c r="S136" i="4"/>
  <c r="T136" i="4" s="1"/>
  <c r="S152" i="4"/>
  <c r="T152" i="4" s="1"/>
  <c r="S92" i="4"/>
  <c r="T92" i="4" s="1"/>
  <c r="S94" i="4"/>
  <c r="T94" i="4" s="1"/>
  <c r="S96" i="4"/>
  <c r="T96" i="4" s="1"/>
  <c r="S98" i="4"/>
  <c r="T98" i="4" s="1"/>
  <c r="S100" i="4"/>
  <c r="T100" i="4" s="1"/>
  <c r="S59" i="4"/>
  <c r="T59" i="4" s="1"/>
  <c r="S102" i="4"/>
  <c r="T102" i="4" s="1"/>
  <c r="S93" i="4"/>
  <c r="T93" i="4" s="1"/>
  <c r="S95" i="4"/>
  <c r="T95" i="4" s="1"/>
  <c r="S91" i="4"/>
  <c r="T91" i="4" s="1"/>
  <c r="S111" i="4"/>
  <c r="T111" i="4" s="1"/>
  <c r="S61" i="4"/>
  <c r="T61" i="4" s="1"/>
  <c r="S63" i="4"/>
  <c r="T63" i="4" s="1"/>
  <c r="S65" i="4"/>
  <c r="T65" i="4" s="1"/>
  <c r="S24" i="4"/>
  <c r="T24" i="4" s="1"/>
  <c r="S60" i="4"/>
  <c r="T60" i="4" s="1"/>
  <c r="S62" i="4"/>
  <c r="T62" i="4" s="1"/>
  <c r="S64" i="4"/>
  <c r="T64" i="4" s="1"/>
  <c r="S58" i="4"/>
  <c r="T58" i="4" s="1"/>
  <c r="O376" i="3"/>
  <c r="P376" i="3" s="1"/>
  <c r="O378" i="3"/>
  <c r="P378" i="3" s="1"/>
  <c r="O379" i="3"/>
  <c r="P379" i="3" s="1"/>
  <c r="O375" i="3"/>
  <c r="P375" i="3" s="1"/>
  <c r="O373" i="3"/>
  <c r="P373" i="3" s="1"/>
  <c r="O377" i="3"/>
  <c r="P377" i="3" s="1"/>
  <c r="O380" i="3"/>
  <c r="P380" i="3" s="1"/>
  <c r="O381" i="3"/>
  <c r="P381" i="3" s="1"/>
  <c r="O374" i="3"/>
  <c r="P374" i="3" s="1"/>
  <c r="J152" i="3"/>
  <c r="H152" i="3"/>
  <c r="F152" i="3"/>
  <c r="M150" i="3"/>
  <c r="J150" i="3"/>
  <c r="H150" i="3"/>
  <c r="F150" i="3"/>
  <c r="M149" i="3"/>
  <c r="J149" i="3"/>
  <c r="H149" i="3"/>
  <c r="F149" i="3"/>
  <c r="M148" i="3"/>
  <c r="J148" i="3"/>
  <c r="H148" i="3"/>
  <c r="F148" i="3"/>
  <c r="M147" i="3"/>
  <c r="J147" i="3"/>
  <c r="H147" i="3"/>
  <c r="F147" i="3"/>
  <c r="M146" i="3"/>
  <c r="J146" i="3"/>
  <c r="H146" i="3"/>
  <c r="F146" i="3"/>
  <c r="M145" i="3"/>
  <c r="J145" i="3"/>
  <c r="H145" i="3"/>
  <c r="F145" i="3"/>
  <c r="M144" i="3"/>
  <c r="J144" i="3"/>
  <c r="H144" i="3"/>
  <c r="F144" i="3"/>
  <c r="M143" i="3"/>
  <c r="J143" i="3"/>
  <c r="H143" i="3"/>
  <c r="F143" i="3"/>
  <c r="M142" i="3"/>
  <c r="J142" i="3"/>
  <c r="H142" i="3"/>
  <c r="F142" i="3"/>
  <c r="M141" i="3"/>
  <c r="J141" i="3"/>
  <c r="H141" i="3"/>
  <c r="F141" i="3"/>
  <c r="M140" i="3"/>
  <c r="J140" i="3"/>
  <c r="H140" i="3"/>
  <c r="F140" i="3"/>
  <c r="M139" i="3"/>
  <c r="J139" i="3"/>
  <c r="H139" i="3"/>
  <c r="F139" i="3"/>
  <c r="M138" i="3"/>
  <c r="J138" i="3"/>
  <c r="H138" i="3"/>
  <c r="F138" i="3"/>
  <c r="M137" i="3"/>
  <c r="J137" i="3"/>
  <c r="H137" i="3"/>
  <c r="F137" i="3"/>
  <c r="M136" i="3"/>
  <c r="J136" i="3"/>
  <c r="H136" i="3"/>
  <c r="F136" i="3"/>
  <c r="M135" i="3"/>
  <c r="J135" i="3"/>
  <c r="H135" i="3"/>
  <c r="F135" i="3"/>
  <c r="M134" i="3"/>
  <c r="J134" i="3"/>
  <c r="H134" i="3"/>
  <c r="F134" i="3"/>
  <c r="M133" i="3"/>
  <c r="J133" i="3"/>
  <c r="H133" i="3"/>
  <c r="F133" i="3"/>
  <c r="M132" i="3"/>
  <c r="J132" i="3"/>
  <c r="H132" i="3"/>
  <c r="F132" i="3"/>
  <c r="M131" i="3"/>
  <c r="J131" i="3"/>
  <c r="H131" i="3"/>
  <c r="F131" i="3"/>
  <c r="M130" i="3"/>
  <c r="J130" i="3"/>
  <c r="H130" i="3"/>
  <c r="F130" i="3"/>
  <c r="M129" i="3"/>
  <c r="J129" i="3"/>
  <c r="H129" i="3"/>
  <c r="F129" i="3"/>
  <c r="M128" i="3"/>
  <c r="J128" i="3"/>
  <c r="H128" i="3"/>
  <c r="F128" i="3"/>
  <c r="M95" i="3"/>
  <c r="J95" i="3"/>
  <c r="H95" i="3"/>
  <c r="F95" i="3"/>
  <c r="M107" i="3"/>
  <c r="J107" i="3"/>
  <c r="H107" i="3"/>
  <c r="F107" i="3"/>
  <c r="M106" i="3"/>
  <c r="J106" i="3"/>
  <c r="H106" i="3"/>
  <c r="F106" i="3"/>
  <c r="M105" i="3"/>
  <c r="J105" i="3"/>
  <c r="H105" i="3"/>
  <c r="F105" i="3"/>
  <c r="M104" i="3"/>
  <c r="J104" i="3"/>
  <c r="H104" i="3"/>
  <c r="F104" i="3"/>
  <c r="M103" i="3"/>
  <c r="J103" i="3"/>
  <c r="H103" i="3"/>
  <c r="F103" i="3"/>
  <c r="M102" i="3"/>
  <c r="J102" i="3"/>
  <c r="H102" i="3"/>
  <c r="F102" i="3"/>
  <c r="M101" i="3"/>
  <c r="J101" i="3"/>
  <c r="H101" i="3"/>
  <c r="F101" i="3"/>
  <c r="M100" i="3"/>
  <c r="J100" i="3"/>
  <c r="H100" i="3"/>
  <c r="F100" i="3"/>
  <c r="M99" i="3"/>
  <c r="J99" i="3"/>
  <c r="H99" i="3"/>
  <c r="F99" i="3"/>
  <c r="M98" i="3"/>
  <c r="J98" i="3"/>
  <c r="H98" i="3"/>
  <c r="F98" i="3"/>
  <c r="M97" i="3"/>
  <c r="J97" i="3"/>
  <c r="H97" i="3"/>
  <c r="F97" i="3"/>
  <c r="M96" i="3"/>
  <c r="J96" i="3"/>
  <c r="H96" i="3"/>
  <c r="F96" i="3"/>
  <c r="M94" i="3"/>
  <c r="J94" i="3"/>
  <c r="H94" i="3"/>
  <c r="F94" i="3"/>
  <c r="M93" i="3"/>
  <c r="J93" i="3"/>
  <c r="H93" i="3"/>
  <c r="F93" i="3"/>
  <c r="M92" i="3"/>
  <c r="J92" i="3"/>
  <c r="H92" i="3"/>
  <c r="F92" i="3"/>
  <c r="M91" i="3"/>
  <c r="J91" i="3"/>
  <c r="H91" i="3"/>
  <c r="F91" i="3"/>
  <c r="M90" i="3"/>
  <c r="J90" i="3"/>
  <c r="H90" i="3"/>
  <c r="F90" i="3"/>
  <c r="M89" i="3"/>
  <c r="J89" i="3"/>
  <c r="H89" i="3"/>
  <c r="F89" i="3"/>
  <c r="M88" i="3"/>
  <c r="J88" i="3"/>
  <c r="H88" i="3"/>
  <c r="F88" i="3"/>
  <c r="M87" i="3"/>
  <c r="J87" i="3"/>
  <c r="H87" i="3"/>
  <c r="F87" i="3"/>
  <c r="M86" i="3"/>
  <c r="J86" i="3"/>
  <c r="H86" i="3"/>
  <c r="F86" i="3"/>
  <c r="M85" i="3"/>
  <c r="J85" i="3"/>
  <c r="H85" i="3"/>
  <c r="F85" i="3"/>
  <c r="O133" i="3" l="1"/>
  <c r="P133" i="3" s="1"/>
  <c r="O143" i="3"/>
  <c r="P143" i="3" s="1"/>
  <c r="O145" i="3"/>
  <c r="P145" i="3" s="1"/>
  <c r="O132" i="3"/>
  <c r="P132" i="3" s="1"/>
  <c r="O134" i="3"/>
  <c r="P134" i="3" s="1"/>
  <c r="O142" i="3"/>
  <c r="P142" i="3" s="1"/>
  <c r="O150" i="3"/>
  <c r="P150" i="3" s="1"/>
  <c r="O128" i="3"/>
  <c r="P128" i="3" s="1"/>
  <c r="O130" i="3"/>
  <c r="P130" i="3" s="1"/>
  <c r="O138" i="3"/>
  <c r="P138" i="3" s="1"/>
  <c r="O140" i="3"/>
  <c r="P140" i="3" s="1"/>
  <c r="O136" i="3"/>
  <c r="P136" i="3" s="1"/>
  <c r="O146" i="3"/>
  <c r="P146" i="3" s="1"/>
  <c r="O135" i="3"/>
  <c r="P135" i="3" s="1"/>
  <c r="O147" i="3"/>
  <c r="P147" i="3" s="1"/>
  <c r="O149" i="3"/>
  <c r="P149" i="3" s="1"/>
  <c r="O129" i="3"/>
  <c r="P129" i="3" s="1"/>
  <c r="O137" i="3"/>
  <c r="P137" i="3" s="1"/>
  <c r="O139" i="3"/>
  <c r="P139" i="3" s="1"/>
  <c r="O144" i="3"/>
  <c r="P144" i="3" s="1"/>
  <c r="O152" i="3"/>
  <c r="P152" i="3" s="1"/>
  <c r="O85" i="3"/>
  <c r="P85" i="3" s="1"/>
  <c r="O86" i="3"/>
  <c r="P86" i="3" s="1"/>
  <c r="O87" i="3"/>
  <c r="P87" i="3" s="1"/>
  <c r="O88" i="3"/>
  <c r="P88" i="3" s="1"/>
  <c r="O89" i="3"/>
  <c r="P89" i="3" s="1"/>
  <c r="O90" i="3"/>
  <c r="P90" i="3" s="1"/>
  <c r="O91" i="3"/>
  <c r="P91" i="3" s="1"/>
  <c r="O92" i="3"/>
  <c r="P92" i="3" s="1"/>
  <c r="O93" i="3"/>
  <c r="P93" i="3" s="1"/>
  <c r="O131" i="3"/>
  <c r="P131" i="3" s="1"/>
  <c r="O141" i="3"/>
  <c r="P141" i="3" s="1"/>
  <c r="O148" i="3"/>
  <c r="P148" i="3" s="1"/>
  <c r="O94" i="3"/>
  <c r="P94" i="3" s="1"/>
  <c r="O96" i="3"/>
  <c r="P96" i="3" s="1"/>
  <c r="O97" i="3"/>
  <c r="P97" i="3" s="1"/>
  <c r="O98" i="3"/>
  <c r="P98" i="3" s="1"/>
  <c r="O99" i="3"/>
  <c r="P99" i="3" s="1"/>
  <c r="O100" i="3"/>
  <c r="P100" i="3" s="1"/>
  <c r="O101" i="3"/>
  <c r="P101" i="3" s="1"/>
  <c r="O102" i="3"/>
  <c r="P102" i="3" s="1"/>
  <c r="O103" i="3"/>
  <c r="P103" i="3" s="1"/>
  <c r="O104" i="3"/>
  <c r="P104" i="3" s="1"/>
  <c r="O105" i="3"/>
  <c r="P105" i="3" s="1"/>
  <c r="O106" i="3"/>
  <c r="P106" i="3" s="1"/>
  <c r="O107" i="3"/>
  <c r="P107" i="3" s="1"/>
  <c r="O95" i="3"/>
  <c r="P95" i="3" s="1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494" i="3"/>
  <c r="F478" i="3"/>
  <c r="L223" i="4" l="1"/>
  <c r="F124" i="4" l="1"/>
  <c r="M47" i="3" l="1"/>
  <c r="J47" i="3"/>
  <c r="H47" i="3"/>
  <c r="F47" i="3"/>
  <c r="O47" i="3" l="1"/>
  <c r="P47" i="3" s="1"/>
  <c r="Q233" i="4" l="1"/>
  <c r="N233" i="4"/>
  <c r="L233" i="4"/>
  <c r="J233" i="4"/>
  <c r="H233" i="4"/>
  <c r="F233" i="4"/>
  <c r="Q232" i="4"/>
  <c r="N232" i="4"/>
  <c r="L232" i="4"/>
  <c r="J232" i="4"/>
  <c r="H232" i="4"/>
  <c r="F232" i="4"/>
  <c r="Q231" i="4"/>
  <c r="N231" i="4"/>
  <c r="L231" i="4"/>
  <c r="J231" i="4"/>
  <c r="H231" i="4"/>
  <c r="F231" i="4"/>
  <c r="Q71" i="4"/>
  <c r="N71" i="4"/>
  <c r="L71" i="4"/>
  <c r="J71" i="4"/>
  <c r="H71" i="4"/>
  <c r="F71" i="4"/>
  <c r="Q70" i="4"/>
  <c r="N70" i="4"/>
  <c r="L70" i="4"/>
  <c r="J70" i="4"/>
  <c r="H70" i="4"/>
  <c r="F70" i="4"/>
  <c r="Q69" i="4"/>
  <c r="N69" i="4"/>
  <c r="L69" i="4"/>
  <c r="J69" i="4"/>
  <c r="H69" i="4"/>
  <c r="F69" i="4"/>
  <c r="Q114" i="4"/>
  <c r="N114" i="4"/>
  <c r="L114" i="4"/>
  <c r="J114" i="4"/>
  <c r="H114" i="4"/>
  <c r="F114" i="4"/>
  <c r="Q113" i="4"/>
  <c r="N113" i="4"/>
  <c r="L113" i="4"/>
  <c r="J113" i="4"/>
  <c r="H113" i="4"/>
  <c r="F113" i="4"/>
  <c r="Q112" i="4"/>
  <c r="N112" i="4"/>
  <c r="L112" i="4"/>
  <c r="J112" i="4"/>
  <c r="H112" i="4"/>
  <c r="F112" i="4"/>
  <c r="Q109" i="4"/>
  <c r="N109" i="4"/>
  <c r="L109" i="4"/>
  <c r="J109" i="4"/>
  <c r="H109" i="4"/>
  <c r="F109" i="4"/>
  <c r="Q108" i="4"/>
  <c r="N108" i="4"/>
  <c r="L108" i="4"/>
  <c r="J108" i="4"/>
  <c r="H108" i="4"/>
  <c r="F108" i="4"/>
  <c r="S232" i="4" l="1"/>
  <c r="T232" i="4" s="1"/>
  <c r="S233" i="4"/>
  <c r="T233" i="4" s="1"/>
  <c r="S112" i="4"/>
  <c r="T112" i="4" s="1"/>
  <c r="S70" i="4"/>
  <c r="T70" i="4" s="1"/>
  <c r="S114" i="4"/>
  <c r="T114" i="4" s="1"/>
  <c r="S69" i="4"/>
  <c r="T69" i="4" s="1"/>
  <c r="S71" i="4"/>
  <c r="T71" i="4" s="1"/>
  <c r="S231" i="4"/>
  <c r="T231" i="4" s="1"/>
  <c r="S113" i="4"/>
  <c r="T113" i="4" s="1"/>
  <c r="S109" i="4"/>
  <c r="T109" i="4" s="1"/>
  <c r="S108" i="4"/>
  <c r="T108" i="4" s="1"/>
  <c r="M424" i="3" l="1"/>
  <c r="J424" i="3"/>
  <c r="H424" i="3"/>
  <c r="F424" i="3"/>
  <c r="M423" i="3"/>
  <c r="J423" i="3"/>
  <c r="H423" i="3"/>
  <c r="F423" i="3"/>
  <c r="M422" i="3"/>
  <c r="J422" i="3"/>
  <c r="H422" i="3"/>
  <c r="F422" i="3"/>
  <c r="O422" i="3" l="1"/>
  <c r="P422" i="3" s="1"/>
  <c r="O424" i="3"/>
  <c r="P424" i="3" s="1"/>
  <c r="O423" i="3"/>
  <c r="P423" i="3" s="1"/>
  <c r="M193" i="3"/>
  <c r="J193" i="3"/>
  <c r="H193" i="3"/>
  <c r="F193" i="3"/>
  <c r="M192" i="3"/>
  <c r="J192" i="3"/>
  <c r="H192" i="3"/>
  <c r="F192" i="3"/>
  <c r="M190" i="3"/>
  <c r="J190" i="3"/>
  <c r="H190" i="3"/>
  <c r="F190" i="3"/>
  <c r="M189" i="3"/>
  <c r="J189" i="3"/>
  <c r="H189" i="3"/>
  <c r="F189" i="3"/>
  <c r="Q25" i="4"/>
  <c r="N25" i="4"/>
  <c r="L25" i="4"/>
  <c r="J25" i="4"/>
  <c r="H25" i="4"/>
  <c r="F25" i="4"/>
  <c r="Q23" i="4"/>
  <c r="N23" i="4"/>
  <c r="L23" i="4"/>
  <c r="J23" i="4"/>
  <c r="H23" i="4"/>
  <c r="F23" i="4"/>
  <c r="Q22" i="4"/>
  <c r="N22" i="4"/>
  <c r="L22" i="4"/>
  <c r="J22" i="4"/>
  <c r="H22" i="4"/>
  <c r="F22" i="4"/>
  <c r="O192" i="3" l="1"/>
  <c r="P192" i="3" s="1"/>
  <c r="S25" i="4"/>
  <c r="T25" i="4" s="1"/>
  <c r="S22" i="4"/>
  <c r="T22" i="4" s="1"/>
  <c r="S23" i="4"/>
  <c r="T23" i="4" s="1"/>
  <c r="O190" i="3"/>
  <c r="P190" i="3" s="1"/>
  <c r="O193" i="3"/>
  <c r="P193" i="3" s="1"/>
  <c r="O189" i="3"/>
  <c r="P189" i="3" s="1"/>
  <c r="M506" i="3"/>
  <c r="J506" i="3"/>
  <c r="H506" i="3"/>
  <c r="O506" i="3" l="1"/>
  <c r="P506" i="3" s="1"/>
  <c r="Q146" i="4"/>
  <c r="N146" i="4"/>
  <c r="L146" i="4"/>
  <c r="J146" i="4"/>
  <c r="H146" i="4"/>
  <c r="F146" i="4"/>
  <c r="Q160" i="4"/>
  <c r="N160" i="4"/>
  <c r="L160" i="4"/>
  <c r="J160" i="4"/>
  <c r="H160" i="4"/>
  <c r="F160" i="4"/>
  <c r="Q159" i="4"/>
  <c r="N159" i="4"/>
  <c r="L159" i="4"/>
  <c r="J159" i="4"/>
  <c r="H159" i="4"/>
  <c r="F159" i="4"/>
  <c r="Q158" i="4"/>
  <c r="N158" i="4"/>
  <c r="L158" i="4"/>
  <c r="J158" i="4"/>
  <c r="H158" i="4"/>
  <c r="F158" i="4"/>
  <c r="Q157" i="4"/>
  <c r="N157" i="4"/>
  <c r="L157" i="4"/>
  <c r="J157" i="4"/>
  <c r="H157" i="4"/>
  <c r="F157" i="4"/>
  <c r="Q156" i="4"/>
  <c r="N156" i="4"/>
  <c r="L156" i="4"/>
  <c r="J156" i="4"/>
  <c r="H156" i="4"/>
  <c r="F156" i="4"/>
  <c r="Q155" i="4"/>
  <c r="N155" i="4"/>
  <c r="L155" i="4"/>
  <c r="J155" i="4"/>
  <c r="H155" i="4"/>
  <c r="F155" i="4"/>
  <c r="Q154" i="4"/>
  <c r="N154" i="4"/>
  <c r="L154" i="4"/>
  <c r="J154" i="4"/>
  <c r="H154" i="4"/>
  <c r="F154" i="4"/>
  <c r="Q153" i="4"/>
  <c r="N153" i="4"/>
  <c r="L153" i="4"/>
  <c r="J153" i="4"/>
  <c r="H153" i="4"/>
  <c r="F153" i="4"/>
  <c r="Q125" i="4"/>
  <c r="N125" i="4"/>
  <c r="L125" i="4"/>
  <c r="J125" i="4"/>
  <c r="H125" i="4"/>
  <c r="F125" i="4"/>
  <c r="Q124" i="4"/>
  <c r="N124" i="4"/>
  <c r="L124" i="4"/>
  <c r="J124" i="4"/>
  <c r="H124" i="4"/>
  <c r="M48" i="3"/>
  <c r="J48" i="3"/>
  <c r="H48" i="3"/>
  <c r="F48" i="3"/>
  <c r="M68" i="3"/>
  <c r="J68" i="3"/>
  <c r="H68" i="3"/>
  <c r="F68" i="3"/>
  <c r="M67" i="3"/>
  <c r="J67" i="3"/>
  <c r="H67" i="3"/>
  <c r="F67" i="3"/>
  <c r="M66" i="3"/>
  <c r="J66" i="3"/>
  <c r="H66" i="3"/>
  <c r="F66" i="3"/>
  <c r="M65" i="3"/>
  <c r="J65" i="3"/>
  <c r="H65" i="3"/>
  <c r="F65" i="3"/>
  <c r="M64" i="3"/>
  <c r="J64" i="3"/>
  <c r="H64" i="3"/>
  <c r="F64" i="3"/>
  <c r="M63" i="3"/>
  <c r="J63" i="3"/>
  <c r="H63" i="3"/>
  <c r="F63" i="3"/>
  <c r="M62" i="3"/>
  <c r="J62" i="3"/>
  <c r="H62" i="3"/>
  <c r="F62" i="3"/>
  <c r="M61" i="3"/>
  <c r="J61" i="3"/>
  <c r="H61" i="3"/>
  <c r="F61" i="3"/>
  <c r="M60" i="3"/>
  <c r="J60" i="3"/>
  <c r="H60" i="3"/>
  <c r="F60" i="3"/>
  <c r="M59" i="3"/>
  <c r="J59" i="3"/>
  <c r="H59" i="3"/>
  <c r="F59" i="3"/>
  <c r="M58" i="3"/>
  <c r="J58" i="3"/>
  <c r="H58" i="3"/>
  <c r="F58" i="3"/>
  <c r="M57" i="3"/>
  <c r="J57" i="3"/>
  <c r="H57" i="3"/>
  <c r="F57" i="3"/>
  <c r="M56" i="3"/>
  <c r="J56" i="3"/>
  <c r="H56" i="3"/>
  <c r="F56" i="3"/>
  <c r="M55" i="3"/>
  <c r="J55" i="3"/>
  <c r="H55" i="3"/>
  <c r="F55" i="3"/>
  <c r="M54" i="3"/>
  <c r="J54" i="3"/>
  <c r="H54" i="3"/>
  <c r="F54" i="3"/>
  <c r="M53" i="3"/>
  <c r="J53" i="3"/>
  <c r="H53" i="3"/>
  <c r="F53" i="3"/>
  <c r="M52" i="3"/>
  <c r="J52" i="3"/>
  <c r="H52" i="3"/>
  <c r="F52" i="3"/>
  <c r="M51" i="3"/>
  <c r="J51" i="3"/>
  <c r="H51" i="3"/>
  <c r="F51" i="3"/>
  <c r="M50" i="3"/>
  <c r="J50" i="3"/>
  <c r="H50" i="3"/>
  <c r="F50" i="3"/>
  <c r="M49" i="3"/>
  <c r="J49" i="3"/>
  <c r="H49" i="3"/>
  <c r="F49" i="3"/>
  <c r="S158" i="4" l="1"/>
  <c r="T158" i="4" s="1"/>
  <c r="S160" i="4"/>
  <c r="T160" i="4" s="1"/>
  <c r="S124" i="4"/>
  <c r="T124" i="4" s="1"/>
  <c r="S157" i="4"/>
  <c r="T157" i="4" s="1"/>
  <c r="S146" i="4"/>
  <c r="T146" i="4" s="1"/>
  <c r="S153" i="4"/>
  <c r="T153" i="4" s="1"/>
  <c r="S155" i="4"/>
  <c r="T155" i="4" s="1"/>
  <c r="S156" i="4"/>
  <c r="T156" i="4" s="1"/>
  <c r="S125" i="4"/>
  <c r="T125" i="4" s="1"/>
  <c r="S154" i="4"/>
  <c r="T154" i="4" s="1"/>
  <c r="S159" i="4"/>
  <c r="T159" i="4" s="1"/>
  <c r="O49" i="3"/>
  <c r="P49" i="3" s="1"/>
  <c r="O55" i="3"/>
  <c r="P55" i="3" s="1"/>
  <c r="O59" i="3"/>
  <c r="P59" i="3" s="1"/>
  <c r="O60" i="3"/>
  <c r="P60" i="3" s="1"/>
  <c r="O61" i="3"/>
  <c r="P61" i="3" s="1"/>
  <c r="O51" i="3"/>
  <c r="P51" i="3" s="1"/>
  <c r="O58" i="3"/>
  <c r="P58" i="3" s="1"/>
  <c r="O68" i="3"/>
  <c r="P68" i="3" s="1"/>
  <c r="O56" i="3"/>
  <c r="P56" i="3" s="1"/>
  <c r="O66" i="3"/>
  <c r="P66" i="3" s="1"/>
  <c r="O64" i="3"/>
  <c r="P64" i="3" s="1"/>
  <c r="O54" i="3"/>
  <c r="P54" i="3" s="1"/>
  <c r="O53" i="3"/>
  <c r="P53" i="3" s="1"/>
  <c r="O63" i="3"/>
  <c r="P63" i="3" s="1"/>
  <c r="O65" i="3"/>
  <c r="P65" i="3" s="1"/>
  <c r="O48" i="3"/>
  <c r="P48" i="3" s="1"/>
  <c r="O50" i="3"/>
  <c r="P50" i="3" s="1"/>
  <c r="O52" i="3"/>
  <c r="P52" i="3" s="1"/>
  <c r="O57" i="3"/>
  <c r="P57" i="3" s="1"/>
  <c r="O62" i="3"/>
  <c r="P62" i="3" s="1"/>
  <c r="O67" i="3"/>
  <c r="P67" i="3" s="1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5" i="4"/>
  <c r="N266" i="4"/>
  <c r="N267" i="4"/>
  <c r="N270" i="4"/>
  <c r="N264" i="4"/>
  <c r="N248" i="4"/>
  <c r="N247" i="4"/>
  <c r="Q178" i="4" l="1"/>
  <c r="N178" i="4"/>
  <c r="L178" i="4"/>
  <c r="J178" i="4"/>
  <c r="H178" i="4"/>
  <c r="F178" i="4"/>
  <c r="Q202" i="4"/>
  <c r="N202" i="4"/>
  <c r="L202" i="4"/>
  <c r="J202" i="4"/>
  <c r="H202" i="4"/>
  <c r="F202" i="4"/>
  <c r="Q201" i="4"/>
  <c r="N201" i="4"/>
  <c r="L201" i="4"/>
  <c r="J201" i="4"/>
  <c r="H201" i="4"/>
  <c r="F201" i="4"/>
  <c r="Q200" i="4"/>
  <c r="N200" i="4"/>
  <c r="L200" i="4"/>
  <c r="J200" i="4"/>
  <c r="H200" i="4"/>
  <c r="F200" i="4"/>
  <c r="Q199" i="4"/>
  <c r="N199" i="4"/>
  <c r="L199" i="4"/>
  <c r="J199" i="4"/>
  <c r="H199" i="4"/>
  <c r="F199" i="4"/>
  <c r="Q198" i="4"/>
  <c r="N198" i="4"/>
  <c r="L198" i="4"/>
  <c r="J198" i="4"/>
  <c r="H198" i="4"/>
  <c r="F198" i="4"/>
  <c r="Q197" i="4"/>
  <c r="N197" i="4"/>
  <c r="L197" i="4"/>
  <c r="J197" i="4"/>
  <c r="H197" i="4"/>
  <c r="F197" i="4"/>
  <c r="Q196" i="4"/>
  <c r="N196" i="4"/>
  <c r="L196" i="4"/>
  <c r="J196" i="4"/>
  <c r="H196" i="4"/>
  <c r="F196" i="4"/>
  <c r="S197" i="4" l="1"/>
  <c r="T197" i="4" s="1"/>
  <c r="S199" i="4"/>
  <c r="T199" i="4" s="1"/>
  <c r="S201" i="4"/>
  <c r="T201" i="4" s="1"/>
  <c r="S178" i="4"/>
  <c r="T178" i="4" s="1"/>
  <c r="S196" i="4"/>
  <c r="T196" i="4" s="1"/>
  <c r="S198" i="4"/>
  <c r="T198" i="4" s="1"/>
  <c r="S200" i="4"/>
  <c r="T200" i="4" s="1"/>
  <c r="S202" i="4"/>
  <c r="T202" i="4" s="1"/>
  <c r="Q89" i="4"/>
  <c r="N89" i="4"/>
  <c r="L89" i="4"/>
  <c r="J89" i="4"/>
  <c r="H89" i="4"/>
  <c r="F89" i="4"/>
  <c r="M465" i="3"/>
  <c r="J465" i="3"/>
  <c r="H465" i="3"/>
  <c r="F465" i="3"/>
  <c r="M464" i="3"/>
  <c r="J464" i="3"/>
  <c r="H464" i="3"/>
  <c r="F464" i="3"/>
  <c r="M463" i="3"/>
  <c r="J463" i="3"/>
  <c r="H463" i="3"/>
  <c r="F463" i="3"/>
  <c r="M462" i="3"/>
  <c r="J462" i="3"/>
  <c r="H462" i="3"/>
  <c r="F462" i="3"/>
  <c r="M461" i="3"/>
  <c r="J461" i="3"/>
  <c r="H461" i="3"/>
  <c r="F461" i="3"/>
  <c r="M460" i="3"/>
  <c r="J460" i="3"/>
  <c r="H460" i="3"/>
  <c r="F460" i="3"/>
  <c r="M459" i="3"/>
  <c r="J459" i="3"/>
  <c r="H459" i="3"/>
  <c r="F459" i="3"/>
  <c r="M458" i="3"/>
  <c r="J458" i="3"/>
  <c r="H458" i="3"/>
  <c r="F458" i="3"/>
  <c r="M408" i="3"/>
  <c r="J408" i="3"/>
  <c r="H408" i="3"/>
  <c r="F408" i="3"/>
  <c r="M371" i="3"/>
  <c r="J371" i="3"/>
  <c r="H371" i="3"/>
  <c r="F371" i="3"/>
  <c r="M358" i="3"/>
  <c r="J358" i="3"/>
  <c r="H358" i="3"/>
  <c r="F358" i="3"/>
  <c r="M383" i="3"/>
  <c r="J383" i="3"/>
  <c r="H383" i="3"/>
  <c r="F383" i="3"/>
  <c r="M271" i="3"/>
  <c r="J271" i="3"/>
  <c r="H271" i="3"/>
  <c r="F271" i="3"/>
  <c r="S89" i="4" l="1"/>
  <c r="T89" i="4" s="1"/>
  <c r="O458" i="3"/>
  <c r="P458" i="3" s="1"/>
  <c r="O459" i="3"/>
  <c r="P459" i="3" s="1"/>
  <c r="O460" i="3"/>
  <c r="P460" i="3" s="1"/>
  <c r="O461" i="3"/>
  <c r="P461" i="3" s="1"/>
  <c r="O462" i="3"/>
  <c r="P462" i="3" s="1"/>
  <c r="O463" i="3"/>
  <c r="P463" i="3" s="1"/>
  <c r="O464" i="3"/>
  <c r="P464" i="3" s="1"/>
  <c r="O465" i="3"/>
  <c r="P465" i="3" s="1"/>
  <c r="O408" i="3"/>
  <c r="P408" i="3" s="1"/>
  <c r="O383" i="3"/>
  <c r="P383" i="3" s="1"/>
  <c r="O358" i="3"/>
  <c r="P358" i="3" s="1"/>
  <c r="O371" i="3"/>
  <c r="P371" i="3" s="1"/>
  <c r="O271" i="3"/>
  <c r="P271" i="3" s="1"/>
  <c r="Q266" i="4" l="1"/>
  <c r="L266" i="4"/>
  <c r="J266" i="4"/>
  <c r="H266" i="4"/>
  <c r="F266" i="4"/>
  <c r="Q265" i="4"/>
  <c r="L265" i="4"/>
  <c r="J265" i="4"/>
  <c r="H265" i="4"/>
  <c r="F265" i="4"/>
  <c r="Q263" i="4"/>
  <c r="L263" i="4"/>
  <c r="J263" i="4"/>
  <c r="H263" i="4"/>
  <c r="F263" i="4"/>
  <c r="Q262" i="4"/>
  <c r="L262" i="4"/>
  <c r="J262" i="4"/>
  <c r="H262" i="4"/>
  <c r="F262" i="4"/>
  <c r="Q261" i="4"/>
  <c r="L261" i="4"/>
  <c r="J261" i="4"/>
  <c r="H261" i="4"/>
  <c r="F261" i="4"/>
  <c r="Q260" i="4"/>
  <c r="L260" i="4"/>
  <c r="J260" i="4"/>
  <c r="H260" i="4"/>
  <c r="F260" i="4"/>
  <c r="Q259" i="4"/>
  <c r="L259" i="4"/>
  <c r="J259" i="4"/>
  <c r="H259" i="4"/>
  <c r="F259" i="4"/>
  <c r="Q72" i="4"/>
  <c r="N72" i="4"/>
  <c r="L72" i="4"/>
  <c r="J72" i="4"/>
  <c r="H72" i="4"/>
  <c r="F72" i="4"/>
  <c r="Q68" i="4"/>
  <c r="N68" i="4"/>
  <c r="L68" i="4"/>
  <c r="J68" i="4"/>
  <c r="H68" i="4"/>
  <c r="F68" i="4"/>
  <c r="Q67" i="4"/>
  <c r="N67" i="4"/>
  <c r="L67" i="4"/>
  <c r="J67" i="4"/>
  <c r="H67" i="4"/>
  <c r="F67" i="4"/>
  <c r="Q66" i="4"/>
  <c r="N66" i="4"/>
  <c r="L66" i="4"/>
  <c r="J66" i="4"/>
  <c r="H66" i="4"/>
  <c r="F66" i="4"/>
  <c r="Q57" i="4"/>
  <c r="N57" i="4"/>
  <c r="L57" i="4"/>
  <c r="J57" i="4"/>
  <c r="H57" i="4"/>
  <c r="F57" i="4"/>
  <c r="Q56" i="4"/>
  <c r="N56" i="4"/>
  <c r="L56" i="4"/>
  <c r="J56" i="4"/>
  <c r="H56" i="4"/>
  <c r="F56" i="4"/>
  <c r="Q26" i="4"/>
  <c r="N26" i="4"/>
  <c r="L26" i="4"/>
  <c r="J26" i="4"/>
  <c r="H26" i="4"/>
  <c r="F26" i="4"/>
  <c r="M504" i="3"/>
  <c r="J504" i="3"/>
  <c r="H504" i="3"/>
  <c r="M503" i="3"/>
  <c r="J503" i="3"/>
  <c r="H503" i="3"/>
  <c r="M421" i="3"/>
  <c r="J421" i="3"/>
  <c r="H421" i="3"/>
  <c r="F421" i="3"/>
  <c r="M420" i="3"/>
  <c r="J420" i="3"/>
  <c r="H420" i="3"/>
  <c r="F420" i="3"/>
  <c r="M419" i="3"/>
  <c r="J419" i="3"/>
  <c r="H419" i="3"/>
  <c r="F419" i="3"/>
  <c r="M418" i="3"/>
  <c r="J418" i="3"/>
  <c r="H418" i="3"/>
  <c r="F418" i="3"/>
  <c r="M417" i="3"/>
  <c r="J417" i="3"/>
  <c r="H417" i="3"/>
  <c r="F417" i="3"/>
  <c r="M416" i="3"/>
  <c r="J416" i="3"/>
  <c r="H416" i="3"/>
  <c r="F416" i="3"/>
  <c r="M415" i="3"/>
  <c r="J415" i="3"/>
  <c r="H415" i="3"/>
  <c r="F415" i="3"/>
  <c r="M413" i="3"/>
  <c r="J413" i="3"/>
  <c r="H413" i="3"/>
  <c r="F413" i="3"/>
  <c r="M412" i="3"/>
  <c r="J412" i="3"/>
  <c r="H412" i="3"/>
  <c r="F412" i="3"/>
  <c r="M411" i="3"/>
  <c r="J411" i="3"/>
  <c r="H411" i="3"/>
  <c r="F411" i="3"/>
  <c r="M382" i="3"/>
  <c r="J382" i="3"/>
  <c r="H382" i="3"/>
  <c r="F382" i="3"/>
  <c r="M372" i="3"/>
  <c r="J372" i="3"/>
  <c r="H372" i="3"/>
  <c r="F372" i="3"/>
  <c r="M370" i="3"/>
  <c r="J370" i="3"/>
  <c r="H370" i="3"/>
  <c r="F370" i="3"/>
  <c r="M369" i="3"/>
  <c r="J369" i="3"/>
  <c r="H369" i="3"/>
  <c r="F369" i="3"/>
  <c r="M368" i="3"/>
  <c r="J368" i="3"/>
  <c r="H368" i="3"/>
  <c r="F368" i="3"/>
  <c r="M304" i="3"/>
  <c r="J304" i="3"/>
  <c r="H304" i="3"/>
  <c r="F304" i="3"/>
  <c r="M306" i="3"/>
  <c r="J306" i="3"/>
  <c r="H306" i="3"/>
  <c r="F306" i="3"/>
  <c r="M188" i="3"/>
  <c r="J188" i="3"/>
  <c r="H188" i="3"/>
  <c r="F188" i="3"/>
  <c r="M187" i="3"/>
  <c r="J187" i="3"/>
  <c r="H187" i="3"/>
  <c r="F187" i="3"/>
  <c r="M186" i="3"/>
  <c r="J186" i="3"/>
  <c r="H186" i="3"/>
  <c r="F186" i="3"/>
  <c r="M185" i="3"/>
  <c r="J185" i="3"/>
  <c r="H185" i="3"/>
  <c r="F185" i="3"/>
  <c r="M184" i="3"/>
  <c r="J184" i="3"/>
  <c r="H184" i="3"/>
  <c r="F184" i="3"/>
  <c r="M183" i="3"/>
  <c r="J183" i="3"/>
  <c r="H183" i="3"/>
  <c r="F183" i="3"/>
  <c r="S260" i="4" l="1"/>
  <c r="T260" i="4" s="1"/>
  <c r="S265" i="4"/>
  <c r="T265" i="4" s="1"/>
  <c r="S259" i="4"/>
  <c r="T259" i="4" s="1"/>
  <c r="S261" i="4"/>
  <c r="T261" i="4" s="1"/>
  <c r="S263" i="4"/>
  <c r="T263" i="4" s="1"/>
  <c r="S266" i="4"/>
  <c r="T266" i="4" s="1"/>
  <c r="S262" i="4"/>
  <c r="T262" i="4" s="1"/>
  <c r="O503" i="3"/>
  <c r="P503" i="3" s="1"/>
  <c r="O504" i="3"/>
  <c r="P504" i="3" s="1"/>
  <c r="S72" i="4"/>
  <c r="T72" i="4" s="1"/>
  <c r="S57" i="4"/>
  <c r="T57" i="4" s="1"/>
  <c r="S26" i="4"/>
  <c r="T26" i="4" s="1"/>
  <c r="S67" i="4"/>
  <c r="T67" i="4" s="1"/>
  <c r="S56" i="4"/>
  <c r="T56" i="4" s="1"/>
  <c r="S66" i="4"/>
  <c r="T66" i="4" s="1"/>
  <c r="S68" i="4"/>
  <c r="T68" i="4" s="1"/>
  <c r="O372" i="3"/>
  <c r="P372" i="3" s="1"/>
  <c r="O369" i="3"/>
  <c r="P369" i="3" s="1"/>
  <c r="O368" i="3"/>
  <c r="P368" i="3" s="1"/>
  <c r="O382" i="3"/>
  <c r="P382" i="3" s="1"/>
  <c r="O411" i="3"/>
  <c r="P411" i="3" s="1"/>
  <c r="O413" i="3"/>
  <c r="P413" i="3" s="1"/>
  <c r="O415" i="3"/>
  <c r="P415" i="3" s="1"/>
  <c r="O417" i="3"/>
  <c r="P417" i="3" s="1"/>
  <c r="O419" i="3"/>
  <c r="P419" i="3" s="1"/>
  <c r="O421" i="3"/>
  <c r="P421" i="3" s="1"/>
  <c r="O412" i="3"/>
  <c r="P412" i="3" s="1"/>
  <c r="O416" i="3"/>
  <c r="P416" i="3" s="1"/>
  <c r="O418" i="3"/>
  <c r="P418" i="3" s="1"/>
  <c r="O420" i="3"/>
  <c r="P420" i="3" s="1"/>
  <c r="O370" i="3"/>
  <c r="P370" i="3" s="1"/>
  <c r="O306" i="3"/>
  <c r="P306" i="3" s="1"/>
  <c r="O304" i="3"/>
  <c r="P304" i="3" s="1"/>
  <c r="O183" i="3"/>
  <c r="P183" i="3" s="1"/>
  <c r="O185" i="3"/>
  <c r="P185" i="3" s="1"/>
  <c r="O187" i="3"/>
  <c r="P187" i="3" s="1"/>
  <c r="O184" i="3"/>
  <c r="P184" i="3" s="1"/>
  <c r="O186" i="3"/>
  <c r="P186" i="3" s="1"/>
  <c r="O188" i="3"/>
  <c r="P188" i="3" s="1"/>
  <c r="Q110" i="4"/>
  <c r="N110" i="4"/>
  <c r="L110" i="4"/>
  <c r="J110" i="4"/>
  <c r="H110" i="4"/>
  <c r="F110" i="4"/>
  <c r="Q84" i="4"/>
  <c r="N84" i="4"/>
  <c r="L84" i="4"/>
  <c r="J84" i="4"/>
  <c r="H84" i="4"/>
  <c r="F84" i="4"/>
  <c r="Q88" i="4"/>
  <c r="N88" i="4"/>
  <c r="L88" i="4"/>
  <c r="J88" i="4"/>
  <c r="H88" i="4"/>
  <c r="F88" i="4"/>
  <c r="Q107" i="4"/>
  <c r="N107" i="4"/>
  <c r="L107" i="4"/>
  <c r="J107" i="4"/>
  <c r="H107" i="4"/>
  <c r="F107" i="4"/>
  <c r="Q106" i="4"/>
  <c r="N106" i="4"/>
  <c r="L106" i="4"/>
  <c r="J106" i="4"/>
  <c r="H106" i="4"/>
  <c r="F106" i="4"/>
  <c r="Q105" i="4"/>
  <c r="N105" i="4"/>
  <c r="L105" i="4"/>
  <c r="J105" i="4"/>
  <c r="H105" i="4"/>
  <c r="F105" i="4"/>
  <c r="Q104" i="4"/>
  <c r="N104" i="4"/>
  <c r="L104" i="4"/>
  <c r="J104" i="4"/>
  <c r="H104" i="4"/>
  <c r="F104" i="4"/>
  <c r="Q103" i="4"/>
  <c r="N103" i="4"/>
  <c r="L103" i="4"/>
  <c r="J103" i="4"/>
  <c r="H103" i="4"/>
  <c r="F103" i="4"/>
  <c r="Q90" i="4"/>
  <c r="N90" i="4"/>
  <c r="L90" i="4"/>
  <c r="J90" i="4"/>
  <c r="H90" i="4"/>
  <c r="F90" i="4"/>
  <c r="Q87" i="4"/>
  <c r="N87" i="4"/>
  <c r="L87" i="4"/>
  <c r="J87" i="4"/>
  <c r="H87" i="4"/>
  <c r="F87" i="4"/>
  <c r="Q86" i="4"/>
  <c r="N86" i="4"/>
  <c r="L86" i="4"/>
  <c r="J86" i="4"/>
  <c r="H86" i="4"/>
  <c r="F86" i="4"/>
  <c r="Q85" i="4"/>
  <c r="N85" i="4"/>
  <c r="L85" i="4"/>
  <c r="J85" i="4"/>
  <c r="H85" i="4"/>
  <c r="F85" i="4"/>
  <c r="Q83" i="4"/>
  <c r="N83" i="4"/>
  <c r="L83" i="4"/>
  <c r="J83" i="4"/>
  <c r="H83" i="4"/>
  <c r="F83" i="4"/>
  <c r="Q82" i="4"/>
  <c r="N82" i="4"/>
  <c r="L82" i="4"/>
  <c r="J82" i="4"/>
  <c r="H82" i="4"/>
  <c r="F82" i="4"/>
  <c r="S83" i="4" l="1"/>
  <c r="T83" i="4" s="1"/>
  <c r="S104" i="4"/>
  <c r="T104" i="4" s="1"/>
  <c r="S85" i="4"/>
  <c r="T85" i="4" s="1"/>
  <c r="S86" i="4"/>
  <c r="T86" i="4" s="1"/>
  <c r="S90" i="4"/>
  <c r="T90" i="4" s="1"/>
  <c r="S82" i="4"/>
  <c r="T82" i="4" s="1"/>
  <c r="S87" i="4"/>
  <c r="T87" i="4" s="1"/>
  <c r="S103" i="4"/>
  <c r="T103" i="4" s="1"/>
  <c r="S105" i="4"/>
  <c r="T105" i="4" s="1"/>
  <c r="S107" i="4"/>
  <c r="T107" i="4" s="1"/>
  <c r="S84" i="4"/>
  <c r="T84" i="4" s="1"/>
  <c r="S106" i="4"/>
  <c r="T106" i="4" s="1"/>
  <c r="S88" i="4"/>
  <c r="T88" i="4" s="1"/>
  <c r="S110" i="4"/>
  <c r="T110" i="4" s="1"/>
  <c r="F55" i="4" l="1"/>
  <c r="M494" i="3" l="1"/>
  <c r="J494" i="3"/>
  <c r="H494" i="3"/>
  <c r="O494" i="3" l="1"/>
  <c r="P494" i="3" s="1"/>
  <c r="Q228" i="4"/>
  <c r="N228" i="4"/>
  <c r="L228" i="4"/>
  <c r="J228" i="4"/>
  <c r="H228" i="4"/>
  <c r="F228" i="4"/>
  <c r="S228" i="4" l="1"/>
  <c r="T228" i="4" s="1"/>
  <c r="M479" i="3"/>
  <c r="J479" i="3"/>
  <c r="H479" i="3"/>
  <c r="M450" i="3"/>
  <c r="J450" i="3"/>
  <c r="H450" i="3"/>
  <c r="F450" i="3"/>
  <c r="O479" i="3" l="1"/>
  <c r="P479" i="3" s="1"/>
  <c r="O450" i="3"/>
  <c r="P450" i="3" s="1"/>
  <c r="M296" i="3"/>
  <c r="J296" i="3"/>
  <c r="H296" i="3"/>
  <c r="F296" i="3"/>
  <c r="M303" i="3"/>
  <c r="J303" i="3"/>
  <c r="H303" i="3"/>
  <c r="F303" i="3"/>
  <c r="O296" i="3" l="1"/>
  <c r="P296" i="3" s="1"/>
  <c r="O303" i="3"/>
  <c r="P303" i="3" s="1"/>
  <c r="Q264" i="4" l="1"/>
  <c r="L264" i="4"/>
  <c r="J264" i="4"/>
  <c r="H264" i="4"/>
  <c r="F264" i="4"/>
  <c r="Q270" i="4"/>
  <c r="L270" i="4"/>
  <c r="J270" i="4"/>
  <c r="H270" i="4"/>
  <c r="F270" i="4"/>
  <c r="Q267" i="4"/>
  <c r="L267" i="4"/>
  <c r="J267" i="4"/>
  <c r="H267" i="4"/>
  <c r="F267" i="4"/>
  <c r="Q258" i="4"/>
  <c r="L258" i="4"/>
  <c r="J258" i="4"/>
  <c r="H258" i="4"/>
  <c r="F258" i="4"/>
  <c r="Q256" i="4"/>
  <c r="L256" i="4"/>
  <c r="J256" i="4"/>
  <c r="H256" i="4"/>
  <c r="F256" i="4"/>
  <c r="M505" i="3"/>
  <c r="J505" i="3"/>
  <c r="H505" i="3"/>
  <c r="M502" i="3"/>
  <c r="J502" i="3"/>
  <c r="H502" i="3"/>
  <c r="S256" i="4" l="1"/>
  <c r="T256" i="4" s="1"/>
  <c r="S258" i="4"/>
  <c r="T258" i="4" s="1"/>
  <c r="O502" i="3"/>
  <c r="P502" i="3" s="1"/>
  <c r="O505" i="3"/>
  <c r="P505" i="3" s="1"/>
  <c r="S264" i="4"/>
  <c r="T264" i="4" s="1"/>
  <c r="S270" i="4"/>
  <c r="T270" i="4" s="1"/>
  <c r="S267" i="4"/>
  <c r="T267" i="4" s="1"/>
  <c r="Q223" i="4" l="1"/>
  <c r="N223" i="4"/>
  <c r="J223" i="4"/>
  <c r="H223" i="4"/>
  <c r="F223" i="4"/>
  <c r="Q229" i="4"/>
  <c r="N229" i="4"/>
  <c r="L229" i="4"/>
  <c r="J229" i="4"/>
  <c r="H229" i="4"/>
  <c r="F229" i="4"/>
  <c r="Q230" i="4"/>
  <c r="N230" i="4"/>
  <c r="L230" i="4"/>
  <c r="J230" i="4"/>
  <c r="H230" i="4"/>
  <c r="F230" i="4"/>
  <c r="Q227" i="4"/>
  <c r="N227" i="4"/>
  <c r="L227" i="4"/>
  <c r="J227" i="4"/>
  <c r="H227" i="4"/>
  <c r="F227" i="4"/>
  <c r="Q226" i="4"/>
  <c r="N226" i="4"/>
  <c r="L226" i="4"/>
  <c r="J226" i="4"/>
  <c r="H226" i="4"/>
  <c r="F226" i="4"/>
  <c r="Q224" i="4"/>
  <c r="N224" i="4"/>
  <c r="L224" i="4"/>
  <c r="J224" i="4"/>
  <c r="H224" i="4"/>
  <c r="F224" i="4"/>
  <c r="Q222" i="4"/>
  <c r="N222" i="4"/>
  <c r="L222" i="4"/>
  <c r="J222" i="4"/>
  <c r="H222" i="4"/>
  <c r="F222" i="4"/>
  <c r="Q13" i="4"/>
  <c r="N13" i="4"/>
  <c r="L13" i="4"/>
  <c r="J13" i="4"/>
  <c r="H13" i="4"/>
  <c r="F13" i="4"/>
  <c r="Q20" i="4"/>
  <c r="N20" i="4"/>
  <c r="L20" i="4"/>
  <c r="J20" i="4"/>
  <c r="H20" i="4"/>
  <c r="F20" i="4"/>
  <c r="Q18" i="4"/>
  <c r="N18" i="4"/>
  <c r="L18" i="4"/>
  <c r="J18" i="4"/>
  <c r="H18" i="4"/>
  <c r="F18" i="4"/>
  <c r="Q17" i="4"/>
  <c r="N17" i="4"/>
  <c r="L17" i="4"/>
  <c r="J17" i="4"/>
  <c r="H17" i="4"/>
  <c r="F17" i="4"/>
  <c r="Q16" i="4"/>
  <c r="N16" i="4"/>
  <c r="L16" i="4"/>
  <c r="J16" i="4"/>
  <c r="H16" i="4"/>
  <c r="F16" i="4"/>
  <c r="Q15" i="4"/>
  <c r="N15" i="4"/>
  <c r="L15" i="4"/>
  <c r="J15" i="4"/>
  <c r="H15" i="4"/>
  <c r="F15" i="4"/>
  <c r="S222" i="4" l="1"/>
  <c r="T222" i="4" s="1"/>
  <c r="S226" i="4"/>
  <c r="T226" i="4" s="1"/>
  <c r="S230" i="4"/>
  <c r="T230" i="4" s="1"/>
  <c r="S223" i="4"/>
  <c r="T223" i="4" s="1"/>
  <c r="S224" i="4"/>
  <c r="T224" i="4" s="1"/>
  <c r="S227" i="4"/>
  <c r="T227" i="4" s="1"/>
  <c r="S229" i="4"/>
  <c r="T229" i="4" s="1"/>
  <c r="S16" i="4"/>
  <c r="T16" i="4" s="1"/>
  <c r="S15" i="4"/>
  <c r="T15" i="4" s="1"/>
  <c r="S18" i="4"/>
  <c r="T18" i="4" s="1"/>
  <c r="S13" i="4"/>
  <c r="T13" i="4" s="1"/>
  <c r="S17" i="4"/>
  <c r="T17" i="4" s="1"/>
  <c r="S20" i="4"/>
  <c r="T20" i="4" s="1"/>
  <c r="F254" i="4"/>
  <c r="H254" i="4"/>
  <c r="J254" i="4"/>
  <c r="L254" i="4"/>
  <c r="Q254" i="4"/>
  <c r="F255" i="4"/>
  <c r="H255" i="4"/>
  <c r="J255" i="4"/>
  <c r="L255" i="4"/>
  <c r="Q255" i="4"/>
  <c r="F249" i="4"/>
  <c r="H249" i="4"/>
  <c r="J249" i="4"/>
  <c r="L249" i="4"/>
  <c r="Q249" i="4"/>
  <c r="F248" i="4"/>
  <c r="H248" i="4"/>
  <c r="J248" i="4"/>
  <c r="L248" i="4"/>
  <c r="Q248" i="4"/>
  <c r="F252" i="4"/>
  <c r="H252" i="4"/>
  <c r="J252" i="4"/>
  <c r="L252" i="4"/>
  <c r="Q252" i="4"/>
  <c r="F257" i="4"/>
  <c r="H257" i="4"/>
  <c r="J257" i="4"/>
  <c r="L257" i="4"/>
  <c r="Q257" i="4"/>
  <c r="Q253" i="4"/>
  <c r="L253" i="4"/>
  <c r="J253" i="4"/>
  <c r="H253" i="4"/>
  <c r="F253" i="4"/>
  <c r="Q251" i="4"/>
  <c r="L251" i="4"/>
  <c r="J251" i="4"/>
  <c r="H251" i="4"/>
  <c r="F251" i="4"/>
  <c r="Q250" i="4"/>
  <c r="L250" i="4"/>
  <c r="J250" i="4"/>
  <c r="H250" i="4"/>
  <c r="F250" i="4"/>
  <c r="Q247" i="4"/>
  <c r="L247" i="4"/>
  <c r="J247" i="4"/>
  <c r="H247" i="4"/>
  <c r="F247" i="4"/>
  <c r="F217" i="4"/>
  <c r="H217" i="4"/>
  <c r="J217" i="4"/>
  <c r="L217" i="4"/>
  <c r="N217" i="4"/>
  <c r="Q217" i="4"/>
  <c r="F218" i="4"/>
  <c r="H218" i="4"/>
  <c r="J218" i="4"/>
  <c r="L218" i="4"/>
  <c r="N218" i="4"/>
  <c r="Q218" i="4"/>
  <c r="F219" i="4"/>
  <c r="H219" i="4"/>
  <c r="J219" i="4"/>
  <c r="L219" i="4"/>
  <c r="N219" i="4"/>
  <c r="Q219" i="4"/>
  <c r="F220" i="4"/>
  <c r="H220" i="4"/>
  <c r="J220" i="4"/>
  <c r="L220" i="4"/>
  <c r="N220" i="4"/>
  <c r="Q220" i="4"/>
  <c r="F221" i="4"/>
  <c r="H221" i="4"/>
  <c r="J221" i="4"/>
  <c r="L221" i="4"/>
  <c r="N221" i="4"/>
  <c r="Q221" i="4"/>
  <c r="F225" i="4"/>
  <c r="H225" i="4"/>
  <c r="J225" i="4"/>
  <c r="L225" i="4"/>
  <c r="N225" i="4"/>
  <c r="Q225" i="4"/>
  <c r="Q216" i="4"/>
  <c r="N216" i="4"/>
  <c r="L216" i="4"/>
  <c r="J216" i="4"/>
  <c r="H216" i="4"/>
  <c r="F216" i="4"/>
  <c r="Q215" i="4"/>
  <c r="N215" i="4"/>
  <c r="L215" i="4"/>
  <c r="J215" i="4"/>
  <c r="H215" i="4"/>
  <c r="F215" i="4"/>
  <c r="Q214" i="4"/>
  <c r="N214" i="4"/>
  <c r="L214" i="4"/>
  <c r="J214" i="4"/>
  <c r="H214" i="4"/>
  <c r="F214" i="4"/>
  <c r="Q213" i="4"/>
  <c r="N213" i="4"/>
  <c r="L213" i="4"/>
  <c r="J213" i="4"/>
  <c r="H213" i="4"/>
  <c r="F213" i="4"/>
  <c r="Q212" i="4"/>
  <c r="N212" i="4"/>
  <c r="L212" i="4"/>
  <c r="J212" i="4"/>
  <c r="H212" i="4"/>
  <c r="F212" i="4"/>
  <c r="F195" i="4"/>
  <c r="H195" i="4"/>
  <c r="J195" i="4"/>
  <c r="L195" i="4"/>
  <c r="N195" i="4"/>
  <c r="Q195" i="4"/>
  <c r="F181" i="4"/>
  <c r="H181" i="4"/>
  <c r="J181" i="4"/>
  <c r="L181" i="4"/>
  <c r="N181" i="4"/>
  <c r="Q181" i="4"/>
  <c r="F182" i="4"/>
  <c r="H182" i="4"/>
  <c r="J182" i="4"/>
  <c r="L182" i="4"/>
  <c r="N182" i="4"/>
  <c r="Q182" i="4"/>
  <c r="F175" i="4"/>
  <c r="H175" i="4"/>
  <c r="J175" i="4"/>
  <c r="L175" i="4"/>
  <c r="N175" i="4"/>
  <c r="Q175" i="4"/>
  <c r="Q194" i="4"/>
  <c r="N194" i="4"/>
  <c r="L194" i="4"/>
  <c r="J194" i="4"/>
  <c r="H194" i="4"/>
  <c r="F194" i="4"/>
  <c r="Q183" i="4"/>
  <c r="N183" i="4"/>
  <c r="L183" i="4"/>
  <c r="J183" i="4"/>
  <c r="H183" i="4"/>
  <c r="F183" i="4"/>
  <c r="Q180" i="4"/>
  <c r="N180" i="4"/>
  <c r="L180" i="4"/>
  <c r="J180" i="4"/>
  <c r="H180" i="4"/>
  <c r="F180" i="4"/>
  <c r="Q179" i="4"/>
  <c r="N179" i="4"/>
  <c r="L179" i="4"/>
  <c r="J179" i="4"/>
  <c r="H179" i="4"/>
  <c r="F179" i="4"/>
  <c r="Q177" i="4"/>
  <c r="N177" i="4"/>
  <c r="L177" i="4"/>
  <c r="J177" i="4"/>
  <c r="H177" i="4"/>
  <c r="F177" i="4"/>
  <c r="Q176" i="4"/>
  <c r="N176" i="4"/>
  <c r="L176" i="4"/>
  <c r="J176" i="4"/>
  <c r="H176" i="4"/>
  <c r="F176" i="4"/>
  <c r="Q174" i="4"/>
  <c r="N174" i="4"/>
  <c r="L174" i="4"/>
  <c r="J174" i="4"/>
  <c r="H174" i="4"/>
  <c r="F174" i="4"/>
  <c r="Q173" i="4"/>
  <c r="N173" i="4"/>
  <c r="L173" i="4"/>
  <c r="J173" i="4"/>
  <c r="H173" i="4"/>
  <c r="F173" i="4"/>
  <c r="Q172" i="4"/>
  <c r="N172" i="4"/>
  <c r="L172" i="4"/>
  <c r="J172" i="4"/>
  <c r="H172" i="4"/>
  <c r="F172" i="4"/>
  <c r="Q171" i="4"/>
  <c r="N171" i="4"/>
  <c r="L171" i="4"/>
  <c r="J171" i="4"/>
  <c r="H171" i="4"/>
  <c r="F171" i="4"/>
  <c r="Q170" i="4"/>
  <c r="N170" i="4"/>
  <c r="L170" i="4"/>
  <c r="J170" i="4"/>
  <c r="H170" i="4"/>
  <c r="F170" i="4"/>
  <c r="F43" i="4"/>
  <c r="H43" i="4"/>
  <c r="J43" i="4"/>
  <c r="L43" i="4"/>
  <c r="N43" i="4"/>
  <c r="Q43" i="4"/>
  <c r="Q55" i="4"/>
  <c r="N55" i="4"/>
  <c r="L55" i="4"/>
  <c r="J55" i="4"/>
  <c r="H55" i="4"/>
  <c r="Q54" i="4"/>
  <c r="N54" i="4"/>
  <c r="L54" i="4"/>
  <c r="J54" i="4"/>
  <c r="H54" i="4"/>
  <c r="F54" i="4"/>
  <c r="Q53" i="4"/>
  <c r="N53" i="4"/>
  <c r="L53" i="4"/>
  <c r="J53" i="4"/>
  <c r="H53" i="4"/>
  <c r="F53" i="4"/>
  <c r="Q52" i="4"/>
  <c r="N52" i="4"/>
  <c r="L52" i="4"/>
  <c r="J52" i="4"/>
  <c r="H52" i="4"/>
  <c r="F52" i="4"/>
  <c r="Q51" i="4"/>
  <c r="N51" i="4"/>
  <c r="L51" i="4"/>
  <c r="J51" i="4"/>
  <c r="H51" i="4"/>
  <c r="F51" i="4"/>
  <c r="Q50" i="4"/>
  <c r="N50" i="4"/>
  <c r="L50" i="4"/>
  <c r="J50" i="4"/>
  <c r="H50" i="4"/>
  <c r="F50" i="4"/>
  <c r="Q49" i="4"/>
  <c r="N49" i="4"/>
  <c r="L49" i="4"/>
  <c r="J49" i="4"/>
  <c r="H49" i="4"/>
  <c r="F49" i="4"/>
  <c r="Q48" i="4"/>
  <c r="N48" i="4"/>
  <c r="L48" i="4"/>
  <c r="J48" i="4"/>
  <c r="H48" i="4"/>
  <c r="F48" i="4"/>
  <c r="Q47" i="4"/>
  <c r="N47" i="4"/>
  <c r="L47" i="4"/>
  <c r="J47" i="4"/>
  <c r="H47" i="4"/>
  <c r="F47" i="4"/>
  <c r="Q46" i="4"/>
  <c r="N46" i="4"/>
  <c r="L46" i="4"/>
  <c r="J46" i="4"/>
  <c r="H46" i="4"/>
  <c r="F46" i="4"/>
  <c r="Q45" i="4"/>
  <c r="N45" i="4"/>
  <c r="L45" i="4"/>
  <c r="J45" i="4"/>
  <c r="H45" i="4"/>
  <c r="F45" i="4"/>
  <c r="Q44" i="4"/>
  <c r="N44" i="4"/>
  <c r="L44" i="4"/>
  <c r="J44" i="4"/>
  <c r="H44" i="4"/>
  <c r="F44" i="4"/>
  <c r="S257" i="4" l="1"/>
  <c r="T257" i="4" s="1"/>
  <c r="S221" i="4"/>
  <c r="T221" i="4" s="1"/>
  <c r="S219" i="4"/>
  <c r="T219" i="4" s="1"/>
  <c r="S225" i="4"/>
  <c r="T225" i="4" s="1"/>
  <c r="S220" i="4"/>
  <c r="T220" i="4" s="1"/>
  <c r="S217" i="4"/>
  <c r="T217" i="4" s="1"/>
  <c r="S218" i="4"/>
  <c r="T218" i="4" s="1"/>
  <c r="S213" i="4"/>
  <c r="T213" i="4" s="1"/>
  <c r="S215" i="4"/>
  <c r="T215" i="4" s="1"/>
  <c r="S212" i="4"/>
  <c r="T212" i="4" s="1"/>
  <c r="S214" i="4"/>
  <c r="T214" i="4" s="1"/>
  <c r="S216" i="4"/>
  <c r="T216" i="4" s="1"/>
  <c r="S175" i="4"/>
  <c r="T175" i="4" s="1"/>
  <c r="S249" i="4"/>
  <c r="T249" i="4" s="1"/>
  <c r="S255" i="4"/>
  <c r="T255" i="4" s="1"/>
  <c r="S182" i="4"/>
  <c r="T182" i="4" s="1"/>
  <c r="S248" i="4"/>
  <c r="T248" i="4" s="1"/>
  <c r="S43" i="4"/>
  <c r="T43" i="4" s="1"/>
  <c r="S195" i="4"/>
  <c r="T195" i="4" s="1"/>
  <c r="S252" i="4"/>
  <c r="T252" i="4" s="1"/>
  <c r="S44" i="4"/>
  <c r="T44" i="4" s="1"/>
  <c r="S49" i="4"/>
  <c r="T49" i="4" s="1"/>
  <c r="S53" i="4"/>
  <c r="T53" i="4" s="1"/>
  <c r="S181" i="4"/>
  <c r="T181" i="4" s="1"/>
  <c r="S51" i="4"/>
  <c r="T51" i="4" s="1"/>
  <c r="S247" i="4"/>
  <c r="T247" i="4" s="1"/>
  <c r="S251" i="4"/>
  <c r="T251" i="4" s="1"/>
  <c r="S254" i="4"/>
  <c r="T254" i="4" s="1"/>
  <c r="S47" i="4"/>
  <c r="T47" i="4" s="1"/>
  <c r="S45" i="4"/>
  <c r="T45" i="4" s="1"/>
  <c r="S170" i="4"/>
  <c r="T170" i="4" s="1"/>
  <c r="S172" i="4"/>
  <c r="T172" i="4" s="1"/>
  <c r="S174" i="4"/>
  <c r="T174" i="4" s="1"/>
  <c r="S179" i="4"/>
  <c r="T179" i="4" s="1"/>
  <c r="S183" i="4"/>
  <c r="T183" i="4" s="1"/>
  <c r="S46" i="4"/>
  <c r="T46" i="4" s="1"/>
  <c r="S48" i="4"/>
  <c r="T48" i="4" s="1"/>
  <c r="S50" i="4"/>
  <c r="T50" i="4" s="1"/>
  <c r="S52" i="4"/>
  <c r="T52" i="4" s="1"/>
  <c r="S54" i="4"/>
  <c r="T54" i="4" s="1"/>
  <c r="S55" i="4"/>
  <c r="T55" i="4" s="1"/>
  <c r="S250" i="4"/>
  <c r="T250" i="4" s="1"/>
  <c r="S253" i="4"/>
  <c r="T253" i="4" s="1"/>
  <c r="S171" i="4"/>
  <c r="T171" i="4" s="1"/>
  <c r="S173" i="4"/>
  <c r="T173" i="4" s="1"/>
  <c r="S176" i="4"/>
  <c r="T176" i="4" s="1"/>
  <c r="S177" i="4"/>
  <c r="T177" i="4" s="1"/>
  <c r="S180" i="4"/>
  <c r="T180" i="4" s="1"/>
  <c r="S194" i="4"/>
  <c r="T194" i="4" s="1"/>
  <c r="F19" i="4"/>
  <c r="F21" i="4"/>
  <c r="F14" i="4"/>
  <c r="F12" i="4"/>
  <c r="F11" i="4"/>
  <c r="F10" i="4"/>
  <c r="F9" i="4"/>
  <c r="F8" i="4"/>
  <c r="Q19" i="4"/>
  <c r="Q21" i="4"/>
  <c r="Q14" i="4"/>
  <c r="Q12" i="4"/>
  <c r="Q11" i="4"/>
  <c r="Q10" i="4"/>
  <c r="Q9" i="4"/>
  <c r="Q8" i="4"/>
  <c r="N19" i="4"/>
  <c r="N21" i="4"/>
  <c r="N14" i="4"/>
  <c r="N12" i="4"/>
  <c r="N11" i="4"/>
  <c r="N10" i="4"/>
  <c r="N9" i="4"/>
  <c r="N8" i="4"/>
  <c r="J19" i="4"/>
  <c r="J21" i="4"/>
  <c r="J14" i="4"/>
  <c r="J12" i="4"/>
  <c r="J11" i="4"/>
  <c r="J10" i="4"/>
  <c r="J9" i="4"/>
  <c r="J8" i="4"/>
  <c r="M455" i="3" l="1"/>
  <c r="J455" i="3"/>
  <c r="H455" i="3"/>
  <c r="F455" i="3"/>
  <c r="M454" i="3"/>
  <c r="J454" i="3"/>
  <c r="H454" i="3"/>
  <c r="F454" i="3"/>
  <c r="M453" i="3"/>
  <c r="J453" i="3"/>
  <c r="H453" i="3"/>
  <c r="F453" i="3"/>
  <c r="M452" i="3"/>
  <c r="J452" i="3"/>
  <c r="H452" i="3"/>
  <c r="F452" i="3"/>
  <c r="M490" i="3"/>
  <c r="J490" i="3"/>
  <c r="H490" i="3"/>
  <c r="M451" i="3"/>
  <c r="J451" i="3"/>
  <c r="H451" i="3"/>
  <c r="F451" i="3"/>
  <c r="M449" i="3"/>
  <c r="J449" i="3"/>
  <c r="H449" i="3"/>
  <c r="F449" i="3"/>
  <c r="M448" i="3"/>
  <c r="J448" i="3"/>
  <c r="H448" i="3"/>
  <c r="F448" i="3"/>
  <c r="M345" i="3"/>
  <c r="J345" i="3"/>
  <c r="H345" i="3"/>
  <c r="F345" i="3"/>
  <c r="M344" i="3"/>
  <c r="J344" i="3"/>
  <c r="H344" i="3"/>
  <c r="F344" i="3"/>
  <c r="M343" i="3"/>
  <c r="J343" i="3"/>
  <c r="H343" i="3"/>
  <c r="F343" i="3"/>
  <c r="M342" i="3"/>
  <c r="J342" i="3"/>
  <c r="H342" i="3"/>
  <c r="F342" i="3"/>
  <c r="M27" i="3"/>
  <c r="J27" i="3"/>
  <c r="H27" i="3"/>
  <c r="F27" i="3"/>
  <c r="M26" i="3"/>
  <c r="J26" i="3"/>
  <c r="H26" i="3"/>
  <c r="F26" i="3"/>
  <c r="M25" i="3"/>
  <c r="J25" i="3"/>
  <c r="H25" i="3"/>
  <c r="F25" i="3"/>
  <c r="M24" i="3"/>
  <c r="J24" i="3"/>
  <c r="H24" i="3"/>
  <c r="F24" i="3"/>
  <c r="M23" i="3"/>
  <c r="J23" i="3"/>
  <c r="H23" i="3"/>
  <c r="F23" i="3"/>
  <c r="M22" i="3"/>
  <c r="J22" i="3"/>
  <c r="H22" i="3"/>
  <c r="F22" i="3"/>
  <c r="M21" i="3"/>
  <c r="J21" i="3"/>
  <c r="H21" i="3"/>
  <c r="F21" i="3"/>
  <c r="M20" i="3"/>
  <c r="J20" i="3"/>
  <c r="H20" i="3"/>
  <c r="F20" i="3"/>
  <c r="O20" i="3" l="1"/>
  <c r="P20" i="3" s="1"/>
  <c r="O22" i="3"/>
  <c r="P22" i="3" s="1"/>
  <c r="O24" i="3"/>
  <c r="P24" i="3" s="1"/>
  <c r="O26" i="3"/>
  <c r="P26" i="3" s="1"/>
  <c r="O448" i="3"/>
  <c r="P448" i="3" s="1"/>
  <c r="O449" i="3"/>
  <c r="P449" i="3" s="1"/>
  <c r="O451" i="3"/>
  <c r="P451" i="3" s="1"/>
  <c r="O490" i="3"/>
  <c r="P490" i="3" s="1"/>
  <c r="O452" i="3"/>
  <c r="P452" i="3" s="1"/>
  <c r="O453" i="3"/>
  <c r="P453" i="3" s="1"/>
  <c r="O454" i="3"/>
  <c r="P454" i="3" s="1"/>
  <c r="O455" i="3"/>
  <c r="P455" i="3" s="1"/>
  <c r="O343" i="3"/>
  <c r="P343" i="3" s="1"/>
  <c r="O342" i="3"/>
  <c r="P342" i="3" s="1"/>
  <c r="O344" i="3"/>
  <c r="P344" i="3" s="1"/>
  <c r="O345" i="3"/>
  <c r="P345" i="3" s="1"/>
  <c r="O21" i="3"/>
  <c r="P21" i="3" s="1"/>
  <c r="O23" i="3"/>
  <c r="P23" i="3" s="1"/>
  <c r="O25" i="3"/>
  <c r="P25" i="3" s="1"/>
  <c r="O27" i="3"/>
  <c r="P27" i="3" s="1"/>
  <c r="M499" i="3" l="1"/>
  <c r="J499" i="3"/>
  <c r="H499" i="3"/>
  <c r="M498" i="3"/>
  <c r="J498" i="3"/>
  <c r="H498" i="3"/>
  <c r="M414" i="3"/>
  <c r="J414" i="3"/>
  <c r="H414" i="3"/>
  <c r="F414" i="3"/>
  <c r="M410" i="3"/>
  <c r="J410" i="3"/>
  <c r="H410" i="3"/>
  <c r="F410" i="3"/>
  <c r="M409" i="3"/>
  <c r="J409" i="3"/>
  <c r="H409" i="3"/>
  <c r="F409" i="3"/>
  <c r="M407" i="3"/>
  <c r="J407" i="3"/>
  <c r="H407" i="3"/>
  <c r="F407" i="3"/>
  <c r="M406" i="3"/>
  <c r="J406" i="3"/>
  <c r="H406" i="3"/>
  <c r="F406" i="3"/>
  <c r="M405" i="3"/>
  <c r="J405" i="3"/>
  <c r="H405" i="3"/>
  <c r="F405" i="3"/>
  <c r="M357" i="3"/>
  <c r="J357" i="3"/>
  <c r="H357" i="3"/>
  <c r="F357" i="3"/>
  <c r="M363" i="3"/>
  <c r="J363" i="3"/>
  <c r="H363" i="3"/>
  <c r="F363" i="3"/>
  <c r="M295" i="3"/>
  <c r="J295" i="3"/>
  <c r="H295" i="3"/>
  <c r="F295" i="3"/>
  <c r="M290" i="3"/>
  <c r="J290" i="3"/>
  <c r="H290" i="3"/>
  <c r="F290" i="3"/>
  <c r="M280" i="3"/>
  <c r="J280" i="3"/>
  <c r="H280" i="3"/>
  <c r="F280" i="3"/>
  <c r="M282" i="3"/>
  <c r="J282" i="3"/>
  <c r="H282" i="3"/>
  <c r="F282" i="3"/>
  <c r="M281" i="3"/>
  <c r="J281" i="3"/>
  <c r="H281" i="3"/>
  <c r="F281" i="3"/>
  <c r="M305" i="3"/>
  <c r="J305" i="3"/>
  <c r="H305" i="3"/>
  <c r="F305" i="3"/>
  <c r="M302" i="3"/>
  <c r="J302" i="3"/>
  <c r="H302" i="3"/>
  <c r="F302" i="3"/>
  <c r="M301" i="3"/>
  <c r="J301" i="3"/>
  <c r="H301" i="3"/>
  <c r="F301" i="3"/>
  <c r="M300" i="3"/>
  <c r="J300" i="3"/>
  <c r="H300" i="3"/>
  <c r="F300" i="3"/>
  <c r="M175" i="3"/>
  <c r="J175" i="3"/>
  <c r="H175" i="3"/>
  <c r="F175" i="3"/>
  <c r="O498" i="3" l="1"/>
  <c r="P498" i="3" s="1"/>
  <c r="O499" i="3"/>
  <c r="P499" i="3" s="1"/>
  <c r="O405" i="3"/>
  <c r="P405" i="3" s="1"/>
  <c r="O406" i="3"/>
  <c r="P406" i="3" s="1"/>
  <c r="O407" i="3"/>
  <c r="P407" i="3" s="1"/>
  <c r="O409" i="3"/>
  <c r="P409" i="3" s="1"/>
  <c r="O410" i="3"/>
  <c r="P410" i="3" s="1"/>
  <c r="O414" i="3"/>
  <c r="P414" i="3" s="1"/>
  <c r="O363" i="3"/>
  <c r="P363" i="3" s="1"/>
  <c r="O357" i="3"/>
  <c r="P357" i="3" s="1"/>
  <c r="O300" i="3"/>
  <c r="P300" i="3" s="1"/>
  <c r="O301" i="3"/>
  <c r="P301" i="3" s="1"/>
  <c r="O302" i="3"/>
  <c r="P302" i="3" s="1"/>
  <c r="O305" i="3"/>
  <c r="P305" i="3" s="1"/>
  <c r="O281" i="3"/>
  <c r="P281" i="3" s="1"/>
  <c r="O282" i="3"/>
  <c r="P282" i="3" s="1"/>
  <c r="O280" i="3"/>
  <c r="P280" i="3" s="1"/>
  <c r="O290" i="3"/>
  <c r="P290" i="3" s="1"/>
  <c r="O295" i="3"/>
  <c r="P295" i="3" s="1"/>
  <c r="O175" i="3"/>
  <c r="P175" i="3" s="1"/>
  <c r="M169" i="3" l="1"/>
  <c r="M330" i="3" l="1"/>
  <c r="J330" i="3"/>
  <c r="H330" i="3"/>
  <c r="F330" i="3"/>
  <c r="M292" i="3"/>
  <c r="J292" i="3"/>
  <c r="H292" i="3"/>
  <c r="F292" i="3"/>
  <c r="M288" i="3"/>
  <c r="J288" i="3"/>
  <c r="H288" i="3"/>
  <c r="F288" i="3"/>
  <c r="O288" i="3" l="1"/>
  <c r="P288" i="3" s="1"/>
  <c r="O330" i="3"/>
  <c r="P330" i="3" s="1"/>
  <c r="O292" i="3"/>
  <c r="P292" i="3" s="1"/>
  <c r="M180" i="3"/>
  <c r="J180" i="3"/>
  <c r="H180" i="3"/>
  <c r="F180" i="3"/>
  <c r="O180" i="3" l="1"/>
  <c r="P180" i="3" s="1"/>
  <c r="M442" i="3" l="1"/>
  <c r="J442" i="3"/>
  <c r="H442" i="3"/>
  <c r="F442" i="3"/>
  <c r="M291" i="3"/>
  <c r="J291" i="3"/>
  <c r="H291" i="3"/>
  <c r="F291" i="3"/>
  <c r="O442" i="3" l="1"/>
  <c r="P442" i="3" s="1"/>
  <c r="O291" i="3"/>
  <c r="P291" i="3" s="1"/>
  <c r="M339" i="3" l="1"/>
  <c r="J339" i="3"/>
  <c r="H339" i="3"/>
  <c r="F339" i="3"/>
  <c r="M338" i="3"/>
  <c r="J338" i="3"/>
  <c r="H338" i="3"/>
  <c r="F338" i="3"/>
  <c r="M337" i="3"/>
  <c r="J337" i="3"/>
  <c r="H337" i="3"/>
  <c r="F337" i="3"/>
  <c r="M336" i="3"/>
  <c r="J336" i="3"/>
  <c r="H336" i="3"/>
  <c r="F336" i="3"/>
  <c r="M335" i="3"/>
  <c r="J335" i="3"/>
  <c r="H335" i="3"/>
  <c r="F335" i="3"/>
  <c r="M334" i="3"/>
  <c r="J334" i="3"/>
  <c r="H334" i="3"/>
  <c r="F334" i="3"/>
  <c r="M333" i="3"/>
  <c r="J333" i="3"/>
  <c r="H333" i="3"/>
  <c r="F333" i="3"/>
  <c r="M332" i="3"/>
  <c r="J332" i="3"/>
  <c r="H332" i="3"/>
  <c r="F332" i="3"/>
  <c r="M224" i="3"/>
  <c r="J224" i="3"/>
  <c r="H224" i="3"/>
  <c r="F224" i="3"/>
  <c r="M19" i="3"/>
  <c r="J19" i="3"/>
  <c r="H19" i="3"/>
  <c r="F19" i="3"/>
  <c r="M18" i="3"/>
  <c r="J18" i="3"/>
  <c r="H18" i="3"/>
  <c r="F18" i="3"/>
  <c r="M17" i="3"/>
  <c r="J17" i="3"/>
  <c r="H17" i="3"/>
  <c r="F17" i="3"/>
  <c r="M16" i="3"/>
  <c r="J16" i="3"/>
  <c r="H16" i="3"/>
  <c r="F16" i="3"/>
  <c r="M15" i="3"/>
  <c r="J15" i="3"/>
  <c r="H15" i="3"/>
  <c r="F15" i="3"/>
  <c r="O332" i="3" l="1"/>
  <c r="P332" i="3" s="1"/>
  <c r="O333" i="3"/>
  <c r="P333" i="3" s="1"/>
  <c r="O334" i="3"/>
  <c r="P334" i="3" s="1"/>
  <c r="O335" i="3"/>
  <c r="P335" i="3" s="1"/>
  <c r="O336" i="3"/>
  <c r="P336" i="3" s="1"/>
  <c r="O337" i="3"/>
  <c r="P337" i="3" s="1"/>
  <c r="O338" i="3"/>
  <c r="P338" i="3" s="1"/>
  <c r="O339" i="3"/>
  <c r="P339" i="3" s="1"/>
  <c r="O224" i="3"/>
  <c r="P224" i="3" s="1"/>
  <c r="O15" i="3"/>
  <c r="P15" i="3" s="1"/>
  <c r="O16" i="3"/>
  <c r="P16" i="3" s="1"/>
  <c r="O17" i="3"/>
  <c r="P17" i="3" s="1"/>
  <c r="O18" i="3"/>
  <c r="P18" i="3" s="1"/>
  <c r="O19" i="3"/>
  <c r="P19" i="3" s="1"/>
  <c r="F440" i="3" l="1"/>
  <c r="M440" i="3"/>
  <c r="J440" i="3"/>
  <c r="H440" i="3"/>
  <c r="O440" i="3" l="1"/>
  <c r="P440" i="3" s="1"/>
  <c r="M173" i="3" l="1"/>
  <c r="J173" i="3"/>
  <c r="H173" i="3"/>
  <c r="F173" i="3"/>
  <c r="O173" i="3" l="1"/>
  <c r="P173" i="3" s="1"/>
  <c r="M444" i="3" l="1"/>
  <c r="J444" i="3"/>
  <c r="H444" i="3"/>
  <c r="F444" i="3"/>
  <c r="O444" i="3" l="1"/>
  <c r="P444" i="3" s="1"/>
  <c r="M340" i="3" l="1"/>
  <c r="J340" i="3"/>
  <c r="H340" i="3"/>
  <c r="F340" i="3"/>
  <c r="M331" i="3"/>
  <c r="J331" i="3"/>
  <c r="H331" i="3"/>
  <c r="F331" i="3"/>
  <c r="M325" i="3"/>
  <c r="J325" i="3"/>
  <c r="H325" i="3"/>
  <c r="F325" i="3"/>
  <c r="M265" i="3"/>
  <c r="J265" i="3"/>
  <c r="H265" i="3"/>
  <c r="F265" i="3"/>
  <c r="M223" i="3"/>
  <c r="J223" i="3"/>
  <c r="H223" i="3"/>
  <c r="F223" i="3"/>
  <c r="M215" i="3"/>
  <c r="J215" i="3"/>
  <c r="H215" i="3"/>
  <c r="F215" i="3"/>
  <c r="M367" i="3"/>
  <c r="J367" i="3"/>
  <c r="H367" i="3"/>
  <c r="F367" i="3"/>
  <c r="M360" i="3"/>
  <c r="J360" i="3"/>
  <c r="H360" i="3"/>
  <c r="F360" i="3"/>
  <c r="M483" i="3"/>
  <c r="J483" i="3"/>
  <c r="H483" i="3"/>
  <c r="O340" i="3" l="1"/>
  <c r="P340" i="3" s="1"/>
  <c r="O331" i="3"/>
  <c r="P331" i="3" s="1"/>
  <c r="O325" i="3"/>
  <c r="P325" i="3" s="1"/>
  <c r="O223" i="3"/>
  <c r="P223" i="3" s="1"/>
  <c r="O367" i="3"/>
  <c r="P367" i="3" s="1"/>
  <c r="O483" i="3"/>
  <c r="P483" i="3" s="1"/>
  <c r="O265" i="3"/>
  <c r="P265" i="3" s="1"/>
  <c r="O215" i="3"/>
  <c r="P215" i="3" s="1"/>
  <c r="O360" i="3"/>
  <c r="P360" i="3" s="1"/>
  <c r="J485" i="3" l="1"/>
  <c r="F9" i="3" l="1"/>
  <c r="L14" i="4" l="1"/>
  <c r="H14" i="4"/>
  <c r="S14" i="4" l="1"/>
  <c r="T14" i="4" s="1"/>
  <c r="M182" i="3" l="1"/>
  <c r="J182" i="3"/>
  <c r="H182" i="3"/>
  <c r="F182" i="3"/>
  <c r="O182" i="3" l="1"/>
  <c r="P182" i="3" s="1"/>
  <c r="M298" i="3" l="1"/>
  <c r="J298" i="3"/>
  <c r="H298" i="3"/>
  <c r="F298" i="3"/>
  <c r="M289" i="3"/>
  <c r="J289" i="3"/>
  <c r="H289" i="3"/>
  <c r="F289" i="3"/>
  <c r="O298" i="3" l="1"/>
  <c r="P298" i="3" s="1"/>
  <c r="O289" i="3"/>
  <c r="P289" i="3" s="1"/>
  <c r="M364" i="3" l="1"/>
  <c r="J364" i="3"/>
  <c r="H364" i="3"/>
  <c r="F364" i="3"/>
  <c r="M355" i="3"/>
  <c r="J355" i="3"/>
  <c r="H355" i="3"/>
  <c r="F355" i="3"/>
  <c r="O364" i="3" l="1"/>
  <c r="P364" i="3" s="1"/>
  <c r="O355" i="3"/>
  <c r="P355" i="3" s="1"/>
  <c r="L19" i="4" l="1"/>
  <c r="H19" i="4"/>
  <c r="L21" i="4"/>
  <c r="H21" i="4"/>
  <c r="L12" i="4"/>
  <c r="H12" i="4"/>
  <c r="L11" i="4"/>
  <c r="H11" i="4"/>
  <c r="L10" i="4"/>
  <c r="H10" i="4"/>
  <c r="L9" i="4"/>
  <c r="H9" i="4"/>
  <c r="L8" i="4"/>
  <c r="H8" i="4"/>
  <c r="S10" i="4" l="1"/>
  <c r="T10" i="4" s="1"/>
  <c r="S9" i="4"/>
  <c r="T9" i="4" s="1"/>
  <c r="S11" i="4"/>
  <c r="T11" i="4" s="1"/>
  <c r="S12" i="4"/>
  <c r="T12" i="4" s="1"/>
  <c r="S21" i="4"/>
  <c r="T21" i="4" s="1"/>
  <c r="S19" i="4"/>
  <c r="T19" i="4" s="1"/>
  <c r="S8" i="4"/>
  <c r="T8" i="4" s="1"/>
  <c r="M230" i="3" l="1"/>
  <c r="J230" i="3"/>
  <c r="H230" i="3"/>
  <c r="F230" i="3"/>
  <c r="M217" i="3"/>
  <c r="J217" i="3"/>
  <c r="H217" i="3"/>
  <c r="F217" i="3"/>
  <c r="M219" i="3"/>
  <c r="J219" i="3"/>
  <c r="H219" i="3"/>
  <c r="F219" i="3"/>
  <c r="O230" i="3" l="1"/>
  <c r="P230" i="3" s="1"/>
  <c r="O217" i="3"/>
  <c r="P217" i="3" s="1"/>
  <c r="O219" i="3"/>
  <c r="P219" i="3" s="1"/>
  <c r="M269" i="3" l="1"/>
  <c r="J269" i="3"/>
  <c r="H269" i="3"/>
  <c r="F269" i="3"/>
  <c r="M255" i="3"/>
  <c r="J255" i="3"/>
  <c r="H255" i="3"/>
  <c r="F255" i="3"/>
  <c r="M268" i="3"/>
  <c r="J268" i="3"/>
  <c r="H268" i="3"/>
  <c r="F268" i="3"/>
  <c r="M259" i="3"/>
  <c r="J259" i="3"/>
  <c r="H259" i="3"/>
  <c r="F259" i="3"/>
  <c r="M174" i="3"/>
  <c r="J174" i="3"/>
  <c r="H174" i="3"/>
  <c r="F174" i="3"/>
  <c r="O269" i="3" l="1"/>
  <c r="P269" i="3" s="1"/>
  <c r="O255" i="3"/>
  <c r="P255" i="3" s="1"/>
  <c r="O268" i="3"/>
  <c r="P268" i="3" s="1"/>
  <c r="O259" i="3"/>
  <c r="P259" i="3" s="1"/>
  <c r="O174" i="3"/>
  <c r="P174" i="3" s="1"/>
  <c r="M496" i="3" l="1"/>
  <c r="J496" i="3"/>
  <c r="H496" i="3"/>
  <c r="M365" i="3"/>
  <c r="J365" i="3"/>
  <c r="H365" i="3"/>
  <c r="F365" i="3"/>
  <c r="M362" i="3"/>
  <c r="J362" i="3"/>
  <c r="H362" i="3"/>
  <c r="F362" i="3"/>
  <c r="M366" i="3"/>
  <c r="J366" i="3"/>
  <c r="H366" i="3"/>
  <c r="F366" i="3"/>
  <c r="O496" i="3" l="1"/>
  <c r="P496" i="3" s="1"/>
  <c r="O365" i="3"/>
  <c r="P365" i="3" s="1"/>
  <c r="O362" i="3"/>
  <c r="P362" i="3" s="1"/>
  <c r="O366" i="3"/>
  <c r="P366" i="3" s="1"/>
  <c r="M294" i="3" l="1"/>
  <c r="J294" i="3"/>
  <c r="H294" i="3"/>
  <c r="F294" i="3"/>
  <c r="O294" i="3" l="1"/>
  <c r="P294" i="3" s="1"/>
  <c r="M441" i="3"/>
  <c r="J441" i="3"/>
  <c r="H441" i="3"/>
  <c r="F441" i="3"/>
  <c r="M457" i="3"/>
  <c r="J457" i="3"/>
  <c r="H457" i="3"/>
  <c r="F457" i="3"/>
  <c r="M456" i="3"/>
  <c r="J456" i="3"/>
  <c r="H456" i="3"/>
  <c r="F456" i="3"/>
  <c r="M447" i="3"/>
  <c r="J447" i="3"/>
  <c r="H447" i="3"/>
  <c r="F447" i="3"/>
  <c r="M446" i="3"/>
  <c r="J446" i="3"/>
  <c r="H446" i="3"/>
  <c r="F446" i="3"/>
  <c r="M445" i="3"/>
  <c r="J445" i="3"/>
  <c r="H445" i="3"/>
  <c r="F445" i="3"/>
  <c r="M443" i="3"/>
  <c r="J443" i="3"/>
  <c r="H443" i="3"/>
  <c r="F443" i="3"/>
  <c r="O456" i="3" l="1"/>
  <c r="P456" i="3" s="1"/>
  <c r="O445" i="3"/>
  <c r="P445" i="3" s="1"/>
  <c r="O447" i="3"/>
  <c r="P447" i="3" s="1"/>
  <c r="O446" i="3"/>
  <c r="P446" i="3" s="1"/>
  <c r="O443" i="3"/>
  <c r="P443" i="3" s="1"/>
  <c r="O457" i="3"/>
  <c r="P457" i="3" s="1"/>
  <c r="O441" i="3"/>
  <c r="P441" i="3" s="1"/>
  <c r="M247" i="3" l="1"/>
  <c r="M253" i="3" l="1"/>
  <c r="J253" i="3"/>
  <c r="H253" i="3"/>
  <c r="F253" i="3"/>
  <c r="O253" i="3" l="1"/>
  <c r="P253" i="3" s="1"/>
  <c r="M489" i="3" l="1"/>
  <c r="J489" i="3"/>
  <c r="H489" i="3"/>
  <c r="M181" i="3"/>
  <c r="J181" i="3"/>
  <c r="H181" i="3"/>
  <c r="F181" i="3"/>
  <c r="O489" i="3" l="1"/>
  <c r="P489" i="3" s="1"/>
  <c r="O181" i="3"/>
  <c r="P181" i="3" s="1"/>
  <c r="L42" i="10" l="1"/>
  <c r="I42" i="10"/>
  <c r="G42" i="10"/>
  <c r="E42" i="10"/>
  <c r="L41" i="10"/>
  <c r="I41" i="10"/>
  <c r="G41" i="10"/>
  <c r="E41" i="10"/>
  <c r="L40" i="10"/>
  <c r="I40" i="10"/>
  <c r="G40" i="10"/>
  <c r="E40" i="10"/>
  <c r="L39" i="10"/>
  <c r="I39" i="10"/>
  <c r="G39" i="10"/>
  <c r="E39" i="10"/>
  <c r="L38" i="10"/>
  <c r="I38" i="10"/>
  <c r="G38" i="10"/>
  <c r="E38" i="10"/>
  <c r="L37" i="10"/>
  <c r="I37" i="10"/>
  <c r="G37" i="10"/>
  <c r="E37" i="10"/>
  <c r="L36" i="10"/>
  <c r="I36" i="10"/>
  <c r="G36" i="10"/>
  <c r="E36" i="10"/>
  <c r="L35" i="10"/>
  <c r="I35" i="10"/>
  <c r="G35" i="10"/>
  <c r="E35" i="10"/>
  <c r="L34" i="10"/>
  <c r="I34" i="10"/>
  <c r="G34" i="10"/>
  <c r="E34" i="10"/>
  <c r="L33" i="10"/>
  <c r="I33" i="10"/>
  <c r="G33" i="10"/>
  <c r="E33" i="10"/>
  <c r="L32" i="10"/>
  <c r="I32" i="10"/>
  <c r="G32" i="10"/>
  <c r="E32" i="10"/>
  <c r="L31" i="10"/>
  <c r="I31" i="10"/>
  <c r="G31" i="10"/>
  <c r="E31" i="10"/>
  <c r="L30" i="10"/>
  <c r="I30" i="10"/>
  <c r="G30" i="10"/>
  <c r="E30" i="10"/>
  <c r="L29" i="10"/>
  <c r="I29" i="10"/>
  <c r="G29" i="10"/>
  <c r="E29" i="10"/>
  <c r="L28" i="10"/>
  <c r="I28" i="10"/>
  <c r="G28" i="10"/>
  <c r="E28" i="10"/>
  <c r="L27" i="10"/>
  <c r="I27" i="10"/>
  <c r="G27" i="10"/>
  <c r="E27" i="10"/>
  <c r="L26" i="10"/>
  <c r="I26" i="10"/>
  <c r="G26" i="10"/>
  <c r="E26" i="10"/>
  <c r="L25" i="10"/>
  <c r="I25" i="10"/>
  <c r="G25" i="10"/>
  <c r="E25" i="10"/>
  <c r="L24" i="10"/>
  <c r="I24" i="10"/>
  <c r="G24" i="10"/>
  <c r="E24" i="10"/>
  <c r="L23" i="10"/>
  <c r="I23" i="10"/>
  <c r="G23" i="10"/>
  <c r="E23" i="10"/>
  <c r="L22" i="10"/>
  <c r="I22" i="10"/>
  <c r="G22" i="10"/>
  <c r="E22" i="10"/>
  <c r="L21" i="10"/>
  <c r="I21" i="10"/>
  <c r="G21" i="10"/>
  <c r="E21" i="10"/>
  <c r="L20" i="10"/>
  <c r="I20" i="10"/>
  <c r="G20" i="10"/>
  <c r="E20" i="10"/>
  <c r="L19" i="10"/>
  <c r="I19" i="10"/>
  <c r="G19" i="10"/>
  <c r="E19" i="10"/>
  <c r="L18" i="10"/>
  <c r="I18" i="10"/>
  <c r="G18" i="10"/>
  <c r="E18" i="10"/>
  <c r="L17" i="10"/>
  <c r="I17" i="10"/>
  <c r="G17" i="10"/>
  <c r="E17" i="10"/>
  <c r="L16" i="10"/>
  <c r="I16" i="10"/>
  <c r="G16" i="10"/>
  <c r="E16" i="10"/>
  <c r="L15" i="10"/>
  <c r="I15" i="10"/>
  <c r="G15" i="10"/>
  <c r="E15" i="10"/>
  <c r="L14" i="10"/>
  <c r="I14" i="10"/>
  <c r="G14" i="10"/>
  <c r="E14" i="10"/>
  <c r="L13" i="10"/>
  <c r="I13" i="10"/>
  <c r="G13" i="10"/>
  <c r="E13" i="10"/>
  <c r="L12" i="10"/>
  <c r="I12" i="10"/>
  <c r="G12" i="10"/>
  <c r="E12" i="10"/>
  <c r="L11" i="10"/>
  <c r="I11" i="10"/>
  <c r="G11" i="10"/>
  <c r="E11" i="10"/>
  <c r="L10" i="10"/>
  <c r="I10" i="10"/>
  <c r="G10" i="10"/>
  <c r="E10" i="10"/>
  <c r="N10" i="10" l="1"/>
  <c r="O10" i="10" s="1"/>
  <c r="N11" i="10"/>
  <c r="O11" i="10" s="1"/>
  <c r="N13" i="10"/>
  <c r="O13" i="10" s="1"/>
  <c r="N14" i="10"/>
  <c r="O14" i="10" s="1"/>
  <c r="N12" i="10"/>
  <c r="O12" i="10" s="1"/>
  <c r="N15" i="10"/>
  <c r="O15" i="10" s="1"/>
  <c r="N16" i="10"/>
  <c r="O16" i="10" s="1"/>
  <c r="N17" i="10"/>
  <c r="O17" i="10" s="1"/>
  <c r="N18" i="10"/>
  <c r="O18" i="10" s="1"/>
  <c r="N19" i="10"/>
  <c r="O19" i="10" s="1"/>
  <c r="N20" i="10"/>
  <c r="O20" i="10" s="1"/>
  <c r="N21" i="10"/>
  <c r="O21" i="10" s="1"/>
  <c r="N22" i="10"/>
  <c r="O22" i="10" s="1"/>
  <c r="N23" i="10"/>
  <c r="O23" i="10" s="1"/>
  <c r="N24" i="10"/>
  <c r="O24" i="10" s="1"/>
  <c r="N25" i="10"/>
  <c r="O25" i="10" s="1"/>
  <c r="N26" i="10"/>
  <c r="O26" i="10" s="1"/>
  <c r="N27" i="10"/>
  <c r="O27" i="10" s="1"/>
  <c r="N28" i="10"/>
  <c r="O28" i="10" s="1"/>
  <c r="N29" i="10"/>
  <c r="O29" i="10" s="1"/>
  <c r="N30" i="10"/>
  <c r="O30" i="10" s="1"/>
  <c r="N31" i="10"/>
  <c r="O31" i="10" s="1"/>
  <c r="N32" i="10"/>
  <c r="O32" i="10" s="1"/>
  <c r="N33" i="10"/>
  <c r="O33" i="10" s="1"/>
  <c r="N34" i="10"/>
  <c r="O34" i="10" s="1"/>
  <c r="N35" i="10"/>
  <c r="O35" i="10" s="1"/>
  <c r="N36" i="10"/>
  <c r="O36" i="10" s="1"/>
  <c r="N37" i="10"/>
  <c r="O37" i="10" s="1"/>
  <c r="N38" i="10"/>
  <c r="O38" i="10" s="1"/>
  <c r="N39" i="10"/>
  <c r="O39" i="10" s="1"/>
  <c r="N40" i="10"/>
  <c r="O40" i="10" s="1"/>
  <c r="N41" i="10"/>
  <c r="O41" i="10" s="1"/>
  <c r="N42" i="10"/>
  <c r="O42" i="10" s="1"/>
  <c r="M481" i="3"/>
  <c r="J481" i="3"/>
  <c r="H481" i="3"/>
  <c r="O481" i="3" l="1"/>
  <c r="P481" i="3" s="1"/>
  <c r="M227" i="3" l="1"/>
  <c r="J227" i="3"/>
  <c r="H227" i="3"/>
  <c r="F227" i="3"/>
  <c r="O227" i="3" l="1"/>
  <c r="P227" i="3" s="1"/>
  <c r="M356" i="3" l="1"/>
  <c r="J356" i="3"/>
  <c r="H356" i="3"/>
  <c r="F356" i="3"/>
  <c r="M361" i="3"/>
  <c r="J361" i="3"/>
  <c r="H361" i="3"/>
  <c r="F361" i="3"/>
  <c r="O361" i="3" l="1"/>
  <c r="P361" i="3" s="1"/>
  <c r="O356" i="3"/>
  <c r="P356" i="3" s="1"/>
  <c r="M486" i="3" l="1"/>
  <c r="J486" i="3"/>
  <c r="H486" i="3"/>
  <c r="M501" i="3"/>
  <c r="J501" i="3"/>
  <c r="H501" i="3"/>
  <c r="M500" i="3"/>
  <c r="J500" i="3"/>
  <c r="H500" i="3"/>
  <c r="M497" i="3"/>
  <c r="J497" i="3"/>
  <c r="H497" i="3"/>
  <c r="M257" i="3"/>
  <c r="J257" i="3"/>
  <c r="H257" i="3"/>
  <c r="F257" i="3"/>
  <c r="M211" i="3"/>
  <c r="J211" i="3"/>
  <c r="H211" i="3"/>
  <c r="F211" i="3"/>
  <c r="M231" i="3"/>
  <c r="J231" i="3"/>
  <c r="H231" i="3"/>
  <c r="F231" i="3"/>
  <c r="M213" i="3"/>
  <c r="J213" i="3"/>
  <c r="H213" i="3"/>
  <c r="F213" i="3"/>
  <c r="M233" i="3"/>
  <c r="J233" i="3"/>
  <c r="H233" i="3"/>
  <c r="F233" i="3"/>
  <c r="M232" i="3"/>
  <c r="J232" i="3"/>
  <c r="H232" i="3"/>
  <c r="F232" i="3"/>
  <c r="M229" i="3"/>
  <c r="J229" i="3"/>
  <c r="H229" i="3"/>
  <c r="F229" i="3"/>
  <c r="M228" i="3"/>
  <c r="J228" i="3"/>
  <c r="H228" i="3"/>
  <c r="F228" i="3"/>
  <c r="O497" i="3" l="1"/>
  <c r="P497" i="3" s="1"/>
  <c r="O500" i="3"/>
  <c r="P500" i="3" s="1"/>
  <c r="O501" i="3"/>
  <c r="P501" i="3" s="1"/>
  <c r="O486" i="3"/>
  <c r="P486" i="3" s="1"/>
  <c r="O228" i="3"/>
  <c r="P228" i="3" s="1"/>
  <c r="O229" i="3"/>
  <c r="P229" i="3" s="1"/>
  <c r="O232" i="3"/>
  <c r="P232" i="3" s="1"/>
  <c r="O233" i="3"/>
  <c r="P233" i="3" s="1"/>
  <c r="O213" i="3"/>
  <c r="P213" i="3" s="1"/>
  <c r="O231" i="3"/>
  <c r="P231" i="3" s="1"/>
  <c r="O211" i="3"/>
  <c r="P211" i="3" s="1"/>
  <c r="O257" i="3"/>
  <c r="P257" i="3" s="1"/>
  <c r="M397" i="3" l="1"/>
  <c r="J397" i="3"/>
  <c r="H397" i="3"/>
  <c r="F397" i="3"/>
  <c r="M404" i="3"/>
  <c r="J404" i="3"/>
  <c r="H404" i="3"/>
  <c r="F404" i="3"/>
  <c r="M403" i="3"/>
  <c r="J403" i="3"/>
  <c r="H403" i="3"/>
  <c r="F403" i="3"/>
  <c r="M346" i="3"/>
  <c r="J346" i="3"/>
  <c r="H346" i="3"/>
  <c r="F346" i="3"/>
  <c r="M323" i="3"/>
  <c r="J323" i="3"/>
  <c r="H323" i="3"/>
  <c r="F323" i="3"/>
  <c r="M347" i="3"/>
  <c r="J347" i="3"/>
  <c r="H347" i="3"/>
  <c r="F347" i="3"/>
  <c r="O403" i="3" l="1"/>
  <c r="P403" i="3" s="1"/>
  <c r="O404" i="3"/>
  <c r="P404" i="3" s="1"/>
  <c r="O397" i="3"/>
  <c r="P397" i="3" s="1"/>
  <c r="O346" i="3"/>
  <c r="P346" i="3" s="1"/>
  <c r="O347" i="3"/>
  <c r="P347" i="3" s="1"/>
  <c r="O323" i="3"/>
  <c r="P323" i="3" s="1"/>
  <c r="M176" i="3" l="1"/>
  <c r="J176" i="3"/>
  <c r="H176" i="3"/>
  <c r="F176" i="3"/>
  <c r="M329" i="3"/>
  <c r="J329" i="3"/>
  <c r="H329" i="3"/>
  <c r="F329" i="3"/>
  <c r="M398" i="3"/>
  <c r="J398" i="3"/>
  <c r="H398" i="3"/>
  <c r="F398" i="3"/>
  <c r="O176" i="3" l="1"/>
  <c r="P176" i="3" s="1"/>
  <c r="O329" i="3"/>
  <c r="P329" i="3" s="1"/>
  <c r="O398" i="3"/>
  <c r="P398" i="3" s="1"/>
  <c r="M279" i="3" l="1"/>
  <c r="J279" i="3"/>
  <c r="H279" i="3"/>
  <c r="F279" i="3"/>
  <c r="O279" i="3" l="1"/>
  <c r="P279" i="3" s="1"/>
  <c r="M270" i="3" l="1"/>
  <c r="J270" i="3"/>
  <c r="H270" i="3"/>
  <c r="F270" i="3"/>
  <c r="M267" i="3"/>
  <c r="J267" i="3"/>
  <c r="H267" i="3"/>
  <c r="F267" i="3"/>
  <c r="M266" i="3"/>
  <c r="J266" i="3"/>
  <c r="H266" i="3"/>
  <c r="F266" i="3"/>
  <c r="M264" i="3"/>
  <c r="J264" i="3"/>
  <c r="H264" i="3"/>
  <c r="F264" i="3"/>
  <c r="O264" i="3" l="1"/>
  <c r="P264" i="3" s="1"/>
  <c r="O266" i="3"/>
  <c r="P266" i="3" s="1"/>
  <c r="O267" i="3"/>
  <c r="P267" i="3" s="1"/>
  <c r="O270" i="3"/>
  <c r="P270" i="3" s="1"/>
  <c r="P27" i="5"/>
  <c r="M27" i="5"/>
  <c r="K27" i="5"/>
  <c r="I27" i="5"/>
  <c r="G27" i="5"/>
  <c r="E27" i="5"/>
  <c r="P26" i="5"/>
  <c r="M26" i="5"/>
  <c r="K26" i="5"/>
  <c r="I26" i="5"/>
  <c r="G26" i="5"/>
  <c r="E26" i="5"/>
  <c r="P25" i="5"/>
  <c r="M25" i="5"/>
  <c r="K25" i="5"/>
  <c r="I25" i="5"/>
  <c r="G25" i="5"/>
  <c r="E25" i="5"/>
  <c r="P24" i="5"/>
  <c r="M24" i="5"/>
  <c r="K24" i="5"/>
  <c r="I24" i="5"/>
  <c r="G24" i="5"/>
  <c r="E24" i="5"/>
  <c r="P23" i="5"/>
  <c r="M23" i="5"/>
  <c r="K23" i="5"/>
  <c r="I23" i="5"/>
  <c r="G23" i="5"/>
  <c r="E23" i="5"/>
  <c r="P22" i="5"/>
  <c r="M22" i="5"/>
  <c r="K22" i="5"/>
  <c r="I22" i="5"/>
  <c r="G22" i="5"/>
  <c r="E22" i="5"/>
  <c r="P21" i="5"/>
  <c r="M21" i="5"/>
  <c r="K21" i="5"/>
  <c r="I21" i="5"/>
  <c r="G21" i="5"/>
  <c r="E21" i="5"/>
  <c r="P20" i="5"/>
  <c r="M20" i="5"/>
  <c r="K20" i="5"/>
  <c r="I20" i="5"/>
  <c r="G20" i="5"/>
  <c r="E20" i="5"/>
  <c r="P19" i="5"/>
  <c r="M19" i="5"/>
  <c r="K19" i="5"/>
  <c r="I19" i="5"/>
  <c r="G19" i="5"/>
  <c r="E19" i="5"/>
  <c r="P18" i="5"/>
  <c r="M18" i="5"/>
  <c r="K18" i="5"/>
  <c r="I18" i="5"/>
  <c r="G18" i="5"/>
  <c r="E18" i="5"/>
  <c r="P17" i="5"/>
  <c r="M17" i="5"/>
  <c r="K17" i="5"/>
  <c r="I17" i="5"/>
  <c r="G17" i="5"/>
  <c r="E17" i="5"/>
  <c r="P16" i="5"/>
  <c r="M16" i="5"/>
  <c r="K16" i="5"/>
  <c r="I16" i="5"/>
  <c r="G16" i="5"/>
  <c r="E16" i="5"/>
  <c r="P15" i="5"/>
  <c r="M15" i="5"/>
  <c r="K15" i="5"/>
  <c r="I15" i="5"/>
  <c r="G15" i="5"/>
  <c r="E15" i="5"/>
  <c r="P14" i="5"/>
  <c r="M14" i="5"/>
  <c r="K14" i="5"/>
  <c r="I14" i="5"/>
  <c r="G14" i="5"/>
  <c r="E14" i="5"/>
  <c r="P13" i="5"/>
  <c r="M13" i="5"/>
  <c r="K13" i="5"/>
  <c r="I13" i="5"/>
  <c r="G13" i="5"/>
  <c r="E13" i="5"/>
  <c r="P12" i="5"/>
  <c r="M12" i="5"/>
  <c r="K12" i="5"/>
  <c r="I12" i="5"/>
  <c r="G12" i="5"/>
  <c r="E12" i="5"/>
  <c r="P11" i="5"/>
  <c r="M11" i="5"/>
  <c r="K11" i="5"/>
  <c r="I11" i="5"/>
  <c r="G11" i="5"/>
  <c r="E11" i="5"/>
  <c r="P10" i="5"/>
  <c r="M10" i="5"/>
  <c r="K10" i="5"/>
  <c r="I10" i="5"/>
  <c r="G10" i="5"/>
  <c r="E10" i="5"/>
  <c r="R11" i="5" l="1"/>
  <c r="S11" i="5" s="1"/>
  <c r="R13" i="5"/>
  <c r="S13" i="5" s="1"/>
  <c r="R15" i="5"/>
  <c r="S15" i="5" s="1"/>
  <c r="R17" i="5"/>
  <c r="S17" i="5" s="1"/>
  <c r="R19" i="5"/>
  <c r="S19" i="5" s="1"/>
  <c r="R21" i="5"/>
  <c r="S21" i="5" s="1"/>
  <c r="R23" i="5"/>
  <c r="S23" i="5" s="1"/>
  <c r="R25" i="5"/>
  <c r="S25" i="5" s="1"/>
  <c r="R27" i="5"/>
  <c r="S27" i="5" s="1"/>
  <c r="R10" i="5"/>
  <c r="S10" i="5" s="1"/>
  <c r="R12" i="5"/>
  <c r="S12" i="5" s="1"/>
  <c r="R14" i="5"/>
  <c r="S14" i="5" s="1"/>
  <c r="R16" i="5"/>
  <c r="S16" i="5" s="1"/>
  <c r="R18" i="5"/>
  <c r="S18" i="5" s="1"/>
  <c r="R20" i="5"/>
  <c r="S20" i="5" s="1"/>
  <c r="R22" i="5"/>
  <c r="S22" i="5" s="1"/>
  <c r="R24" i="5"/>
  <c r="S24" i="5" s="1"/>
  <c r="R26" i="5"/>
  <c r="S26" i="5" s="1"/>
  <c r="M179" i="3" l="1"/>
  <c r="J179" i="3"/>
  <c r="H179" i="3"/>
  <c r="F179" i="3"/>
  <c r="M178" i="3"/>
  <c r="J178" i="3"/>
  <c r="H178" i="3"/>
  <c r="F178" i="3"/>
  <c r="M216" i="3"/>
  <c r="J216" i="3"/>
  <c r="H216" i="3"/>
  <c r="F216" i="3"/>
  <c r="O216" i="3" l="1"/>
  <c r="P216" i="3" s="1"/>
  <c r="O179" i="3"/>
  <c r="P179" i="3" s="1"/>
  <c r="O178" i="3"/>
  <c r="P178" i="3" s="1"/>
  <c r="M14" i="3"/>
  <c r="J14" i="3"/>
  <c r="H14" i="3"/>
  <c r="F14" i="3"/>
  <c r="M9" i="3"/>
  <c r="J9" i="3"/>
  <c r="H9" i="3"/>
  <c r="O14" i="3" l="1"/>
  <c r="P14" i="3" s="1"/>
  <c r="O9" i="3"/>
  <c r="P9" i="3" s="1"/>
  <c r="J341" i="3"/>
  <c r="M400" i="3" l="1"/>
  <c r="J400" i="3"/>
  <c r="H400" i="3"/>
  <c r="F400" i="3"/>
  <c r="M492" i="3"/>
  <c r="J492" i="3"/>
  <c r="H492" i="3"/>
  <c r="M263" i="3"/>
  <c r="J263" i="3"/>
  <c r="H263" i="3"/>
  <c r="F263" i="3"/>
  <c r="M262" i="3"/>
  <c r="J262" i="3"/>
  <c r="H262" i="3"/>
  <c r="F262" i="3"/>
  <c r="M261" i="3"/>
  <c r="J261" i="3"/>
  <c r="H261" i="3"/>
  <c r="F261" i="3"/>
  <c r="M260" i="3"/>
  <c r="J260" i="3"/>
  <c r="H260" i="3"/>
  <c r="F260" i="3"/>
  <c r="M258" i="3"/>
  <c r="J258" i="3"/>
  <c r="H258" i="3"/>
  <c r="F258" i="3"/>
  <c r="M256" i="3"/>
  <c r="J256" i="3"/>
  <c r="H256" i="3"/>
  <c r="F256" i="3"/>
  <c r="M254" i="3"/>
  <c r="J254" i="3"/>
  <c r="H254" i="3"/>
  <c r="F254" i="3"/>
  <c r="M252" i="3"/>
  <c r="J252" i="3"/>
  <c r="H252" i="3"/>
  <c r="F252" i="3"/>
  <c r="M251" i="3"/>
  <c r="J251" i="3"/>
  <c r="H251" i="3"/>
  <c r="F251" i="3"/>
  <c r="M250" i="3"/>
  <c r="J250" i="3"/>
  <c r="H250" i="3"/>
  <c r="F250" i="3"/>
  <c r="M249" i="3"/>
  <c r="J249" i="3"/>
  <c r="H249" i="3"/>
  <c r="F249" i="3"/>
  <c r="M248" i="3"/>
  <c r="J248" i="3"/>
  <c r="H248" i="3"/>
  <c r="F248" i="3"/>
  <c r="J247" i="3"/>
  <c r="H247" i="3"/>
  <c r="F247" i="3"/>
  <c r="M225" i="3"/>
  <c r="M226" i="3"/>
  <c r="J214" i="3"/>
  <c r="M285" i="3"/>
  <c r="J285" i="3"/>
  <c r="H285" i="3"/>
  <c r="F285" i="3"/>
  <c r="M11" i="3"/>
  <c r="J11" i="3"/>
  <c r="H11" i="3"/>
  <c r="F11" i="3"/>
  <c r="M317" i="3"/>
  <c r="J317" i="3"/>
  <c r="H317" i="3"/>
  <c r="F317" i="3"/>
  <c r="M316" i="3"/>
  <c r="J316" i="3"/>
  <c r="H316" i="3"/>
  <c r="F316" i="3"/>
  <c r="H480" i="3"/>
  <c r="H482" i="3"/>
  <c r="H484" i="3"/>
  <c r="H485" i="3"/>
  <c r="H487" i="3"/>
  <c r="H488" i="3"/>
  <c r="H491" i="3"/>
  <c r="H493" i="3"/>
  <c r="H495" i="3"/>
  <c r="H478" i="3"/>
  <c r="J169" i="3"/>
  <c r="H169" i="3"/>
  <c r="F169" i="3"/>
  <c r="M214" i="3"/>
  <c r="H214" i="3"/>
  <c r="F214" i="3"/>
  <c r="J226" i="3"/>
  <c r="H226" i="3"/>
  <c r="F226" i="3"/>
  <c r="J225" i="3"/>
  <c r="H225" i="3"/>
  <c r="F225" i="3"/>
  <c r="M222" i="3"/>
  <c r="J222" i="3"/>
  <c r="H222" i="3"/>
  <c r="F222" i="3"/>
  <c r="M221" i="3"/>
  <c r="J221" i="3"/>
  <c r="H221" i="3"/>
  <c r="F221" i="3"/>
  <c r="M220" i="3"/>
  <c r="J220" i="3"/>
  <c r="H220" i="3"/>
  <c r="F220" i="3"/>
  <c r="M218" i="3"/>
  <c r="J218" i="3"/>
  <c r="H218" i="3"/>
  <c r="F218" i="3"/>
  <c r="M212" i="3"/>
  <c r="J212" i="3"/>
  <c r="H212" i="3"/>
  <c r="F212" i="3"/>
  <c r="M210" i="3"/>
  <c r="J210" i="3"/>
  <c r="H210" i="3"/>
  <c r="F210" i="3"/>
  <c r="M341" i="3"/>
  <c r="H341" i="3"/>
  <c r="F341" i="3"/>
  <c r="M299" i="3"/>
  <c r="J299" i="3"/>
  <c r="H299" i="3"/>
  <c r="F299" i="3"/>
  <c r="M297" i="3"/>
  <c r="J297" i="3"/>
  <c r="H297" i="3"/>
  <c r="F297" i="3"/>
  <c r="M293" i="3"/>
  <c r="J293" i="3"/>
  <c r="H293" i="3"/>
  <c r="F293" i="3"/>
  <c r="F170" i="3"/>
  <c r="H170" i="3"/>
  <c r="J170" i="3"/>
  <c r="M170" i="3"/>
  <c r="F171" i="3"/>
  <c r="H171" i="3"/>
  <c r="J171" i="3"/>
  <c r="M171" i="3"/>
  <c r="F172" i="3"/>
  <c r="H172" i="3"/>
  <c r="J172" i="3"/>
  <c r="M172" i="3"/>
  <c r="F177" i="3"/>
  <c r="H177" i="3"/>
  <c r="J177" i="3"/>
  <c r="M177" i="3"/>
  <c r="F191" i="3"/>
  <c r="H191" i="3"/>
  <c r="J191" i="3"/>
  <c r="M191" i="3"/>
  <c r="M287" i="3"/>
  <c r="J287" i="3"/>
  <c r="H287" i="3"/>
  <c r="F287" i="3"/>
  <c r="M286" i="3"/>
  <c r="J286" i="3"/>
  <c r="H286" i="3"/>
  <c r="F286" i="3"/>
  <c r="M284" i="3"/>
  <c r="J284" i="3"/>
  <c r="H284" i="3"/>
  <c r="F284" i="3"/>
  <c r="M283" i="3"/>
  <c r="J283" i="3"/>
  <c r="H283" i="3"/>
  <c r="F283" i="3"/>
  <c r="M495" i="3"/>
  <c r="J495" i="3"/>
  <c r="M493" i="3"/>
  <c r="J493" i="3"/>
  <c r="M491" i="3"/>
  <c r="J491" i="3"/>
  <c r="M488" i="3"/>
  <c r="J488" i="3"/>
  <c r="M487" i="3"/>
  <c r="J487" i="3"/>
  <c r="M485" i="3"/>
  <c r="M484" i="3"/>
  <c r="J484" i="3"/>
  <c r="M482" i="3"/>
  <c r="J482" i="3"/>
  <c r="M480" i="3"/>
  <c r="J480" i="3"/>
  <c r="M478" i="3"/>
  <c r="J478" i="3"/>
  <c r="M359" i="3"/>
  <c r="J359" i="3"/>
  <c r="H359" i="3"/>
  <c r="F359" i="3"/>
  <c r="M13" i="3"/>
  <c r="J13" i="3"/>
  <c r="H13" i="3"/>
  <c r="F13" i="3"/>
  <c r="M12" i="3"/>
  <c r="J12" i="3"/>
  <c r="H12" i="3"/>
  <c r="F12" i="3"/>
  <c r="M402" i="3"/>
  <c r="J402" i="3"/>
  <c r="H402" i="3"/>
  <c r="F402" i="3"/>
  <c r="M326" i="3"/>
  <c r="J326" i="3"/>
  <c r="H326" i="3"/>
  <c r="F326" i="3"/>
  <c r="M319" i="3"/>
  <c r="J319" i="3"/>
  <c r="H319" i="3"/>
  <c r="F319" i="3"/>
  <c r="F10" i="3"/>
  <c r="H10" i="3"/>
  <c r="F320" i="3"/>
  <c r="F321" i="3"/>
  <c r="F322" i="3"/>
  <c r="F324" i="3"/>
  <c r="F327" i="3"/>
  <c r="F328" i="3"/>
  <c r="F318" i="3"/>
  <c r="H320" i="3"/>
  <c r="H321" i="3"/>
  <c r="H322" i="3"/>
  <c r="H324" i="3"/>
  <c r="H327" i="3"/>
  <c r="H328" i="3"/>
  <c r="H318" i="3"/>
  <c r="F399" i="3"/>
  <c r="F401" i="3"/>
  <c r="M401" i="3"/>
  <c r="J401" i="3"/>
  <c r="H401" i="3"/>
  <c r="M399" i="3"/>
  <c r="J399" i="3"/>
  <c r="H399" i="3"/>
  <c r="M328" i="3"/>
  <c r="J328" i="3"/>
  <c r="M327" i="3"/>
  <c r="J327" i="3"/>
  <c r="M324" i="3"/>
  <c r="J324" i="3"/>
  <c r="M322" i="3"/>
  <c r="J322" i="3"/>
  <c r="M321" i="3"/>
  <c r="J321" i="3"/>
  <c r="M320" i="3"/>
  <c r="J320" i="3"/>
  <c r="M318" i="3"/>
  <c r="J318" i="3"/>
  <c r="M10" i="3"/>
  <c r="J10" i="3"/>
  <c r="F1" i="3"/>
  <c r="H1" i="3"/>
  <c r="J1" i="3"/>
  <c r="M1" i="3"/>
  <c r="O191" i="3" l="1"/>
  <c r="P191" i="3" s="1"/>
  <c r="O177" i="3"/>
  <c r="P177" i="3" s="1"/>
  <c r="O172" i="3"/>
  <c r="P172" i="3" s="1"/>
  <c r="O171" i="3"/>
  <c r="P171" i="3" s="1"/>
  <c r="O170" i="3"/>
  <c r="P170" i="3" s="1"/>
  <c r="O252" i="3"/>
  <c r="P252" i="3" s="1"/>
  <c r="O261" i="3"/>
  <c r="P261" i="3" s="1"/>
  <c r="O248" i="3"/>
  <c r="P248" i="3" s="1"/>
  <c r="O258" i="3"/>
  <c r="P258" i="3" s="1"/>
  <c r="O263" i="3"/>
  <c r="P263" i="3" s="1"/>
  <c r="O326" i="3"/>
  <c r="P326" i="3" s="1"/>
  <c r="O402" i="3"/>
  <c r="P402" i="3" s="1"/>
  <c r="O283" i="3"/>
  <c r="P283" i="3" s="1"/>
  <c r="O212" i="3"/>
  <c r="P212" i="3" s="1"/>
  <c r="O247" i="3"/>
  <c r="P247" i="3" s="1"/>
  <c r="O250" i="3"/>
  <c r="P250" i="3" s="1"/>
  <c r="O260" i="3"/>
  <c r="P260" i="3" s="1"/>
  <c r="O262" i="3"/>
  <c r="P262" i="3" s="1"/>
  <c r="O317" i="3"/>
  <c r="P317" i="3" s="1"/>
  <c r="O1" i="3"/>
  <c r="R1" i="3" s="1"/>
  <c r="S1" i="3" s="1"/>
  <c r="O10" i="3"/>
  <c r="P10" i="3" s="1"/>
  <c r="O318" i="3"/>
  <c r="P318" i="3" s="1"/>
  <c r="O320" i="3"/>
  <c r="P320" i="3" s="1"/>
  <c r="O321" i="3"/>
  <c r="P321" i="3" s="1"/>
  <c r="O322" i="3"/>
  <c r="P322" i="3" s="1"/>
  <c r="O324" i="3"/>
  <c r="P324" i="3" s="1"/>
  <c r="O327" i="3"/>
  <c r="P327" i="3" s="1"/>
  <c r="O328" i="3"/>
  <c r="P328" i="3" s="1"/>
  <c r="O399" i="3"/>
  <c r="P399" i="3" s="1"/>
  <c r="O401" i="3"/>
  <c r="P401" i="3" s="1"/>
  <c r="O13" i="3"/>
  <c r="P13" i="3" s="1"/>
  <c r="O319" i="3"/>
  <c r="P319" i="3" s="1"/>
  <c r="O284" i="3"/>
  <c r="P284" i="3" s="1"/>
  <c r="O286" i="3"/>
  <c r="P286" i="3" s="1"/>
  <c r="O287" i="3"/>
  <c r="P287" i="3" s="1"/>
  <c r="O341" i="3"/>
  <c r="P341" i="3" s="1"/>
  <c r="O210" i="3"/>
  <c r="P210" i="3" s="1"/>
  <c r="O218" i="3"/>
  <c r="P218" i="3" s="1"/>
  <c r="O220" i="3"/>
  <c r="P220" i="3" s="1"/>
  <c r="O221" i="3"/>
  <c r="P221" i="3" s="1"/>
  <c r="O222" i="3"/>
  <c r="P222" i="3" s="1"/>
  <c r="O11" i="3"/>
  <c r="P11" i="3" s="1"/>
  <c r="O214" i="3"/>
  <c r="P214" i="3" s="1"/>
  <c r="O359" i="3"/>
  <c r="P359" i="3" s="1"/>
  <c r="O480" i="3"/>
  <c r="P480" i="3" s="1"/>
  <c r="O485" i="3"/>
  <c r="P485" i="3" s="1"/>
  <c r="O487" i="3"/>
  <c r="P487" i="3" s="1"/>
  <c r="O491" i="3"/>
  <c r="P491" i="3" s="1"/>
  <c r="O495" i="3"/>
  <c r="P495" i="3" s="1"/>
  <c r="O316" i="3"/>
  <c r="P316" i="3" s="1"/>
  <c r="O249" i="3"/>
  <c r="P249" i="3" s="1"/>
  <c r="O251" i="3"/>
  <c r="P251" i="3" s="1"/>
  <c r="O400" i="3"/>
  <c r="P400" i="3" s="1"/>
  <c r="O226" i="3"/>
  <c r="P226" i="3" s="1"/>
  <c r="O225" i="3"/>
  <c r="P225" i="3" s="1"/>
  <c r="O478" i="3"/>
  <c r="P478" i="3" s="1"/>
  <c r="O482" i="3"/>
  <c r="P482" i="3" s="1"/>
  <c r="O484" i="3"/>
  <c r="P484" i="3" s="1"/>
  <c r="O488" i="3"/>
  <c r="P488" i="3" s="1"/>
  <c r="O493" i="3"/>
  <c r="P493" i="3" s="1"/>
  <c r="O492" i="3"/>
  <c r="P492" i="3" s="1"/>
  <c r="O254" i="3"/>
  <c r="P254" i="3" s="1"/>
  <c r="O256" i="3"/>
  <c r="P256" i="3" s="1"/>
  <c r="O293" i="3"/>
  <c r="P293" i="3" s="1"/>
  <c r="O297" i="3"/>
  <c r="P297" i="3" s="1"/>
  <c r="O299" i="3"/>
  <c r="P299" i="3" s="1"/>
  <c r="O285" i="3"/>
  <c r="P285" i="3" s="1"/>
  <c r="O169" i="3"/>
  <c r="P169" i="3" s="1"/>
  <c r="O12" i="3"/>
  <c r="P12" i="3" s="1"/>
</calcChain>
</file>

<file path=xl/comments1.xml><?xml version="1.0" encoding="utf-8"?>
<comments xmlns="http://schemas.openxmlformats.org/spreadsheetml/2006/main">
  <authors>
    <author>Enrollment4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ATTENDENCE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ATTENDENCE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ATTENDENCE</t>
        </r>
      </text>
    </comment>
    <comment ref="G105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-50% OFF 8AB.</t>
        </r>
      </text>
    </comment>
  </commentList>
</comments>
</file>

<file path=xl/comments2.xml><?xml version="1.0" encoding="utf-8"?>
<comments xmlns="http://schemas.openxmlformats.org/spreadsheetml/2006/main">
  <authors>
    <author>Enrollment4</author>
  </authors>
  <commentList>
    <comment ref="I10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ATTENDENCE</t>
        </r>
      </text>
    </comment>
    <comment ref="I19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ATTENDENCE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ATTENDENCE</t>
        </r>
      </text>
    </comment>
    <comment ref="G105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-50% OFF 8AB.</t>
        </r>
      </text>
    </comment>
  </commentList>
</comments>
</file>

<file path=xl/comments3.xml><?xml version="1.0" encoding="utf-8"?>
<comments xmlns="http://schemas.openxmlformats.org/spreadsheetml/2006/main">
  <authors>
    <author>Enrollment4</author>
  </authors>
  <commentList>
    <comment ref="F87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-20% OFF</t>
        </r>
      </text>
    </comment>
    <comment ref="H224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-10%off</t>
        </r>
      </text>
    </comment>
    <comment ref="H228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-10%off</t>
        </r>
      </text>
    </comment>
    <comment ref="D265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D321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</commentList>
</comments>
</file>

<file path=xl/comments4.xml><?xml version="1.0" encoding="utf-8"?>
<comments xmlns="http://schemas.openxmlformats.org/spreadsheetml/2006/main">
  <authors>
    <author>Enrollment4</author>
  </authors>
  <commentList>
    <comment ref="G87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-20% OFF</t>
        </r>
      </text>
    </comment>
    <comment ref="I224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-10%off</t>
        </r>
      </text>
    </comment>
    <comment ref="I228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-10%off</t>
        </r>
      </text>
    </comment>
    <comment ref="E265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  <comment ref="E321" authorId="0" shapeId="0">
      <text>
        <r>
          <rPr>
            <b/>
            <sz val="9"/>
            <color indexed="81"/>
            <rFont val="Tahoma"/>
            <family val="2"/>
          </rPr>
          <t>Enrollment4:</t>
        </r>
        <r>
          <rPr>
            <sz val="9"/>
            <color indexed="81"/>
            <rFont val="Tahoma"/>
            <family val="2"/>
          </rPr>
          <t xml:space="preserve">
-10% off</t>
        </r>
      </text>
    </comment>
  </commentList>
</comments>
</file>

<file path=xl/sharedStrings.xml><?xml version="1.0" encoding="utf-8"?>
<sst xmlns="http://schemas.openxmlformats.org/spreadsheetml/2006/main" count="4355" uniqueCount="1269">
  <si>
    <t>Total</t>
  </si>
  <si>
    <t>FORMAT SAMPLE</t>
  </si>
  <si>
    <t>Deduction and give reason</t>
  </si>
  <si>
    <t>Grade</t>
  </si>
  <si>
    <t>No.</t>
  </si>
  <si>
    <t>Name</t>
  </si>
  <si>
    <t>Sex</t>
  </si>
  <si>
    <t>ID</t>
  </si>
  <si>
    <t>Mid-term (45%)</t>
  </si>
  <si>
    <t>Final (45%)</t>
  </si>
  <si>
    <t>C.P.5%</t>
  </si>
  <si>
    <t>Mid-Term = 45% ;    Final = 45%</t>
  </si>
  <si>
    <t>C.P. (Class Participation) = 10%</t>
  </si>
  <si>
    <t xml:space="preserve">Mid-Term = 45% ;    Final = 45%,          C.P. (Class Participation) = 10%,       A= 100%-90%, B=89%-80%, C= 79%-65%, D= 64%-50%, F= Under 50%  </t>
  </si>
  <si>
    <t>Mid-Term</t>
  </si>
  <si>
    <t>Final Exam(45%)</t>
  </si>
  <si>
    <t xml:space="preserve">Deduction and
 give reason </t>
  </si>
  <si>
    <t>Computer-5%</t>
  </si>
  <si>
    <t>Vocabulary-20%</t>
  </si>
  <si>
    <t>Communication-20%</t>
  </si>
  <si>
    <t>CP 5%</t>
  </si>
  <si>
    <t>A= 100%-90%,   B=89%-80%,   C= 79%-65%,   D= 64%-50%,   F= Under 50%</t>
  </si>
  <si>
    <t>7</t>
  </si>
  <si>
    <t>4</t>
  </si>
  <si>
    <t>Time: 6:00-7:30 PM</t>
  </si>
  <si>
    <t>Level :  EHSS-10</t>
  </si>
  <si>
    <t>Level :  EHSS-12</t>
  </si>
  <si>
    <t>Level :  EHSS-4A</t>
  </si>
  <si>
    <t>Level :  EHSS-4B</t>
  </si>
  <si>
    <t>Level :  EHSS-5A</t>
  </si>
  <si>
    <t>Level :  EHSS-5B</t>
  </si>
  <si>
    <t>Gender</t>
  </si>
  <si>
    <t>Level :  EHSS-2A</t>
  </si>
  <si>
    <t>Level :  EHSS-3A</t>
  </si>
  <si>
    <t>Level :  EHSS-6A</t>
  </si>
  <si>
    <t>Level :  EHSS-6B</t>
  </si>
  <si>
    <t>Level :  EHSS-3B</t>
  </si>
  <si>
    <t>Level :  EHSS-7A</t>
  </si>
  <si>
    <t>Level :  EHSS-1A</t>
  </si>
  <si>
    <t>Level :  EHSS-1B</t>
  </si>
  <si>
    <t xml:space="preserve">Room:          Oddor  Meanchey                                                                                          </t>
  </si>
  <si>
    <t xml:space="preserve">Room:       Pailin                                                                                                </t>
  </si>
  <si>
    <t xml:space="preserve">Room:      Siem Reap                                                                                                         </t>
  </si>
  <si>
    <t xml:space="preserve">Room:      Banteay Meanchey                                                                                                      </t>
  </si>
  <si>
    <t>Room:      Koh Kong</t>
  </si>
  <si>
    <t>Level :  EHSS-11</t>
  </si>
  <si>
    <t>F</t>
  </si>
  <si>
    <t>M</t>
  </si>
  <si>
    <r>
      <t>ENGLISH FOR HIGH SCHOOL RESULT - TERM:  9</t>
    </r>
    <r>
      <rPr>
        <b/>
        <vertAlign val="superscript"/>
        <sz val="16"/>
        <color rgb="FF0000FF"/>
        <rFont val="Arial"/>
        <family val="2"/>
      </rPr>
      <t>th</t>
    </r>
    <r>
      <rPr>
        <b/>
        <sz val="16"/>
        <color rgb="FF0000FF"/>
        <rFont val="Arial"/>
        <family val="2"/>
      </rPr>
      <t>-March-2011 (9</t>
    </r>
    <r>
      <rPr>
        <b/>
        <vertAlign val="superscript"/>
        <sz val="16"/>
        <color rgb="FF0000FF"/>
        <rFont val="Arial"/>
        <family val="2"/>
      </rPr>
      <t>th</t>
    </r>
    <r>
      <rPr>
        <b/>
        <sz val="16"/>
        <color rgb="FF0000FF"/>
        <rFont val="Arial"/>
        <family val="2"/>
      </rPr>
      <t xml:space="preserve"> March 2011 - 10</t>
    </r>
    <r>
      <rPr>
        <b/>
        <vertAlign val="superscript"/>
        <sz val="16"/>
        <color rgb="FF0000FF"/>
        <rFont val="Arial"/>
        <family val="2"/>
      </rPr>
      <t>th</t>
    </r>
    <r>
      <rPr>
        <b/>
        <sz val="16"/>
        <color rgb="FF0000FF"/>
        <rFont val="Arial"/>
        <family val="2"/>
      </rPr>
      <t xml:space="preserve"> June 2011)</t>
    </r>
  </si>
  <si>
    <t>Room:         Tasom                                                                                                                 Level :  EHSS-7</t>
  </si>
  <si>
    <t>Instructors: Mr. Curtis Lindsey,   Mr. Eng Davuth,   &amp;   Mr. Sok Sovantha                       Time: 6:00-7:30 PM</t>
  </si>
  <si>
    <t>00166</t>
  </si>
  <si>
    <t>make-up Gramm.</t>
  </si>
  <si>
    <t>00363</t>
  </si>
  <si>
    <t>00393</t>
  </si>
  <si>
    <t>00993</t>
  </si>
  <si>
    <t>01530</t>
  </si>
  <si>
    <t>01504</t>
  </si>
  <si>
    <t>00068</t>
  </si>
  <si>
    <t>01101</t>
  </si>
  <si>
    <t>00096</t>
  </si>
  <si>
    <t>00447</t>
  </si>
  <si>
    <t>00427</t>
  </si>
  <si>
    <t>make-up Comm.</t>
  </si>
  <si>
    <t>00992</t>
  </si>
  <si>
    <t>00390</t>
  </si>
  <si>
    <t>00731</t>
  </si>
  <si>
    <t>00362</t>
  </si>
  <si>
    <t>00858</t>
  </si>
  <si>
    <t>00673</t>
  </si>
  <si>
    <t>00324</t>
  </si>
  <si>
    <t xml:space="preserve">Room:   Neak Pean                                                                                                              </t>
  </si>
  <si>
    <t xml:space="preserve">Room:        Tamorn                                                                                                                   </t>
  </si>
  <si>
    <t>Ventures Basic A</t>
  </si>
  <si>
    <t>Project 1A</t>
  </si>
  <si>
    <t>Ventures Basic B</t>
  </si>
  <si>
    <t>Project 1B</t>
  </si>
  <si>
    <t>Ventures  1A</t>
  </si>
  <si>
    <t>Project 2A</t>
  </si>
  <si>
    <t>Ventures  1B</t>
  </si>
  <si>
    <t>Project 2B</t>
  </si>
  <si>
    <t>Ventures  2A</t>
  </si>
  <si>
    <t>Project 3A</t>
  </si>
  <si>
    <t>Ventures  2B</t>
  </si>
  <si>
    <t>Project 3B</t>
  </si>
  <si>
    <t>Ventures  3A</t>
  </si>
  <si>
    <t>Reading Explorer 2A</t>
  </si>
  <si>
    <t>Ventures  3B</t>
  </si>
  <si>
    <t>Reading Explorer 2B</t>
  </si>
  <si>
    <t>Ventures  4B</t>
  </si>
  <si>
    <t>Reading Explorer 3B</t>
  </si>
  <si>
    <t>Ventures Transition A</t>
  </si>
  <si>
    <t>Reading Explorer 4A</t>
  </si>
  <si>
    <t>Ventures Transition B</t>
  </si>
  <si>
    <t>Reading Explorer 4B</t>
  </si>
  <si>
    <t>2</t>
  </si>
  <si>
    <t>1</t>
  </si>
  <si>
    <t>3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</si>
  <si>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</si>
  <si>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</si>
  <si>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</si>
  <si>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</si>
  <si>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</si>
  <si>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</si>
  <si>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</si>
  <si>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</si>
  <si>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</si>
  <si>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</si>
  <si>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</si>
  <si>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</si>
  <si>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</si>
  <si>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</si>
  <si>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</si>
  <si>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</si>
  <si>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r>
      <t xml:space="preserve"> ENGLISH FOR HIGH SCHOOL RESULT - TERM:  8</t>
    </r>
    <r>
      <rPr>
        <b/>
        <vertAlign val="superscript"/>
        <sz val="16"/>
        <color indexed="12"/>
        <rFont val="Arial"/>
        <family val="2"/>
      </rPr>
      <t>th</t>
    </r>
    <r>
      <rPr>
        <b/>
        <sz val="16"/>
        <color indexed="12"/>
        <rFont val="Arial"/>
        <family val="2"/>
      </rPr>
      <t>-December-2010 (8</t>
    </r>
    <r>
      <rPr>
        <b/>
        <vertAlign val="superscript"/>
        <sz val="16"/>
        <color indexed="12"/>
        <rFont val="Arial"/>
        <family val="2"/>
      </rPr>
      <t>th</t>
    </r>
    <r>
      <rPr>
        <b/>
        <sz val="16"/>
        <color indexed="12"/>
        <rFont val="Arial"/>
        <family val="2"/>
      </rPr>
      <t xml:space="preserve"> December 2010 - 4</t>
    </r>
    <r>
      <rPr>
        <b/>
        <vertAlign val="superscript"/>
        <sz val="16"/>
        <color indexed="12"/>
        <rFont val="Arial"/>
        <family val="2"/>
      </rPr>
      <t>th</t>
    </r>
    <r>
      <rPr>
        <b/>
        <sz val="16"/>
        <color indexed="12"/>
        <rFont val="Arial"/>
        <family val="2"/>
      </rPr>
      <t xml:space="preserve"> March 2011)</t>
    </r>
  </si>
  <si>
    <t>Room:         Bakheng                                                                                 Level :  EHSS-1</t>
  </si>
  <si>
    <t>Instructors: Mr. Ros Heangsiv   &amp;   Mr. Eat Sophea                        Time: 6:00-7:30 PM</t>
  </si>
  <si>
    <t>Other</t>
  </si>
  <si>
    <t>Vocabulary</t>
  </si>
  <si>
    <t>Communication</t>
  </si>
  <si>
    <t>See Director</t>
  </si>
  <si>
    <t>22</t>
  </si>
  <si>
    <t>23</t>
  </si>
  <si>
    <t>Level :  EHSS-7B</t>
  </si>
  <si>
    <t xml:space="preserve">Room:      Johannesburge, API School                                                                                                                      </t>
  </si>
  <si>
    <t>Room:       Svay Rieng</t>
  </si>
  <si>
    <t xml:space="preserve">Room:      Preah Vihear                                                                                                   </t>
  </si>
  <si>
    <t xml:space="preserve">Room:       Beng Mealea, Wooden House                                                                                                          </t>
  </si>
  <si>
    <r>
      <rPr>
        <b/>
        <sz val="11"/>
        <color rgb="FFFF0000"/>
        <rFont val="Times New Roman"/>
        <family val="1"/>
      </rPr>
      <t>Instructors:  Mr. Heng Sary, Mr. Soth Ravy, &amp; Mr. Benjamin Lawrence Mailman</t>
    </r>
    <r>
      <rPr>
        <b/>
        <sz val="12"/>
        <color rgb="FFFF0000"/>
        <rFont val="Times New Roman"/>
        <family val="1"/>
      </rPr>
      <t xml:space="preserve">                            </t>
    </r>
  </si>
  <si>
    <t xml:space="preserve">Instructors: Ms. Kelly Van Roy &amp; Mr. Touch Puthsothea  </t>
  </si>
  <si>
    <t>Instructors: Mr. Hoeng Phouchhit &amp; Mr. Hoeng Visith</t>
  </si>
  <si>
    <t xml:space="preserve">Instructors:  Mr. Hoeng Visith &amp; Mr. Hoeng Phouchhit                           </t>
  </si>
  <si>
    <t xml:space="preserve">Instructors: Mr. Touch Puthsothea &amp; Ms. Mariam C. Pangket                         </t>
  </si>
  <si>
    <r>
      <rPr>
        <b/>
        <sz val="11"/>
        <color rgb="FFFF0000"/>
        <rFont val="Times New Roman"/>
        <family val="1"/>
      </rPr>
      <t>Instructors: Mr. Heng Sary, Mr. Hang Bunkai &amp; Mr. Tim Davis</t>
    </r>
    <r>
      <rPr>
        <b/>
        <sz val="12"/>
        <color rgb="FFFF0000"/>
        <rFont val="Times New Roman"/>
        <family val="1"/>
      </rPr>
      <t xml:space="preserve">                              </t>
    </r>
  </si>
  <si>
    <t>24</t>
  </si>
  <si>
    <t>25</t>
  </si>
  <si>
    <t xml:space="preserve">ENGLISH FOR HIGH SCHOOL RESULT - TERM:  01 October 2019 ( 01 October 2019 - 31 December 2019 ) </t>
  </si>
  <si>
    <t xml:space="preserve">Room:          Prasat Chao Sreyvibol                                                                                          </t>
  </si>
  <si>
    <t xml:space="preserve">Instructors: Ms. Yan Soklin &amp; Ms. Veng Yura                                              </t>
  </si>
  <si>
    <t xml:space="preserve">Room:        Phnom Krom                                                                                     </t>
  </si>
  <si>
    <t>Instructors: Ms. Veng Yura &amp; Ms. Yan Soklin</t>
  </si>
  <si>
    <t>Level :  EHSS-2C</t>
  </si>
  <si>
    <t xml:space="preserve">Room:          Kampot                                                                                          </t>
  </si>
  <si>
    <t>Instructors: Mr. Kong Sareoun &amp; Mr. Sorn Savoeun</t>
  </si>
  <si>
    <t xml:space="preserve">Room:          Prasat Krol Ko                                                                                      </t>
  </si>
  <si>
    <t>Instructors: Mr. Bun By &amp; Ms. Sam Lida</t>
  </si>
  <si>
    <t xml:space="preserve">Instructors: Ms. Sam Lida &amp; Mr. Kong Sareoun                                        </t>
  </si>
  <si>
    <t xml:space="preserve">Instructors: Mr. Paul Franks &amp; Mr. Khut Sey                                         </t>
  </si>
  <si>
    <t xml:space="preserve">Instructors: Mr. Cheng Nget &amp; Mr. Oskar Mortimer Laver                                      </t>
  </si>
  <si>
    <t xml:space="preserve">Instructors: Ms. Mariam C. Pangket  &amp; Mr. Sin Sothan                             </t>
  </si>
  <si>
    <t>Instructors: Mr. Doung Sokunt Wat &amp; Mr. Paul Franks</t>
  </si>
  <si>
    <t xml:space="preserve">Room:      Sydney, API School                                                                                                                          </t>
  </si>
  <si>
    <r>
      <rPr>
        <b/>
        <sz val="11"/>
        <color rgb="FFFF0000"/>
        <rFont val="Times New Roman"/>
        <family val="1"/>
      </rPr>
      <t xml:space="preserve">Instructors: Mr. Heng Sary , Mr. Doung Sokunt Wat &amp; Mr. Oskar Martin Laver </t>
    </r>
    <r>
      <rPr>
        <b/>
        <sz val="12"/>
        <color rgb="FFFF0000"/>
        <rFont val="Times New Roman"/>
        <family val="1"/>
      </rPr>
      <t xml:space="preserve">                                 </t>
    </r>
  </si>
  <si>
    <t xml:space="preserve">Room:      Mebon                                                                                                                    </t>
  </si>
  <si>
    <r>
      <rPr>
        <b/>
        <sz val="11"/>
        <color rgb="FFFF0000"/>
        <rFont val="Times New Roman"/>
        <family val="1"/>
      </rPr>
      <t xml:space="preserve">Instructors: Mr. Heng Sary, Mr. Sorn Savoeun &amp; Mr. Benjamin Lawrence Mailman </t>
    </r>
    <r>
      <rPr>
        <b/>
        <sz val="12"/>
        <color rgb="FFFF0000"/>
        <rFont val="Times New Roman"/>
        <family val="1"/>
      </rPr>
      <t xml:space="preserve">                             </t>
    </r>
  </si>
  <si>
    <t>Level :  EHSS-8</t>
  </si>
  <si>
    <t>Level :  EHSS-9</t>
  </si>
  <si>
    <t xml:space="preserve">Room:        Baphoun                                                                                                                        </t>
  </si>
  <si>
    <t xml:space="preserve">Room:        Preah Palilay                                                                                                                          </t>
  </si>
  <si>
    <t xml:space="preserve">Room:        Mondulkiri                                                                                                                        </t>
  </si>
  <si>
    <t xml:space="preserve">Instructors:  Mr. Heng Sary, Mr. Kevin O'Neill &amp; Mr. Stephen Cline                      </t>
  </si>
  <si>
    <t xml:space="preserve">Instructors: Mr. Heng Sary, Ms. Kelly Van Roy &amp; Ms. Sylvia Kessel                 </t>
  </si>
  <si>
    <t>DUCH CHANSOKUNNARY (S)</t>
  </si>
  <si>
    <t>11763</t>
  </si>
  <si>
    <t>HONG NISA</t>
  </si>
  <si>
    <t>12180</t>
  </si>
  <si>
    <t>HOV NIT REAKSMEY</t>
  </si>
  <si>
    <t>11700</t>
  </si>
  <si>
    <t>KAN SOKHACHHAYA</t>
  </si>
  <si>
    <t>11694</t>
  </si>
  <si>
    <t>KRE SREYPICH</t>
  </si>
  <si>
    <t>12307</t>
  </si>
  <si>
    <t>MEASKIRY SOKMARYNET</t>
  </si>
  <si>
    <t>12466</t>
  </si>
  <si>
    <t>MENG SELA</t>
  </si>
  <si>
    <t>11312</t>
  </si>
  <si>
    <t>NAN SREYNOCH</t>
  </si>
  <si>
    <t>11717</t>
  </si>
  <si>
    <t>NEAN SOUNITA</t>
  </si>
  <si>
    <t>12012</t>
  </si>
  <si>
    <t>SENG PISETH</t>
  </si>
  <si>
    <t>12491</t>
  </si>
  <si>
    <t>SEONG SOKHENG</t>
  </si>
  <si>
    <t>11621</t>
  </si>
  <si>
    <t>SOEUN RITHY</t>
  </si>
  <si>
    <t>12380</t>
  </si>
  <si>
    <t>SOEUN SOK VITOU</t>
  </si>
  <si>
    <t>12517</t>
  </si>
  <si>
    <t>TE MENGLEAP</t>
  </si>
  <si>
    <t>11713</t>
  </si>
  <si>
    <t>THIN SOKTHYREAK</t>
  </si>
  <si>
    <t>11714</t>
  </si>
  <si>
    <t>THORN HONGLY</t>
  </si>
  <si>
    <t>12289</t>
  </si>
  <si>
    <t>VOEUG SREYHOUCH</t>
  </si>
  <si>
    <t>10886</t>
  </si>
  <si>
    <t>YAN PETER</t>
  </si>
  <si>
    <t>11886</t>
  </si>
  <si>
    <t>YEAK SOTEA</t>
  </si>
  <si>
    <t>12458</t>
  </si>
  <si>
    <t>BUNTHAI RATTANAK</t>
  </si>
  <si>
    <t>11666</t>
  </si>
  <si>
    <t>CHEA SOVANNRATANAK</t>
  </si>
  <si>
    <t>11617</t>
  </si>
  <si>
    <t>CHEY PANHA</t>
  </si>
  <si>
    <t>11706</t>
  </si>
  <si>
    <t>CHHEM KAKDA</t>
  </si>
  <si>
    <t>12288</t>
  </si>
  <si>
    <t>CHHEN CHHEAVMENG</t>
  </si>
  <si>
    <t>10245</t>
  </si>
  <si>
    <t>CHHUNLY VIRAVID</t>
  </si>
  <si>
    <t>11801</t>
  </si>
  <si>
    <t>DA PHANARITH</t>
  </si>
  <si>
    <t>11863</t>
  </si>
  <si>
    <t>KAN SOKUNTHEA</t>
  </si>
  <si>
    <t>11695</t>
  </si>
  <si>
    <t>LE SEAVYA</t>
  </si>
  <si>
    <t>11773</t>
  </si>
  <si>
    <t>LEANG KIMLAY</t>
  </si>
  <si>
    <t>12254</t>
  </si>
  <si>
    <t>OEM RILIDA</t>
  </si>
  <si>
    <t>11869</t>
  </si>
  <si>
    <t>OENG KIMLONG</t>
  </si>
  <si>
    <t>12267</t>
  </si>
  <si>
    <t>PHAN SEREYMEAN</t>
  </si>
  <si>
    <t>12496</t>
  </si>
  <si>
    <t>RIK ANRY</t>
  </si>
  <si>
    <t>12311</t>
  </si>
  <si>
    <t>SIM LEANG EI</t>
  </si>
  <si>
    <t>12159</t>
  </si>
  <si>
    <t>SOK SO MARY</t>
  </si>
  <si>
    <t>12276</t>
  </si>
  <si>
    <t>SOK SOVANPANHA</t>
  </si>
  <si>
    <t>11789</t>
  </si>
  <si>
    <t>TUM SINET</t>
  </si>
  <si>
    <t>12470</t>
  </si>
  <si>
    <t>TUY KEO TONG</t>
  </si>
  <si>
    <t>12489</t>
  </si>
  <si>
    <t>VEN REAKSA</t>
  </si>
  <si>
    <t>11709</t>
  </si>
  <si>
    <t>VOEUN SIV NIV</t>
  </si>
  <si>
    <t>11771</t>
  </si>
  <si>
    <t>VUTH PISETH</t>
  </si>
  <si>
    <t>11859</t>
  </si>
  <si>
    <t>CHEN SINH</t>
  </si>
  <si>
    <t>11445</t>
  </si>
  <si>
    <t>CHHIM NAKHIM [PFL]</t>
  </si>
  <si>
    <t>11076</t>
  </si>
  <si>
    <t>CHHUN THY RATANHU</t>
  </si>
  <si>
    <t>11472</t>
  </si>
  <si>
    <t>DO METHAVY</t>
  </si>
  <si>
    <t>11411</t>
  </si>
  <si>
    <t>HEAV MAKARA</t>
  </si>
  <si>
    <t>11506</t>
  </si>
  <si>
    <t>IV LYSHEANG</t>
  </si>
  <si>
    <t>11417</t>
  </si>
  <si>
    <t>KOUY SREY NICH</t>
  </si>
  <si>
    <t>12275</t>
  </si>
  <si>
    <t>LAY YANNITH</t>
  </si>
  <si>
    <t>12284</t>
  </si>
  <si>
    <t>LIM LY HOUR</t>
  </si>
  <si>
    <t>12000</t>
  </si>
  <si>
    <t>LONG PHANITH</t>
  </si>
  <si>
    <t>12155</t>
  </si>
  <si>
    <t>LY PANHA</t>
  </si>
  <si>
    <t>11295</t>
  </si>
  <si>
    <t>MEAN SOKPITOU</t>
  </si>
  <si>
    <t>11246</t>
  </si>
  <si>
    <t>MOV SREYMOUY</t>
  </si>
  <si>
    <t>10799</t>
  </si>
  <si>
    <t>PHALLA SATHYA</t>
  </si>
  <si>
    <t>11353</t>
  </si>
  <si>
    <t>PHOUN KHOUCH [PFL]</t>
  </si>
  <si>
    <t>11077</t>
  </si>
  <si>
    <t>POR YEAN HAK</t>
  </si>
  <si>
    <t>11387</t>
  </si>
  <si>
    <t>PUTH RAVY</t>
  </si>
  <si>
    <t>11551</t>
  </si>
  <si>
    <t>RA PICH SREYNETH</t>
  </si>
  <si>
    <t>11303</t>
  </si>
  <si>
    <t>REM PHEAROMTHUNMONY</t>
  </si>
  <si>
    <t>12078</t>
  </si>
  <si>
    <t>TAN BOROMEY</t>
  </si>
  <si>
    <t>12287</t>
  </si>
  <si>
    <t>TAN RITHY VIREAK</t>
  </si>
  <si>
    <t>11242</t>
  </si>
  <si>
    <t>THY RANIM</t>
  </si>
  <si>
    <t>11260</t>
  </si>
  <si>
    <t>TOEUN SREYNOY</t>
  </si>
  <si>
    <t>11882</t>
  </si>
  <si>
    <t>Level :  EHSS-2B</t>
  </si>
  <si>
    <t>ATH SEANGHAI</t>
  </si>
  <si>
    <t>10289</t>
  </si>
  <si>
    <t>ATH SEVVAI</t>
  </si>
  <si>
    <t>10288</t>
  </si>
  <si>
    <t>CHEA NY JEN</t>
  </si>
  <si>
    <t>11319</t>
  </si>
  <si>
    <t>CHHEANG VICHANA (S)</t>
  </si>
  <si>
    <t>11791</t>
  </si>
  <si>
    <t>DOEM KUNTHY</t>
  </si>
  <si>
    <t>12498</t>
  </si>
  <si>
    <t>HEAK SEREYRITA</t>
  </si>
  <si>
    <t>11321</t>
  </si>
  <si>
    <t>HIM SOTHEA</t>
  </si>
  <si>
    <t>11255</t>
  </si>
  <si>
    <t>HOEUNG SOVEASNA</t>
  </si>
  <si>
    <t>11234</t>
  </si>
  <si>
    <t>HUN SOKHEANG</t>
  </si>
  <si>
    <t>12249</t>
  </si>
  <si>
    <t>KHEN SORANY</t>
  </si>
  <si>
    <t>11040</t>
  </si>
  <si>
    <t>LEANG SOPHEAK</t>
  </si>
  <si>
    <t>11154</t>
  </si>
  <si>
    <t>NITH PANHA</t>
  </si>
  <si>
    <t>11849</t>
  </si>
  <si>
    <t>OEUN VATHANA [PFL]</t>
  </si>
  <si>
    <t>11079</t>
  </si>
  <si>
    <t>RA PICH VEASNA</t>
  </si>
  <si>
    <t>11285</t>
  </si>
  <si>
    <t>SIEM MENG HOUR</t>
  </si>
  <si>
    <t>11370</t>
  </si>
  <si>
    <t>SOK SEREI SOTHEA</t>
  </si>
  <si>
    <t>11186</t>
  </si>
  <si>
    <t>SOUM CHANNY</t>
  </si>
  <si>
    <t>11380</t>
  </si>
  <si>
    <t>SOY RAJEL</t>
  </si>
  <si>
    <t>12286</t>
  </si>
  <si>
    <t>SRY SOLIEN</t>
  </si>
  <si>
    <t>12449</t>
  </si>
  <si>
    <t>TANG SIVMEY</t>
  </si>
  <si>
    <t>11273</t>
  </si>
  <si>
    <t>THA VANLY</t>
  </si>
  <si>
    <t>11333</t>
  </si>
  <si>
    <t>THORN SREYPOV</t>
  </si>
  <si>
    <t>11356</t>
  </si>
  <si>
    <t>TOT SENG OUN</t>
  </si>
  <si>
    <t>11783</t>
  </si>
  <si>
    <t>VANNA PHEAKMONI</t>
  </si>
  <si>
    <t>12453</t>
  </si>
  <si>
    <t>BUN SONGLIS</t>
  </si>
  <si>
    <t>11832</t>
  </si>
  <si>
    <t>CHEAB RITHY</t>
  </si>
  <si>
    <t>12010</t>
  </si>
  <si>
    <t>CHHUN LEANG NANTHIB</t>
  </si>
  <si>
    <t>11726</t>
  </si>
  <si>
    <t>CHHUON VANNARA</t>
  </si>
  <si>
    <t>11958</t>
  </si>
  <si>
    <t>EM CHANRASMEI</t>
  </si>
  <si>
    <t>11592</t>
  </si>
  <si>
    <t>IM ANDY</t>
  </si>
  <si>
    <t>11721</t>
  </si>
  <si>
    <t>KONG DARA</t>
  </si>
  <si>
    <t>11885</t>
  </si>
  <si>
    <t>KOV MOLIKA</t>
  </si>
  <si>
    <t>11597</t>
  </si>
  <si>
    <t>LAY EANGLY</t>
  </si>
  <si>
    <t>11796</t>
  </si>
  <si>
    <t>LENG KIM HONG</t>
  </si>
  <si>
    <t>10900</t>
  </si>
  <si>
    <t>LONG CHANTHEARITH</t>
  </si>
  <si>
    <t>11731</t>
  </si>
  <si>
    <t>LUN SITHEAN</t>
  </si>
  <si>
    <t>12113</t>
  </si>
  <si>
    <t>NANG SINGHOUY</t>
  </si>
  <si>
    <t>11661</t>
  </si>
  <si>
    <t>NARONG KEOMONYRATH</t>
  </si>
  <si>
    <t>12059</t>
  </si>
  <si>
    <t>NITH LEAPHY</t>
  </si>
  <si>
    <t>11840</t>
  </si>
  <si>
    <t>ORN SREYNICH</t>
  </si>
  <si>
    <t>11722</t>
  </si>
  <si>
    <t>PHO PHANNARITH</t>
  </si>
  <si>
    <t>11688</t>
  </si>
  <si>
    <t>PHORN SONICH</t>
  </si>
  <si>
    <t>11884</t>
  </si>
  <si>
    <t>PICH MANA</t>
  </si>
  <si>
    <t>11689</t>
  </si>
  <si>
    <t>SAK VISAL</t>
  </si>
  <si>
    <t>11816</t>
  </si>
  <si>
    <t>SAN KIMHEANG</t>
  </si>
  <si>
    <t>11774</t>
  </si>
  <si>
    <t>SETH SREYKA</t>
  </si>
  <si>
    <t>11723</t>
  </si>
  <si>
    <t>SIN MAKARA</t>
  </si>
  <si>
    <t>11712</t>
  </si>
  <si>
    <t>SOR NARIN</t>
  </si>
  <si>
    <t>11955</t>
  </si>
  <si>
    <t>TY SOK BORROMEY</t>
  </si>
  <si>
    <t>11598</t>
  </si>
  <si>
    <t>VOEUN RITHY</t>
  </si>
  <si>
    <t>11663</t>
  </si>
  <si>
    <t>CHAN ROBERT</t>
  </si>
  <si>
    <t>08579</t>
  </si>
  <si>
    <t>CHHENG VUTHY</t>
  </si>
  <si>
    <t>10591</t>
  </si>
  <si>
    <t>CHHORN SAMNANG</t>
  </si>
  <si>
    <t>11781</t>
  </si>
  <si>
    <t>HEN VATHANAANAN</t>
  </si>
  <si>
    <t>11399</t>
  </si>
  <si>
    <t>HOR KATAMA</t>
  </si>
  <si>
    <t>11533</t>
  </si>
  <si>
    <t>IT CHANBORROMEY</t>
  </si>
  <si>
    <t>11834</t>
  </si>
  <si>
    <t>KHIM NUN BUNLONG</t>
  </si>
  <si>
    <t>10951</t>
  </si>
  <si>
    <t>KOENG PICHVICHEKA</t>
  </si>
  <si>
    <t>12513</t>
  </si>
  <si>
    <t>LEY LIMEY</t>
  </si>
  <si>
    <t>11999</t>
  </si>
  <si>
    <t>LOEK SOKHENG</t>
  </si>
  <si>
    <t>11270</t>
  </si>
  <si>
    <t>NOEUNG SOKUN THEARA</t>
  </si>
  <si>
    <t>11429</t>
  </si>
  <si>
    <t>NUCH DIANA</t>
  </si>
  <si>
    <t>11918</t>
  </si>
  <si>
    <t>OEUN YUKA [PFL]</t>
  </si>
  <si>
    <t>11081</t>
  </si>
  <si>
    <t>OUENG ENG VOUCHCHHENG</t>
  </si>
  <si>
    <t>08828</t>
  </si>
  <si>
    <t>PROM THEARITH</t>
  </si>
  <si>
    <t>11386</t>
  </si>
  <si>
    <t>RIN SREY PICH</t>
  </si>
  <si>
    <t>11320</t>
  </si>
  <si>
    <t>SAM SIEMEN</t>
  </si>
  <si>
    <t>11845</t>
  </si>
  <si>
    <t>SAMBATH KEO VISAL</t>
  </si>
  <si>
    <t>11567</t>
  </si>
  <si>
    <t>SAMKOL MENGLENG</t>
  </si>
  <si>
    <t>10893</t>
  </si>
  <si>
    <t>SITHA AROME</t>
  </si>
  <si>
    <t>11803</t>
  </si>
  <si>
    <t>SOR RATHANAK</t>
  </si>
  <si>
    <t>10368</t>
  </si>
  <si>
    <t>SUONG CHUMNEAGH</t>
  </si>
  <si>
    <t>11716</t>
  </si>
  <si>
    <t>YEAN CHOMROEUN</t>
  </si>
  <si>
    <t>10645</t>
  </si>
  <si>
    <t>YIM BROSITH(S)</t>
  </si>
  <si>
    <t>11500</t>
  </si>
  <si>
    <t>CHAN SREYLEANG</t>
  </si>
  <si>
    <t>11867</t>
  </si>
  <si>
    <t>CHHEAN PI CHHING</t>
  </si>
  <si>
    <t>11573</t>
  </si>
  <si>
    <t>CHHON RATHANA</t>
  </si>
  <si>
    <t>12245</t>
  </si>
  <si>
    <t>EAV SARIN</t>
  </si>
  <si>
    <t>06123</t>
  </si>
  <si>
    <t>HENG TOR SOMALIN</t>
  </si>
  <si>
    <t>11289</t>
  </si>
  <si>
    <t>HENGTOR SOMALY</t>
  </si>
  <si>
    <t>11291</t>
  </si>
  <si>
    <t>HOL VEASNA</t>
  </si>
  <si>
    <t>11287</t>
  </si>
  <si>
    <t>KHIM LYEANG</t>
  </si>
  <si>
    <t>11265</t>
  </si>
  <si>
    <t>KONG VUTHY</t>
  </si>
  <si>
    <t>11068</t>
  </si>
  <si>
    <t>LAY LYHEANG</t>
  </si>
  <si>
    <t>11539</t>
  </si>
  <si>
    <t>LEAT VISA [PFL]</t>
  </si>
  <si>
    <t>08120</t>
  </si>
  <si>
    <t>LIM SUYLY</t>
  </si>
  <si>
    <t>12246</t>
  </si>
  <si>
    <t>LY CHAN BORMEY</t>
  </si>
  <si>
    <t>10516</t>
  </si>
  <si>
    <t>MINH PHALEAP</t>
  </si>
  <si>
    <t>11103</t>
  </si>
  <si>
    <t>OENG KIM THAI</t>
  </si>
  <si>
    <t>12283</t>
  </si>
  <si>
    <t>OM DAVY</t>
  </si>
  <si>
    <t>11701</t>
  </si>
  <si>
    <t>OUDOM RATANA</t>
  </si>
  <si>
    <t>12214</t>
  </si>
  <si>
    <t>PHIN PANHAVON</t>
  </si>
  <si>
    <t>11096</t>
  </si>
  <si>
    <t>POV RIZA</t>
  </si>
  <si>
    <t>11219</t>
  </si>
  <si>
    <t>SOK KIMHANG</t>
  </si>
  <si>
    <t>11707</t>
  </si>
  <si>
    <t>SRUN RENADO</t>
  </si>
  <si>
    <t>12169</t>
  </si>
  <si>
    <t>TAN SOPHEA</t>
  </si>
  <si>
    <t>11283</t>
  </si>
  <si>
    <t>TANN VANN CHHIT</t>
  </si>
  <si>
    <t>10860</t>
  </si>
  <si>
    <t>TOUCH CHANNARY</t>
  </si>
  <si>
    <t>11728</t>
  </si>
  <si>
    <t>TOUCH SIVMENG</t>
  </si>
  <si>
    <t>11786</t>
  </si>
  <si>
    <t>CHANG HAKSENG</t>
  </si>
  <si>
    <t>11910</t>
  </si>
  <si>
    <t>EA NOREAY</t>
  </si>
  <si>
    <t>11811</t>
  </si>
  <si>
    <t>EANG SOMNANG</t>
  </si>
  <si>
    <t>11338</t>
  </si>
  <si>
    <t>HENG MENGLY</t>
  </si>
  <si>
    <t>10651</t>
  </si>
  <si>
    <t>KE SOK HENG</t>
  </si>
  <si>
    <t>10904</t>
  </si>
  <si>
    <t>KEAN JENNY</t>
  </si>
  <si>
    <t>10997</t>
  </si>
  <si>
    <t>KEO PUTHI REAKSA</t>
  </si>
  <si>
    <t>12490</t>
  </si>
  <si>
    <t>KHUN MALEY</t>
  </si>
  <si>
    <t>10750</t>
  </si>
  <si>
    <t>KUN THEARY</t>
  </si>
  <si>
    <t>11369</t>
  </si>
  <si>
    <t>LACH SREY NIN</t>
  </si>
  <si>
    <t>10884</t>
  </si>
  <si>
    <t>LOEUT VANNA</t>
  </si>
  <si>
    <t>10524</t>
  </si>
  <si>
    <t>LOUCH LEM</t>
  </si>
  <si>
    <t>10759</t>
  </si>
  <si>
    <t>NIM CHHORDA</t>
  </si>
  <si>
    <t>08995</t>
  </si>
  <si>
    <t>NOY SREY NANG</t>
  </si>
  <si>
    <t>11311</t>
  </si>
  <si>
    <t>PHALLA MENGKHUN</t>
  </si>
  <si>
    <t>10930</t>
  </si>
  <si>
    <t>RIEM RATANA</t>
  </si>
  <si>
    <t>10478</t>
  </si>
  <si>
    <t>RIENG CHOB</t>
  </si>
  <si>
    <t>10938</t>
  </si>
  <si>
    <t>SING DAVITH</t>
  </si>
  <si>
    <t>10089</t>
  </si>
  <si>
    <t>SOKHOM SAMAJA</t>
  </si>
  <si>
    <t>11990</t>
  </si>
  <si>
    <t>SRENG SREY NICH</t>
  </si>
  <si>
    <t>10459</t>
  </si>
  <si>
    <t>SROEU CHANVOTEY</t>
  </si>
  <si>
    <t>10694</t>
  </si>
  <si>
    <t>THAN CHANDY</t>
  </si>
  <si>
    <t>10114</t>
  </si>
  <si>
    <t>THAN RATHANAK</t>
  </si>
  <si>
    <t>11451</t>
  </si>
  <si>
    <t>TITH SOTHEAVY</t>
  </si>
  <si>
    <t>10871</t>
  </si>
  <si>
    <t>TOENG PANY</t>
  </si>
  <si>
    <t>11916</t>
  </si>
  <si>
    <t>TRY KIMHOUR</t>
  </si>
  <si>
    <t>10598</t>
  </si>
  <si>
    <t>UON SALI BADAWI</t>
  </si>
  <si>
    <t>12066</t>
  </si>
  <si>
    <t>VAN LYKA</t>
  </si>
  <si>
    <t>11740</t>
  </si>
  <si>
    <t>CHAMNAN SREYMOM</t>
  </si>
  <si>
    <t>11725</t>
  </si>
  <si>
    <t>CHAN DARY (S)</t>
  </si>
  <si>
    <t>10507</t>
  </si>
  <si>
    <t>CHEA RATHA</t>
  </si>
  <si>
    <t>11112</t>
  </si>
  <si>
    <t>CHEAB SOTHEA</t>
  </si>
  <si>
    <t>11362</t>
  </si>
  <si>
    <t>CHET SREYNEANG</t>
  </si>
  <si>
    <t>11127</t>
  </si>
  <si>
    <t>HENG SACHAK</t>
  </si>
  <si>
    <t>10675</t>
  </si>
  <si>
    <t>KHENG SO MAKARA</t>
  </si>
  <si>
    <t>11441</t>
  </si>
  <si>
    <t>KHIM SOK SAN</t>
  </si>
  <si>
    <t>11115</t>
  </si>
  <si>
    <t>LY SOK PISET</t>
  </si>
  <si>
    <t>10538</t>
  </si>
  <si>
    <t>PEN PARINHA</t>
  </si>
  <si>
    <t>11463</t>
  </si>
  <si>
    <t>PHALLY PISEY</t>
  </si>
  <si>
    <t>11423</t>
  </si>
  <si>
    <t>PHEAN PHA RINA</t>
  </si>
  <si>
    <t>11109</t>
  </si>
  <si>
    <t>PHY SOAVORADY [PFL]</t>
  </si>
  <si>
    <t>11083</t>
  </si>
  <si>
    <t>POR SOPANHA</t>
  </si>
  <si>
    <t>12374</t>
  </si>
  <si>
    <t>SAM PANHA</t>
  </si>
  <si>
    <t>11069</t>
  </si>
  <si>
    <t>SAM SREYNOCH</t>
  </si>
  <si>
    <t>11444</t>
  </si>
  <si>
    <t>SAMRITH SOVANREACHNY</t>
  </si>
  <si>
    <t>11245</t>
  </si>
  <si>
    <t>SARITH SONITA</t>
  </si>
  <si>
    <t>11284</t>
  </si>
  <si>
    <t>SAY SOKHAK</t>
  </si>
  <si>
    <t>11413</t>
  </si>
  <si>
    <t>SEANG MONYREAKSA</t>
  </si>
  <si>
    <t>11839</t>
  </si>
  <si>
    <t>SEREY RATHANA PANHAPICH</t>
  </si>
  <si>
    <t>11054</t>
  </si>
  <si>
    <t>SINN CHANSOMANITA</t>
  </si>
  <si>
    <t>12297</t>
  </si>
  <si>
    <t>SOENG SOKHENG</t>
  </si>
  <si>
    <t>11991</t>
  </si>
  <si>
    <t>SOK DARO</t>
  </si>
  <si>
    <t>11992</t>
  </si>
  <si>
    <t>SOK SOMALY</t>
  </si>
  <si>
    <t>10760</t>
  </si>
  <si>
    <t>SOTHEA LEACKENA</t>
  </si>
  <si>
    <t>10544</t>
  </si>
  <si>
    <t>SOUT PISETH</t>
  </si>
  <si>
    <t>12032</t>
  </si>
  <si>
    <t>THONN SOPHEAK</t>
  </si>
  <si>
    <t>11050</t>
  </si>
  <si>
    <t>TOUCH SAMNANG</t>
  </si>
  <si>
    <t>11751</t>
  </si>
  <si>
    <t>VAN MANIKA</t>
  </si>
  <si>
    <t>10635</t>
  </si>
  <si>
    <t>VETH SAVUTH REAKSMEY</t>
  </si>
  <si>
    <t>10947</t>
  </si>
  <si>
    <t>VI SREYNIT</t>
  </si>
  <si>
    <t>11306</t>
  </si>
  <si>
    <t>CHAN SEAV THING</t>
  </si>
  <si>
    <t>10644</t>
  </si>
  <si>
    <t>CHHENG SOPHEAKTRA</t>
  </si>
  <si>
    <t>10845</t>
  </si>
  <si>
    <t>CHHORLY SEANGHAV</t>
  </si>
  <si>
    <t>10271</t>
  </si>
  <si>
    <t>DANH DAVICHEA</t>
  </si>
  <si>
    <t>10136</t>
  </si>
  <si>
    <t>DY BOPHA SEAM REAP</t>
  </si>
  <si>
    <t>10752</t>
  </si>
  <si>
    <t>HOUT SOSEILA</t>
  </si>
  <si>
    <t>10822</t>
  </si>
  <si>
    <t>HY MENGLY</t>
  </si>
  <si>
    <t>10278</t>
  </si>
  <si>
    <t>KEAN VALY</t>
  </si>
  <si>
    <t>11357</t>
  </si>
  <si>
    <t>KUN SOKHEN</t>
  </si>
  <si>
    <t>10332</t>
  </si>
  <si>
    <t>LAO BUNHENG</t>
  </si>
  <si>
    <t>10232</t>
  </si>
  <si>
    <t>LAY SAMNANG</t>
  </si>
  <si>
    <t>10379</t>
  </si>
  <si>
    <t>LOEK CHHANVOREAKNIT</t>
  </si>
  <si>
    <t>10250</t>
  </si>
  <si>
    <t>MAKY EKMONGKOL</t>
  </si>
  <si>
    <t>10220</t>
  </si>
  <si>
    <t>NANN VANAK(S)</t>
  </si>
  <si>
    <t>10430</t>
  </si>
  <si>
    <t>NOUN SELA</t>
  </si>
  <si>
    <t>10230</t>
  </si>
  <si>
    <t>PHORN SOPHAL</t>
  </si>
  <si>
    <t>11708</t>
  </si>
  <si>
    <t>PROEUNG ODUMVATEY</t>
  </si>
  <si>
    <t>10753</t>
  </si>
  <si>
    <t>REANG RATANA</t>
  </si>
  <si>
    <t>11329</t>
  </si>
  <si>
    <t>RI SARONG</t>
  </si>
  <si>
    <t>10243</t>
  </si>
  <si>
    <t>RIN MISTI (P)</t>
  </si>
  <si>
    <t>10421</t>
  </si>
  <si>
    <t>SEAN OUDAM</t>
  </si>
  <si>
    <t>12001</t>
  </si>
  <si>
    <t>SENG SUNVOLEAKDEVI</t>
  </si>
  <si>
    <t>11277</t>
  </si>
  <si>
    <t>SLESH HALIM</t>
  </si>
  <si>
    <t>10246</t>
  </si>
  <si>
    <t>SUON RACHANA</t>
  </si>
  <si>
    <t>12077</t>
  </si>
  <si>
    <t>THOL SAVATH</t>
  </si>
  <si>
    <t>10709</t>
  </si>
  <si>
    <t>TOM VANDALIN</t>
  </si>
  <si>
    <t>10864</t>
  </si>
  <si>
    <t>VICHETH RATANAK SAMBATH</t>
  </si>
  <si>
    <t>10259</t>
  </si>
  <si>
    <t>YIN SONITA</t>
  </si>
  <si>
    <t>YOURN INE</t>
  </si>
  <si>
    <t>10273</t>
  </si>
  <si>
    <t>11059</t>
  </si>
  <si>
    <t>CHANTHA SEAVMINH</t>
  </si>
  <si>
    <t>10495</t>
  </si>
  <si>
    <t>HUNN SREY VIN</t>
  </si>
  <si>
    <t>11328</t>
  </si>
  <si>
    <t>KAN SOTHEAVY</t>
  </si>
  <si>
    <t>10528</t>
  </si>
  <si>
    <t>KHEN YOU E</t>
  </si>
  <si>
    <t>11693</t>
  </si>
  <si>
    <t>KHOEUN SOPANHA</t>
  </si>
  <si>
    <t>11416</t>
  </si>
  <si>
    <t>KHOUN SREYLEAK</t>
  </si>
  <si>
    <t>10529</t>
  </si>
  <si>
    <t>KHUT SOPHEARA</t>
  </si>
  <si>
    <t>10578</t>
  </si>
  <si>
    <t>LIM JAYAVITHIA</t>
  </si>
  <si>
    <t>12181</t>
  </si>
  <si>
    <t>MATH SREYNAI</t>
  </si>
  <si>
    <t>12314</t>
  </si>
  <si>
    <t>MEK MARA</t>
  </si>
  <si>
    <t>10416</t>
  </si>
  <si>
    <t>METHSAMPHOS TEVY</t>
  </si>
  <si>
    <t>12111</t>
  </si>
  <si>
    <t>MEY KIMCHHENG</t>
  </si>
  <si>
    <t>11378</t>
  </si>
  <si>
    <t>OUM SIEKUNIZA</t>
  </si>
  <si>
    <t>10309</t>
  </si>
  <si>
    <t>OUN SOKKANHA</t>
  </si>
  <si>
    <t>11644</t>
  </si>
  <si>
    <t>PHORN TOLA</t>
  </si>
  <si>
    <t>10530</t>
  </si>
  <si>
    <t>RORM KIMLANG</t>
  </si>
  <si>
    <t>11313</t>
  </si>
  <si>
    <t>SAM DARAREAKSMEY</t>
  </si>
  <si>
    <t>10577</t>
  </si>
  <si>
    <t>SAM VEBOY</t>
  </si>
  <si>
    <t>12323</t>
  </si>
  <si>
    <t>SEAR VANNARIN</t>
  </si>
  <si>
    <t>10472</t>
  </si>
  <si>
    <t>SETH DAVID</t>
  </si>
  <si>
    <t>11337</t>
  </si>
  <si>
    <t>SOU NANTHANA</t>
  </si>
  <si>
    <t>11042</t>
  </si>
  <si>
    <t>TAK BORAVIN</t>
  </si>
  <si>
    <t>11973</t>
  </si>
  <si>
    <t>TANN VISA</t>
  </si>
  <si>
    <t>09848</t>
  </si>
  <si>
    <t>THY CHAN CHAKRIYA</t>
  </si>
  <si>
    <t>10133</t>
  </si>
  <si>
    <t>TUYKHENG RATANAKNIMOL</t>
  </si>
  <si>
    <t>11785</t>
  </si>
  <si>
    <t>VEN PHEARUN</t>
  </si>
  <si>
    <t>11842</t>
  </si>
  <si>
    <t>VUTH VISAL</t>
  </si>
  <si>
    <t>10493</t>
  </si>
  <si>
    <t>YOK KOSAL REAKSA</t>
  </si>
  <si>
    <t>10826</t>
  </si>
  <si>
    <t>BANG VANGYO</t>
  </si>
  <si>
    <t>09821</t>
  </si>
  <si>
    <t>CHAO CHAN PISEY</t>
  </si>
  <si>
    <t>10817</t>
  </si>
  <si>
    <t>CHUN LAMUNY</t>
  </si>
  <si>
    <t>11107</t>
  </si>
  <si>
    <t>CHUN SELA</t>
  </si>
  <si>
    <t>11975</t>
  </si>
  <si>
    <t>HANG SOKJENG</t>
  </si>
  <si>
    <t>11755</t>
  </si>
  <si>
    <t>HANG SREYLIN</t>
  </si>
  <si>
    <t>10919</t>
  </si>
  <si>
    <t>HOM BUNTHET</t>
  </si>
  <si>
    <t>09124</t>
  </si>
  <si>
    <t>HOU CHHAYRONG</t>
  </si>
  <si>
    <t>09970</t>
  </si>
  <si>
    <t>KHEANN RITHY</t>
  </si>
  <si>
    <t>09596</t>
  </si>
  <si>
    <t>KONG BUN SAVERY</t>
  </si>
  <si>
    <t>09388</t>
  </si>
  <si>
    <t>LOM KEMLEANG(S)</t>
  </si>
  <si>
    <t>09793</t>
  </si>
  <si>
    <t>LON VICHAI</t>
  </si>
  <si>
    <t>10641</t>
  </si>
  <si>
    <t>LY SOKITA</t>
  </si>
  <si>
    <t>09387</t>
  </si>
  <si>
    <t>MUY KIMCHOUR</t>
  </si>
  <si>
    <t>11565</t>
  </si>
  <si>
    <t>NANG HOK LIM</t>
  </si>
  <si>
    <t>10773</t>
  </si>
  <si>
    <t>NHEM VINHEAN SREYPICH</t>
  </si>
  <si>
    <t>09867</t>
  </si>
  <si>
    <t>NY RATHANA</t>
  </si>
  <si>
    <t>11264</t>
  </si>
  <si>
    <t>PHANG MINGWO</t>
  </si>
  <si>
    <t>09847</t>
  </si>
  <si>
    <t>PICH CHAMREAN</t>
  </si>
  <si>
    <t>09873</t>
  </si>
  <si>
    <t>PLONG CHANSAMENTA</t>
  </si>
  <si>
    <t>09871</t>
  </si>
  <si>
    <t>SOUN SOKUNMANIZA</t>
  </si>
  <si>
    <t>11343</t>
  </si>
  <si>
    <t>THA CHANNTURN</t>
  </si>
  <si>
    <t>09740</t>
  </si>
  <si>
    <t>THA CHANTOUN</t>
  </si>
  <si>
    <t>09739</t>
  </si>
  <si>
    <t>THONG OUSAPHEA</t>
  </si>
  <si>
    <t>12076</t>
  </si>
  <si>
    <t>VETH SAVUTHREAKSA</t>
  </si>
  <si>
    <t>09647</t>
  </si>
  <si>
    <t>YOEM SAREM</t>
  </si>
  <si>
    <t>10527</t>
  </si>
  <si>
    <t>CHANN KREOUFA</t>
  </si>
  <si>
    <t>11097</t>
  </si>
  <si>
    <t>CHEA PHUMMINEA</t>
  </si>
  <si>
    <t>10012</t>
  </si>
  <si>
    <t>CHHAY HONGMEY</t>
  </si>
  <si>
    <t>11410</t>
  </si>
  <si>
    <t>CHHAY SINICH</t>
  </si>
  <si>
    <t>09886</t>
  </si>
  <si>
    <t>EK SYKEANG</t>
  </si>
  <si>
    <t>11334</t>
  </si>
  <si>
    <t>HENG SIVMEY</t>
  </si>
  <si>
    <t>06338</t>
  </si>
  <si>
    <t>HOY LAIHAK</t>
  </si>
  <si>
    <t>11727</t>
  </si>
  <si>
    <t>JUMP JANINE JASMINE</t>
  </si>
  <si>
    <t>11237</t>
  </si>
  <si>
    <t>KEO SOTHEARITH</t>
  </si>
  <si>
    <t>10656</t>
  </si>
  <si>
    <t>KEUT LIVYING</t>
  </si>
  <si>
    <t>11220</t>
  </si>
  <si>
    <t>KHENG BUN SENG</t>
  </si>
  <si>
    <t>10966</t>
  </si>
  <si>
    <t>MON MONI</t>
  </si>
  <si>
    <t>09427</t>
  </si>
  <si>
    <t>MUTH CHHORMPISAL</t>
  </si>
  <si>
    <t>09746</t>
  </si>
  <si>
    <t>NGAING LIDA</t>
  </si>
  <si>
    <t>10318</t>
  </si>
  <si>
    <t>NHIL SREY VEE</t>
  </si>
  <si>
    <t>11433</t>
  </si>
  <si>
    <t>OU LEAKHENA</t>
  </si>
  <si>
    <t>10793</t>
  </si>
  <si>
    <t>PHEAT PHANNA</t>
  </si>
  <si>
    <t>09987</t>
  </si>
  <si>
    <t>PRAK TED KANIKA</t>
  </si>
  <si>
    <t>11070</t>
  </si>
  <si>
    <t>PUN PHEAREAK</t>
  </si>
  <si>
    <t>11197</t>
  </si>
  <si>
    <t>SAMRITH PHEAREAK</t>
  </si>
  <si>
    <t>10470</t>
  </si>
  <si>
    <t>SENG VISAL</t>
  </si>
  <si>
    <t>11308</t>
  </si>
  <si>
    <t>SOK CHOMREOUN [PFL]</t>
  </si>
  <si>
    <t>09804</t>
  </si>
  <si>
    <t>SRENG RATANA</t>
  </si>
  <si>
    <t>10436</t>
  </si>
  <si>
    <t>SRENG SAMBAT THYRIT</t>
  </si>
  <si>
    <t>09822</t>
  </si>
  <si>
    <t>THEN SOTHY</t>
  </si>
  <si>
    <t>09031</t>
  </si>
  <si>
    <t>THENG SOPHEA</t>
  </si>
  <si>
    <t>10218</t>
  </si>
  <si>
    <t>TIM MANYA</t>
  </si>
  <si>
    <t>09759</t>
  </si>
  <si>
    <t>UN CHUTEMA</t>
  </si>
  <si>
    <t>08913</t>
  </si>
  <si>
    <t>YORN SOPHEAPHIRUM</t>
  </si>
  <si>
    <t>10513</t>
  </si>
  <si>
    <t>CHEA CHAMPEY</t>
  </si>
  <si>
    <t>11553</t>
  </si>
  <si>
    <t>CHHUT SREY SA [PFL]</t>
  </si>
  <si>
    <t>10714</t>
  </si>
  <si>
    <t>HAI LYHOUR</t>
  </si>
  <si>
    <t>09948</t>
  </si>
  <si>
    <t>HAK VIREAKSITH</t>
  </si>
  <si>
    <t>10248</t>
  </si>
  <si>
    <t>HOM SALING</t>
  </si>
  <si>
    <t>09316</t>
  </si>
  <si>
    <t>HOUN SREYNATH</t>
  </si>
  <si>
    <t>10748</t>
  </si>
  <si>
    <t>KHIM SOMNANG</t>
  </si>
  <si>
    <t>11114</t>
  </si>
  <si>
    <t>MAM SOVANRATANA</t>
  </si>
  <si>
    <t>10108</t>
  </si>
  <si>
    <t>OUM SIEKHOR</t>
  </si>
  <si>
    <t>08908</t>
  </si>
  <si>
    <t>PAV SREYNICH</t>
  </si>
  <si>
    <t>10369</t>
  </si>
  <si>
    <t>PHEA NITA</t>
  </si>
  <si>
    <t>09484</t>
  </si>
  <si>
    <t>PHEANG SREPHORS</t>
  </si>
  <si>
    <t>09845</t>
  </si>
  <si>
    <t>RANN SOKMECH</t>
  </si>
  <si>
    <t>11280</t>
  </si>
  <si>
    <t>RITH MALIS</t>
  </si>
  <si>
    <t>09430</t>
  </si>
  <si>
    <t>ROUEN SOKVAN</t>
  </si>
  <si>
    <t>11467</t>
  </si>
  <si>
    <t>SOVANN TYTY</t>
  </si>
  <si>
    <t>09476</t>
  </si>
  <si>
    <t>TORK PHIRAWIN</t>
  </si>
  <si>
    <t>10251</t>
  </si>
  <si>
    <t>VE VIBOL</t>
  </si>
  <si>
    <t>11119</t>
  </si>
  <si>
    <t>VONG BUN HIENG</t>
  </si>
  <si>
    <t>09629</t>
  </si>
  <si>
    <t>26</t>
  </si>
  <si>
    <t>27</t>
  </si>
  <si>
    <t>28</t>
  </si>
  <si>
    <t>29</t>
  </si>
  <si>
    <t>30</t>
  </si>
  <si>
    <t>CHHUN KEOMONYNIT</t>
  </si>
  <si>
    <t>10261</t>
  </si>
  <si>
    <t>CHOEUN PHEAKTRA</t>
  </si>
  <si>
    <t>10935</t>
  </si>
  <si>
    <t>HEM SOVAN</t>
  </si>
  <si>
    <t>11674</t>
  </si>
  <si>
    <t>HOY PICH</t>
  </si>
  <si>
    <t>09725</t>
  </si>
  <si>
    <t>HUN SOTHEARITH</t>
  </si>
  <si>
    <t>10977</t>
  </si>
  <si>
    <t>KHAM VEASNA</t>
  </si>
  <si>
    <t>10313</t>
  </si>
  <si>
    <t>KOK PICHLY</t>
  </si>
  <si>
    <t>09812</t>
  </si>
  <si>
    <t>LORN PANHA</t>
  </si>
  <si>
    <t>11304</t>
  </si>
  <si>
    <t>LOUT NARY</t>
  </si>
  <si>
    <t>10765</t>
  </si>
  <si>
    <t>LY MENG KONG</t>
  </si>
  <si>
    <t>09906</t>
  </si>
  <si>
    <t>MOM SOPHEAK</t>
  </si>
  <si>
    <t>09468</t>
  </si>
  <si>
    <t>NGOUN SOTHEARY</t>
  </si>
  <si>
    <t>09855</t>
  </si>
  <si>
    <t>PENG CHANREAKSA</t>
  </si>
  <si>
    <t>09259</t>
  </si>
  <si>
    <t>PHAL YEAKLEANG</t>
  </si>
  <si>
    <t>09451</t>
  </si>
  <si>
    <t>PHAT MUNNY</t>
  </si>
  <si>
    <t>09831</t>
  </si>
  <si>
    <t>RATH VIREAKBOT</t>
  </si>
  <si>
    <t>09523</t>
  </si>
  <si>
    <t>SAMON SAKDA</t>
  </si>
  <si>
    <t>09194</t>
  </si>
  <si>
    <t>SAN SELA</t>
  </si>
  <si>
    <t>09460</t>
  </si>
  <si>
    <t>SEN DARAOUDOM</t>
  </si>
  <si>
    <t>10769</t>
  </si>
  <si>
    <t>SENG MONEY</t>
  </si>
  <si>
    <t>09337</t>
  </si>
  <si>
    <t>SONG RAVY</t>
  </si>
  <si>
    <t>09930</t>
  </si>
  <si>
    <t>TANG SREYLIN</t>
  </si>
  <si>
    <t>11239</t>
  </si>
  <si>
    <t>TES NARA</t>
  </si>
  <si>
    <t>09767</t>
  </si>
  <si>
    <t>THONG SENGCHOUYEARN</t>
  </si>
  <si>
    <t>09832</t>
  </si>
  <si>
    <t>TIN SOVANDA</t>
  </si>
  <si>
    <t>11294</t>
  </si>
  <si>
    <t>TONG SREY TOUCH [PFL]</t>
  </si>
  <si>
    <t>09799</t>
  </si>
  <si>
    <t>TUON SOMARIN</t>
  </si>
  <si>
    <t>10234</t>
  </si>
  <si>
    <t>TY BUNSITH</t>
  </si>
  <si>
    <t>09769</t>
  </si>
  <si>
    <t>TY SUY KEANG</t>
  </si>
  <si>
    <t>09461</t>
  </si>
  <si>
    <t>VETH SO VICHET</t>
  </si>
  <si>
    <t>09078</t>
  </si>
  <si>
    <t>31</t>
  </si>
  <si>
    <t>32</t>
  </si>
  <si>
    <t>33</t>
  </si>
  <si>
    <t>CHAO SAKDA YUOS</t>
  </si>
  <si>
    <t>09394</t>
  </si>
  <si>
    <t>CHOUNG MONIKA</t>
  </si>
  <si>
    <t>09149</t>
  </si>
  <si>
    <t>DOEUN MARADY [PFL]</t>
  </si>
  <si>
    <t>09802</t>
  </si>
  <si>
    <t>HAI SOHEM</t>
  </si>
  <si>
    <t>10763</t>
  </si>
  <si>
    <t>HENG KEOPANHA</t>
  </si>
  <si>
    <t>10069</t>
  </si>
  <si>
    <t>HONG DAVID</t>
  </si>
  <si>
    <t>11274</t>
  </si>
  <si>
    <t>HOR PICHVORLEAK</t>
  </si>
  <si>
    <t>11348</t>
  </si>
  <si>
    <t>KHEA LEANG GECH</t>
  </si>
  <si>
    <t>11540</t>
  </si>
  <si>
    <t>LAY KIM AN</t>
  </si>
  <si>
    <t>08939</t>
  </si>
  <si>
    <t>LIM POV BOTUM</t>
  </si>
  <si>
    <t>09135</t>
  </si>
  <si>
    <t>LIN POWIN</t>
  </si>
  <si>
    <t>09549</t>
  </si>
  <si>
    <t>LOAN VIREAKYUTH</t>
  </si>
  <si>
    <t>09426</t>
  </si>
  <si>
    <t>LOEUM SOHEM</t>
  </si>
  <si>
    <t>10808</t>
  </si>
  <si>
    <t>MINH CHHING</t>
  </si>
  <si>
    <t>09421</t>
  </si>
  <si>
    <t>MOT CHHIENG</t>
  </si>
  <si>
    <t>10592</t>
  </si>
  <si>
    <t>PORM CHANNIMOL</t>
  </si>
  <si>
    <t>12166</t>
  </si>
  <si>
    <t>PRAK SOVANKOUMPHEAK</t>
  </si>
  <si>
    <t>10257</t>
  </si>
  <si>
    <t>RECH NARY</t>
  </si>
  <si>
    <t>09905</t>
  </si>
  <si>
    <t>REN VIREAKPICH</t>
  </si>
  <si>
    <t>10695</t>
  </si>
  <si>
    <t>RIN PHIRUN RORTANA</t>
  </si>
  <si>
    <t>10771</t>
  </si>
  <si>
    <t>RY CHANREY</t>
  </si>
  <si>
    <t>10286</t>
  </si>
  <si>
    <t>SAM RATANA</t>
  </si>
  <si>
    <t>10331</t>
  </si>
  <si>
    <t>SE KIMSING</t>
  </si>
  <si>
    <t>09559</t>
  </si>
  <si>
    <t>SEANG DALIN</t>
  </si>
  <si>
    <t>09754</t>
  </si>
  <si>
    <t>SOK SAMDY</t>
  </si>
  <si>
    <t>11660</t>
  </si>
  <si>
    <t>SONG SONTHARY</t>
  </si>
  <si>
    <t>09638</t>
  </si>
  <si>
    <t>SONN SEYHA</t>
  </si>
  <si>
    <t>11067</t>
  </si>
  <si>
    <t>SOUN LIN LUCKSMEE</t>
  </si>
  <si>
    <t>09237</t>
  </si>
  <si>
    <t>SOY SREYNOCH [PFL]</t>
  </si>
  <si>
    <t>09800</t>
  </si>
  <si>
    <t>TAING HUYGECH</t>
  </si>
  <si>
    <t>10522</t>
  </si>
  <si>
    <t>TEP SEYHA</t>
  </si>
  <si>
    <t>10233</t>
  </si>
  <si>
    <t>TEP SOKSAVEN</t>
  </si>
  <si>
    <t>11659</t>
  </si>
  <si>
    <t>TY SOCHEATA</t>
  </si>
  <si>
    <t>10728</t>
  </si>
  <si>
    <t>34</t>
  </si>
  <si>
    <t>35</t>
  </si>
  <si>
    <t>36</t>
  </si>
  <si>
    <t>37</t>
  </si>
  <si>
    <t>CHHAT KUNTHEA</t>
  </si>
  <si>
    <t>10009</t>
  </si>
  <si>
    <t>CHHEAK UDOM</t>
  </si>
  <si>
    <t>10330</t>
  </si>
  <si>
    <t>CHHORN SAMRIETH BORIN</t>
  </si>
  <si>
    <t>09142</t>
  </si>
  <si>
    <t>CHHUON CHANY MONYK</t>
  </si>
  <si>
    <t>08689</t>
  </si>
  <si>
    <t>DAVUTH PETER</t>
  </si>
  <si>
    <t>09005</t>
  </si>
  <si>
    <t>HAK YAN</t>
  </si>
  <si>
    <t>11132</t>
  </si>
  <si>
    <t>HEAP DALEN</t>
  </si>
  <si>
    <t>07587</t>
  </si>
  <si>
    <t>HEAV SEIMA</t>
  </si>
  <si>
    <t>09770</t>
  </si>
  <si>
    <t>HENG EFANG</t>
  </si>
  <si>
    <t>08861</t>
  </si>
  <si>
    <t>HOM PUN THAI</t>
  </si>
  <si>
    <t>08726</t>
  </si>
  <si>
    <t>IM SONG HAI</t>
  </si>
  <si>
    <t>11262</t>
  </si>
  <si>
    <t>KAING CHANNYSERIVONG</t>
  </si>
  <si>
    <t>10134</t>
  </si>
  <si>
    <t>KHON SOVANN</t>
  </si>
  <si>
    <t>09583</t>
  </si>
  <si>
    <t>KOSAL SREYROTH [PFL]</t>
  </si>
  <si>
    <t>09896</t>
  </si>
  <si>
    <t>LANG MENGLEANG</t>
  </si>
  <si>
    <t>07882</t>
  </si>
  <si>
    <t>LIN POWELL</t>
  </si>
  <si>
    <t>09548</t>
  </si>
  <si>
    <t>LUN LY MAKARA</t>
  </si>
  <si>
    <t>08991</t>
  </si>
  <si>
    <t>LY VICHEA</t>
  </si>
  <si>
    <t>08420</t>
  </si>
  <si>
    <t>MUTH MONI RATANAK</t>
  </si>
  <si>
    <t>09424</t>
  </si>
  <si>
    <t>NHEK HOSOCHEATA</t>
  </si>
  <si>
    <t>09851</t>
  </si>
  <si>
    <t>NOV SEANG LY</t>
  </si>
  <si>
    <t>09454</t>
  </si>
  <si>
    <t>NOY VANNAK</t>
  </si>
  <si>
    <t>10809</t>
  </si>
  <si>
    <t>PHENG SOPHAT</t>
  </si>
  <si>
    <t>09256</t>
  </si>
  <si>
    <t>RIN SOVANKAKNIKA</t>
  </si>
  <si>
    <t>08826</t>
  </si>
  <si>
    <t>RORM BONRONG</t>
  </si>
  <si>
    <t>08833</t>
  </si>
  <si>
    <t>ROUS SOTHEARA</t>
  </si>
  <si>
    <t>11606</t>
  </si>
  <si>
    <t>10687</t>
  </si>
  <si>
    <t>SEAN VANSAK</t>
  </si>
  <si>
    <t>09911</t>
  </si>
  <si>
    <t>SUN PISEY</t>
  </si>
  <si>
    <t>09341</t>
  </si>
  <si>
    <t>TANG SOCHEATA</t>
  </si>
  <si>
    <t>10076</t>
  </si>
  <si>
    <t>TAO NATH BORANITH</t>
  </si>
  <si>
    <t>09088</t>
  </si>
  <si>
    <t>TAVE SHENGHAI</t>
  </si>
  <si>
    <t>08885</t>
  </si>
  <si>
    <t>THORN SREILEN</t>
  </si>
  <si>
    <t>07618</t>
  </si>
  <si>
    <t>UN NAPOLEON</t>
  </si>
  <si>
    <t>08915</t>
  </si>
  <si>
    <t>VOU VANNY</t>
  </si>
  <si>
    <t>10830</t>
  </si>
  <si>
    <t>VOUR DAVID</t>
  </si>
  <si>
    <t>08670</t>
  </si>
  <si>
    <t>YOEUNG VONGPICHRAKSA</t>
  </si>
  <si>
    <t>10380</t>
  </si>
  <si>
    <t>AN CHANTHY</t>
  </si>
  <si>
    <t>08773</t>
  </si>
  <si>
    <t>BE CHHENGLY</t>
  </si>
  <si>
    <t>08540</t>
  </si>
  <si>
    <t>BOUY CHETANA</t>
  </si>
  <si>
    <t>10277</t>
  </si>
  <si>
    <t>DEUNG BORA</t>
  </si>
  <si>
    <t>08226</t>
  </si>
  <si>
    <t>DY KAHNCHANA</t>
  </si>
  <si>
    <t>10150</t>
  </si>
  <si>
    <t>EM ARN [PFL]</t>
  </si>
  <si>
    <t>10713</t>
  </si>
  <si>
    <t>HOK LYMENG</t>
  </si>
  <si>
    <t>08061</t>
  </si>
  <si>
    <t>HUN CHERCHIVVKONG</t>
  </si>
  <si>
    <t>08855</t>
  </si>
  <si>
    <t>HUN SREYKEO</t>
  </si>
  <si>
    <t>06780</t>
  </si>
  <si>
    <t>HUN SREYLEN</t>
  </si>
  <si>
    <t>08480</t>
  </si>
  <si>
    <t>LEAP REAKSMEY</t>
  </si>
  <si>
    <t>09200</t>
  </si>
  <si>
    <t>LENG LYMENG</t>
  </si>
  <si>
    <t>08600</t>
  </si>
  <si>
    <t>NGY BUNRONG</t>
  </si>
  <si>
    <t>08543</t>
  </si>
  <si>
    <t>OU LYHENG</t>
  </si>
  <si>
    <t>08403</t>
  </si>
  <si>
    <t>OUNG PICH DARIKA</t>
  </si>
  <si>
    <t>08700</t>
  </si>
  <si>
    <t>PHA RATHA [PFL]</t>
  </si>
  <si>
    <t>09798</t>
  </si>
  <si>
    <t>PHOUR SOPHEARA</t>
  </si>
  <si>
    <t>08696</t>
  </si>
  <si>
    <t>PICH REAKSA</t>
  </si>
  <si>
    <t>08141</t>
  </si>
  <si>
    <t>SAE VEASNA</t>
  </si>
  <si>
    <t>09834</t>
  </si>
  <si>
    <t>SEM PHEAKTRA</t>
  </si>
  <si>
    <t>08668</t>
  </si>
  <si>
    <t>SEY SOVANNETH</t>
  </si>
  <si>
    <t>08233</t>
  </si>
  <si>
    <t>SIM CHHAI LINH</t>
  </si>
  <si>
    <t>09267</t>
  </si>
  <si>
    <t>SO SOVANCHHENG</t>
  </si>
  <si>
    <t>09208</t>
  </si>
  <si>
    <t>SRONG CHENDASOKPHANA</t>
  </si>
  <si>
    <t>08429</t>
  </si>
  <si>
    <t>TANG CHENGCHU</t>
  </si>
  <si>
    <t>07169</t>
  </si>
  <si>
    <t>TES NARIN</t>
  </si>
  <si>
    <t>09766</t>
  </si>
  <si>
    <t>TEY SREY HAN</t>
  </si>
  <si>
    <t>10590</t>
  </si>
  <si>
    <t>THY VYNEARYRAJANA</t>
  </si>
  <si>
    <t>10536</t>
  </si>
  <si>
    <t>TIENG SOVANCHANTREA</t>
  </si>
  <si>
    <t>09882</t>
  </si>
  <si>
    <t>TOEK TONG CHHAY</t>
  </si>
  <si>
    <t>08672</t>
  </si>
  <si>
    <t>TOEM SILANG</t>
  </si>
  <si>
    <t>09489</t>
  </si>
  <si>
    <t>UK PANHAPICH</t>
  </si>
  <si>
    <t>08682</t>
  </si>
  <si>
    <t>UNG AKPHIKUCH</t>
  </si>
  <si>
    <t>10552</t>
  </si>
  <si>
    <t>CHEANG LEAB HANG</t>
  </si>
  <si>
    <t>08097</t>
  </si>
  <si>
    <t>CHREA SREYPICH</t>
  </si>
  <si>
    <t>08241</t>
  </si>
  <si>
    <t>CHUN SOKETHYA</t>
  </si>
  <si>
    <t>11106</t>
  </si>
  <si>
    <t>EM SOKEA</t>
  </si>
  <si>
    <t>08868</t>
  </si>
  <si>
    <t>HIM PHALLIN</t>
  </si>
  <si>
    <t>08164</t>
  </si>
  <si>
    <t>HUN KIMLAY</t>
  </si>
  <si>
    <t>08886</t>
  </si>
  <si>
    <t>LEAK BOLEAP</t>
  </si>
  <si>
    <t>08417</t>
  </si>
  <si>
    <t>LEOUM OUDOM [PFL]</t>
  </si>
  <si>
    <t>10712</t>
  </si>
  <si>
    <t>MAT MANIKA</t>
  </si>
  <si>
    <t>08653</t>
  </si>
  <si>
    <t>MUY DAVID</t>
  </si>
  <si>
    <t>08638</t>
  </si>
  <si>
    <t>NGOV MENGHAI</t>
  </si>
  <si>
    <t>09744</t>
  </si>
  <si>
    <t>NY SOVATANA</t>
  </si>
  <si>
    <t>09828</t>
  </si>
  <si>
    <t>NY SREYPETH</t>
  </si>
  <si>
    <t>06992</t>
  </si>
  <si>
    <t>ONG SARAK VATEY</t>
  </si>
  <si>
    <t>08590</t>
  </si>
  <si>
    <t>OU VEN HAV</t>
  </si>
  <si>
    <t>08879</t>
  </si>
  <si>
    <t>PICH VICTORIA</t>
  </si>
  <si>
    <t>08786</t>
  </si>
  <si>
    <t>PREAK AEN</t>
  </si>
  <si>
    <t>08743</t>
  </si>
  <si>
    <t>ROEURTH SARAKYUTH</t>
  </si>
  <si>
    <t>10000</t>
  </si>
  <si>
    <t>SO SREYNOCH</t>
  </si>
  <si>
    <t>09209</t>
  </si>
  <si>
    <t>SOUN SOCHEATA</t>
  </si>
  <si>
    <t>09416</t>
  </si>
  <si>
    <t>UN EKMONGKOL</t>
  </si>
  <si>
    <t>08911</t>
  </si>
  <si>
    <t>YEE CHANVICHANA</t>
  </si>
  <si>
    <t>08427</t>
  </si>
  <si>
    <t>AN LENG HOUY</t>
  </si>
  <si>
    <t>09807</t>
  </si>
  <si>
    <t>ANG SAVATEY</t>
  </si>
  <si>
    <t>08426</t>
  </si>
  <si>
    <t>CHAN BOREY</t>
  </si>
  <si>
    <t>07929</t>
  </si>
  <si>
    <t>CHAP CHANRATTANA</t>
  </si>
  <si>
    <t>07841</t>
  </si>
  <si>
    <t>CHHEA ANGTRY</t>
  </si>
  <si>
    <t>09844</t>
  </si>
  <si>
    <t>DOEN SEREY VATHANA</t>
  </si>
  <si>
    <t>07691</t>
  </si>
  <si>
    <t>HOEUR LA</t>
  </si>
  <si>
    <t>08979</t>
  </si>
  <si>
    <t>LEANG SENGHUY</t>
  </si>
  <si>
    <t>09661</t>
  </si>
  <si>
    <t>LIM CHANTY</t>
  </si>
  <si>
    <t>08433</t>
  </si>
  <si>
    <t>LOUT SREYROTH</t>
  </si>
  <si>
    <t>08797</t>
  </si>
  <si>
    <t>PHUONVA RIZA</t>
  </si>
  <si>
    <t>08709</t>
  </si>
  <si>
    <t>RITH SOPHAVOTEY</t>
  </si>
  <si>
    <t>08278</t>
  </si>
  <si>
    <t>ROTH NARONG</t>
  </si>
  <si>
    <t>08118</t>
  </si>
  <si>
    <t>SENG HENGPICHMONY</t>
  </si>
  <si>
    <t>09540</t>
  </si>
  <si>
    <t>SENG KANIKA</t>
  </si>
  <si>
    <t>09126</t>
  </si>
  <si>
    <t>SOK CHHAI IEVYA</t>
  </si>
  <si>
    <t>07608</t>
  </si>
  <si>
    <t>SUN HENGSOKPANHA</t>
  </si>
  <si>
    <t>08687</t>
  </si>
  <si>
    <t>TAO CHAMREOUN</t>
  </si>
  <si>
    <t>07992</t>
  </si>
  <si>
    <t>THEAR SITHYSAK</t>
  </si>
  <si>
    <t>08721</t>
  </si>
  <si>
    <t>THONG CHHOORDA</t>
  </si>
  <si>
    <t>07894</t>
  </si>
  <si>
    <t>THONG KOMPHEAK</t>
  </si>
  <si>
    <t>07915</t>
  </si>
  <si>
    <t>VANN SREYPOV</t>
  </si>
  <si>
    <t>09199</t>
  </si>
  <si>
    <t>CHHUM PONG</t>
  </si>
  <si>
    <t>10262</t>
  </si>
  <si>
    <t>PICH YOS SAKADA</t>
  </si>
  <si>
    <t>10533</t>
  </si>
  <si>
    <t>THY VIREAK</t>
  </si>
  <si>
    <t>LY MENGLY</t>
  </si>
  <si>
    <t>11243</t>
  </si>
  <si>
    <t>KAR PHALLA</t>
  </si>
  <si>
    <t>10453</t>
  </si>
  <si>
    <t>CHUM RITHY</t>
  </si>
  <si>
    <t>11325</t>
  </si>
  <si>
    <t xml:space="preserve"> </t>
  </si>
  <si>
    <t>38</t>
  </si>
  <si>
    <t>PHEN SREYLEAK</t>
  </si>
  <si>
    <t>10451</t>
  </si>
  <si>
    <t>PHENG LIKA</t>
  </si>
  <si>
    <t>11836</t>
  </si>
  <si>
    <t>YOEUM SOVANN SURIYOUNG</t>
  </si>
  <si>
    <t>09338</t>
  </si>
  <si>
    <t>RIN SAKEA</t>
  </si>
  <si>
    <t>08564</t>
  </si>
  <si>
    <t xml:space="preserve">Instructors: Mr. Heng Sary, Mr. Soth Ravy &amp; Jeffrey Stark                       </t>
  </si>
  <si>
    <t>EHSS-1A</t>
  </si>
  <si>
    <t>EHSS-2A</t>
  </si>
  <si>
    <t xml:space="preserve"> EHSS-3A</t>
  </si>
  <si>
    <t>EHSS-4A</t>
  </si>
  <si>
    <t>EHSS-5B</t>
  </si>
  <si>
    <t xml:space="preserve"> EHSS-6A</t>
  </si>
  <si>
    <t>EHSS-7B</t>
  </si>
  <si>
    <t>EHSS-8</t>
  </si>
  <si>
    <t>EHSS-9</t>
  </si>
  <si>
    <t>EHSS-10</t>
  </si>
  <si>
    <t>EHSS-11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</si>
</sst>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color indexed="61"/>
      <name val="Arial"/>
      <family val="2"/>
    </font>
    <font>
      <b/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2"/>
      <name val="Book Antiqua"/>
      <family val="1"/>
    </font>
    <font>
      <sz val="12"/>
      <name val="Arial"/>
      <family val="2"/>
    </font>
    <font>
      <sz val="10"/>
      <name val="Arial"/>
      <family val="2"/>
    </font>
    <font>
      <b/>
      <sz val="16"/>
      <color indexed="12"/>
      <name val="Arial"/>
      <family val="2"/>
    </font>
    <font>
      <b/>
      <sz val="12"/>
      <color indexed="18"/>
      <name val="Times New Roman"/>
      <family val="1"/>
    </font>
    <font>
      <b/>
      <sz val="12"/>
      <name val="Arial"/>
      <family val="2"/>
    </font>
    <font>
      <b/>
      <sz val="18"/>
      <name val="Times New Roman"/>
      <family val="1"/>
    </font>
    <font>
      <b/>
      <sz val="16"/>
      <color rgb="FF0000FF"/>
      <name val="Arial"/>
      <family val="2"/>
    </font>
    <font>
      <b/>
      <sz val="12"/>
      <color rgb="FFFF0000"/>
      <name val="Arial"/>
      <family val="2"/>
    </font>
    <font>
      <b/>
      <sz val="10"/>
      <name val="Times New Roman"/>
      <family val="1"/>
    </font>
    <font>
      <b/>
      <sz val="10"/>
      <name val="Book Antiqua"/>
      <family val="1"/>
    </font>
    <font>
      <b/>
      <sz val="9"/>
      <name val="Arial"/>
      <family val="2"/>
    </font>
    <font>
      <b/>
      <sz val="9"/>
      <name val="Times New Roman"/>
      <family val="1"/>
    </font>
    <font>
      <sz val="10"/>
      <color rgb="FFFF0000"/>
      <name val="Times New Roman"/>
      <family val="1"/>
    </font>
    <font>
      <sz val="8"/>
      <color rgb="FF0000FF"/>
      <name val="Times New Roman"/>
      <family val="1"/>
    </font>
    <font>
      <b/>
      <sz val="12"/>
      <color rgb="FFC00000"/>
      <name val="Times New Roman"/>
      <family val="1"/>
    </font>
    <font>
      <b/>
      <sz val="10"/>
      <color rgb="FF0000FF"/>
      <name val="Times New Roman"/>
      <family val="1"/>
    </font>
    <font>
      <b/>
      <sz val="8"/>
      <color rgb="FFFF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b/>
      <vertAlign val="superscript"/>
      <sz val="16"/>
      <color rgb="FF0000FF"/>
      <name val="Arial"/>
      <family val="2"/>
    </font>
    <font>
      <b/>
      <sz val="20"/>
      <color rgb="FFC00000"/>
      <name val="Arial"/>
      <family val="2"/>
    </font>
    <font>
      <b/>
      <sz val="20"/>
      <color rgb="FF00B050"/>
      <name val="Arial"/>
      <family val="2"/>
    </font>
    <font>
      <b/>
      <sz val="7"/>
      <name val="Times New Roman"/>
      <family val="1"/>
    </font>
    <font>
      <sz val="8"/>
      <name val="Times New Roman"/>
      <family val="1"/>
    </font>
    <font>
      <b/>
      <sz val="12"/>
      <color indexed="8"/>
      <name val="Calibri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7"/>
      <color rgb="FFFF0000"/>
      <name val="Book Antiqua"/>
      <family val="1"/>
    </font>
    <font>
      <b/>
      <vertAlign val="superscript"/>
      <sz val="16"/>
      <color indexed="12"/>
      <name val="Arial"/>
      <family val="2"/>
    </font>
    <font>
      <b/>
      <sz val="22"/>
      <color indexed="10"/>
      <name val="Times New Roman"/>
      <family val="1"/>
    </font>
    <font>
      <b/>
      <sz val="14"/>
      <color indexed="8"/>
      <name val="Times New Roman"/>
      <family val="1"/>
    </font>
    <font>
      <sz val="12"/>
      <name val="Times New Roman"/>
      <family val="1"/>
    </font>
    <font>
      <b/>
      <sz val="14"/>
      <color indexed="10"/>
      <name val="Times New Roman"/>
      <family val="1"/>
    </font>
    <font>
      <b/>
      <sz val="11"/>
      <name val="Times New Roman"/>
      <family val="1"/>
    </font>
    <font>
      <b/>
      <sz val="10"/>
      <color indexed="12"/>
      <name val="Times New Roman"/>
      <family val="1"/>
    </font>
    <font>
      <sz val="11"/>
      <name val="Times New Roman"/>
      <family val="1"/>
    </font>
    <font>
      <b/>
      <sz val="10"/>
      <color rgb="FFC00000"/>
      <name val="Times New Roman"/>
      <family val="1"/>
    </font>
    <font>
      <b/>
      <sz val="11"/>
      <color rgb="FFC00000"/>
      <name val="Times New Roman"/>
      <family val="1"/>
    </font>
    <font>
      <b/>
      <sz val="11"/>
      <color indexed="12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00FF"/>
      <name val="Times New Roman"/>
      <family val="1"/>
    </font>
    <font>
      <b/>
      <sz val="10"/>
      <color rgb="FFFF0000"/>
      <name val="Times New Roman"/>
      <family val="1"/>
    </font>
    <font>
      <sz val="9"/>
      <name val="Times New Roman"/>
      <family val="1"/>
    </font>
    <font>
      <b/>
      <sz val="16"/>
      <color indexed="12"/>
      <name val="Times New Roman"/>
      <family val="1"/>
    </font>
    <font>
      <b/>
      <sz val="18"/>
      <color indexed="12"/>
      <name val="Times New Roman"/>
      <family val="1"/>
    </font>
    <font>
      <b/>
      <sz val="12"/>
      <color indexed="10"/>
      <name val="Times New Roman"/>
      <family val="1"/>
    </font>
    <font>
      <sz val="8"/>
      <color rgb="FFFF0000"/>
      <name val="Times New Roman"/>
      <family val="1"/>
    </font>
    <font>
      <sz val="9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11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indexed="12"/>
      <name val="Times New Roman"/>
      <family val="1"/>
    </font>
    <font>
      <b/>
      <sz val="17"/>
      <color indexed="12"/>
      <name val="Times New Roman"/>
      <family val="1"/>
    </font>
    <font>
      <sz val="12"/>
      <color theme="1"/>
      <name val="Times New Roman"/>
      <family val="1"/>
    </font>
    <font>
      <b/>
      <sz val="16"/>
      <color rgb="FF0000FF"/>
      <name val="Times New Roman"/>
      <family val="1"/>
    </font>
    <font>
      <b/>
      <sz val="12"/>
      <color rgb="FF0000FF"/>
      <name val="Times New Roman"/>
      <family val="1"/>
    </font>
    <font>
      <sz val="6.5"/>
      <name val="Times New Roman"/>
      <family val="1"/>
    </font>
    <font>
      <b/>
      <sz val="10"/>
      <color indexed="16"/>
      <name val="Times New Roman"/>
      <family val="1"/>
    </font>
    <font>
      <b/>
      <sz val="11"/>
      <color indexed="16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31">
    <xf numFmtId="0" fontId="0" fillId="0" borderId="0"/>
    <xf numFmtId="9" fontId="27" fillId="0" borderId="0" applyFont="0" applyFill="0" applyBorder="0" applyAlignment="0" applyProtection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3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366">
    <xf numFmtId="0" fontId="0" fillId="0" borderId="0" xfId="0"/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0" fontId="0" fillId="0" borderId="0" xfId="0" applyFill="1" applyAlignment="1">
      <alignment horizontal="left" vertical="center"/>
    </xf>
    <xf numFmtId="0" fontId="34" fillId="0" borderId="0" xfId="0" applyFont="1" applyFill="1" applyAlignment="1">
      <alignment horizontal="center" vertical="center"/>
    </xf>
    <xf numFmtId="0" fontId="3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33" fillId="0" borderId="4" xfId="0" applyFont="1" applyFill="1" applyBorder="1" applyAlignment="1">
      <alignment horizontal="center" vertical="center"/>
    </xf>
    <xf numFmtId="10" fontId="30" fillId="0" borderId="0" xfId="0" applyNumberFormat="1" applyFont="1" applyFill="1" applyBorder="1" applyAlignment="1">
      <alignment horizontal="center" vertical="center"/>
    </xf>
    <xf numFmtId="0" fontId="30" fillId="0" borderId="0" xfId="0" applyFont="1" applyFill="1" applyBorder="1"/>
    <xf numFmtId="10" fontId="30" fillId="0" borderId="0" xfId="0" applyNumberFormat="1" applyFont="1" applyFill="1" applyBorder="1"/>
    <xf numFmtId="164" fontId="28" fillId="0" borderId="5" xfId="1" applyNumberFormat="1" applyFont="1" applyFill="1" applyBorder="1" applyAlignment="1">
      <alignment horizontal="center" vertical="center"/>
    </xf>
    <xf numFmtId="0" fontId="32" fillId="0" borderId="0" xfId="0" applyFont="1" applyFill="1" applyBorder="1" applyAlignment="1">
      <alignment vertical="center"/>
    </xf>
    <xf numFmtId="164" fontId="28" fillId="0" borderId="4" xfId="1" applyNumberFormat="1" applyFont="1" applyFill="1" applyBorder="1" applyAlignment="1">
      <alignment horizontal="center" vertical="center"/>
    </xf>
    <xf numFmtId="9" fontId="28" fillId="0" borderId="4" xfId="1" applyNumberFormat="1" applyFont="1" applyFill="1" applyBorder="1" applyAlignment="1">
      <alignment horizontal="center" vertical="center"/>
    </xf>
    <xf numFmtId="10" fontId="28" fillId="0" borderId="4" xfId="1" applyNumberFormat="1" applyFont="1" applyFill="1" applyBorder="1" applyAlignment="1">
      <alignment horizontal="center" vertical="center"/>
    </xf>
    <xf numFmtId="0" fontId="29" fillId="0" borderId="6" xfId="0" applyFont="1" applyFill="1" applyBorder="1" applyAlignment="1">
      <alignment horizontal="center" vertical="center"/>
    </xf>
    <xf numFmtId="9" fontId="28" fillId="0" borderId="5" xfId="1" applyNumberFormat="1" applyFont="1" applyFill="1" applyBorder="1" applyAlignment="1">
      <alignment horizontal="center" vertical="center"/>
    </xf>
    <xf numFmtId="10" fontId="28" fillId="0" borderId="5" xfId="1" applyNumberFormat="1" applyFont="1" applyFill="1" applyBorder="1" applyAlignment="1">
      <alignment horizontal="center" vertical="center"/>
    </xf>
    <xf numFmtId="0" fontId="0" fillId="0" borderId="7" xfId="0" applyFill="1" applyBorder="1"/>
    <xf numFmtId="0" fontId="0" fillId="0" borderId="6" xfId="0" applyFill="1" applyBorder="1"/>
    <xf numFmtId="0" fontId="0" fillId="0" borderId="4" xfId="0" applyFill="1" applyBorder="1"/>
    <xf numFmtId="0" fontId="30" fillId="0" borderId="0" xfId="0" applyFont="1" applyFill="1" applyBorder="1" applyAlignment="1">
      <alignment horizontal="center"/>
    </xf>
    <xf numFmtId="9" fontId="28" fillId="0" borderId="0" xfId="1" applyNumberFormat="1" applyFont="1" applyFill="1" applyBorder="1" applyAlignment="1">
      <alignment horizontal="center" vertical="center"/>
    </xf>
    <xf numFmtId="0" fontId="40" fillId="0" borderId="0" xfId="0" applyFont="1" applyFill="1" applyAlignment="1">
      <alignment vertical="center"/>
    </xf>
    <xf numFmtId="0" fontId="33" fillId="0" borderId="7" xfId="0" applyFont="1" applyFill="1" applyBorder="1" applyAlignment="1">
      <alignment horizontal="center" vertical="center"/>
    </xf>
    <xf numFmtId="164" fontId="28" fillId="0" borderId="0" xfId="1" applyNumberFormat="1" applyFont="1" applyFill="1" applyBorder="1" applyAlignment="1">
      <alignment horizontal="center" vertical="center"/>
    </xf>
    <xf numFmtId="10" fontId="28" fillId="0" borderId="0" xfId="1" applyNumberFormat="1" applyFont="1" applyFill="1" applyBorder="1" applyAlignment="1">
      <alignment horizontal="center" vertical="center"/>
    </xf>
    <xf numFmtId="0" fontId="38" fillId="0" borderId="8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vertical="center"/>
    </xf>
    <xf numFmtId="9" fontId="28" fillId="0" borderId="7" xfId="1" applyNumberFormat="1" applyFont="1" applyFill="1" applyBorder="1" applyAlignment="1">
      <alignment horizontal="center" vertical="center"/>
    </xf>
    <xf numFmtId="0" fontId="38" fillId="0" borderId="9" xfId="0" applyFont="1" applyFill="1" applyBorder="1" applyAlignment="1">
      <alignment horizontal="center" vertical="center"/>
    </xf>
    <xf numFmtId="0" fontId="0" fillId="0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44" fillId="0" borderId="0" xfId="0" applyFont="1" applyFill="1" applyBorder="1"/>
    <xf numFmtId="0" fontId="47" fillId="0" borderId="0" xfId="2" applyFont="1" applyFill="1" applyBorder="1" applyAlignment="1">
      <alignment horizontal="center" vertical="center"/>
    </xf>
    <xf numFmtId="0" fontId="30" fillId="0" borderId="0" xfId="2" applyFont="1" applyFill="1" applyBorder="1" applyAlignment="1">
      <alignment vertical="center"/>
    </xf>
    <xf numFmtId="0" fontId="27" fillId="0" borderId="0" xfId="2" applyFont="1" applyFill="1" applyAlignment="1">
      <alignment vertical="center"/>
    </xf>
    <xf numFmtId="0" fontId="27" fillId="0" borderId="5" xfId="2" applyFont="1" applyFill="1" applyBorder="1" applyAlignment="1">
      <alignment horizontal="center" vertical="center"/>
    </xf>
    <xf numFmtId="0" fontId="48" fillId="0" borderId="5" xfId="2" applyFont="1" applyFill="1" applyBorder="1" applyAlignment="1">
      <alignment horizontal="center" vertical="center"/>
    </xf>
    <xf numFmtId="0" fontId="48" fillId="0" borderId="0" xfId="2" applyFont="1" applyFill="1" applyBorder="1" applyAlignment="1">
      <alignment horizontal="center" vertical="center"/>
    </xf>
    <xf numFmtId="0" fontId="27" fillId="0" borderId="0" xfId="2" applyFont="1" applyFill="1" applyBorder="1" applyAlignment="1">
      <alignment vertical="center"/>
    </xf>
    <xf numFmtId="0" fontId="50" fillId="0" borderId="0" xfId="2" applyFont="1" applyFill="1" applyBorder="1" applyAlignment="1">
      <alignment horizontal="left"/>
    </xf>
    <xf numFmtId="10" fontId="50" fillId="0" borderId="0" xfId="2" applyNumberFormat="1" applyFont="1" applyFill="1" applyBorder="1" applyAlignment="1">
      <alignment horizontal="left"/>
    </xf>
    <xf numFmtId="0" fontId="38" fillId="0" borderId="5" xfId="2" applyFont="1" applyFill="1" applyBorder="1" applyAlignment="1">
      <alignment horizontal="center" vertical="center"/>
    </xf>
    <xf numFmtId="0" fontId="44" fillId="0" borderId="0" xfId="0" applyFont="1" applyFill="1" applyBorder="1" applyAlignment="1">
      <alignment horizontal="left" vertical="center"/>
    </xf>
    <xf numFmtId="0" fontId="31" fillId="0" borderId="0" xfId="0" applyFont="1" applyFill="1" applyAlignment="1">
      <alignment horizontal="left" vertical="center"/>
    </xf>
    <xf numFmtId="0" fontId="31" fillId="0" borderId="0" xfId="0" applyFont="1" applyFill="1" applyAlignment="1">
      <alignment horizontal="center" vertical="center"/>
    </xf>
    <xf numFmtId="0" fontId="43" fillId="0" borderId="0" xfId="2" applyFont="1" applyFill="1" applyAlignment="1">
      <alignment vertical="center"/>
    </xf>
    <xf numFmtId="0" fontId="43" fillId="0" borderId="0" xfId="2" applyFont="1" applyFill="1" applyBorder="1" applyAlignment="1">
      <alignment vertical="center"/>
    </xf>
    <xf numFmtId="0" fontId="30" fillId="0" borderId="5" xfId="0" applyFont="1" applyFill="1" applyBorder="1" applyAlignment="1">
      <alignment vertical="center"/>
    </xf>
    <xf numFmtId="0" fontId="27" fillId="0" borderId="0" xfId="2" applyFill="1" applyBorder="1" applyAlignment="1">
      <alignment vertical="center"/>
    </xf>
    <xf numFmtId="0" fontId="27" fillId="0" borderId="0" xfId="2" applyFill="1" applyAlignment="1">
      <alignment vertical="center"/>
    </xf>
    <xf numFmtId="0" fontId="30" fillId="0" borderId="5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vertical="center"/>
    </xf>
    <xf numFmtId="0" fontId="42" fillId="0" borderId="0" xfId="0" applyFont="1" applyFill="1" applyBorder="1" applyAlignment="1"/>
    <xf numFmtId="0" fontId="30" fillId="0" borderId="0" xfId="0" applyFont="1" applyFill="1" applyBorder="1" applyAlignment="1">
      <alignment horizontal="center" vertical="center"/>
    </xf>
    <xf numFmtId="164" fontId="30" fillId="0" borderId="0" xfId="0" applyNumberFormat="1" applyFont="1" applyFill="1" applyBorder="1"/>
    <xf numFmtId="0" fontId="28" fillId="0" borderId="5" xfId="0" applyFont="1" applyFill="1" applyBorder="1" applyAlignment="1">
      <alignment vertical="center"/>
    </xf>
    <xf numFmtId="9" fontId="44" fillId="0" borderId="0" xfId="0" applyNumberFormat="1" applyFont="1" applyFill="1" applyBorder="1"/>
    <xf numFmtId="10" fontId="44" fillId="0" borderId="0" xfId="0" applyNumberFormat="1" applyFont="1" applyFill="1" applyBorder="1"/>
    <xf numFmtId="0" fontId="44" fillId="0" borderId="0" xfId="0" applyFont="1" applyFill="1" applyBorder="1" applyAlignment="1">
      <alignment horizontal="center"/>
    </xf>
    <xf numFmtId="0" fontId="51" fillId="0" borderId="5" xfId="0" applyFont="1" applyFill="1" applyBorder="1" applyAlignment="1">
      <alignment horizontal="center" vertical="center"/>
    </xf>
    <xf numFmtId="164" fontId="28" fillId="0" borderId="1" xfId="1" applyNumberFormat="1" applyFont="1" applyFill="1" applyBorder="1" applyAlignment="1">
      <alignment horizontal="center" vertical="center"/>
    </xf>
    <xf numFmtId="9" fontId="28" fillId="0" borderId="1" xfId="1" applyNumberFormat="1" applyFont="1" applyFill="1" applyBorder="1" applyAlignment="1">
      <alignment horizontal="center" vertical="center"/>
    </xf>
    <xf numFmtId="10" fontId="28" fillId="0" borderId="1" xfId="1" applyNumberFormat="1" applyFont="1" applyFill="1" applyBorder="1" applyAlignment="1">
      <alignment horizontal="center" vertical="center"/>
    </xf>
    <xf numFmtId="0" fontId="51" fillId="0" borderId="5" xfId="0" applyFont="1" applyFill="1" applyBorder="1" applyAlignment="1">
      <alignment vertical="center"/>
    </xf>
    <xf numFmtId="0" fontId="57" fillId="0" borderId="5" xfId="0" applyFont="1" applyFill="1" applyBorder="1" applyAlignment="1">
      <alignment horizontal="center" vertical="center"/>
    </xf>
    <xf numFmtId="0" fontId="58" fillId="0" borderId="5" xfId="0" applyFont="1" applyFill="1" applyBorder="1" applyAlignment="1">
      <alignment horizontal="center" vertical="center"/>
    </xf>
    <xf numFmtId="0" fontId="55" fillId="0" borderId="5" xfId="0" applyFont="1" applyFill="1" applyBorder="1" applyAlignment="1">
      <alignment horizontal="center" vertical="center"/>
    </xf>
    <xf numFmtId="0" fontId="57" fillId="0" borderId="5" xfId="0" applyFont="1" applyFill="1" applyBorder="1" applyAlignment="1">
      <alignment vertical="center"/>
    </xf>
    <xf numFmtId="0" fontId="55" fillId="0" borderId="5" xfId="0" applyFont="1" applyFill="1" applyBorder="1" applyAlignment="1">
      <alignment horizontal="left" vertical="center"/>
    </xf>
    <xf numFmtId="0" fontId="42" fillId="0" borderId="0" xfId="0" applyFont="1" applyFill="1" applyBorder="1" applyAlignment="1">
      <alignment vertical="top"/>
    </xf>
    <xf numFmtId="0" fontId="31" fillId="0" borderId="0" xfId="0" applyFont="1" applyFill="1" applyBorder="1" applyAlignment="1">
      <alignment vertical="center"/>
    </xf>
    <xf numFmtId="0" fontId="27" fillId="0" borderId="0" xfId="2"/>
    <xf numFmtId="0" fontId="45" fillId="0" borderId="0" xfId="2" applyFont="1" applyAlignment="1">
      <alignment horizontal="center" vertical="center"/>
    </xf>
    <xf numFmtId="0" fontId="46" fillId="0" borderId="0" xfId="2" applyFont="1" applyAlignment="1">
      <alignment vertical="center"/>
    </xf>
    <xf numFmtId="0" fontId="39" fillId="0" borderId="0" xfId="2" applyFont="1"/>
    <xf numFmtId="0" fontId="60" fillId="2" borderId="0" xfId="2" applyFont="1" applyFill="1" applyAlignment="1">
      <alignment horizontal="center" vertical="center"/>
    </xf>
    <xf numFmtId="49" fontId="61" fillId="2" borderId="0" xfId="2" applyNumberFormat="1" applyFont="1" applyFill="1" applyAlignment="1">
      <alignment horizontal="center" vertical="center"/>
    </xf>
    <xf numFmtId="0" fontId="61" fillId="2" borderId="0" xfId="2" applyFont="1" applyFill="1" applyAlignment="1">
      <alignment horizontal="center" vertical="center"/>
    </xf>
    <xf numFmtId="0" fontId="47" fillId="0" borderId="7" xfId="2" applyFont="1" applyFill="1" applyBorder="1" applyAlignment="1">
      <alignment horizontal="center" vertical="center"/>
    </xf>
    <xf numFmtId="0" fontId="63" fillId="0" borderId="5" xfId="2" applyFont="1" applyFill="1" applyBorder="1" applyAlignment="1">
      <alignment horizontal="center" vertical="center"/>
    </xf>
    <xf numFmtId="49" fontId="64" fillId="0" borderId="13" xfId="2" applyNumberFormat="1" applyFont="1" applyFill="1" applyBorder="1" applyAlignment="1">
      <alignment horizontal="center"/>
    </xf>
    <xf numFmtId="49" fontId="65" fillId="0" borderId="5" xfId="8" applyNumberFormat="1" applyFont="1" applyFill="1" applyBorder="1" applyAlignment="1">
      <alignment horizontal="center"/>
    </xf>
    <xf numFmtId="49" fontId="66" fillId="0" borderId="5" xfId="8" applyNumberFormat="1" applyFont="1" applyFill="1" applyBorder="1" applyAlignment="1">
      <alignment horizontal="center"/>
    </xf>
    <xf numFmtId="164" fontId="28" fillId="0" borderId="5" xfId="1" applyNumberFormat="1" applyFont="1" applyFill="1" applyBorder="1" applyAlignment="1">
      <alignment horizontal="left" vertical="center" indent="1"/>
    </xf>
    <xf numFmtId="0" fontId="67" fillId="0" borderId="5" xfId="2" applyFont="1" applyFill="1" applyBorder="1" applyAlignment="1">
      <alignment horizontal="center" vertical="center"/>
    </xf>
    <xf numFmtId="0" fontId="48" fillId="0" borderId="7" xfId="2" applyFont="1" applyFill="1" applyBorder="1" applyAlignment="1">
      <alignment horizontal="center" vertical="center"/>
    </xf>
    <xf numFmtId="49" fontId="64" fillId="0" borderId="13" xfId="2" applyNumberFormat="1" applyFont="1" applyBorder="1" applyAlignment="1">
      <alignment horizontal="center"/>
    </xf>
    <xf numFmtId="49" fontId="65" fillId="0" borderId="5" xfId="8" applyNumberFormat="1" applyFont="1" applyBorder="1" applyAlignment="1">
      <alignment horizontal="center"/>
    </xf>
    <xf numFmtId="49" fontId="66" fillId="0" borderId="5" xfId="8" applyNumberFormat="1" applyFont="1" applyBorder="1" applyAlignment="1">
      <alignment horizontal="center"/>
    </xf>
    <xf numFmtId="0" fontId="49" fillId="0" borderId="0" xfId="2" applyFont="1" applyBorder="1" applyAlignment="1">
      <alignment horizontal="left"/>
    </xf>
    <xf numFmtId="0" fontId="27" fillId="0" borderId="0" xfId="2" applyBorder="1"/>
    <xf numFmtId="0" fontId="28" fillId="0" borderId="5" xfId="0" applyFont="1" applyFill="1" applyBorder="1" applyAlignment="1">
      <alignment horizontal="left" vertical="center"/>
    </xf>
    <xf numFmtId="0" fontId="50" fillId="0" borderId="0" xfId="2" applyFont="1" applyFill="1" applyBorder="1" applyAlignment="1">
      <alignment horizontal="left"/>
    </xf>
    <xf numFmtId="0" fontId="27" fillId="0" borderId="0" xfId="2" applyFill="1"/>
    <xf numFmtId="0" fontId="49" fillId="0" borderId="0" xfId="2" applyFont="1" applyFill="1" applyBorder="1" applyAlignment="1">
      <alignment horizontal="left"/>
    </xf>
    <xf numFmtId="0" fontId="27" fillId="0" borderId="0" xfId="2" applyFill="1" applyBorder="1"/>
    <xf numFmtId="164" fontId="43" fillId="0" borderId="0" xfId="2" applyNumberFormat="1" applyFont="1" applyFill="1" applyBorder="1" applyAlignment="1">
      <alignment horizontal="left" vertical="center"/>
    </xf>
    <xf numFmtId="0" fontId="43" fillId="0" borderId="0" xfId="2" applyFont="1" applyFill="1" applyBorder="1" applyAlignment="1">
      <alignment horizontal="left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/>
    </xf>
    <xf numFmtId="0" fontId="69" fillId="3" borderId="0" xfId="0" applyFont="1" applyFill="1" applyBorder="1" applyAlignment="1">
      <alignment horizontal="center" vertical="center"/>
    </xf>
    <xf numFmtId="0" fontId="69" fillId="3" borderId="0" xfId="0" applyFont="1" applyFill="1" applyBorder="1" applyAlignment="1">
      <alignment horizontal="center"/>
    </xf>
    <xf numFmtId="164" fontId="69" fillId="3" borderId="0" xfId="0" applyNumberFormat="1" applyFont="1" applyFill="1" applyBorder="1" applyAlignment="1">
      <alignment horizontal="center"/>
    </xf>
    <xf numFmtId="0" fontId="69" fillId="3" borderId="0" xfId="0" applyFont="1" applyFill="1" applyBorder="1" applyAlignment="1"/>
    <xf numFmtId="10" fontId="69" fillId="3" borderId="0" xfId="0" applyNumberFormat="1" applyFont="1" applyFill="1" applyBorder="1" applyAlignment="1"/>
    <xf numFmtId="0" fontId="43" fillId="0" borderId="1" xfId="0" applyFont="1" applyFill="1" applyBorder="1" applyAlignment="1">
      <alignment horizontal="center"/>
    </xf>
    <xf numFmtId="49" fontId="39" fillId="0" borderId="5" xfId="0" applyNumberFormat="1" applyFont="1" applyBorder="1" applyAlignment="1">
      <alignment horizontal="center"/>
    </xf>
    <xf numFmtId="49" fontId="43" fillId="0" borderId="5" xfId="0" applyNumberFormat="1" applyFont="1" applyBorder="1" applyAlignment="1">
      <alignment horizontal="center"/>
    </xf>
    <xf numFmtId="0" fontId="39" fillId="0" borderId="1" xfId="0" applyFont="1" applyFill="1" applyBorder="1" applyAlignment="1">
      <alignment horizontal="center" vertical="center"/>
    </xf>
    <xf numFmtId="164" fontId="71" fillId="0" borderId="1" xfId="1" applyNumberFormat="1" applyFont="1" applyFill="1" applyBorder="1" applyAlignment="1">
      <alignment horizontal="center" vertical="center"/>
    </xf>
    <xf numFmtId="9" fontId="71" fillId="0" borderId="1" xfId="1" applyNumberFormat="1" applyFont="1" applyFill="1" applyBorder="1" applyAlignment="1">
      <alignment horizontal="center" vertical="center"/>
    </xf>
    <xf numFmtId="10" fontId="71" fillId="0" borderId="1" xfId="1" applyNumberFormat="1" applyFont="1" applyFill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43" fillId="0" borderId="5" xfId="0" applyFont="1" applyFill="1" applyBorder="1" applyAlignment="1">
      <alignment horizontal="center"/>
    </xf>
    <xf numFmtId="0" fontId="39" fillId="0" borderId="5" xfId="0" applyFont="1" applyFill="1" applyBorder="1" applyAlignment="1">
      <alignment horizontal="center" vertical="center"/>
    </xf>
    <xf numFmtId="164" fontId="71" fillId="0" borderId="5" xfId="1" applyNumberFormat="1" applyFont="1" applyFill="1" applyBorder="1" applyAlignment="1">
      <alignment horizontal="center" vertical="center"/>
    </xf>
    <xf numFmtId="9" fontId="71" fillId="0" borderId="5" xfId="1" applyNumberFormat="1" applyFont="1" applyFill="1" applyBorder="1" applyAlignment="1">
      <alignment horizontal="center" vertical="center"/>
    </xf>
    <xf numFmtId="10" fontId="71" fillId="0" borderId="5" xfId="1" applyNumberFormat="1" applyFont="1" applyFill="1" applyBorder="1" applyAlignment="1">
      <alignment horizontal="center" vertical="center"/>
    </xf>
    <xf numFmtId="0" fontId="71" fillId="0" borderId="5" xfId="0" applyFont="1" applyFill="1" applyBorder="1" applyAlignment="1">
      <alignment vertical="center"/>
    </xf>
    <xf numFmtId="49" fontId="39" fillId="0" borderId="5" xfId="0" applyNumberFormat="1" applyFont="1" applyFill="1" applyBorder="1" applyAlignment="1">
      <alignment horizontal="center"/>
    </xf>
    <xf numFmtId="49" fontId="43" fillId="0" borderId="5" xfId="0" applyNumberFormat="1" applyFont="1" applyFill="1" applyBorder="1" applyAlignment="1">
      <alignment horizontal="center"/>
    </xf>
    <xf numFmtId="0" fontId="57" fillId="0" borderId="0" xfId="0" applyFont="1" applyFill="1" applyBorder="1" applyAlignment="1">
      <alignment vertical="center"/>
    </xf>
    <xf numFmtId="0" fontId="42" fillId="0" borderId="0" xfId="0" applyFont="1" applyFill="1" applyBorder="1" applyAlignment="1">
      <alignment horizontal="center" vertical="center"/>
    </xf>
    <xf numFmtId="0" fontId="47" fillId="0" borderId="5" xfId="2" applyFont="1" applyFill="1" applyBorder="1" applyAlignment="1">
      <alignment horizontal="center" vertical="center"/>
    </xf>
    <xf numFmtId="0" fontId="73" fillId="0" borderId="5" xfId="2" applyFont="1" applyFill="1" applyBorder="1" applyAlignment="1">
      <alignment horizontal="center" vertical="center"/>
    </xf>
    <xf numFmtId="0" fontId="47" fillId="0" borderId="0" xfId="2" applyFont="1" applyFill="1"/>
    <xf numFmtId="0" fontId="47" fillId="0" borderId="0" xfId="2" applyFont="1" applyFill="1" applyBorder="1"/>
    <xf numFmtId="0" fontId="79" fillId="0" borderId="0" xfId="2" applyFont="1" applyFill="1" applyAlignment="1">
      <alignment vertical="center"/>
    </xf>
    <xf numFmtId="0" fontId="80" fillId="0" borderId="0" xfId="2" applyFont="1" applyFill="1" applyAlignment="1">
      <alignment horizontal="center" vertical="center"/>
    </xf>
    <xf numFmtId="0" fontId="81" fillId="0" borderId="0" xfId="2" applyFont="1" applyFill="1" applyAlignment="1">
      <alignment vertical="center"/>
    </xf>
    <xf numFmtId="0" fontId="81" fillId="0" borderId="5" xfId="2" applyFont="1" applyFill="1" applyBorder="1" applyAlignment="1">
      <alignment horizontal="left" vertical="center"/>
    </xf>
    <xf numFmtId="0" fontId="81" fillId="0" borderId="5" xfId="2" applyFont="1" applyFill="1" applyBorder="1" applyAlignment="1">
      <alignment horizontal="center" vertical="center"/>
    </xf>
    <xf numFmtId="0" fontId="54" fillId="0" borderId="0" xfId="2" applyFont="1" applyFill="1" applyAlignment="1">
      <alignment horizontal="center" vertical="center"/>
    </xf>
    <xf numFmtId="0" fontId="47" fillId="0" borderId="5" xfId="0" applyFont="1" applyFill="1" applyBorder="1" applyAlignment="1">
      <alignment vertical="center"/>
    </xf>
    <xf numFmtId="0" fontId="47" fillId="0" borderId="0" xfId="0" applyFont="1" applyFill="1" applyBorder="1" applyAlignment="1">
      <alignment horizontal="center" vertical="center"/>
    </xf>
    <xf numFmtId="0" fontId="75" fillId="0" borderId="0" xfId="2" applyFont="1" applyFill="1"/>
    <xf numFmtId="0" fontId="73" fillId="0" borderId="0" xfId="2" applyFont="1" applyFill="1" applyBorder="1" applyAlignment="1">
      <alignment horizontal="center" vertical="center"/>
    </xf>
    <xf numFmtId="0" fontId="75" fillId="0" borderId="0" xfId="2" applyFont="1" applyFill="1" applyBorder="1"/>
    <xf numFmtId="0" fontId="82" fillId="0" borderId="0" xfId="2" applyFont="1" applyFill="1" applyBorder="1" applyAlignment="1">
      <alignment horizontal="left"/>
    </xf>
    <xf numFmtId="0" fontId="83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vertical="center"/>
    </xf>
    <xf numFmtId="0" fontId="84" fillId="0" borderId="0" xfId="0" applyFont="1" applyFill="1" applyBorder="1" applyAlignment="1">
      <alignment horizontal="center"/>
    </xf>
    <xf numFmtId="0" fontId="28" fillId="0" borderId="0" xfId="0" applyFont="1" applyFill="1" applyBorder="1" applyAlignment="1"/>
    <xf numFmtId="0" fontId="28" fillId="0" borderId="0" xfId="0" applyFont="1" applyFill="1" applyAlignment="1"/>
    <xf numFmtId="0" fontId="85" fillId="0" borderId="5" xfId="0" applyFont="1" applyFill="1" applyBorder="1" applyAlignment="1">
      <alignment horizontal="center" vertical="center"/>
    </xf>
    <xf numFmtId="0" fontId="86" fillId="0" borderId="5" xfId="0" applyFont="1" applyFill="1" applyBorder="1" applyAlignment="1">
      <alignment vertical="center"/>
    </xf>
    <xf numFmtId="0" fontId="87" fillId="0" borderId="5" xfId="0" applyFont="1" applyFill="1" applyBorder="1" applyAlignment="1">
      <alignment horizontal="center" vertical="center"/>
    </xf>
    <xf numFmtId="0" fontId="30" fillId="0" borderId="5" xfId="2" applyFont="1" applyFill="1" applyBorder="1" applyAlignment="1">
      <alignment horizontal="center" vertical="center"/>
    </xf>
    <xf numFmtId="0" fontId="86" fillId="0" borderId="5" xfId="0" applyFont="1" applyFill="1" applyBorder="1" applyAlignment="1">
      <alignment horizontal="left" vertical="center"/>
    </xf>
    <xf numFmtId="0" fontId="28" fillId="0" borderId="7" xfId="0" applyFont="1" applyFill="1" applyBorder="1" applyAlignment="1">
      <alignment vertical="center"/>
    </xf>
    <xf numFmtId="0" fontId="50" fillId="0" borderId="0" xfId="2" applyFont="1" applyFill="1" applyBorder="1" applyAlignment="1">
      <alignment horizontal="left" vertical="center"/>
    </xf>
    <xf numFmtId="9" fontId="27" fillId="0" borderId="0" xfId="2" applyNumberFormat="1" applyFill="1" applyAlignment="1">
      <alignment vertical="center"/>
    </xf>
    <xf numFmtId="10" fontId="50" fillId="0" borderId="0" xfId="2" applyNumberFormat="1" applyFont="1" applyFill="1" applyBorder="1" applyAlignment="1">
      <alignment horizontal="left" vertical="center"/>
    </xf>
    <xf numFmtId="9" fontId="27" fillId="0" borderId="0" xfId="2" applyNumberFormat="1" applyFill="1" applyBorder="1" applyAlignment="1">
      <alignment vertical="center"/>
    </xf>
    <xf numFmtId="0" fontId="47" fillId="0" borderId="5" xfId="2" applyFont="1" applyFill="1" applyBorder="1" applyAlignment="1">
      <alignment horizontal="left" vertical="center"/>
    </xf>
    <xf numFmtId="0" fontId="74" fillId="0" borderId="0" xfId="0" applyFont="1" applyFill="1" applyBorder="1" applyAlignment="1">
      <alignment horizontal="center" vertical="center"/>
    </xf>
    <xf numFmtId="164" fontId="90" fillId="0" borderId="5" xfId="1" applyNumberFormat="1" applyFont="1" applyFill="1" applyBorder="1" applyAlignment="1">
      <alignment horizontal="center" vertical="center"/>
    </xf>
    <xf numFmtId="9" fontId="90" fillId="0" borderId="5" xfId="1" applyNumberFormat="1" applyFont="1" applyFill="1" applyBorder="1" applyAlignment="1">
      <alignment horizontal="center" vertical="center"/>
    </xf>
    <xf numFmtId="10" fontId="90" fillId="0" borderId="5" xfId="1" applyNumberFormat="1" applyFont="1" applyFill="1" applyBorder="1" applyAlignment="1">
      <alignment horizontal="center" vertical="center"/>
    </xf>
    <xf numFmtId="0" fontId="90" fillId="0" borderId="5" xfId="0" applyFont="1" applyFill="1" applyBorder="1" applyAlignment="1">
      <alignment vertical="center"/>
    </xf>
    <xf numFmtId="0" fontId="90" fillId="0" borderId="5" xfId="0" applyFont="1" applyFill="1" applyBorder="1" applyAlignment="1">
      <alignment horizontal="center" vertical="center"/>
    </xf>
    <xf numFmtId="0" fontId="91" fillId="0" borderId="5" xfId="0" applyFont="1" applyFill="1" applyBorder="1" applyAlignment="1">
      <alignment vertical="center"/>
    </xf>
    <xf numFmtId="0" fontId="83" fillId="0" borderId="0" xfId="0" applyFont="1" applyFill="1" applyBorder="1" applyAlignment="1">
      <alignment horizontal="center" vertical="center"/>
    </xf>
    <xf numFmtId="0" fontId="92" fillId="0" borderId="0" xfId="0" applyFont="1" applyFill="1" applyBorder="1" applyAlignment="1">
      <alignment horizontal="center" vertical="center"/>
    </xf>
    <xf numFmtId="0" fontId="57" fillId="0" borderId="0" xfId="2" applyFont="1" applyFill="1" applyAlignment="1">
      <alignment vertical="center"/>
    </xf>
    <xf numFmtId="0" fontId="71" fillId="0" borderId="0" xfId="2" applyFont="1" applyFill="1" applyAlignment="1">
      <alignment vertical="center"/>
    </xf>
    <xf numFmtId="0" fontId="71" fillId="0" borderId="0" xfId="2" applyFont="1" applyFill="1" applyBorder="1"/>
    <xf numFmtId="0" fontId="71" fillId="0" borderId="0" xfId="2" applyFont="1" applyFill="1"/>
    <xf numFmtId="0" fontId="28" fillId="0" borderId="0" xfId="2" applyFont="1" applyFill="1" applyAlignment="1">
      <alignment vertical="center"/>
    </xf>
    <xf numFmtId="0" fontId="28" fillId="0" borderId="5" xfId="2" applyFont="1" applyFill="1" applyBorder="1" applyAlignment="1">
      <alignment horizontal="center" vertical="center"/>
    </xf>
    <xf numFmtId="0" fontId="28" fillId="0" borderId="0" xfId="2" applyFont="1" applyFill="1" applyBorder="1" applyAlignment="1">
      <alignment vertical="center"/>
    </xf>
    <xf numFmtId="164" fontId="71" fillId="0" borderId="0" xfId="2" applyNumberFormat="1" applyFont="1" applyFill="1" applyBorder="1" applyAlignment="1">
      <alignment horizontal="left" vertical="center"/>
    </xf>
    <xf numFmtId="0" fontId="30" fillId="0" borderId="0" xfId="2" applyFont="1" applyFill="1" applyBorder="1" applyAlignment="1">
      <alignment horizontal="left" vertical="center"/>
    </xf>
    <xf numFmtId="0" fontId="28" fillId="0" borderId="0" xfId="2" applyFont="1" applyFill="1" applyBorder="1"/>
    <xf numFmtId="0" fontId="28" fillId="0" borderId="0" xfId="2" applyFont="1" applyFill="1"/>
    <xf numFmtId="164" fontId="30" fillId="0" borderId="0" xfId="2" applyNumberFormat="1" applyFont="1" applyFill="1" applyBorder="1" applyAlignment="1">
      <alignment horizontal="left" vertical="center"/>
    </xf>
    <xf numFmtId="0" fontId="95" fillId="0" borderId="0" xfId="2" applyFont="1" applyFill="1" applyAlignment="1">
      <alignment horizontal="center" vertical="center"/>
    </xf>
    <xf numFmtId="0" fontId="96" fillId="0" borderId="0" xfId="2" applyFont="1" applyFill="1" applyAlignment="1">
      <alignment horizontal="center" vertical="center"/>
    </xf>
    <xf numFmtId="9" fontId="95" fillId="0" borderId="0" xfId="2" applyNumberFormat="1" applyFont="1" applyFill="1" applyAlignment="1">
      <alignment horizontal="center" vertical="center"/>
    </xf>
    <xf numFmtId="9" fontId="57" fillId="0" borderId="0" xfId="2" applyNumberFormat="1" applyFont="1" applyFill="1" applyAlignment="1">
      <alignment vertical="center"/>
    </xf>
    <xf numFmtId="0" fontId="30" fillId="0" borderId="0" xfId="2" applyFont="1" applyFill="1" applyAlignment="1">
      <alignment vertical="center"/>
    </xf>
    <xf numFmtId="9" fontId="28" fillId="0" borderId="0" xfId="2" applyNumberFormat="1" applyFont="1" applyFill="1" applyAlignment="1">
      <alignment vertical="center"/>
    </xf>
    <xf numFmtId="49" fontId="36" fillId="0" borderId="0" xfId="2" applyNumberFormat="1" applyFont="1" applyFill="1" applyBorder="1" applyAlignment="1">
      <alignment horizontal="center"/>
    </xf>
    <xf numFmtId="49" fontId="94" fillId="0" borderId="0" xfId="175" applyNumberFormat="1" applyFont="1" applyFill="1" applyBorder="1" applyAlignment="1">
      <alignment horizontal="left"/>
    </xf>
    <xf numFmtId="49" fontId="94" fillId="0" borderId="0" xfId="175" applyNumberFormat="1" applyFont="1" applyFill="1" applyBorder="1" applyAlignment="1">
      <alignment horizontal="center"/>
    </xf>
    <xf numFmtId="49" fontId="94" fillId="0" borderId="0" xfId="175" applyNumberFormat="1" applyFont="1" applyFill="1" applyBorder="1" applyAlignment="1">
      <alignment horizontal="center" vertical="center"/>
    </xf>
    <xf numFmtId="0" fontId="28" fillId="0" borderId="0" xfId="2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vertical="center"/>
    </xf>
    <xf numFmtId="0" fontId="28" fillId="0" borderId="3" xfId="0" applyFont="1" applyFill="1" applyBorder="1" applyAlignment="1">
      <alignment vertical="center"/>
    </xf>
    <xf numFmtId="0" fontId="28" fillId="0" borderId="0" xfId="0" applyFont="1" applyFill="1" applyAlignment="1">
      <alignment vertical="center"/>
    </xf>
    <xf numFmtId="0" fontId="30" fillId="0" borderId="0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vertical="center"/>
    </xf>
    <xf numFmtId="0" fontId="97" fillId="0" borderId="0" xfId="0" applyFont="1" applyFill="1" applyBorder="1" applyAlignment="1">
      <alignment vertical="center"/>
    </xf>
    <xf numFmtId="0" fontId="47" fillId="0" borderId="0" xfId="0" applyFont="1" applyFill="1" applyBorder="1" applyAlignment="1">
      <alignment vertical="center"/>
    </xf>
    <xf numFmtId="0" fontId="88" fillId="0" borderId="1" xfId="0" applyFont="1" applyFill="1" applyBorder="1" applyAlignment="1">
      <alignment horizontal="center" vertical="center"/>
    </xf>
    <xf numFmtId="0" fontId="90" fillId="0" borderId="2" xfId="0" applyFont="1" applyFill="1" applyBorder="1" applyAlignment="1">
      <alignment vertical="center"/>
    </xf>
    <xf numFmtId="0" fontId="90" fillId="0" borderId="3" xfId="0" applyFont="1" applyFill="1" applyBorder="1" applyAlignment="1">
      <alignment vertical="center"/>
    </xf>
    <xf numFmtId="0" fontId="90" fillId="0" borderId="0" xfId="0" applyFont="1" applyFill="1" applyAlignment="1">
      <alignment vertical="center"/>
    </xf>
    <xf numFmtId="0" fontId="90" fillId="0" borderId="10" xfId="0" applyFont="1" applyFill="1" applyBorder="1" applyAlignment="1">
      <alignment vertical="center"/>
    </xf>
    <xf numFmtId="0" fontId="90" fillId="0" borderId="11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vertical="center"/>
    </xf>
    <xf numFmtId="0" fontId="28" fillId="0" borderId="11" xfId="0" applyFont="1" applyFill="1" applyBorder="1" applyAlignment="1">
      <alignment vertical="center"/>
    </xf>
    <xf numFmtId="0" fontId="84" fillId="0" borderId="0" xfId="0" applyFont="1" applyFill="1" applyBorder="1" applyAlignment="1">
      <alignment horizontal="center" vertical="center"/>
    </xf>
    <xf numFmtId="9" fontId="28" fillId="0" borderId="2" xfId="0" applyNumberFormat="1" applyFont="1" applyFill="1" applyBorder="1" applyAlignment="1">
      <alignment vertical="center"/>
    </xf>
    <xf numFmtId="0" fontId="28" fillId="0" borderId="1" xfId="0" applyFont="1" applyFill="1" applyBorder="1" applyAlignment="1">
      <alignment horizontal="center" vertical="center"/>
    </xf>
    <xf numFmtId="0" fontId="30" fillId="0" borderId="9" xfId="0" applyFont="1" applyFill="1" applyBorder="1" applyAlignment="1">
      <alignment horizontal="center" vertical="center"/>
    </xf>
    <xf numFmtId="49" fontId="94" fillId="0" borderId="0" xfId="174" applyNumberFormat="1" applyFont="1" applyFill="1" applyBorder="1" applyAlignment="1">
      <alignment horizontal="left"/>
    </xf>
    <xf numFmtId="49" fontId="94" fillId="0" borderId="0" xfId="174" applyNumberFormat="1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 vertical="center"/>
    </xf>
    <xf numFmtId="0" fontId="99" fillId="0" borderId="0" xfId="0" applyFont="1" applyFill="1" applyBorder="1" applyAlignment="1"/>
    <xf numFmtId="0" fontId="99" fillId="0" borderId="0" xfId="0" applyFont="1" applyFill="1" applyBorder="1" applyAlignment="1">
      <alignment vertical="center"/>
    </xf>
    <xf numFmtId="0" fontId="99" fillId="0" borderId="0" xfId="0" applyFont="1" applyFill="1" applyBorder="1" applyAlignment="1">
      <alignment horizontal="center" vertical="center"/>
    </xf>
    <xf numFmtId="0" fontId="28" fillId="0" borderId="0" xfId="0" applyFont="1" applyFill="1" applyBorder="1"/>
    <xf numFmtId="0" fontId="28" fillId="0" borderId="0" xfId="0" applyFont="1" applyFill="1"/>
    <xf numFmtId="0" fontId="47" fillId="0" borderId="0" xfId="0" applyFont="1" applyFill="1" applyAlignment="1"/>
    <xf numFmtId="0" fontId="28" fillId="0" borderId="0" xfId="0" applyFont="1" applyFill="1" applyAlignment="1">
      <alignment horizontal="center" vertical="center"/>
    </xf>
    <xf numFmtId="0" fontId="47" fillId="0" borderId="0" xfId="0" applyFont="1" applyFill="1" applyBorder="1" applyAlignment="1"/>
    <xf numFmtId="0" fontId="28" fillId="0" borderId="2" xfId="0" applyFont="1" applyFill="1" applyBorder="1" applyAlignment="1"/>
    <xf numFmtId="0" fontId="28" fillId="0" borderId="3" xfId="0" applyFont="1" applyFill="1" applyBorder="1" applyAlignment="1"/>
    <xf numFmtId="0" fontId="47" fillId="0" borderId="0" xfId="0" applyFont="1" applyFill="1" applyAlignment="1">
      <alignment vertical="center"/>
    </xf>
    <xf numFmtId="0" fontId="47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49" fontId="36" fillId="0" borderId="5" xfId="2" applyNumberFormat="1" applyFont="1" applyFill="1" applyBorder="1" applyAlignment="1">
      <alignment horizontal="center" vertical="center"/>
    </xf>
    <xf numFmtId="49" fontId="30" fillId="0" borderId="5" xfId="2" applyNumberFormat="1" applyFont="1" applyFill="1" applyBorder="1" applyAlignment="1">
      <alignment horizontal="center" vertical="center"/>
    </xf>
    <xf numFmtId="49" fontId="56" fillId="0" borderId="5" xfId="328" applyNumberFormat="1" applyFont="1" applyFill="1" applyBorder="1" applyAlignment="1">
      <alignment horizontal="left"/>
    </xf>
    <xf numFmtId="49" fontId="56" fillId="0" borderId="5" xfId="328" applyNumberFormat="1" applyFont="1" applyFill="1" applyBorder="1" applyAlignment="1">
      <alignment horizontal="center"/>
    </xf>
    <xf numFmtId="49" fontId="56" fillId="0" borderId="5" xfId="328" applyNumberFormat="1" applyFont="1" applyFill="1" applyBorder="1" applyAlignment="1">
      <alignment horizontal="left" vertical="center"/>
    </xf>
    <xf numFmtId="49" fontId="56" fillId="0" borderId="5" xfId="328" applyNumberFormat="1" applyFont="1" applyFill="1" applyBorder="1" applyAlignment="1">
      <alignment horizontal="center" vertical="center"/>
    </xf>
    <xf numFmtId="49" fontId="56" fillId="0" borderId="5" xfId="330" applyNumberFormat="1" applyFont="1" applyFill="1" applyBorder="1" applyAlignment="1">
      <alignment horizontal="left"/>
    </xf>
    <xf numFmtId="49" fontId="56" fillId="0" borderId="5" xfId="330" applyNumberFormat="1" applyFont="1" applyFill="1" applyBorder="1" applyAlignment="1">
      <alignment horizontal="center"/>
    </xf>
    <xf numFmtId="0" fontId="98" fillId="0" borderId="0" xfId="0" applyFont="1" applyFill="1" applyBorder="1" applyAlignment="1">
      <alignment horizontal="left"/>
    </xf>
    <xf numFmtId="0" fontId="52" fillId="0" borderId="5" xfId="2" applyFont="1" applyFill="1" applyBorder="1" applyAlignment="1">
      <alignment horizontal="center" vertical="center"/>
    </xf>
    <xf numFmtId="0" fontId="30" fillId="0" borderId="8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7" fillId="0" borderId="5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horizontal="left" vertical="center"/>
    </xf>
    <xf numFmtId="0" fontId="30" fillId="0" borderId="1" xfId="0" applyFont="1" applyFill="1" applyBorder="1" applyAlignment="1">
      <alignment horizontal="center" vertical="center"/>
    </xf>
    <xf numFmtId="0" fontId="88" fillId="0" borderId="5" xfId="0" applyFont="1" applyFill="1" applyBorder="1" applyAlignment="1">
      <alignment horizontal="center" vertical="center"/>
    </xf>
    <xf numFmtId="0" fontId="78" fillId="0" borderId="0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81" fillId="0" borderId="5" xfId="0" applyFont="1" applyFill="1" applyBorder="1" applyAlignment="1">
      <alignment horizontal="center" vertical="center"/>
    </xf>
    <xf numFmtId="0" fontId="30" fillId="0" borderId="8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horizontal="left" vertical="center"/>
    </xf>
    <xf numFmtId="0" fontId="47" fillId="0" borderId="5" xfId="0" applyFont="1" applyFill="1" applyBorder="1" applyAlignment="1">
      <alignment horizontal="center" vertical="center"/>
    </xf>
    <xf numFmtId="0" fontId="30" fillId="0" borderId="8" xfId="0" applyFont="1" applyFill="1" applyBorder="1" applyAlignment="1">
      <alignment horizontal="center" vertical="center"/>
    </xf>
    <xf numFmtId="0" fontId="30" fillId="0" borderId="8" xfId="0" applyFont="1" applyFill="1" applyBorder="1" applyAlignment="1">
      <alignment horizontal="center" vertical="center"/>
    </xf>
    <xf numFmtId="0" fontId="30" fillId="0" borderId="8" xfId="0" applyFont="1" applyFill="1" applyBorder="1" applyAlignment="1">
      <alignment horizontal="center" vertical="center"/>
    </xf>
    <xf numFmtId="0" fontId="30" fillId="0" borderId="8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49" fontId="56" fillId="4" borderId="5" xfId="328" applyNumberFormat="1" applyFont="1" applyFill="1" applyBorder="1" applyAlignment="1">
      <alignment horizontal="left" vertical="center"/>
    </xf>
    <xf numFmtId="49" fontId="56" fillId="4" borderId="5" xfId="328" applyNumberFormat="1" applyFont="1" applyFill="1" applyBorder="1" applyAlignment="1">
      <alignment horizontal="center" vertical="center"/>
    </xf>
    <xf numFmtId="9" fontId="28" fillId="4" borderId="5" xfId="1" applyNumberFormat="1" applyFont="1" applyFill="1" applyBorder="1" applyAlignment="1">
      <alignment horizontal="center" vertical="center"/>
    </xf>
    <xf numFmtId="10" fontId="28" fillId="4" borderId="5" xfId="1" applyNumberFormat="1" applyFont="1" applyFill="1" applyBorder="1" applyAlignment="1">
      <alignment horizontal="center" vertical="center"/>
    </xf>
    <xf numFmtId="49" fontId="56" fillId="4" borderId="5" xfId="330" applyNumberFormat="1" applyFont="1" applyFill="1" applyBorder="1" applyAlignment="1">
      <alignment horizontal="left"/>
    </xf>
    <xf numFmtId="49" fontId="56" fillId="4" borderId="5" xfId="330" applyNumberFormat="1" applyFont="1" applyFill="1" applyBorder="1" applyAlignment="1">
      <alignment horizontal="center"/>
    </xf>
    <xf numFmtId="49" fontId="36" fillId="4" borderId="5" xfId="2" applyNumberFormat="1" applyFont="1" applyFill="1" applyBorder="1" applyAlignment="1">
      <alignment horizontal="center" vertical="center"/>
    </xf>
    <xf numFmtId="0" fontId="28" fillId="4" borderId="5" xfId="2" applyFont="1" applyFill="1" applyBorder="1" applyAlignment="1">
      <alignment horizontal="center" vertical="center"/>
    </xf>
    <xf numFmtId="0" fontId="73" fillId="4" borderId="5" xfId="2" applyFont="1" applyFill="1" applyBorder="1" applyAlignment="1">
      <alignment horizontal="center" vertical="center"/>
    </xf>
    <xf numFmtId="0" fontId="47" fillId="4" borderId="0" xfId="2" applyFont="1" applyFill="1" applyBorder="1" applyAlignment="1">
      <alignment horizontal="center" vertical="center"/>
    </xf>
    <xf numFmtId="0" fontId="28" fillId="4" borderId="0" xfId="2" applyFont="1" applyFill="1" applyBorder="1" applyAlignment="1">
      <alignment vertical="center"/>
    </xf>
    <xf numFmtId="0" fontId="28" fillId="4" borderId="0" xfId="2" applyFont="1" applyFill="1" applyAlignment="1">
      <alignment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8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52" fillId="0" borderId="5" xfId="2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horizontal="left" vertical="center"/>
    </xf>
    <xf numFmtId="0" fontId="47" fillId="0" borderId="5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88" fillId="0" borderId="5" xfId="0" applyFont="1" applyFill="1" applyBorder="1" applyAlignment="1">
      <alignment horizontal="center" vertical="center"/>
    </xf>
    <xf numFmtId="0" fontId="88" fillId="4" borderId="1" xfId="0" applyFont="1" applyFill="1" applyBorder="1" applyAlignment="1">
      <alignment horizontal="center" vertical="center"/>
    </xf>
    <xf numFmtId="0" fontId="90" fillId="4" borderId="5" xfId="0" applyFont="1" applyFill="1" applyBorder="1" applyAlignment="1">
      <alignment horizontal="center" vertical="center"/>
    </xf>
    <xf numFmtId="164" fontId="90" fillId="4" borderId="5" xfId="1" applyNumberFormat="1" applyFont="1" applyFill="1" applyBorder="1" applyAlignment="1">
      <alignment horizontal="center" vertical="center"/>
    </xf>
    <xf numFmtId="9" fontId="90" fillId="4" borderId="5" xfId="1" applyNumberFormat="1" applyFont="1" applyFill="1" applyBorder="1" applyAlignment="1">
      <alignment horizontal="center" vertical="center"/>
    </xf>
    <xf numFmtId="10" fontId="90" fillId="4" borderId="5" xfId="1" applyNumberFormat="1" applyFont="1" applyFill="1" applyBorder="1" applyAlignment="1">
      <alignment horizontal="center" vertical="center"/>
    </xf>
    <xf numFmtId="0" fontId="88" fillId="4" borderId="5" xfId="0" applyFont="1" applyFill="1" applyBorder="1" applyAlignment="1">
      <alignment horizontal="center" vertical="center"/>
    </xf>
    <xf numFmtId="0" fontId="90" fillId="4" borderId="0" xfId="0" applyFont="1" applyFill="1" applyAlignment="1">
      <alignment vertical="center"/>
    </xf>
    <xf numFmtId="0" fontId="90" fillId="4" borderId="5" xfId="0" applyFont="1" applyFill="1" applyBorder="1" applyAlignment="1">
      <alignment vertical="center"/>
    </xf>
    <xf numFmtId="0" fontId="30" fillId="4" borderId="1" xfId="0" applyFont="1" applyFill="1" applyBorder="1" applyAlignment="1">
      <alignment horizontal="center" vertical="center"/>
    </xf>
    <xf numFmtId="0" fontId="28" fillId="4" borderId="5" xfId="0" applyFont="1" applyFill="1" applyBorder="1" applyAlignment="1">
      <alignment horizontal="center" vertical="center"/>
    </xf>
    <xf numFmtId="164" fontId="28" fillId="4" borderId="5" xfId="1" applyNumberFormat="1" applyFont="1" applyFill="1" applyBorder="1" applyAlignment="1">
      <alignment horizontal="center" vertical="center"/>
    </xf>
    <xf numFmtId="0" fontId="30" fillId="4" borderId="5" xfId="0" applyFont="1" applyFill="1" applyBorder="1" applyAlignment="1">
      <alignment horizontal="center" vertical="center"/>
    </xf>
    <xf numFmtId="0" fontId="28" fillId="4" borderId="0" xfId="0" applyFont="1" applyFill="1" applyAlignment="1">
      <alignment vertical="center"/>
    </xf>
    <xf numFmtId="0" fontId="28" fillId="4" borderId="5" xfId="0" applyFont="1" applyFill="1" applyBorder="1" applyAlignment="1">
      <alignment vertical="center"/>
    </xf>
    <xf numFmtId="164" fontId="28" fillId="4" borderId="1" xfId="1" applyNumberFormat="1" applyFont="1" applyFill="1" applyBorder="1" applyAlignment="1">
      <alignment horizontal="center" vertical="center"/>
    </xf>
    <xf numFmtId="9" fontId="28" fillId="4" borderId="1" xfId="1" applyNumberFormat="1" applyFont="1" applyFill="1" applyBorder="1" applyAlignment="1">
      <alignment horizontal="center" vertical="center"/>
    </xf>
    <xf numFmtId="0" fontId="30" fillId="4" borderId="8" xfId="0" applyFont="1" applyFill="1" applyBorder="1" applyAlignment="1">
      <alignment horizontal="center" vertical="center"/>
    </xf>
    <xf numFmtId="0" fontId="51" fillId="4" borderId="5" xfId="0" applyFont="1" applyFill="1" applyBorder="1" applyAlignment="1">
      <alignment vertical="center"/>
    </xf>
    <xf numFmtId="0" fontId="28" fillId="4" borderId="1" xfId="0" applyFont="1" applyFill="1" applyBorder="1" applyAlignment="1">
      <alignment horizontal="center" vertical="center"/>
    </xf>
    <xf numFmtId="0" fontId="57" fillId="4" borderId="5" xfId="0" applyFont="1" applyFill="1" applyBorder="1" applyAlignment="1">
      <alignment horizontal="center" vertical="center"/>
    </xf>
    <xf numFmtId="49" fontId="56" fillId="4" borderId="5" xfId="328" applyNumberFormat="1" applyFont="1" applyFill="1" applyBorder="1" applyAlignment="1">
      <alignment horizontal="left"/>
    </xf>
    <xf numFmtId="49" fontId="56" fillId="4" borderId="5" xfId="328" applyNumberFormat="1" applyFont="1" applyFill="1" applyBorder="1" applyAlignment="1">
      <alignment horizontal="center"/>
    </xf>
    <xf numFmtId="10" fontId="28" fillId="4" borderId="1" xfId="1" applyNumberFormat="1" applyFont="1" applyFill="1" applyBorder="1" applyAlignment="1">
      <alignment horizontal="center" vertical="center"/>
    </xf>
    <xf numFmtId="0" fontId="86" fillId="4" borderId="5" xfId="0" applyFont="1" applyFill="1" applyBorder="1" applyAlignment="1">
      <alignment vertical="center"/>
    </xf>
    <xf numFmtId="0" fontId="81" fillId="4" borderId="5" xfId="0" applyFont="1" applyFill="1" applyBorder="1" applyAlignment="1">
      <alignment horizontal="center" vertical="center"/>
    </xf>
    <xf numFmtId="0" fontId="47" fillId="4" borderId="5" xfId="2" applyFont="1" applyFill="1" applyBorder="1" applyAlignment="1">
      <alignment horizontal="center" vertical="center"/>
    </xf>
    <xf numFmtId="49" fontId="30" fillId="4" borderId="5" xfId="2" applyNumberFormat="1" applyFont="1" applyFill="1" applyBorder="1" applyAlignment="1">
      <alignment horizontal="center" vertical="center"/>
    </xf>
    <xf numFmtId="0" fontId="47" fillId="4" borderId="5" xfId="0" applyFont="1" applyFill="1" applyBorder="1" applyAlignment="1">
      <alignment horizontal="center" vertical="center"/>
    </xf>
    <xf numFmtId="0" fontId="47" fillId="4" borderId="0" xfId="0" applyFont="1" applyFill="1" applyBorder="1" applyAlignment="1">
      <alignment vertical="center"/>
    </xf>
    <xf numFmtId="0" fontId="28" fillId="4" borderId="0" xfId="0" applyFont="1" applyFill="1" applyBorder="1" applyAlignment="1">
      <alignment vertical="center"/>
    </xf>
    <xf numFmtId="0" fontId="47" fillId="4" borderId="0" xfId="0" applyFont="1" applyFill="1" applyBorder="1" applyAlignment="1">
      <alignment horizontal="center" vertical="center"/>
    </xf>
    <xf numFmtId="0" fontId="28" fillId="4" borderId="2" xfId="0" applyFont="1" applyFill="1" applyBorder="1" applyAlignment="1">
      <alignment vertical="center"/>
    </xf>
    <xf numFmtId="0" fontId="28" fillId="4" borderId="3" xfId="0" applyFont="1" applyFill="1" applyBorder="1" applyAlignment="1">
      <alignment vertical="center"/>
    </xf>
    <xf numFmtId="0" fontId="81" fillId="4" borderId="5" xfId="2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center" vertical="center"/>
    </xf>
    <xf numFmtId="0" fontId="42" fillId="0" borderId="0" xfId="0" applyFont="1" applyFill="1" applyBorder="1" applyAlignment="1">
      <alignment horizontal="left" vertical="center"/>
    </xf>
    <xf numFmtId="0" fontId="42" fillId="0" borderId="0" xfId="0" applyFont="1" applyFill="1" applyBorder="1" applyAlignment="1">
      <alignment horizontal="left"/>
    </xf>
    <xf numFmtId="0" fontId="36" fillId="0" borderId="5" xfId="0" applyFont="1" applyFill="1" applyBorder="1" applyAlignment="1">
      <alignment horizontal="center" vertical="center"/>
    </xf>
    <xf numFmtId="0" fontId="70" fillId="0" borderId="5" xfId="0" applyFont="1" applyFill="1" applyBorder="1" applyAlignment="1">
      <alignment horizontal="center" vertical="center"/>
    </xf>
    <xf numFmtId="0" fontId="30" fillId="0" borderId="8" xfId="0" applyFont="1" applyFill="1" applyBorder="1" applyAlignment="1">
      <alignment horizontal="center" vertical="center"/>
    </xf>
    <xf numFmtId="0" fontId="31" fillId="0" borderId="5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5" fillId="0" borderId="0" xfId="2" applyFont="1" applyAlignment="1">
      <alignment horizontal="center" vertical="center"/>
    </xf>
    <xf numFmtId="0" fontId="30" fillId="0" borderId="12" xfId="2" applyFont="1" applyFill="1" applyBorder="1" applyAlignment="1">
      <alignment horizontal="center" vertical="center"/>
    </xf>
    <xf numFmtId="0" fontId="30" fillId="0" borderId="4" xfId="2" applyFont="1" applyFill="1" applyBorder="1" applyAlignment="1">
      <alignment horizontal="center" vertical="center"/>
    </xf>
    <xf numFmtId="0" fontId="30" fillId="0" borderId="1" xfId="2" applyFont="1" applyFill="1" applyBorder="1" applyAlignment="1">
      <alignment horizontal="center" vertical="center"/>
    </xf>
    <xf numFmtId="0" fontId="30" fillId="0" borderId="14" xfId="2" applyFont="1" applyFill="1" applyBorder="1" applyAlignment="1">
      <alignment horizontal="center" vertical="center"/>
    </xf>
    <xf numFmtId="0" fontId="30" fillId="0" borderId="15" xfId="2" applyFont="1" applyFill="1" applyBorder="1" applyAlignment="1">
      <alignment horizontal="center" vertical="center"/>
    </xf>
    <xf numFmtId="0" fontId="30" fillId="0" borderId="16" xfId="2" applyFont="1" applyFill="1" applyBorder="1" applyAlignment="1">
      <alignment horizontal="center" vertical="center"/>
    </xf>
    <xf numFmtId="0" fontId="30" fillId="0" borderId="9" xfId="2" applyFont="1" applyFill="1" applyBorder="1" applyAlignment="1">
      <alignment horizontal="center" vertical="center"/>
    </xf>
    <xf numFmtId="0" fontId="30" fillId="0" borderId="10" xfId="2" applyFont="1" applyFill="1" applyBorder="1" applyAlignment="1">
      <alignment horizontal="center" vertical="center"/>
    </xf>
    <xf numFmtId="0" fontId="30" fillId="0" borderId="11" xfId="2" applyFont="1" applyFill="1" applyBorder="1" applyAlignment="1">
      <alignment horizontal="center" vertical="center"/>
    </xf>
    <xf numFmtId="10" fontId="30" fillId="0" borderId="12" xfId="2" applyNumberFormat="1" applyFont="1" applyFill="1" applyBorder="1" applyAlignment="1">
      <alignment horizontal="center" vertical="center"/>
    </xf>
    <xf numFmtId="10" fontId="30" fillId="0" borderId="4" xfId="2" applyNumberFormat="1" applyFont="1" applyFill="1" applyBorder="1" applyAlignment="1">
      <alignment horizontal="center" vertical="center"/>
    </xf>
    <xf numFmtId="10" fontId="30" fillId="0" borderId="1" xfId="2" applyNumberFormat="1" applyFont="1" applyFill="1" applyBorder="1" applyAlignment="1">
      <alignment horizontal="center" vertical="center"/>
    </xf>
    <xf numFmtId="0" fontId="62" fillId="0" borderId="12" xfId="2" applyFont="1" applyFill="1" applyBorder="1" applyAlignment="1">
      <alignment horizontal="center" vertical="center" wrapText="1"/>
    </xf>
    <xf numFmtId="0" fontId="62" fillId="0" borderId="4" xfId="2" applyFont="1" applyFill="1" applyBorder="1" applyAlignment="1">
      <alignment horizontal="center" vertical="center" wrapText="1"/>
    </xf>
    <xf numFmtId="0" fontId="62" fillId="0" borderId="1" xfId="2" applyFont="1" applyFill="1" applyBorder="1" applyAlignment="1">
      <alignment horizontal="center" vertical="center" wrapText="1"/>
    </xf>
    <xf numFmtId="0" fontId="63" fillId="0" borderId="8" xfId="2" applyFont="1" applyFill="1" applyBorder="1" applyAlignment="1">
      <alignment horizontal="center" vertical="center"/>
    </xf>
    <xf numFmtId="0" fontId="63" fillId="0" borderId="3" xfId="2" applyFont="1" applyFill="1" applyBorder="1" applyAlignment="1">
      <alignment horizontal="center" vertical="center"/>
    </xf>
    <xf numFmtId="0" fontId="52" fillId="0" borderId="5" xfId="2" applyFont="1" applyFill="1" applyBorder="1" applyAlignment="1">
      <alignment horizontal="center" vertical="center"/>
    </xf>
    <xf numFmtId="0" fontId="93" fillId="0" borderId="0" xfId="0" applyFont="1" applyFill="1" applyBorder="1" applyAlignment="1">
      <alignment horizontal="center" vertical="center"/>
    </xf>
    <xf numFmtId="0" fontId="53" fillId="0" borderId="12" xfId="2" applyFont="1" applyFill="1" applyBorder="1" applyAlignment="1">
      <alignment horizontal="center" vertical="center"/>
    </xf>
    <xf numFmtId="0" fontId="53" fillId="0" borderId="4" xfId="2" applyFont="1" applyFill="1" applyBorder="1" applyAlignment="1">
      <alignment horizontal="center" vertical="center"/>
    </xf>
    <xf numFmtId="0" fontId="53" fillId="0" borderId="1" xfId="2" applyFont="1" applyFill="1" applyBorder="1" applyAlignment="1">
      <alignment horizontal="center" vertical="center"/>
    </xf>
    <xf numFmtId="0" fontId="53" fillId="0" borderId="5" xfId="2" applyFont="1" applyFill="1" applyBorder="1" applyAlignment="1">
      <alignment horizontal="center" vertical="center"/>
    </xf>
    <xf numFmtId="10" fontId="53" fillId="0" borderId="5" xfId="2" applyNumberFormat="1" applyFont="1" applyFill="1" applyBorder="1" applyAlignment="1">
      <alignment horizontal="center" vertical="center"/>
    </xf>
    <xf numFmtId="0" fontId="77" fillId="0" borderId="5" xfId="2" applyFont="1" applyFill="1" applyBorder="1" applyAlignment="1">
      <alignment horizontal="center" vertical="center"/>
    </xf>
    <xf numFmtId="0" fontId="76" fillId="0" borderId="12" xfId="2" applyFont="1" applyFill="1" applyBorder="1" applyAlignment="1">
      <alignment horizontal="center" vertical="center" wrapText="1"/>
    </xf>
    <xf numFmtId="0" fontId="76" fillId="0" borderId="4" xfId="2" applyFont="1" applyFill="1" applyBorder="1" applyAlignment="1">
      <alignment horizontal="center" vertical="center" wrapText="1"/>
    </xf>
    <xf numFmtId="0" fontId="76" fillId="0" borderId="1" xfId="2" applyFont="1" applyFill="1" applyBorder="1" applyAlignment="1">
      <alignment horizontal="center" vertical="center" wrapText="1"/>
    </xf>
    <xf numFmtId="0" fontId="76" fillId="0" borderId="5" xfId="2" applyFont="1" applyFill="1" applyBorder="1" applyAlignment="1">
      <alignment horizontal="center" vertical="center" wrapText="1"/>
    </xf>
    <xf numFmtId="0" fontId="76" fillId="0" borderId="5" xfId="2" applyFont="1" applyFill="1" applyBorder="1" applyAlignment="1">
      <alignment horizontal="center" vertical="center"/>
    </xf>
    <xf numFmtId="0" fontId="47" fillId="0" borderId="5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horizontal="left" vertical="center"/>
    </xf>
    <xf numFmtId="0" fontId="35" fillId="0" borderId="7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center" vertical="center"/>
    </xf>
    <xf numFmtId="0" fontId="35" fillId="0" borderId="6" xfId="0" applyFont="1" applyFill="1" applyBorder="1" applyAlignment="1">
      <alignment horizontal="center" vertical="center"/>
    </xf>
    <xf numFmtId="0" fontId="30" fillId="0" borderId="12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6" fillId="0" borderId="5" xfId="0" applyFont="1" applyFill="1" applyBorder="1" applyAlignment="1">
      <alignment horizontal="center"/>
    </xf>
    <xf numFmtId="0" fontId="47" fillId="0" borderId="12" xfId="0" applyFont="1" applyFill="1" applyBorder="1" applyAlignment="1">
      <alignment horizontal="center" vertical="center"/>
    </xf>
    <xf numFmtId="0" fontId="47" fillId="0" borderId="1" xfId="0" applyFont="1" applyFill="1" applyBorder="1" applyAlignment="1">
      <alignment horizontal="center" vertical="center"/>
    </xf>
    <xf numFmtId="0" fontId="70" fillId="0" borderId="5" xfId="0" applyFont="1" applyFill="1" applyBorder="1" applyAlignment="1">
      <alignment horizontal="center"/>
    </xf>
    <xf numFmtId="0" fontId="88" fillId="0" borderId="5" xfId="0" applyFont="1" applyFill="1" applyBorder="1" applyAlignment="1">
      <alignment horizontal="center" vertical="center"/>
    </xf>
    <xf numFmtId="0" fontId="89" fillId="0" borderId="5" xfId="0" applyFont="1" applyFill="1" applyBorder="1" applyAlignment="1">
      <alignment horizontal="center" vertical="center"/>
    </xf>
  </cellXfs>
  <cellStyles count="331">
    <cellStyle name="Normal" xfId="0" builtinId="0"/>
    <cellStyle name="Normal 10" xfId="10"/>
    <cellStyle name="Normal 10 2" xfId="96"/>
    <cellStyle name="Normal 100" xfId="330"/>
    <cellStyle name="Normal 11" xfId="11"/>
    <cellStyle name="Normal 11 2" xfId="97"/>
    <cellStyle name="Normal 12" xfId="17"/>
    <cellStyle name="Normal 13" xfId="12"/>
    <cellStyle name="Normal 13 2" xfId="98"/>
    <cellStyle name="Normal 14" xfId="13"/>
    <cellStyle name="Normal 14 2" xfId="99"/>
    <cellStyle name="Normal 15" xfId="14"/>
    <cellStyle name="Normal 15 2" xfId="100"/>
    <cellStyle name="Normal 16" xfId="15"/>
    <cellStyle name="Normal 16 2" xfId="101"/>
    <cellStyle name="Normal 17" xfId="16"/>
    <cellStyle name="Normal 17 2" xfId="102"/>
    <cellStyle name="Normal 18" xfId="18"/>
    <cellStyle name="Normal 19" xfId="19"/>
    <cellStyle name="Normal 19 2" xfId="103"/>
    <cellStyle name="Normal 19 2 2" xfId="249"/>
    <cellStyle name="Normal 19 3" xfId="179"/>
    <cellStyle name="Normal 2" xfId="2"/>
    <cellStyle name="Normal 20" xfId="20"/>
    <cellStyle name="Normal 20 2" xfId="104"/>
    <cellStyle name="Normal 20 2 2" xfId="250"/>
    <cellStyle name="Normal 20 3" xfId="180"/>
    <cellStyle name="Normal 21" xfId="21"/>
    <cellStyle name="Normal 21 2" xfId="105"/>
    <cellStyle name="Normal 21 2 2" xfId="251"/>
    <cellStyle name="Normal 21 3" xfId="181"/>
    <cellStyle name="Normal 22" xfId="22"/>
    <cellStyle name="Normal 22 2" xfId="106"/>
    <cellStyle name="Normal 22 2 2" xfId="252"/>
    <cellStyle name="Normal 22 3" xfId="182"/>
    <cellStyle name="Normal 23" xfId="28"/>
    <cellStyle name="Normal 23 2" xfId="112"/>
    <cellStyle name="Normal 23 2 2" xfId="258"/>
    <cellStyle name="Normal 23 3" xfId="188"/>
    <cellStyle name="Normal 24" xfId="23"/>
    <cellStyle name="Normal 24 2" xfId="107"/>
    <cellStyle name="Normal 24 2 2" xfId="253"/>
    <cellStyle name="Normal 24 3" xfId="183"/>
    <cellStyle name="Normal 25" xfId="29"/>
    <cellStyle name="Normal 25 2" xfId="113"/>
    <cellStyle name="Normal 25 2 2" xfId="259"/>
    <cellStyle name="Normal 25 3" xfId="189"/>
    <cellStyle name="Normal 26" xfId="24"/>
    <cellStyle name="Normal 26 2" xfId="108"/>
    <cellStyle name="Normal 26 2 2" xfId="254"/>
    <cellStyle name="Normal 26 3" xfId="184"/>
    <cellStyle name="Normal 27" xfId="25"/>
    <cellStyle name="Normal 27 2" xfId="109"/>
    <cellStyle name="Normal 27 2 2" xfId="255"/>
    <cellStyle name="Normal 27 3" xfId="185"/>
    <cellStyle name="Normal 28" xfId="30"/>
    <cellStyle name="Normal 28 2" xfId="114"/>
    <cellStyle name="Normal 28 2 2" xfId="260"/>
    <cellStyle name="Normal 28 3" xfId="190"/>
    <cellStyle name="Normal 29" xfId="26"/>
    <cellStyle name="Normal 29 2" xfId="110"/>
    <cellStyle name="Normal 29 2 2" xfId="256"/>
    <cellStyle name="Normal 29 3" xfId="186"/>
    <cellStyle name="Normal 3" xfId="3"/>
    <cellStyle name="Normal 3 2" xfId="89"/>
    <cellStyle name="Normal 30" xfId="27"/>
    <cellStyle name="Normal 30 2" xfId="111"/>
    <cellStyle name="Normal 30 2 2" xfId="257"/>
    <cellStyle name="Normal 30 3" xfId="187"/>
    <cellStyle name="Normal 31" xfId="31"/>
    <cellStyle name="Normal 31 2" xfId="115"/>
    <cellStyle name="Normal 31 2 2" xfId="261"/>
    <cellStyle name="Normal 31 3" xfId="191"/>
    <cellStyle name="Normal 32" xfId="39"/>
    <cellStyle name="Normal 32 2" xfId="123"/>
    <cellStyle name="Normal 32 2 2" xfId="269"/>
    <cellStyle name="Normal 32 3" xfId="199"/>
    <cellStyle name="Normal 33" xfId="32"/>
    <cellStyle name="Normal 33 2" xfId="116"/>
    <cellStyle name="Normal 33 2 2" xfId="262"/>
    <cellStyle name="Normal 33 3" xfId="192"/>
    <cellStyle name="Normal 34" xfId="33"/>
    <cellStyle name="Normal 34 2" xfId="117"/>
    <cellStyle name="Normal 34 2 2" xfId="263"/>
    <cellStyle name="Normal 34 3" xfId="193"/>
    <cellStyle name="Normal 35" xfId="34"/>
    <cellStyle name="Normal 35 2" xfId="118"/>
    <cellStyle name="Normal 35 2 2" xfId="264"/>
    <cellStyle name="Normal 35 3" xfId="194"/>
    <cellStyle name="Normal 36" xfId="35"/>
    <cellStyle name="Normal 36 2" xfId="119"/>
    <cellStyle name="Normal 36 2 2" xfId="265"/>
    <cellStyle name="Normal 36 3" xfId="195"/>
    <cellStyle name="Normal 37" xfId="36"/>
    <cellStyle name="Normal 37 2" xfId="120"/>
    <cellStyle name="Normal 37 2 2" xfId="266"/>
    <cellStyle name="Normal 37 3" xfId="196"/>
    <cellStyle name="Normal 38" xfId="37"/>
    <cellStyle name="Normal 38 2" xfId="121"/>
    <cellStyle name="Normal 38 2 2" xfId="267"/>
    <cellStyle name="Normal 38 3" xfId="197"/>
    <cellStyle name="Normal 39" xfId="38"/>
    <cellStyle name="Normal 39 2" xfId="122"/>
    <cellStyle name="Normal 39 2 2" xfId="268"/>
    <cellStyle name="Normal 39 3" xfId="198"/>
    <cellStyle name="Normal 4" xfId="4"/>
    <cellStyle name="Normal 4 2" xfId="90"/>
    <cellStyle name="Normal 40" xfId="40"/>
    <cellStyle name="Normal 40 2" xfId="124"/>
    <cellStyle name="Normal 40 2 2" xfId="270"/>
    <cellStyle name="Normal 40 3" xfId="200"/>
    <cellStyle name="Normal 41" xfId="41"/>
    <cellStyle name="Normal 41 2" xfId="125"/>
    <cellStyle name="Normal 41 2 2" xfId="271"/>
    <cellStyle name="Normal 41 3" xfId="201"/>
    <cellStyle name="Normal 42" xfId="42"/>
    <cellStyle name="Normal 42 2" xfId="126"/>
    <cellStyle name="Normal 42 2 2" xfId="272"/>
    <cellStyle name="Normal 42 3" xfId="202"/>
    <cellStyle name="Normal 43" xfId="43"/>
    <cellStyle name="Normal 43 2" xfId="127"/>
    <cellStyle name="Normal 43 2 2" xfId="273"/>
    <cellStyle name="Normal 43 3" xfId="203"/>
    <cellStyle name="Normal 44" xfId="44"/>
    <cellStyle name="Normal 44 2" xfId="128"/>
    <cellStyle name="Normal 44 2 2" xfId="274"/>
    <cellStyle name="Normal 44 3" xfId="204"/>
    <cellStyle name="Normal 45" xfId="45"/>
    <cellStyle name="Normal 45 2" xfId="129"/>
    <cellStyle name="Normal 45 2 2" xfId="275"/>
    <cellStyle name="Normal 45 3" xfId="205"/>
    <cellStyle name="Normal 46" xfId="46"/>
    <cellStyle name="Normal 46 2" xfId="130"/>
    <cellStyle name="Normal 46 2 2" xfId="276"/>
    <cellStyle name="Normal 46 3" xfId="206"/>
    <cellStyle name="Normal 47" xfId="47"/>
    <cellStyle name="Normal 47 2" xfId="131"/>
    <cellStyle name="Normal 47 2 2" xfId="277"/>
    <cellStyle name="Normal 47 3" xfId="207"/>
    <cellStyle name="Normal 48" xfId="48"/>
    <cellStyle name="Normal 48 2" xfId="132"/>
    <cellStyle name="Normal 48 2 2" xfId="278"/>
    <cellStyle name="Normal 48 3" xfId="208"/>
    <cellStyle name="Normal 49" xfId="49"/>
    <cellStyle name="Normal 49 2" xfId="133"/>
    <cellStyle name="Normal 49 2 2" xfId="279"/>
    <cellStyle name="Normal 49 3" xfId="209"/>
    <cellStyle name="Normal 5" xfId="5"/>
    <cellStyle name="Normal 5 2" xfId="91"/>
    <cellStyle name="Normal 50" xfId="50"/>
    <cellStyle name="Normal 50 2" xfId="134"/>
    <cellStyle name="Normal 50 2 2" xfId="280"/>
    <cellStyle name="Normal 50 3" xfId="210"/>
    <cellStyle name="Normal 51" xfId="51"/>
    <cellStyle name="Normal 51 2" xfId="135"/>
    <cellStyle name="Normal 51 2 2" xfId="281"/>
    <cellStyle name="Normal 51 3" xfId="211"/>
    <cellStyle name="Normal 52" xfId="52"/>
    <cellStyle name="Normal 52 2" xfId="136"/>
    <cellStyle name="Normal 52 2 2" xfId="282"/>
    <cellStyle name="Normal 52 3" xfId="212"/>
    <cellStyle name="Normal 53" xfId="53"/>
    <cellStyle name="Normal 53 2" xfId="137"/>
    <cellStyle name="Normal 53 2 2" xfId="283"/>
    <cellStyle name="Normal 53 3" xfId="213"/>
    <cellStyle name="Normal 54" xfId="54"/>
    <cellStyle name="Normal 54 2" xfId="138"/>
    <cellStyle name="Normal 54 2 2" xfId="284"/>
    <cellStyle name="Normal 54 3" xfId="214"/>
    <cellStyle name="Normal 55" xfId="55"/>
    <cellStyle name="Normal 55 2" xfId="139"/>
    <cellStyle name="Normal 55 2 2" xfId="285"/>
    <cellStyle name="Normal 55 3" xfId="215"/>
    <cellStyle name="Normal 56" xfId="56"/>
    <cellStyle name="Normal 56 2" xfId="140"/>
    <cellStyle name="Normal 56 2 2" xfId="286"/>
    <cellStyle name="Normal 56 3" xfId="216"/>
    <cellStyle name="Normal 57" xfId="57"/>
    <cellStyle name="Normal 57 2" xfId="141"/>
    <cellStyle name="Normal 57 2 2" xfId="287"/>
    <cellStyle name="Normal 57 3" xfId="217"/>
    <cellStyle name="Normal 58" xfId="58"/>
    <cellStyle name="Normal 58 2" xfId="142"/>
    <cellStyle name="Normal 58 2 2" xfId="288"/>
    <cellStyle name="Normal 58 3" xfId="218"/>
    <cellStyle name="Normal 59" xfId="59"/>
    <cellStyle name="Normal 59 2" xfId="143"/>
    <cellStyle name="Normal 59 2 2" xfId="289"/>
    <cellStyle name="Normal 59 3" xfId="219"/>
    <cellStyle name="Normal 6" xfId="6"/>
    <cellStyle name="Normal 6 2" xfId="92"/>
    <cellStyle name="Normal 60" xfId="60"/>
    <cellStyle name="Normal 60 2" xfId="144"/>
    <cellStyle name="Normal 60 2 2" xfId="290"/>
    <cellStyle name="Normal 60 3" xfId="220"/>
    <cellStyle name="Normal 61" xfId="61"/>
    <cellStyle name="Normal 61 2" xfId="145"/>
    <cellStyle name="Normal 61 2 2" xfId="291"/>
    <cellStyle name="Normal 61 3" xfId="221"/>
    <cellStyle name="Normal 62" xfId="62"/>
    <cellStyle name="Normal 62 2" xfId="146"/>
    <cellStyle name="Normal 62 2 2" xfId="292"/>
    <cellStyle name="Normal 62 3" xfId="222"/>
    <cellStyle name="Normal 63" xfId="63"/>
    <cellStyle name="Normal 63 2" xfId="147"/>
    <cellStyle name="Normal 63 2 2" xfId="293"/>
    <cellStyle name="Normal 63 3" xfId="223"/>
    <cellStyle name="Normal 64" xfId="64"/>
    <cellStyle name="Normal 64 2" xfId="148"/>
    <cellStyle name="Normal 64 2 2" xfId="294"/>
    <cellStyle name="Normal 64 3" xfId="224"/>
    <cellStyle name="Normal 65" xfId="65"/>
    <cellStyle name="Normal 65 2" xfId="149"/>
    <cellStyle name="Normal 65 2 2" xfId="295"/>
    <cellStyle name="Normal 65 3" xfId="225"/>
    <cellStyle name="Normal 66" xfId="66"/>
    <cellStyle name="Normal 66 2" xfId="150"/>
    <cellStyle name="Normal 66 2 2" xfId="296"/>
    <cellStyle name="Normal 66 3" xfId="226"/>
    <cellStyle name="Normal 67" xfId="67"/>
    <cellStyle name="Normal 67 2" xfId="151"/>
    <cellStyle name="Normal 67 2 2" xfId="297"/>
    <cellStyle name="Normal 67 3" xfId="227"/>
    <cellStyle name="Normal 68" xfId="68"/>
    <cellStyle name="Normal 68 2" xfId="152"/>
    <cellStyle name="Normal 68 2 2" xfId="298"/>
    <cellStyle name="Normal 68 3" xfId="228"/>
    <cellStyle name="Normal 69" xfId="69"/>
    <cellStyle name="Normal 69 2" xfId="153"/>
    <cellStyle name="Normal 69 2 2" xfId="299"/>
    <cellStyle name="Normal 69 3" xfId="229"/>
    <cellStyle name="Normal 7" xfId="7"/>
    <cellStyle name="Normal 7 2" xfId="93"/>
    <cellStyle name="Normal 70" xfId="70"/>
    <cellStyle name="Normal 70 2" xfId="154"/>
    <cellStyle name="Normal 70 2 2" xfId="300"/>
    <cellStyle name="Normal 70 3" xfId="230"/>
    <cellStyle name="Normal 71" xfId="71"/>
    <cellStyle name="Normal 71 2" xfId="155"/>
    <cellStyle name="Normal 71 2 2" xfId="301"/>
    <cellStyle name="Normal 71 3" xfId="231"/>
    <cellStyle name="Normal 72" xfId="72"/>
    <cellStyle name="Normal 72 2" xfId="156"/>
    <cellStyle name="Normal 72 2 2" xfId="302"/>
    <cellStyle name="Normal 72 3" xfId="232"/>
    <cellStyle name="Normal 73" xfId="73"/>
    <cellStyle name="Normal 73 2" xfId="157"/>
    <cellStyle name="Normal 73 2 2" xfId="303"/>
    <cellStyle name="Normal 73 3" xfId="233"/>
    <cellStyle name="Normal 74" xfId="74"/>
    <cellStyle name="Normal 74 2" xfId="158"/>
    <cellStyle name="Normal 74 2 2" xfId="304"/>
    <cellStyle name="Normal 74 3" xfId="234"/>
    <cellStyle name="Normal 75" xfId="75"/>
    <cellStyle name="Normal 75 2" xfId="159"/>
    <cellStyle name="Normal 75 2 2" xfId="305"/>
    <cellStyle name="Normal 75 3" xfId="235"/>
    <cellStyle name="Normal 76" xfId="76"/>
    <cellStyle name="Normal 76 2" xfId="160"/>
    <cellStyle name="Normal 76 2 2" xfId="306"/>
    <cellStyle name="Normal 76 3" xfId="236"/>
    <cellStyle name="Normal 77" xfId="77"/>
    <cellStyle name="Normal 77 2" xfId="161"/>
    <cellStyle name="Normal 77 2 2" xfId="307"/>
    <cellStyle name="Normal 77 3" xfId="237"/>
    <cellStyle name="Normal 78" xfId="78"/>
    <cellStyle name="Normal 78 2" xfId="162"/>
    <cellStyle name="Normal 78 2 2" xfId="308"/>
    <cellStyle name="Normal 78 3" xfId="238"/>
    <cellStyle name="Normal 79" xfId="79"/>
    <cellStyle name="Normal 79 2" xfId="163"/>
    <cellStyle name="Normal 79 2 2" xfId="309"/>
    <cellStyle name="Normal 79 3" xfId="239"/>
    <cellStyle name="Normal 8" xfId="8"/>
    <cellStyle name="Normal 8 2" xfId="94"/>
    <cellStyle name="Normal 80" xfId="80"/>
    <cellStyle name="Normal 80 2" xfId="164"/>
    <cellStyle name="Normal 80 2 2" xfId="310"/>
    <cellStyle name="Normal 80 3" xfId="240"/>
    <cellStyle name="Normal 81" xfId="81"/>
    <cellStyle name="Normal 81 2" xfId="165"/>
    <cellStyle name="Normal 81 2 2" xfId="311"/>
    <cellStyle name="Normal 81 3" xfId="241"/>
    <cellStyle name="Normal 82" xfId="82"/>
    <cellStyle name="Normal 82 2" xfId="166"/>
    <cellStyle name="Normal 82 2 2" xfId="312"/>
    <cellStyle name="Normal 82 3" xfId="242"/>
    <cellStyle name="Normal 83" xfId="83"/>
    <cellStyle name="Normal 83 2" xfId="167"/>
    <cellStyle name="Normal 83 2 2" xfId="313"/>
    <cellStyle name="Normal 83 3" xfId="243"/>
    <cellStyle name="Normal 84" xfId="84"/>
    <cellStyle name="Normal 84 2" xfId="168"/>
    <cellStyle name="Normal 84 2 2" xfId="314"/>
    <cellStyle name="Normal 84 3" xfId="244"/>
    <cellStyle name="Normal 85" xfId="85"/>
    <cellStyle name="Normal 85 2" xfId="169"/>
    <cellStyle name="Normal 85 2 2" xfId="315"/>
    <cellStyle name="Normal 85 3" xfId="245"/>
    <cellStyle name="Normal 86" xfId="86"/>
    <cellStyle name="Normal 86 2" xfId="170"/>
    <cellStyle name="Normal 86 2 2" xfId="316"/>
    <cellStyle name="Normal 86 3" xfId="246"/>
    <cellStyle name="Normal 87" xfId="87"/>
    <cellStyle name="Normal 87 2" xfId="171"/>
    <cellStyle name="Normal 87 2 2" xfId="317"/>
    <cellStyle name="Normal 87 3" xfId="247"/>
    <cellStyle name="Normal 88" xfId="88"/>
    <cellStyle name="Normal 88 2" xfId="172"/>
    <cellStyle name="Normal 88 2 2" xfId="318"/>
    <cellStyle name="Normal 88 3" xfId="248"/>
    <cellStyle name="Normal 89" xfId="173"/>
    <cellStyle name="Normal 89 2" xfId="319"/>
    <cellStyle name="Normal 9" xfId="9"/>
    <cellStyle name="Normal 9 2" xfId="95"/>
    <cellStyle name="Normal 90" xfId="174"/>
    <cellStyle name="Normal 90 2" xfId="320"/>
    <cellStyle name="Normal 91" xfId="175"/>
    <cellStyle name="Normal 91 2" xfId="321"/>
    <cellStyle name="Normal 92" xfId="176"/>
    <cellStyle name="Normal 92 2" xfId="322"/>
    <cellStyle name="Normal 93" xfId="177"/>
    <cellStyle name="Normal 93 2" xfId="323"/>
    <cellStyle name="Normal 94" xfId="178"/>
    <cellStyle name="Normal 94 2" xfId="324"/>
    <cellStyle name="Normal 95" xfId="325"/>
    <cellStyle name="Normal 96" xfId="326"/>
    <cellStyle name="Normal 97" xfId="327"/>
    <cellStyle name="Normal 98" xfId="328"/>
    <cellStyle name="Normal 99" xfId="329"/>
    <cellStyle name="Percent" xfId="1" builtinId="5"/>
  </cellStyles>
  <dxfs count="18402"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0070C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0070C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B0F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lor rgb="FF0070C0"/>
      </font>
    </dxf>
    <dxf>
      <font>
        <color rgb="FFFF000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FF0000"/>
      </font>
    </dxf>
    <dxf>
      <font>
        <color rgb="FF0070C0"/>
      </font>
    </dxf>
    <dxf>
      <font>
        <color rgb="FF21C577"/>
      </font>
    </dxf>
    <dxf>
      <font>
        <color rgb="FF0070C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lor rgb="FFFF0000"/>
      </font>
    </dxf>
    <dxf>
      <font>
        <color rgb="FF0066FF"/>
      </font>
    </dxf>
    <dxf>
      <font>
        <color rgb="FF00B05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2"/>
      </font>
    </dxf>
    <dxf>
      <font>
        <b/>
        <i val="0"/>
        <condense val="0"/>
        <extend val="0"/>
        <color indexed="17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u val="none"/>
        <color indexed="5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59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 patternType="none">
          <bgColor indexed="65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color indexed="18"/>
      </font>
      <fill>
        <patternFill patternType="none">
          <bgColor indexed="65"/>
        </patternFill>
      </fill>
    </dxf>
    <dxf>
      <font>
        <condense val="0"/>
        <extend val="0"/>
        <color indexed="12"/>
      </font>
      <fill>
        <patternFill>
          <bgColor indexed="41"/>
        </patternFill>
      </fill>
    </dxf>
    <dxf>
      <font>
        <condense val="0"/>
        <extend val="0"/>
        <color indexed="10"/>
      </font>
      <fill>
        <patternFill patternType="none">
          <bgColor indexed="65"/>
        </patternFill>
      </fill>
    </dxf>
    <dxf>
      <font>
        <condense val="0"/>
        <extend val="0"/>
        <u/>
        <color indexed="57"/>
      </font>
      <fill>
        <patternFill>
          <bgColor indexed="27"/>
        </patternFill>
      </fill>
    </dxf>
    <dxf>
      <font>
        <condense val="0"/>
        <extend val="0"/>
        <color indexed="10"/>
      </font>
      <fill>
        <patternFill>
          <bgColor indexed="31"/>
        </patternFill>
      </fill>
    </dxf>
    <dxf>
      <font>
        <b/>
        <i val="0"/>
        <condense val="0"/>
        <extend val="0"/>
        <color indexed="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56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8"/>
      </font>
      <fill>
        <patternFill>
          <bgColor indexed="26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u val="none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strike val="0"/>
        <condense val="0"/>
        <extend val="0"/>
        <u val="none"/>
        <color indexed="5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10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7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 val="0"/>
        <i val="0"/>
        <condense val="0"/>
        <extend val="0"/>
        <color indexed="61"/>
      </font>
    </dxf>
    <dxf>
      <font>
        <b val="0"/>
        <i val="0"/>
        <condense val="0"/>
        <extend val="0"/>
        <color indexed="12"/>
      </font>
    </dxf>
    <dxf>
      <font>
        <b val="0"/>
        <i val="0"/>
        <condense val="0"/>
        <extend val="0"/>
        <color indexed="10"/>
      </font>
    </dxf>
    <dxf>
      <font>
        <b/>
        <i val="0"/>
        <condense val="0"/>
        <extend val="0"/>
        <color indexed="61"/>
      </font>
      <fill>
        <patternFill patternType="none">
          <bgColor indexed="65"/>
        </patternFill>
      </fill>
    </dxf>
    <dxf>
      <font>
        <b val="0"/>
        <i val="0"/>
        <condense val="0"/>
        <extend val="0"/>
        <color indexed="48"/>
      </font>
    </dxf>
    <dxf>
      <font>
        <b val="0"/>
        <i val="0"/>
        <condense val="0"/>
        <extend val="0"/>
        <color indexed="10"/>
      </font>
    </dxf>
  </dxfs>
  <tableStyles count="0" defaultTableStyle="TableStyleMedium9" defaultPivotStyle="PivotStyleLight16"/>
  <colors>
    <mruColors>
      <color rgb="FF21C577"/>
      <color rgb="FF0066FF"/>
      <color rgb="FF0000FF"/>
      <color rgb="FFFF00FF"/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workbookViewId="0">
      <selection activeCell="J10" sqref="J10"/>
    </sheetView>
  </sheetViews>
  <sheetFormatPr defaultRowHeight="12.75" x14ac:dyDescent="0.2"/>
  <cols>
    <col min="16" max="16" width="16.140625" bestFit="1" customWidth="1"/>
  </cols>
  <sheetData>
    <row r="1" spans="1:20" s="13" customFormat="1" ht="24.95" customHeight="1" x14ac:dyDescent="0.25">
      <c r="A1" s="314" t="s">
        <v>114</v>
      </c>
      <c r="B1" s="314"/>
      <c r="C1" s="314"/>
      <c r="D1" s="314"/>
      <c r="E1" s="314"/>
      <c r="F1" s="314"/>
      <c r="G1" s="314"/>
      <c r="H1" s="314"/>
      <c r="I1" s="314"/>
      <c r="J1" s="314"/>
      <c r="K1" s="314"/>
      <c r="L1" s="314"/>
      <c r="M1" s="314"/>
      <c r="N1" s="314"/>
      <c r="O1" s="314"/>
      <c r="P1" s="314"/>
      <c r="R1" s="14"/>
      <c r="T1" s="26"/>
    </row>
    <row r="2" spans="1:20" s="2" customFormat="1" ht="20.100000000000001" customHeight="1" x14ac:dyDescent="0.2">
      <c r="A2" s="315" t="s">
        <v>115</v>
      </c>
      <c r="B2" s="315"/>
      <c r="C2" s="315"/>
      <c r="D2" s="315"/>
      <c r="E2" s="315"/>
      <c r="F2" s="315"/>
      <c r="G2" s="315"/>
      <c r="H2" s="315"/>
      <c r="I2" s="315"/>
      <c r="J2" s="315"/>
      <c r="K2" s="315"/>
      <c r="L2" s="315"/>
      <c r="M2" s="315"/>
      <c r="N2" s="315"/>
      <c r="O2" s="315"/>
      <c r="P2" s="315"/>
      <c r="Q2" s="9"/>
      <c r="R2" s="10"/>
    </row>
    <row r="3" spans="1:20" s="13" customFormat="1" ht="20.100000000000001" customHeight="1" x14ac:dyDescent="0.25">
      <c r="A3" s="316" t="s">
        <v>116</v>
      </c>
      <c r="B3" s="316"/>
      <c r="C3" s="316"/>
      <c r="D3" s="316"/>
      <c r="E3" s="316"/>
      <c r="F3" s="316"/>
      <c r="G3" s="316"/>
      <c r="H3" s="316"/>
      <c r="I3" s="316"/>
      <c r="J3" s="316"/>
      <c r="K3" s="316"/>
      <c r="L3" s="316"/>
      <c r="M3" s="316"/>
      <c r="N3" s="316"/>
      <c r="O3" s="316"/>
      <c r="P3" s="316"/>
      <c r="R3" s="14"/>
      <c r="T3" s="26"/>
    </row>
    <row r="4" spans="1:20" s="13" customFormat="1" ht="20.100000000000001" customHeight="1" x14ac:dyDescent="0.2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7"/>
      <c r="R4" s="14"/>
      <c r="T4" s="26"/>
    </row>
    <row r="5" spans="1:20" s="13" customFormat="1" ht="20.100000000000001" customHeight="1" x14ac:dyDescent="0.25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R5" s="14"/>
      <c r="T5" s="26"/>
    </row>
    <row r="6" spans="1:20" s="13" customFormat="1" ht="20.100000000000001" customHeight="1" x14ac:dyDescent="0.25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R6" s="14"/>
      <c r="T6" s="26"/>
    </row>
    <row r="7" spans="1:20" s="111" customFormat="1" ht="30" customHeight="1" x14ac:dyDescent="0.35">
      <c r="A7" s="108">
        <v>5</v>
      </c>
      <c r="B7" s="108">
        <v>7</v>
      </c>
      <c r="C7" s="108">
        <v>12</v>
      </c>
      <c r="D7" s="109">
        <v>7</v>
      </c>
      <c r="E7" s="109">
        <v>11</v>
      </c>
      <c r="F7" s="109">
        <v>7</v>
      </c>
      <c r="G7" s="109">
        <v>11</v>
      </c>
      <c r="H7" s="109">
        <v>7</v>
      </c>
      <c r="I7" s="109">
        <v>11</v>
      </c>
      <c r="J7" s="109">
        <v>7</v>
      </c>
      <c r="K7" s="109">
        <v>7</v>
      </c>
      <c r="L7" s="109">
        <v>11</v>
      </c>
      <c r="M7" s="109">
        <v>7</v>
      </c>
      <c r="N7" s="109">
        <v>14</v>
      </c>
      <c r="O7" s="109">
        <v>14</v>
      </c>
      <c r="P7" s="110">
        <v>0.2114</v>
      </c>
      <c r="R7" s="112"/>
    </row>
    <row r="8" spans="1:20" s="2" customFormat="1" ht="15.95" customHeight="1" x14ac:dyDescent="0.2">
      <c r="A8" s="317" t="s">
        <v>4</v>
      </c>
      <c r="B8" s="317" t="s">
        <v>6</v>
      </c>
      <c r="C8" s="318" t="s">
        <v>7</v>
      </c>
      <c r="D8" s="317" t="s">
        <v>8</v>
      </c>
      <c r="E8" s="317"/>
      <c r="F8" s="317"/>
      <c r="G8" s="317"/>
      <c r="H8" s="317" t="s">
        <v>9</v>
      </c>
      <c r="I8" s="317"/>
      <c r="J8" s="317"/>
      <c r="K8" s="317"/>
      <c r="L8" s="317"/>
      <c r="M8" s="317"/>
      <c r="N8" s="317" t="s">
        <v>0</v>
      </c>
      <c r="O8" s="319" t="s">
        <v>3</v>
      </c>
      <c r="P8" s="320" t="s">
        <v>117</v>
      </c>
      <c r="Q8" s="78"/>
      <c r="R8" s="78"/>
    </row>
    <row r="9" spans="1:20" s="2" customFormat="1" ht="15.95" customHeight="1" x14ac:dyDescent="0.2">
      <c r="A9" s="317"/>
      <c r="B9" s="317"/>
      <c r="C9" s="318"/>
      <c r="D9" s="321" t="s">
        <v>118</v>
      </c>
      <c r="E9" s="321"/>
      <c r="F9" s="321" t="s">
        <v>119</v>
      </c>
      <c r="G9" s="321"/>
      <c r="H9" s="321" t="s">
        <v>118</v>
      </c>
      <c r="I9" s="321"/>
      <c r="J9" s="106" t="s">
        <v>10</v>
      </c>
      <c r="K9" s="321" t="s">
        <v>119</v>
      </c>
      <c r="L9" s="321"/>
      <c r="M9" s="106" t="s">
        <v>10</v>
      </c>
      <c r="N9" s="317"/>
      <c r="O9" s="319"/>
      <c r="P9" s="320"/>
      <c r="Q9" s="78"/>
      <c r="R9" s="78"/>
    </row>
    <row r="10" spans="1:20" s="2" customFormat="1" ht="15.95" customHeight="1" x14ac:dyDescent="0.25">
      <c r="A10" s="113">
        <v>1</v>
      </c>
      <c r="B10" s="114"/>
      <c r="C10" s="115"/>
      <c r="D10" s="116"/>
      <c r="E10" s="117">
        <f t="shared" ref="E10:E42" si="0">D10/444.44</f>
        <v>0</v>
      </c>
      <c r="F10" s="116"/>
      <c r="G10" s="117">
        <f t="shared" ref="G10:G42" si="1">F10/444.44</f>
        <v>0</v>
      </c>
      <c r="H10" s="116"/>
      <c r="I10" s="117">
        <f t="shared" ref="I10:I42" si="2">H10/444.44</f>
        <v>0</v>
      </c>
      <c r="J10" s="118"/>
      <c r="K10" s="116"/>
      <c r="L10" s="117">
        <f t="shared" ref="L10:L42" si="3">K10/444.44</f>
        <v>0</v>
      </c>
      <c r="M10" s="118"/>
      <c r="N10" s="119">
        <f t="shared" ref="N10:N42" si="4">M10+L10+J10+I10+G10+E10</f>
        <v>0</v>
      </c>
      <c r="O10" s="35" t="str">
        <f t="shared" ref="O10:O42" si="5">IF(N10&lt;50%,"F",IF(N10&lt;=64%,"D",IF(N10&lt;=79%,"C",IF(N10&lt;90%,"B",IF(N10&gt;=90%,"A")))))</f>
        <v>F</v>
      </c>
      <c r="P10" s="120" t="s">
        <v>120</v>
      </c>
      <c r="Q10" s="36"/>
      <c r="R10" s="37"/>
    </row>
    <row r="11" spans="1:20" s="2" customFormat="1" ht="15.95" customHeight="1" x14ac:dyDescent="0.25">
      <c r="A11" s="121">
        <v>2</v>
      </c>
      <c r="B11" s="114"/>
      <c r="C11" s="115"/>
      <c r="D11" s="122"/>
      <c r="E11" s="123">
        <f t="shared" si="0"/>
        <v>0</v>
      </c>
      <c r="F11" s="122"/>
      <c r="G11" s="123">
        <f t="shared" si="1"/>
        <v>0</v>
      </c>
      <c r="H11" s="122"/>
      <c r="I11" s="123">
        <f t="shared" si="2"/>
        <v>0</v>
      </c>
      <c r="J11" s="124"/>
      <c r="K11" s="122"/>
      <c r="L11" s="123">
        <f t="shared" si="3"/>
        <v>0</v>
      </c>
      <c r="M11" s="124"/>
      <c r="N11" s="125">
        <f t="shared" si="4"/>
        <v>0</v>
      </c>
      <c r="O11" s="32" t="str">
        <f t="shared" si="5"/>
        <v>F</v>
      </c>
      <c r="P11" s="126"/>
      <c r="Q11" s="9"/>
      <c r="R11" s="10"/>
    </row>
    <row r="12" spans="1:20" s="2" customFormat="1" ht="15.95" customHeight="1" x14ac:dyDescent="0.25">
      <c r="A12" s="113">
        <v>3</v>
      </c>
      <c r="B12" s="114"/>
      <c r="C12" s="115"/>
      <c r="D12" s="122"/>
      <c r="E12" s="123">
        <f t="shared" si="0"/>
        <v>0</v>
      </c>
      <c r="F12" s="122"/>
      <c r="G12" s="123">
        <f t="shared" si="1"/>
        <v>0</v>
      </c>
      <c r="H12" s="122"/>
      <c r="I12" s="123">
        <f t="shared" si="2"/>
        <v>0</v>
      </c>
      <c r="J12" s="124"/>
      <c r="K12" s="122"/>
      <c r="L12" s="123">
        <f t="shared" si="3"/>
        <v>0</v>
      </c>
      <c r="M12" s="124"/>
      <c r="N12" s="125">
        <f t="shared" si="4"/>
        <v>0</v>
      </c>
      <c r="O12" s="32" t="str">
        <f t="shared" si="5"/>
        <v>F</v>
      </c>
      <c r="P12" s="126"/>
      <c r="Q12" s="9"/>
      <c r="R12" s="10"/>
    </row>
    <row r="13" spans="1:20" s="2" customFormat="1" ht="15.95" customHeight="1" x14ac:dyDescent="0.25">
      <c r="A13" s="121">
        <v>4</v>
      </c>
      <c r="B13" s="114"/>
      <c r="C13" s="115"/>
      <c r="D13" s="122"/>
      <c r="E13" s="123">
        <f t="shared" si="0"/>
        <v>0</v>
      </c>
      <c r="F13" s="122"/>
      <c r="G13" s="123">
        <f t="shared" si="1"/>
        <v>0</v>
      </c>
      <c r="H13" s="122"/>
      <c r="I13" s="123">
        <f t="shared" si="2"/>
        <v>0</v>
      </c>
      <c r="J13" s="124"/>
      <c r="K13" s="122"/>
      <c r="L13" s="123">
        <f t="shared" si="3"/>
        <v>0</v>
      </c>
      <c r="M13" s="124"/>
      <c r="N13" s="125">
        <f t="shared" si="4"/>
        <v>0</v>
      </c>
      <c r="O13" s="32" t="str">
        <f t="shared" si="5"/>
        <v>F</v>
      </c>
      <c r="P13" s="126"/>
      <c r="Q13" s="9"/>
      <c r="R13" s="10"/>
    </row>
    <row r="14" spans="1:20" s="2" customFormat="1" ht="15.95" customHeight="1" x14ac:dyDescent="0.25">
      <c r="A14" s="113">
        <v>5</v>
      </c>
      <c r="B14" s="114"/>
      <c r="C14" s="115"/>
      <c r="D14" s="122"/>
      <c r="E14" s="123">
        <f t="shared" si="0"/>
        <v>0</v>
      </c>
      <c r="F14" s="122"/>
      <c r="G14" s="123">
        <f t="shared" si="1"/>
        <v>0</v>
      </c>
      <c r="H14" s="122"/>
      <c r="I14" s="123">
        <f t="shared" si="2"/>
        <v>0</v>
      </c>
      <c r="J14" s="124"/>
      <c r="K14" s="122"/>
      <c r="L14" s="123">
        <f t="shared" si="3"/>
        <v>0</v>
      </c>
      <c r="M14" s="124"/>
      <c r="N14" s="125">
        <f t="shared" si="4"/>
        <v>0</v>
      </c>
      <c r="O14" s="32" t="str">
        <f t="shared" si="5"/>
        <v>F</v>
      </c>
      <c r="P14" s="126"/>
      <c r="Q14" s="9"/>
      <c r="R14" s="10"/>
    </row>
    <row r="15" spans="1:20" s="2" customFormat="1" ht="15.95" customHeight="1" x14ac:dyDescent="0.25">
      <c r="A15" s="121">
        <v>6</v>
      </c>
      <c r="B15" s="114"/>
      <c r="C15" s="115"/>
      <c r="D15" s="122"/>
      <c r="E15" s="123">
        <f t="shared" si="0"/>
        <v>0</v>
      </c>
      <c r="F15" s="122"/>
      <c r="G15" s="123">
        <f t="shared" si="1"/>
        <v>0</v>
      </c>
      <c r="H15" s="122"/>
      <c r="I15" s="123">
        <f t="shared" si="2"/>
        <v>0</v>
      </c>
      <c r="J15" s="124"/>
      <c r="K15" s="122"/>
      <c r="L15" s="123">
        <f t="shared" si="3"/>
        <v>0</v>
      </c>
      <c r="M15" s="124"/>
      <c r="N15" s="125">
        <f t="shared" si="4"/>
        <v>0</v>
      </c>
      <c r="O15" s="32" t="str">
        <f t="shared" si="5"/>
        <v>F</v>
      </c>
      <c r="P15" s="120" t="s">
        <v>120</v>
      </c>
      <c r="Q15" s="9"/>
      <c r="R15" s="10"/>
    </row>
    <row r="16" spans="1:20" s="2" customFormat="1" ht="15.95" customHeight="1" x14ac:dyDescent="0.25">
      <c r="A16" s="113">
        <v>7</v>
      </c>
      <c r="B16" s="114"/>
      <c r="C16" s="115"/>
      <c r="D16" s="122"/>
      <c r="E16" s="123">
        <f t="shared" si="0"/>
        <v>0</v>
      </c>
      <c r="F16" s="122"/>
      <c r="G16" s="123">
        <f t="shared" si="1"/>
        <v>0</v>
      </c>
      <c r="H16" s="122"/>
      <c r="I16" s="123">
        <f t="shared" si="2"/>
        <v>0</v>
      </c>
      <c r="J16" s="124"/>
      <c r="K16" s="122"/>
      <c r="L16" s="123">
        <f t="shared" si="3"/>
        <v>0</v>
      </c>
      <c r="M16" s="124"/>
      <c r="N16" s="125">
        <f t="shared" si="4"/>
        <v>0</v>
      </c>
      <c r="O16" s="32" t="str">
        <f t="shared" si="5"/>
        <v>F</v>
      </c>
      <c r="P16" s="126"/>
      <c r="Q16" s="9"/>
      <c r="R16" s="10"/>
    </row>
    <row r="17" spans="1:18" s="2" customFormat="1" ht="15.95" customHeight="1" x14ac:dyDescent="0.25">
      <c r="A17" s="121">
        <v>8</v>
      </c>
      <c r="B17" s="114"/>
      <c r="C17" s="115"/>
      <c r="D17" s="122"/>
      <c r="E17" s="123">
        <f t="shared" si="0"/>
        <v>0</v>
      </c>
      <c r="F17" s="122"/>
      <c r="G17" s="123">
        <f t="shared" si="1"/>
        <v>0</v>
      </c>
      <c r="H17" s="122"/>
      <c r="I17" s="123">
        <f t="shared" si="2"/>
        <v>0</v>
      </c>
      <c r="J17" s="124"/>
      <c r="K17" s="122"/>
      <c r="L17" s="123">
        <f t="shared" si="3"/>
        <v>0</v>
      </c>
      <c r="M17" s="124"/>
      <c r="N17" s="125">
        <f t="shared" si="4"/>
        <v>0</v>
      </c>
      <c r="O17" s="32" t="str">
        <f t="shared" si="5"/>
        <v>F</v>
      </c>
      <c r="P17" s="126"/>
      <c r="Q17" s="9"/>
      <c r="R17" s="10"/>
    </row>
    <row r="18" spans="1:18" s="2" customFormat="1" ht="15.95" customHeight="1" x14ac:dyDescent="0.25">
      <c r="A18" s="113">
        <v>9</v>
      </c>
      <c r="B18" s="127"/>
      <c r="C18" s="128"/>
      <c r="D18" s="122"/>
      <c r="E18" s="123">
        <f t="shared" si="0"/>
        <v>0</v>
      </c>
      <c r="F18" s="122"/>
      <c r="G18" s="123">
        <f t="shared" si="1"/>
        <v>0</v>
      </c>
      <c r="H18" s="122"/>
      <c r="I18" s="123">
        <f t="shared" si="2"/>
        <v>0</v>
      </c>
      <c r="J18" s="124"/>
      <c r="K18" s="122"/>
      <c r="L18" s="123">
        <f t="shared" si="3"/>
        <v>0</v>
      </c>
      <c r="M18" s="124"/>
      <c r="N18" s="125">
        <f t="shared" si="4"/>
        <v>0</v>
      </c>
      <c r="O18" s="32" t="str">
        <f t="shared" si="5"/>
        <v>F</v>
      </c>
      <c r="P18" s="126"/>
      <c r="Q18" s="9"/>
      <c r="R18" s="10"/>
    </row>
    <row r="19" spans="1:18" s="2" customFormat="1" ht="15.95" customHeight="1" x14ac:dyDescent="0.25">
      <c r="A19" s="121">
        <v>10</v>
      </c>
      <c r="B19" s="114"/>
      <c r="C19" s="115"/>
      <c r="D19" s="122"/>
      <c r="E19" s="123">
        <f t="shared" si="0"/>
        <v>0</v>
      </c>
      <c r="F19" s="122"/>
      <c r="G19" s="123">
        <f t="shared" si="1"/>
        <v>0</v>
      </c>
      <c r="H19" s="122"/>
      <c r="I19" s="123">
        <f t="shared" si="2"/>
        <v>0</v>
      </c>
      <c r="J19" s="124"/>
      <c r="K19" s="122"/>
      <c r="L19" s="123">
        <f t="shared" si="3"/>
        <v>0</v>
      </c>
      <c r="M19" s="124"/>
      <c r="N19" s="125">
        <f t="shared" si="4"/>
        <v>0</v>
      </c>
      <c r="O19" s="32" t="str">
        <f t="shared" si="5"/>
        <v>F</v>
      </c>
      <c r="P19" s="126"/>
      <c r="Q19" s="9"/>
      <c r="R19" s="10"/>
    </row>
    <row r="20" spans="1:18" s="2" customFormat="1" ht="15.95" customHeight="1" x14ac:dyDescent="0.25">
      <c r="A20" s="113">
        <v>11</v>
      </c>
      <c r="B20" s="114"/>
      <c r="C20" s="115"/>
      <c r="D20" s="122"/>
      <c r="E20" s="123">
        <f t="shared" si="0"/>
        <v>0</v>
      </c>
      <c r="F20" s="122"/>
      <c r="G20" s="123">
        <f t="shared" si="1"/>
        <v>0</v>
      </c>
      <c r="H20" s="122"/>
      <c r="I20" s="123">
        <f t="shared" si="2"/>
        <v>0</v>
      </c>
      <c r="J20" s="124"/>
      <c r="K20" s="122"/>
      <c r="L20" s="123">
        <f t="shared" si="3"/>
        <v>0</v>
      </c>
      <c r="M20" s="124"/>
      <c r="N20" s="125">
        <f t="shared" si="4"/>
        <v>0</v>
      </c>
      <c r="O20" s="32" t="str">
        <f t="shared" si="5"/>
        <v>F</v>
      </c>
      <c r="P20" s="126"/>
      <c r="Q20" s="9"/>
      <c r="R20" s="10"/>
    </row>
    <row r="21" spans="1:18" s="2" customFormat="1" ht="15.95" customHeight="1" x14ac:dyDescent="0.25">
      <c r="A21" s="121">
        <v>12</v>
      </c>
      <c r="B21" s="114"/>
      <c r="C21" s="115"/>
      <c r="D21" s="122"/>
      <c r="E21" s="123">
        <f t="shared" si="0"/>
        <v>0</v>
      </c>
      <c r="F21" s="122"/>
      <c r="G21" s="123">
        <f t="shared" si="1"/>
        <v>0</v>
      </c>
      <c r="H21" s="122"/>
      <c r="I21" s="123">
        <f t="shared" si="2"/>
        <v>0</v>
      </c>
      <c r="J21" s="124"/>
      <c r="K21" s="122"/>
      <c r="L21" s="123">
        <f t="shared" si="3"/>
        <v>0</v>
      </c>
      <c r="M21" s="124"/>
      <c r="N21" s="125">
        <f t="shared" si="4"/>
        <v>0</v>
      </c>
      <c r="O21" s="32" t="str">
        <f t="shared" si="5"/>
        <v>F</v>
      </c>
      <c r="P21" s="126"/>
      <c r="Q21" s="9"/>
      <c r="R21" s="10"/>
    </row>
    <row r="22" spans="1:18" s="2" customFormat="1" ht="15.95" customHeight="1" x14ac:dyDescent="0.25">
      <c r="A22" s="113">
        <v>13</v>
      </c>
      <c r="B22" s="114"/>
      <c r="C22" s="115"/>
      <c r="D22" s="122"/>
      <c r="E22" s="123">
        <f t="shared" si="0"/>
        <v>0</v>
      </c>
      <c r="F22" s="122"/>
      <c r="G22" s="123">
        <f t="shared" si="1"/>
        <v>0</v>
      </c>
      <c r="H22" s="122"/>
      <c r="I22" s="123">
        <f t="shared" si="2"/>
        <v>0</v>
      </c>
      <c r="J22" s="124"/>
      <c r="K22" s="122"/>
      <c r="L22" s="123">
        <f t="shared" si="3"/>
        <v>0</v>
      </c>
      <c r="M22" s="124"/>
      <c r="N22" s="125">
        <f t="shared" si="4"/>
        <v>0</v>
      </c>
      <c r="O22" s="32" t="str">
        <f t="shared" si="5"/>
        <v>F</v>
      </c>
      <c r="P22" s="126"/>
      <c r="Q22" s="9"/>
      <c r="R22" s="10"/>
    </row>
    <row r="23" spans="1:18" s="2" customFormat="1" ht="15.95" customHeight="1" x14ac:dyDescent="0.25">
      <c r="A23" s="121">
        <v>14</v>
      </c>
      <c r="B23" s="114"/>
      <c r="C23" s="115"/>
      <c r="D23" s="122"/>
      <c r="E23" s="123">
        <f t="shared" si="0"/>
        <v>0</v>
      </c>
      <c r="F23" s="122"/>
      <c r="G23" s="123">
        <f t="shared" si="1"/>
        <v>0</v>
      </c>
      <c r="H23" s="122"/>
      <c r="I23" s="123">
        <f t="shared" si="2"/>
        <v>0</v>
      </c>
      <c r="J23" s="124"/>
      <c r="K23" s="122"/>
      <c r="L23" s="123">
        <f t="shared" si="3"/>
        <v>0</v>
      </c>
      <c r="M23" s="124"/>
      <c r="N23" s="125">
        <f t="shared" si="4"/>
        <v>0</v>
      </c>
      <c r="O23" s="32" t="str">
        <f t="shared" si="5"/>
        <v>F</v>
      </c>
      <c r="P23" s="126"/>
      <c r="Q23" s="9"/>
      <c r="R23" s="10"/>
    </row>
    <row r="24" spans="1:18" s="2" customFormat="1" ht="15.95" customHeight="1" x14ac:dyDescent="0.25">
      <c r="A24" s="113">
        <v>15</v>
      </c>
      <c r="B24" s="114"/>
      <c r="C24" s="115"/>
      <c r="D24" s="122"/>
      <c r="E24" s="123">
        <f t="shared" si="0"/>
        <v>0</v>
      </c>
      <c r="F24" s="122"/>
      <c r="G24" s="123">
        <f t="shared" si="1"/>
        <v>0</v>
      </c>
      <c r="H24" s="122"/>
      <c r="I24" s="123">
        <f t="shared" si="2"/>
        <v>0</v>
      </c>
      <c r="J24" s="124"/>
      <c r="K24" s="122"/>
      <c r="L24" s="123">
        <f t="shared" si="3"/>
        <v>0</v>
      </c>
      <c r="M24" s="124"/>
      <c r="N24" s="125">
        <f t="shared" si="4"/>
        <v>0</v>
      </c>
      <c r="O24" s="32" t="str">
        <f t="shared" si="5"/>
        <v>F</v>
      </c>
      <c r="P24" s="126"/>
      <c r="Q24" s="9"/>
      <c r="R24" s="10"/>
    </row>
    <row r="25" spans="1:18" s="2" customFormat="1" ht="15.95" customHeight="1" x14ac:dyDescent="0.25">
      <c r="A25" s="121">
        <v>16</v>
      </c>
      <c r="B25" s="114"/>
      <c r="C25" s="115"/>
      <c r="D25" s="122"/>
      <c r="E25" s="123">
        <f t="shared" si="0"/>
        <v>0</v>
      </c>
      <c r="F25" s="122"/>
      <c r="G25" s="123">
        <f t="shared" si="1"/>
        <v>0</v>
      </c>
      <c r="H25" s="122"/>
      <c r="I25" s="123">
        <f t="shared" si="2"/>
        <v>0</v>
      </c>
      <c r="J25" s="124"/>
      <c r="K25" s="122"/>
      <c r="L25" s="123">
        <f t="shared" si="3"/>
        <v>0</v>
      </c>
      <c r="M25" s="124"/>
      <c r="N25" s="125">
        <f t="shared" si="4"/>
        <v>0</v>
      </c>
      <c r="O25" s="32" t="str">
        <f t="shared" si="5"/>
        <v>F</v>
      </c>
      <c r="P25" s="126"/>
      <c r="Q25" s="9"/>
      <c r="R25" s="10"/>
    </row>
    <row r="26" spans="1:18" s="2" customFormat="1" ht="15.95" customHeight="1" x14ac:dyDescent="0.25">
      <c r="A26" s="113">
        <v>17</v>
      </c>
      <c r="B26" s="114"/>
      <c r="C26" s="115"/>
      <c r="D26" s="122"/>
      <c r="E26" s="123">
        <f t="shared" si="0"/>
        <v>0</v>
      </c>
      <c r="F26" s="122"/>
      <c r="G26" s="123">
        <f t="shared" si="1"/>
        <v>0</v>
      </c>
      <c r="H26" s="122"/>
      <c r="I26" s="123">
        <f t="shared" si="2"/>
        <v>0</v>
      </c>
      <c r="J26" s="124"/>
      <c r="K26" s="122"/>
      <c r="L26" s="123">
        <f t="shared" si="3"/>
        <v>0</v>
      </c>
      <c r="M26" s="124"/>
      <c r="N26" s="125">
        <f t="shared" si="4"/>
        <v>0</v>
      </c>
      <c r="O26" s="32" t="str">
        <f t="shared" si="5"/>
        <v>F</v>
      </c>
      <c r="P26" s="126"/>
      <c r="Q26" s="9"/>
      <c r="R26" s="10"/>
    </row>
    <row r="27" spans="1:18" s="2" customFormat="1" ht="15.95" customHeight="1" x14ac:dyDescent="0.25">
      <c r="A27" s="121">
        <v>18</v>
      </c>
      <c r="B27" s="114"/>
      <c r="C27" s="115"/>
      <c r="D27" s="122"/>
      <c r="E27" s="123">
        <f t="shared" si="0"/>
        <v>0</v>
      </c>
      <c r="F27" s="122"/>
      <c r="G27" s="123">
        <f t="shared" si="1"/>
        <v>0</v>
      </c>
      <c r="H27" s="122"/>
      <c r="I27" s="123">
        <f t="shared" si="2"/>
        <v>0</v>
      </c>
      <c r="J27" s="124"/>
      <c r="K27" s="122"/>
      <c r="L27" s="123">
        <f t="shared" si="3"/>
        <v>0</v>
      </c>
      <c r="M27" s="124"/>
      <c r="N27" s="125">
        <f t="shared" si="4"/>
        <v>0</v>
      </c>
      <c r="O27" s="32" t="str">
        <f t="shared" si="5"/>
        <v>F</v>
      </c>
      <c r="P27" s="126"/>
      <c r="Q27" s="9"/>
      <c r="R27" s="10"/>
    </row>
    <row r="28" spans="1:18" s="2" customFormat="1" ht="15.95" customHeight="1" x14ac:dyDescent="0.25">
      <c r="A28" s="113">
        <v>19</v>
      </c>
      <c r="B28" s="114"/>
      <c r="C28" s="115"/>
      <c r="D28" s="122"/>
      <c r="E28" s="123">
        <f t="shared" si="0"/>
        <v>0</v>
      </c>
      <c r="F28" s="122"/>
      <c r="G28" s="123">
        <f t="shared" si="1"/>
        <v>0</v>
      </c>
      <c r="H28" s="122"/>
      <c r="I28" s="123">
        <f t="shared" si="2"/>
        <v>0</v>
      </c>
      <c r="J28" s="124"/>
      <c r="K28" s="122"/>
      <c r="L28" s="123">
        <f t="shared" si="3"/>
        <v>0</v>
      </c>
      <c r="M28" s="124"/>
      <c r="N28" s="125">
        <f t="shared" si="4"/>
        <v>0</v>
      </c>
      <c r="O28" s="32" t="str">
        <f t="shared" si="5"/>
        <v>F</v>
      </c>
      <c r="P28" s="126"/>
      <c r="Q28" s="9"/>
      <c r="R28" s="10"/>
    </row>
    <row r="29" spans="1:18" s="2" customFormat="1" ht="15.95" customHeight="1" x14ac:dyDescent="0.25">
      <c r="A29" s="121">
        <v>20</v>
      </c>
      <c r="B29" s="114"/>
      <c r="C29" s="115"/>
      <c r="D29" s="122"/>
      <c r="E29" s="123">
        <f t="shared" si="0"/>
        <v>0</v>
      </c>
      <c r="F29" s="122"/>
      <c r="G29" s="123">
        <f t="shared" si="1"/>
        <v>0</v>
      </c>
      <c r="H29" s="122"/>
      <c r="I29" s="123">
        <f t="shared" si="2"/>
        <v>0</v>
      </c>
      <c r="J29" s="124"/>
      <c r="K29" s="122"/>
      <c r="L29" s="123">
        <f t="shared" si="3"/>
        <v>0</v>
      </c>
      <c r="M29" s="124"/>
      <c r="N29" s="125">
        <f t="shared" si="4"/>
        <v>0</v>
      </c>
      <c r="O29" s="32" t="str">
        <f t="shared" si="5"/>
        <v>F</v>
      </c>
      <c r="P29" s="126"/>
      <c r="Q29" s="9"/>
      <c r="R29" s="10"/>
    </row>
    <row r="30" spans="1:18" s="2" customFormat="1" ht="15.95" customHeight="1" x14ac:dyDescent="0.25">
      <c r="A30" s="113">
        <v>21</v>
      </c>
      <c r="B30" s="114"/>
      <c r="C30" s="115"/>
      <c r="D30" s="122"/>
      <c r="E30" s="123">
        <f t="shared" si="0"/>
        <v>0</v>
      </c>
      <c r="F30" s="122"/>
      <c r="G30" s="123">
        <f t="shared" si="1"/>
        <v>0</v>
      </c>
      <c r="H30" s="122"/>
      <c r="I30" s="123">
        <f t="shared" si="2"/>
        <v>0</v>
      </c>
      <c r="J30" s="124"/>
      <c r="K30" s="122"/>
      <c r="L30" s="123">
        <f t="shared" si="3"/>
        <v>0</v>
      </c>
      <c r="M30" s="124"/>
      <c r="N30" s="125">
        <f t="shared" si="4"/>
        <v>0</v>
      </c>
      <c r="O30" s="32" t="str">
        <f t="shared" si="5"/>
        <v>F</v>
      </c>
      <c r="P30" s="126"/>
      <c r="Q30" s="9"/>
      <c r="R30" s="10"/>
    </row>
    <row r="31" spans="1:18" s="2" customFormat="1" ht="15.95" customHeight="1" x14ac:dyDescent="0.25">
      <c r="A31" s="121">
        <v>22</v>
      </c>
      <c r="B31" s="114"/>
      <c r="C31" s="115"/>
      <c r="D31" s="122"/>
      <c r="E31" s="123">
        <f t="shared" si="0"/>
        <v>0</v>
      </c>
      <c r="F31" s="122"/>
      <c r="G31" s="123">
        <f t="shared" si="1"/>
        <v>0</v>
      </c>
      <c r="H31" s="122"/>
      <c r="I31" s="123">
        <f t="shared" si="2"/>
        <v>0</v>
      </c>
      <c r="J31" s="124"/>
      <c r="K31" s="122"/>
      <c r="L31" s="123">
        <f t="shared" si="3"/>
        <v>0</v>
      </c>
      <c r="M31" s="124"/>
      <c r="N31" s="125">
        <f t="shared" si="4"/>
        <v>0</v>
      </c>
      <c r="O31" s="32" t="str">
        <f t="shared" si="5"/>
        <v>F</v>
      </c>
      <c r="P31" s="126"/>
      <c r="Q31" s="9"/>
      <c r="R31" s="10"/>
    </row>
    <row r="32" spans="1:18" s="2" customFormat="1" ht="15.95" customHeight="1" x14ac:dyDescent="0.25">
      <c r="A32" s="113">
        <v>23</v>
      </c>
      <c r="B32" s="114"/>
      <c r="C32" s="115"/>
      <c r="D32" s="122"/>
      <c r="E32" s="123">
        <f t="shared" si="0"/>
        <v>0</v>
      </c>
      <c r="F32" s="122"/>
      <c r="G32" s="123">
        <f t="shared" si="1"/>
        <v>0</v>
      </c>
      <c r="H32" s="122"/>
      <c r="I32" s="123">
        <f t="shared" si="2"/>
        <v>0</v>
      </c>
      <c r="J32" s="124"/>
      <c r="K32" s="122"/>
      <c r="L32" s="123">
        <f t="shared" si="3"/>
        <v>0</v>
      </c>
      <c r="M32" s="124"/>
      <c r="N32" s="125">
        <f t="shared" si="4"/>
        <v>0</v>
      </c>
      <c r="O32" s="32" t="str">
        <f t="shared" si="5"/>
        <v>F</v>
      </c>
      <c r="P32" s="126"/>
      <c r="Q32" s="9"/>
      <c r="R32" s="10"/>
    </row>
    <row r="33" spans="1:18" s="2" customFormat="1" ht="15.95" customHeight="1" x14ac:dyDescent="0.25">
      <c r="A33" s="121">
        <v>24</v>
      </c>
      <c r="B33" s="114"/>
      <c r="C33" s="115"/>
      <c r="D33" s="122"/>
      <c r="E33" s="123">
        <f t="shared" si="0"/>
        <v>0</v>
      </c>
      <c r="F33" s="122"/>
      <c r="G33" s="123">
        <f t="shared" si="1"/>
        <v>0</v>
      </c>
      <c r="H33" s="122"/>
      <c r="I33" s="123">
        <f t="shared" si="2"/>
        <v>0</v>
      </c>
      <c r="J33" s="124"/>
      <c r="K33" s="122"/>
      <c r="L33" s="123">
        <f t="shared" si="3"/>
        <v>0</v>
      </c>
      <c r="M33" s="124"/>
      <c r="N33" s="125">
        <f t="shared" si="4"/>
        <v>0</v>
      </c>
      <c r="O33" s="32" t="str">
        <f t="shared" si="5"/>
        <v>F</v>
      </c>
      <c r="P33" s="126"/>
      <c r="Q33" s="9"/>
      <c r="R33" s="10"/>
    </row>
    <row r="34" spans="1:18" s="2" customFormat="1" ht="15.95" customHeight="1" x14ac:dyDescent="0.25">
      <c r="A34" s="113">
        <v>25</v>
      </c>
      <c r="B34" s="114"/>
      <c r="C34" s="115"/>
      <c r="D34" s="122"/>
      <c r="E34" s="123">
        <f t="shared" si="0"/>
        <v>0</v>
      </c>
      <c r="F34" s="122"/>
      <c r="G34" s="123">
        <f t="shared" si="1"/>
        <v>0</v>
      </c>
      <c r="H34" s="122"/>
      <c r="I34" s="123">
        <f t="shared" si="2"/>
        <v>0</v>
      </c>
      <c r="J34" s="124"/>
      <c r="K34" s="122"/>
      <c r="L34" s="123">
        <f t="shared" si="3"/>
        <v>0</v>
      </c>
      <c r="M34" s="124"/>
      <c r="N34" s="125">
        <f t="shared" si="4"/>
        <v>0</v>
      </c>
      <c r="O34" s="32" t="str">
        <f t="shared" si="5"/>
        <v>F</v>
      </c>
      <c r="P34" s="126"/>
      <c r="Q34" s="9"/>
      <c r="R34" s="10"/>
    </row>
    <row r="35" spans="1:18" s="2" customFormat="1" ht="15.95" customHeight="1" x14ac:dyDescent="0.25">
      <c r="A35" s="121">
        <v>26</v>
      </c>
      <c r="B35" s="114"/>
      <c r="C35" s="115"/>
      <c r="D35" s="122"/>
      <c r="E35" s="123">
        <f t="shared" si="0"/>
        <v>0</v>
      </c>
      <c r="F35" s="122"/>
      <c r="G35" s="123">
        <f t="shared" si="1"/>
        <v>0</v>
      </c>
      <c r="H35" s="122"/>
      <c r="I35" s="123">
        <f t="shared" si="2"/>
        <v>0</v>
      </c>
      <c r="J35" s="124"/>
      <c r="K35" s="122"/>
      <c r="L35" s="123">
        <f t="shared" si="3"/>
        <v>0</v>
      </c>
      <c r="M35" s="124"/>
      <c r="N35" s="125">
        <f t="shared" si="4"/>
        <v>0</v>
      </c>
      <c r="O35" s="32" t="str">
        <f t="shared" si="5"/>
        <v>F</v>
      </c>
      <c r="P35" s="126"/>
      <c r="Q35" s="9"/>
      <c r="R35" s="10"/>
    </row>
    <row r="36" spans="1:18" s="2" customFormat="1" ht="15.95" customHeight="1" x14ac:dyDescent="0.25">
      <c r="A36" s="113">
        <v>27</v>
      </c>
      <c r="B36" s="114"/>
      <c r="C36" s="115"/>
      <c r="D36" s="122"/>
      <c r="E36" s="123">
        <f t="shared" si="0"/>
        <v>0</v>
      </c>
      <c r="F36" s="122"/>
      <c r="G36" s="123">
        <f t="shared" si="1"/>
        <v>0</v>
      </c>
      <c r="H36" s="122"/>
      <c r="I36" s="123">
        <f t="shared" si="2"/>
        <v>0</v>
      </c>
      <c r="J36" s="124"/>
      <c r="K36" s="122"/>
      <c r="L36" s="123">
        <f t="shared" si="3"/>
        <v>0</v>
      </c>
      <c r="M36" s="124"/>
      <c r="N36" s="125">
        <f t="shared" si="4"/>
        <v>0</v>
      </c>
      <c r="O36" s="32" t="str">
        <f t="shared" si="5"/>
        <v>F</v>
      </c>
      <c r="P36" s="126"/>
      <c r="Q36" s="9"/>
      <c r="R36" s="10"/>
    </row>
    <row r="37" spans="1:18" s="2" customFormat="1" ht="15.95" customHeight="1" x14ac:dyDescent="0.25">
      <c r="A37" s="121">
        <v>28</v>
      </c>
      <c r="B37" s="114"/>
      <c r="C37" s="115"/>
      <c r="D37" s="122"/>
      <c r="E37" s="123">
        <f t="shared" si="0"/>
        <v>0</v>
      </c>
      <c r="F37" s="122"/>
      <c r="G37" s="123">
        <f t="shared" si="1"/>
        <v>0</v>
      </c>
      <c r="H37" s="122"/>
      <c r="I37" s="123">
        <f t="shared" si="2"/>
        <v>0</v>
      </c>
      <c r="J37" s="124"/>
      <c r="K37" s="122"/>
      <c r="L37" s="123">
        <f t="shared" si="3"/>
        <v>0</v>
      </c>
      <c r="M37" s="124"/>
      <c r="N37" s="125">
        <f t="shared" si="4"/>
        <v>0</v>
      </c>
      <c r="O37" s="32" t="str">
        <f t="shared" si="5"/>
        <v>F</v>
      </c>
      <c r="P37" s="126"/>
      <c r="Q37" s="9"/>
      <c r="R37" s="10"/>
    </row>
    <row r="38" spans="1:18" s="2" customFormat="1" ht="15.95" customHeight="1" x14ac:dyDescent="0.25">
      <c r="A38" s="113">
        <v>29</v>
      </c>
      <c r="B38" s="114"/>
      <c r="C38" s="115"/>
      <c r="D38" s="122"/>
      <c r="E38" s="123">
        <f t="shared" si="0"/>
        <v>0</v>
      </c>
      <c r="F38" s="122"/>
      <c r="G38" s="123">
        <f t="shared" si="1"/>
        <v>0</v>
      </c>
      <c r="H38" s="122"/>
      <c r="I38" s="123">
        <f t="shared" si="2"/>
        <v>0</v>
      </c>
      <c r="J38" s="124"/>
      <c r="K38" s="122"/>
      <c r="L38" s="123">
        <f t="shared" si="3"/>
        <v>0</v>
      </c>
      <c r="M38" s="124"/>
      <c r="N38" s="125">
        <f t="shared" si="4"/>
        <v>0</v>
      </c>
      <c r="O38" s="32" t="str">
        <f t="shared" si="5"/>
        <v>F</v>
      </c>
      <c r="P38" s="126"/>
      <c r="Q38" s="9"/>
      <c r="R38" s="10"/>
    </row>
    <row r="39" spans="1:18" s="2" customFormat="1" ht="15.95" customHeight="1" x14ac:dyDescent="0.25">
      <c r="A39" s="121">
        <v>30</v>
      </c>
      <c r="B39" s="114"/>
      <c r="C39" s="115"/>
      <c r="D39" s="122"/>
      <c r="E39" s="123">
        <f t="shared" si="0"/>
        <v>0</v>
      </c>
      <c r="F39" s="122"/>
      <c r="G39" s="123">
        <f t="shared" si="1"/>
        <v>0</v>
      </c>
      <c r="H39" s="122"/>
      <c r="I39" s="123">
        <f t="shared" si="2"/>
        <v>0</v>
      </c>
      <c r="J39" s="124"/>
      <c r="K39" s="122"/>
      <c r="L39" s="123">
        <f t="shared" si="3"/>
        <v>0</v>
      </c>
      <c r="M39" s="124"/>
      <c r="N39" s="125">
        <f t="shared" si="4"/>
        <v>0</v>
      </c>
      <c r="O39" s="32" t="str">
        <f t="shared" si="5"/>
        <v>F</v>
      </c>
      <c r="P39" s="126"/>
      <c r="Q39" s="9"/>
      <c r="R39" s="10"/>
    </row>
    <row r="40" spans="1:18" s="2" customFormat="1" ht="15.95" customHeight="1" x14ac:dyDescent="0.25">
      <c r="A40" s="113">
        <v>31</v>
      </c>
      <c r="B40" s="114"/>
      <c r="C40" s="115"/>
      <c r="D40" s="122"/>
      <c r="E40" s="123">
        <f t="shared" si="0"/>
        <v>0</v>
      </c>
      <c r="F40" s="122"/>
      <c r="G40" s="123">
        <f t="shared" si="1"/>
        <v>0</v>
      </c>
      <c r="H40" s="122"/>
      <c r="I40" s="123">
        <f t="shared" si="2"/>
        <v>0</v>
      </c>
      <c r="J40" s="124"/>
      <c r="K40" s="122"/>
      <c r="L40" s="123">
        <f t="shared" si="3"/>
        <v>0</v>
      </c>
      <c r="M40" s="124"/>
      <c r="N40" s="125">
        <f t="shared" si="4"/>
        <v>0</v>
      </c>
      <c r="O40" s="32" t="str">
        <f t="shared" si="5"/>
        <v>F</v>
      </c>
      <c r="P40" s="126"/>
      <c r="Q40" s="9"/>
      <c r="R40" s="10"/>
    </row>
    <row r="41" spans="1:18" s="2" customFormat="1" ht="15.95" customHeight="1" x14ac:dyDescent="0.25">
      <c r="A41" s="121">
        <v>32</v>
      </c>
      <c r="B41" s="114"/>
      <c r="C41" s="115"/>
      <c r="D41" s="122"/>
      <c r="E41" s="123">
        <f t="shared" si="0"/>
        <v>0</v>
      </c>
      <c r="F41" s="122"/>
      <c r="G41" s="123">
        <f t="shared" si="1"/>
        <v>0</v>
      </c>
      <c r="H41" s="122"/>
      <c r="I41" s="123">
        <f t="shared" si="2"/>
        <v>0</v>
      </c>
      <c r="J41" s="124"/>
      <c r="K41" s="122"/>
      <c r="L41" s="123">
        <f t="shared" si="3"/>
        <v>0</v>
      </c>
      <c r="M41" s="124"/>
      <c r="N41" s="125">
        <f t="shared" si="4"/>
        <v>0</v>
      </c>
      <c r="O41" s="32" t="str">
        <f t="shared" si="5"/>
        <v>F</v>
      </c>
      <c r="P41" s="126"/>
      <c r="Q41" s="9"/>
      <c r="R41" s="10"/>
    </row>
    <row r="42" spans="1:18" s="2" customFormat="1" ht="15.95" customHeight="1" x14ac:dyDescent="0.25">
      <c r="A42" s="113">
        <v>33</v>
      </c>
      <c r="B42" s="114"/>
      <c r="C42" s="115"/>
      <c r="D42" s="122"/>
      <c r="E42" s="123">
        <f t="shared" si="0"/>
        <v>0</v>
      </c>
      <c r="F42" s="122"/>
      <c r="G42" s="123">
        <f t="shared" si="1"/>
        <v>0</v>
      </c>
      <c r="H42" s="122"/>
      <c r="I42" s="123">
        <f t="shared" si="2"/>
        <v>0</v>
      </c>
      <c r="J42" s="124"/>
      <c r="K42" s="122"/>
      <c r="L42" s="123">
        <f t="shared" si="3"/>
        <v>0</v>
      </c>
      <c r="M42" s="124"/>
      <c r="N42" s="125">
        <f t="shared" si="4"/>
        <v>0</v>
      </c>
      <c r="O42" s="32" t="str">
        <f t="shared" si="5"/>
        <v>F</v>
      </c>
      <c r="P42" s="126"/>
      <c r="Q42" s="9"/>
      <c r="R42" s="10"/>
    </row>
  </sheetData>
  <mergeCells count="15">
    <mergeCell ref="A1:P1"/>
    <mergeCell ref="A2:P2"/>
    <mergeCell ref="A3:P3"/>
    <mergeCell ref="A8:A9"/>
    <mergeCell ref="B8:B9"/>
    <mergeCell ref="C8:C9"/>
    <mergeCell ref="D8:G8"/>
    <mergeCell ref="H8:M8"/>
    <mergeCell ref="N8:N9"/>
    <mergeCell ref="O8:O9"/>
    <mergeCell ref="P8:P9"/>
    <mergeCell ref="D9:E9"/>
    <mergeCell ref="F9:G9"/>
    <mergeCell ref="H9:I9"/>
    <mergeCell ref="K9:L9"/>
  </mergeCells>
  <conditionalFormatting sqref="D7:D8 O7:O42 M8:M9 G7:I7 E7 K8:K9">
    <cfRule type="cellIs" dxfId="18401" priority="1" stopIfTrue="1" operator="lessThan">
      <formula>#REF!/#REF!*60</formula>
    </cfRule>
    <cfRule type="cellIs" dxfId="18400" priority="2" stopIfTrue="1" operator="between">
      <formula>#REF!/#REF!*60</formula>
      <formula>#REF!/#REF!*89</formula>
    </cfRule>
    <cfRule type="cellIs" dxfId="18399" priority="3" stopIfTrue="1" operator="greaterThanOrEqual">
      <formula>#REF!/#REF!*90</formula>
    </cfRule>
  </conditionalFormatting>
  <conditionalFormatting sqref="L8:L9 N7:N9">
    <cfRule type="cellIs" dxfId="18398" priority="4" stopIfTrue="1" operator="lessThan">
      <formula>#REF!/#REF!*9%</formula>
    </cfRule>
    <cfRule type="cellIs" dxfId="18397" priority="5" stopIfTrue="1" operator="between">
      <formula>#REF!/#REF!*9%</formula>
      <formula>#REF!/#REF!*13.4%</formula>
    </cfRule>
    <cfRule type="cellIs" dxfId="18396" priority="6" stopIfTrue="1" operator="greaterThanOrEqual">
      <formula>#REF!/#REF!*13.5%</formula>
    </cfRule>
  </conditionalFormatting>
  <conditionalFormatting sqref="N10:N42">
    <cfRule type="cellIs" dxfId="18395" priority="7" stopIfTrue="1" operator="lessThan">
      <formula>$E$1/$E$1*50%</formula>
    </cfRule>
    <cfRule type="cellIs" dxfId="18394" priority="8" stopIfTrue="1" operator="between">
      <formula>$E$1/$E$1*50%</formula>
      <formula>$E$1/$E$1*89.9%</formula>
    </cfRule>
    <cfRule type="cellIs" dxfId="18393" priority="9" stopIfTrue="1" operator="greaterThanOrEqual">
      <formula>$E$1/$E$1*13.5%</formula>
    </cfRule>
  </conditionalFormatting>
  <conditionalFormatting sqref="M10:M42 J10:J42">
    <cfRule type="cellIs" dxfId="18392" priority="10" stopIfTrue="1" operator="lessThan">
      <formula>$E$1/$E$1*1%</formula>
    </cfRule>
    <cfRule type="cellIs" dxfId="18391" priority="11" stopIfTrue="1" operator="between">
      <formula>$E$1/$E$1*1%</formula>
      <formula>$E$1/$E$1*4%</formula>
    </cfRule>
    <cfRule type="cellIs" dxfId="18390" priority="12" stopIfTrue="1" operator="greaterThanOrEqual">
      <formula>$E$1/$E$1*5%</formula>
    </cfRule>
  </conditionalFormatting>
  <conditionalFormatting sqref="H10:H42 D10:D42 F10:F42 K10:K42">
    <cfRule type="cellIs" dxfId="18389" priority="13" stopIfTrue="1" operator="lessThan">
      <formula>$D$1/$D$1*50</formula>
    </cfRule>
    <cfRule type="cellIs" dxfId="18388" priority="14" stopIfTrue="1" operator="between">
      <formula>$D$1/$D$1*50</formula>
      <formula>$D$1/$D$1*89</formula>
    </cfRule>
    <cfRule type="cellIs" dxfId="18387" priority="15" stopIfTrue="1" operator="greaterThanOrEqual">
      <formula>$D$1/$D$1*90</formula>
    </cfRule>
  </conditionalFormatting>
  <conditionalFormatting sqref="E10:E42 L10:L42 G10:G42 I10:I42">
    <cfRule type="cellIs" dxfId="18386" priority="16" stopIfTrue="1" operator="lessThan">
      <formula>$E$1/$E$1*11.2%</formula>
    </cfRule>
    <cfRule type="cellIs" dxfId="18385" priority="17" stopIfTrue="1" operator="between">
      <formula>$E$1/$E$1*11.25%</formula>
      <formula>$E$1/$E$1*20.03%</formula>
    </cfRule>
    <cfRule type="cellIs" dxfId="18384" priority="18" stopIfTrue="1" operator="greaterThanOrEqual">
      <formula>$E$1/$E$1*13.5%</formula>
    </cfRule>
  </conditionalFormatting>
  <conditionalFormatting sqref="P7:P8 P10:P42">
    <cfRule type="cellIs" dxfId="18383" priority="19" stopIfTrue="1" operator="lessThan">
      <formula>#REF!/#REF!*1%</formula>
    </cfRule>
    <cfRule type="cellIs" dxfId="18382" priority="20" stopIfTrue="1" operator="between">
      <formula>#REF!/#REF!*1%</formula>
      <formula>#REF!/#REF!*4%</formula>
    </cfRule>
    <cfRule type="cellIs" dxfId="18381" priority="21" stopIfTrue="1" operator="greaterThanOrEqual">
      <formula>#REF!/#REF!*5%</formula>
    </cfRule>
  </conditionalFormatting>
  <conditionalFormatting sqref="F7">
    <cfRule type="cellIs" dxfId="18380" priority="22" stopIfTrue="1" operator="lessThan">
      <formula>#REF!/#REF!*60</formula>
    </cfRule>
    <cfRule type="cellIs" dxfId="18379" priority="23" stopIfTrue="1" operator="between">
      <formula>#REF!/#REF!*60</formula>
      <formula>#REF!/#REF!*89</formula>
    </cfRule>
    <cfRule type="cellIs" dxfId="18378" priority="24" stopIfTrue="1" operator="greaterThanOrEqual">
      <formula>#REF!/#REF!*90</formula>
    </cfRule>
  </conditionalFormatting>
  <conditionalFormatting sqref="R10:R42 R1:R7">
    <cfRule type="expression" dxfId="18377" priority="25" stopIfTrue="1">
      <formula>F</formula>
    </cfRule>
    <cfRule type="expression" dxfId="18376" priority="26" stopIfTrue="1">
      <formula>A</formula>
    </cfRule>
  </conditionalFormatting>
  <conditionalFormatting sqref="Q3:Q7 Q1">
    <cfRule type="cellIs" dxfId="18375" priority="27" stopIfTrue="1" operator="lessThan">
      <formula>#REF!/#REF!*60%</formula>
    </cfRule>
    <cfRule type="cellIs" dxfId="18374" priority="28" stopIfTrue="1" operator="between">
      <formula>#REF!/#REF!*60%</formula>
      <formula>#REF!/#REF!*89%</formula>
    </cfRule>
    <cfRule type="cellIs" dxfId="18373" priority="29" stopIfTrue="1" operator="greaterThanOrEqual">
      <formula>#REF!/#REF!*90%</formula>
    </cfRule>
  </conditionalFormatting>
  <conditionalFormatting sqref="Q2 Q10:Q42">
    <cfRule type="cellIs" dxfId="18372" priority="30" stopIfTrue="1" operator="lessThan">
      <formula>$Q$1/$Q$1*60%</formula>
    </cfRule>
    <cfRule type="cellIs" dxfId="18371" priority="31" stopIfTrue="1" operator="between">
      <formula>$Q$1/$Q$1*60%</formula>
      <formula>$Q$1/$Q$1*89%</formula>
    </cfRule>
    <cfRule type="cellIs" dxfId="18370" priority="32" stopIfTrue="1" operator="greaterThanOrEqual">
      <formula>$Q$1/$Q$1*90%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workbookViewId="0">
      <selection activeCell="I19" sqref="I19"/>
    </sheetView>
  </sheetViews>
  <sheetFormatPr defaultRowHeight="12.75" x14ac:dyDescent="0.2"/>
  <sheetData>
    <row r="1" spans="1:25" s="79" customFormat="1" ht="23.25" x14ac:dyDescent="0.2">
      <c r="A1" s="322" t="s">
        <v>48</v>
      </c>
      <c r="B1" s="322"/>
      <c r="C1" s="322"/>
      <c r="D1" s="322"/>
      <c r="E1" s="322"/>
      <c r="F1" s="322"/>
      <c r="G1" s="322"/>
      <c r="H1" s="322"/>
      <c r="I1" s="322"/>
      <c r="J1" s="322"/>
      <c r="K1" s="322"/>
      <c r="L1" s="322"/>
      <c r="M1" s="322"/>
      <c r="N1" s="322"/>
      <c r="O1" s="322"/>
      <c r="P1" s="322"/>
      <c r="Q1" s="322"/>
      <c r="R1" s="322"/>
      <c r="S1" s="322"/>
      <c r="T1" s="322"/>
    </row>
    <row r="2" spans="1:25" s="79" customFormat="1" ht="20.25" x14ac:dyDescent="0.2">
      <c r="A2" s="80"/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</row>
    <row r="3" spans="1:25" s="82" customFormat="1" ht="15.75" x14ac:dyDescent="0.2">
      <c r="A3" s="81" t="s">
        <v>49</v>
      </c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</row>
    <row r="4" spans="1:25" s="82" customFormat="1" ht="15.75" x14ac:dyDescent="0.2">
      <c r="A4" s="81" t="s">
        <v>50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1"/>
      <c r="N4" s="81"/>
      <c r="O4" s="81"/>
      <c r="P4" s="81"/>
      <c r="Q4" s="81"/>
      <c r="R4" s="81"/>
      <c r="S4" s="81"/>
      <c r="T4" s="81"/>
    </row>
    <row r="5" spans="1:25" s="82" customFormat="1" ht="15.75" x14ac:dyDescent="0.2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</row>
    <row r="6" spans="1:25" s="83" customFormat="1" ht="26.25" x14ac:dyDescent="0.2">
      <c r="A6" s="83">
        <v>3</v>
      </c>
      <c r="B6" s="83">
        <v>5</v>
      </c>
      <c r="C6" s="83">
        <v>11</v>
      </c>
      <c r="D6" s="83">
        <v>5</v>
      </c>
      <c r="E6" s="84" t="s">
        <v>23</v>
      </c>
      <c r="F6" s="83">
        <v>5</v>
      </c>
      <c r="G6" s="84" t="s">
        <v>22</v>
      </c>
      <c r="H6" s="83">
        <v>5</v>
      </c>
      <c r="I6" s="84" t="s">
        <v>22</v>
      </c>
      <c r="J6" s="83">
        <v>5</v>
      </c>
      <c r="K6" s="85">
        <v>4</v>
      </c>
      <c r="L6" s="83">
        <v>5</v>
      </c>
      <c r="M6" s="83">
        <v>7</v>
      </c>
      <c r="N6" s="83">
        <v>5</v>
      </c>
      <c r="O6" s="83">
        <v>5</v>
      </c>
      <c r="P6" s="85">
        <v>7</v>
      </c>
      <c r="Q6" s="83">
        <v>5</v>
      </c>
      <c r="R6" s="83">
        <v>11</v>
      </c>
      <c r="S6" s="83">
        <v>11</v>
      </c>
      <c r="T6" s="83">
        <v>15</v>
      </c>
    </row>
    <row r="7" spans="1:25" s="41" customFormat="1" ht="15.75" x14ac:dyDescent="0.2">
      <c r="A7" s="323" t="s">
        <v>4</v>
      </c>
      <c r="B7" s="323" t="s">
        <v>6</v>
      </c>
      <c r="C7" s="323" t="s">
        <v>7</v>
      </c>
      <c r="D7" s="326" t="s">
        <v>14</v>
      </c>
      <c r="E7" s="327"/>
      <c r="F7" s="327"/>
      <c r="G7" s="327"/>
      <c r="H7" s="327"/>
      <c r="I7" s="328"/>
      <c r="J7" s="326" t="s">
        <v>15</v>
      </c>
      <c r="K7" s="327"/>
      <c r="L7" s="327"/>
      <c r="M7" s="327"/>
      <c r="N7" s="327"/>
      <c r="O7" s="327"/>
      <c r="P7" s="327"/>
      <c r="Q7" s="328"/>
      <c r="R7" s="332" t="s">
        <v>0</v>
      </c>
      <c r="S7" s="323" t="s">
        <v>3</v>
      </c>
      <c r="T7" s="335" t="s">
        <v>16</v>
      </c>
      <c r="U7" s="86"/>
      <c r="V7" s="39"/>
      <c r="W7" s="40"/>
      <c r="X7" s="40"/>
      <c r="Y7" s="40"/>
    </row>
    <row r="8" spans="1:25" s="41" customFormat="1" ht="15.75" x14ac:dyDescent="0.2">
      <c r="A8" s="324"/>
      <c r="B8" s="324"/>
      <c r="C8" s="324"/>
      <c r="D8" s="329"/>
      <c r="E8" s="330"/>
      <c r="F8" s="330"/>
      <c r="G8" s="330"/>
      <c r="H8" s="330"/>
      <c r="I8" s="331"/>
      <c r="J8" s="329"/>
      <c r="K8" s="330"/>
      <c r="L8" s="330"/>
      <c r="M8" s="330"/>
      <c r="N8" s="330"/>
      <c r="O8" s="330"/>
      <c r="P8" s="330"/>
      <c r="Q8" s="331"/>
      <c r="R8" s="333"/>
      <c r="S8" s="324"/>
      <c r="T8" s="336"/>
      <c r="U8" s="86"/>
      <c r="V8" s="39"/>
      <c r="W8" s="40"/>
      <c r="X8" s="40"/>
      <c r="Y8" s="40"/>
    </row>
    <row r="9" spans="1:25" s="41" customFormat="1" ht="15.75" x14ac:dyDescent="0.2">
      <c r="A9" s="325"/>
      <c r="B9" s="325"/>
      <c r="C9" s="325"/>
      <c r="D9" s="338" t="s">
        <v>17</v>
      </c>
      <c r="E9" s="339"/>
      <c r="F9" s="338" t="s">
        <v>18</v>
      </c>
      <c r="G9" s="339"/>
      <c r="H9" s="338" t="s">
        <v>19</v>
      </c>
      <c r="I9" s="339"/>
      <c r="J9" s="338" t="s">
        <v>17</v>
      </c>
      <c r="K9" s="339"/>
      <c r="L9" s="338" t="s">
        <v>18</v>
      </c>
      <c r="M9" s="339"/>
      <c r="N9" s="87" t="s">
        <v>20</v>
      </c>
      <c r="O9" s="338" t="s">
        <v>19</v>
      </c>
      <c r="P9" s="339"/>
      <c r="Q9" s="87" t="s">
        <v>20</v>
      </c>
      <c r="R9" s="334"/>
      <c r="S9" s="325"/>
      <c r="T9" s="337"/>
      <c r="U9" s="86"/>
      <c r="V9" s="39"/>
      <c r="W9" s="40"/>
      <c r="X9" s="40"/>
      <c r="Y9" s="40"/>
    </row>
    <row r="10" spans="1:25" s="41" customFormat="1" ht="16.5" x14ac:dyDescent="0.25">
      <c r="A10" s="88">
        <v>1</v>
      </c>
      <c r="B10" s="89" t="s">
        <v>47</v>
      </c>
      <c r="C10" s="90" t="s">
        <v>51</v>
      </c>
      <c r="D10" s="42"/>
      <c r="E10" s="21">
        <f t="shared" ref="E10:E27" si="0">D10/2000</f>
        <v>0</v>
      </c>
      <c r="F10" s="42">
        <v>50</v>
      </c>
      <c r="G10" s="15">
        <f t="shared" ref="G10:G27" si="1">F10/500</f>
        <v>0.1</v>
      </c>
      <c r="H10" s="42">
        <v>56</v>
      </c>
      <c r="I10" s="15">
        <f t="shared" ref="I10:I27" si="2">H10/500</f>
        <v>0.112</v>
      </c>
      <c r="J10" s="42"/>
      <c r="K10" s="21">
        <f t="shared" ref="K10:K27" si="3">J10/2000</f>
        <v>0</v>
      </c>
      <c r="L10" s="42"/>
      <c r="M10" s="91">
        <f t="shared" ref="M10:M27" si="4">L10/500</f>
        <v>0</v>
      </c>
      <c r="N10" s="21"/>
      <c r="O10" s="42"/>
      <c r="P10" s="15">
        <f t="shared" ref="P10:P27" si="5">O10/500</f>
        <v>0</v>
      </c>
      <c r="Q10" s="21"/>
      <c r="R10" s="22">
        <f t="shared" ref="R10:R27" si="6">N10+Q10+P10+M10+K10+I10+G10+E10</f>
        <v>0.21200000000000002</v>
      </c>
      <c r="S10" s="48" t="str">
        <f t="shared" ref="S10:S27" si="7">IF(R10&lt;50%,"F",IF(R10&lt;=65%,"D",IF(R10&lt;=79%,"C",IF(R10&lt;89%,"B",IF(R10&gt;89%,"A")))))</f>
        <v>F</v>
      </c>
      <c r="T10" s="92" t="s">
        <v>52</v>
      </c>
      <c r="U10" s="93"/>
      <c r="V10" s="44"/>
      <c r="W10" s="45"/>
      <c r="X10" s="45"/>
      <c r="Y10" s="45"/>
    </row>
    <row r="11" spans="1:25" s="41" customFormat="1" ht="16.5" x14ac:dyDescent="0.25">
      <c r="A11" s="88">
        <v>2</v>
      </c>
      <c r="B11" s="89" t="s">
        <v>46</v>
      </c>
      <c r="C11" s="90" t="s">
        <v>53</v>
      </c>
      <c r="D11" s="42"/>
      <c r="E11" s="21">
        <f t="shared" si="0"/>
        <v>0</v>
      </c>
      <c r="F11" s="42">
        <v>84</v>
      </c>
      <c r="G11" s="15">
        <f t="shared" si="1"/>
        <v>0.16800000000000001</v>
      </c>
      <c r="H11" s="42">
        <v>74</v>
      </c>
      <c r="I11" s="15">
        <f t="shared" si="2"/>
        <v>0.14799999999999999</v>
      </c>
      <c r="J11" s="42"/>
      <c r="K11" s="21">
        <f t="shared" si="3"/>
        <v>0</v>
      </c>
      <c r="L11" s="42"/>
      <c r="M11" s="91">
        <f t="shared" si="4"/>
        <v>0</v>
      </c>
      <c r="N11" s="21"/>
      <c r="O11" s="42"/>
      <c r="P11" s="15">
        <f t="shared" si="5"/>
        <v>0</v>
      </c>
      <c r="Q11" s="21"/>
      <c r="R11" s="22">
        <f t="shared" si="6"/>
        <v>0.316</v>
      </c>
      <c r="S11" s="48" t="str">
        <f t="shared" si="7"/>
        <v>F</v>
      </c>
      <c r="T11" s="43"/>
      <c r="U11" s="93"/>
      <c r="V11" s="44"/>
      <c r="W11" s="45"/>
      <c r="X11" s="45"/>
      <c r="Y11" s="45"/>
    </row>
    <row r="12" spans="1:25" s="41" customFormat="1" ht="16.5" x14ac:dyDescent="0.25">
      <c r="A12" s="88">
        <v>3</v>
      </c>
      <c r="B12" s="89" t="s">
        <v>47</v>
      </c>
      <c r="C12" s="90" t="s">
        <v>54</v>
      </c>
      <c r="D12" s="42"/>
      <c r="E12" s="21">
        <f t="shared" si="0"/>
        <v>0</v>
      </c>
      <c r="F12" s="42">
        <v>79</v>
      </c>
      <c r="G12" s="15">
        <f t="shared" si="1"/>
        <v>0.158</v>
      </c>
      <c r="H12" s="42">
        <v>75</v>
      </c>
      <c r="I12" s="15">
        <f t="shared" si="2"/>
        <v>0.15</v>
      </c>
      <c r="J12" s="42"/>
      <c r="K12" s="21">
        <f t="shared" si="3"/>
        <v>0</v>
      </c>
      <c r="L12" s="42"/>
      <c r="M12" s="91">
        <f t="shared" si="4"/>
        <v>0</v>
      </c>
      <c r="N12" s="21"/>
      <c r="O12" s="42"/>
      <c r="P12" s="15">
        <f t="shared" si="5"/>
        <v>0</v>
      </c>
      <c r="Q12" s="21"/>
      <c r="R12" s="22">
        <f t="shared" si="6"/>
        <v>0.308</v>
      </c>
      <c r="S12" s="48" t="str">
        <f t="shared" si="7"/>
        <v>F</v>
      </c>
      <c r="T12" s="43"/>
      <c r="U12" s="93"/>
      <c r="V12" s="44"/>
      <c r="W12" s="45"/>
      <c r="X12" s="45"/>
      <c r="Y12" s="45"/>
    </row>
    <row r="13" spans="1:25" s="41" customFormat="1" ht="16.5" x14ac:dyDescent="0.25">
      <c r="A13" s="88">
        <v>4</v>
      </c>
      <c r="B13" s="89" t="s">
        <v>47</v>
      </c>
      <c r="C13" s="90" t="s">
        <v>55</v>
      </c>
      <c r="D13" s="42"/>
      <c r="E13" s="21">
        <f t="shared" si="0"/>
        <v>0</v>
      </c>
      <c r="F13" s="42">
        <v>88</v>
      </c>
      <c r="G13" s="15">
        <f t="shared" si="1"/>
        <v>0.17599999999999999</v>
      </c>
      <c r="H13" s="42">
        <v>67</v>
      </c>
      <c r="I13" s="15">
        <f t="shared" si="2"/>
        <v>0.13400000000000001</v>
      </c>
      <c r="J13" s="42"/>
      <c r="K13" s="21">
        <f t="shared" si="3"/>
        <v>0</v>
      </c>
      <c r="L13" s="42"/>
      <c r="M13" s="91">
        <f t="shared" si="4"/>
        <v>0</v>
      </c>
      <c r="N13" s="21"/>
      <c r="O13" s="42"/>
      <c r="P13" s="15">
        <f t="shared" si="5"/>
        <v>0</v>
      </c>
      <c r="Q13" s="21"/>
      <c r="R13" s="22">
        <f t="shared" si="6"/>
        <v>0.31</v>
      </c>
      <c r="S13" s="48" t="str">
        <f t="shared" si="7"/>
        <v>F</v>
      </c>
      <c r="T13" s="43"/>
      <c r="U13" s="93"/>
      <c r="V13" s="44"/>
      <c r="W13" s="45"/>
      <c r="X13" s="45"/>
      <c r="Y13" s="45"/>
    </row>
    <row r="14" spans="1:25" s="41" customFormat="1" ht="16.5" x14ac:dyDescent="0.25">
      <c r="A14" s="88">
        <v>5</v>
      </c>
      <c r="B14" s="89" t="s">
        <v>46</v>
      </c>
      <c r="C14" s="90" t="s">
        <v>56</v>
      </c>
      <c r="D14" s="42"/>
      <c r="E14" s="21">
        <f t="shared" si="0"/>
        <v>0</v>
      </c>
      <c r="F14" s="42">
        <v>85</v>
      </c>
      <c r="G14" s="15">
        <f t="shared" si="1"/>
        <v>0.17</v>
      </c>
      <c r="H14" s="42">
        <v>92</v>
      </c>
      <c r="I14" s="15">
        <f t="shared" si="2"/>
        <v>0.184</v>
      </c>
      <c r="J14" s="42"/>
      <c r="K14" s="21">
        <f t="shared" si="3"/>
        <v>0</v>
      </c>
      <c r="L14" s="42"/>
      <c r="M14" s="91">
        <f t="shared" si="4"/>
        <v>0</v>
      </c>
      <c r="N14" s="21"/>
      <c r="O14" s="42"/>
      <c r="P14" s="15">
        <f t="shared" si="5"/>
        <v>0</v>
      </c>
      <c r="Q14" s="21"/>
      <c r="R14" s="22">
        <f t="shared" si="6"/>
        <v>0.35399999999999998</v>
      </c>
      <c r="S14" s="48" t="str">
        <f t="shared" si="7"/>
        <v>F</v>
      </c>
      <c r="T14" s="43"/>
      <c r="U14" s="93"/>
      <c r="V14" s="44"/>
      <c r="W14" s="45"/>
      <c r="X14" s="45"/>
      <c r="Y14" s="45"/>
    </row>
    <row r="15" spans="1:25" s="41" customFormat="1" ht="16.5" x14ac:dyDescent="0.25">
      <c r="A15" s="88">
        <v>6</v>
      </c>
      <c r="B15" s="89" t="s">
        <v>47</v>
      </c>
      <c r="C15" s="90" t="s">
        <v>57</v>
      </c>
      <c r="D15" s="42"/>
      <c r="E15" s="21">
        <f t="shared" si="0"/>
        <v>0</v>
      </c>
      <c r="F15" s="42">
        <v>83</v>
      </c>
      <c r="G15" s="15">
        <f t="shared" si="1"/>
        <v>0.16600000000000001</v>
      </c>
      <c r="H15" s="42">
        <v>68</v>
      </c>
      <c r="I15" s="15">
        <f t="shared" si="2"/>
        <v>0.13600000000000001</v>
      </c>
      <c r="J15" s="42"/>
      <c r="K15" s="21">
        <f t="shared" si="3"/>
        <v>0</v>
      </c>
      <c r="L15" s="42"/>
      <c r="M15" s="91">
        <f t="shared" si="4"/>
        <v>0</v>
      </c>
      <c r="N15" s="21"/>
      <c r="O15" s="42"/>
      <c r="P15" s="15">
        <f t="shared" si="5"/>
        <v>0</v>
      </c>
      <c r="Q15" s="21"/>
      <c r="R15" s="22">
        <f t="shared" si="6"/>
        <v>0.30200000000000005</v>
      </c>
      <c r="S15" s="48" t="str">
        <f t="shared" si="7"/>
        <v>F</v>
      </c>
      <c r="T15" s="43"/>
      <c r="U15" s="93"/>
      <c r="V15" s="44"/>
      <c r="W15" s="45"/>
      <c r="X15" s="45"/>
      <c r="Y15" s="45"/>
    </row>
    <row r="16" spans="1:25" s="41" customFormat="1" ht="16.5" x14ac:dyDescent="0.25">
      <c r="A16" s="88">
        <v>7</v>
      </c>
      <c r="B16" s="89" t="s">
        <v>47</v>
      </c>
      <c r="C16" s="90" t="s">
        <v>58</v>
      </c>
      <c r="D16" s="42"/>
      <c r="E16" s="21">
        <f t="shared" si="0"/>
        <v>0</v>
      </c>
      <c r="F16" s="42">
        <v>70</v>
      </c>
      <c r="G16" s="15">
        <f t="shared" si="1"/>
        <v>0.14000000000000001</v>
      </c>
      <c r="H16" s="42">
        <v>53</v>
      </c>
      <c r="I16" s="15">
        <f t="shared" si="2"/>
        <v>0.106</v>
      </c>
      <c r="J16" s="42"/>
      <c r="K16" s="21">
        <f t="shared" si="3"/>
        <v>0</v>
      </c>
      <c r="L16" s="42"/>
      <c r="M16" s="91">
        <f t="shared" si="4"/>
        <v>0</v>
      </c>
      <c r="N16" s="21"/>
      <c r="O16" s="42"/>
      <c r="P16" s="15">
        <f t="shared" si="5"/>
        <v>0</v>
      </c>
      <c r="Q16" s="21"/>
      <c r="R16" s="22">
        <f t="shared" si="6"/>
        <v>0.246</v>
      </c>
      <c r="S16" s="48" t="str">
        <f t="shared" si="7"/>
        <v>F</v>
      </c>
      <c r="T16" s="43"/>
      <c r="U16" s="93"/>
      <c r="V16" s="44"/>
      <c r="W16" s="45"/>
      <c r="X16" s="45"/>
      <c r="Y16" s="45"/>
    </row>
    <row r="17" spans="1:25" s="41" customFormat="1" ht="16.5" x14ac:dyDescent="0.25">
      <c r="A17" s="88">
        <v>8</v>
      </c>
      <c r="B17" s="89" t="s">
        <v>47</v>
      </c>
      <c r="C17" s="90" t="s">
        <v>59</v>
      </c>
      <c r="D17" s="42"/>
      <c r="E17" s="21">
        <f t="shared" si="0"/>
        <v>0</v>
      </c>
      <c r="F17" s="42">
        <v>88</v>
      </c>
      <c r="G17" s="15">
        <f t="shared" si="1"/>
        <v>0.17599999999999999</v>
      </c>
      <c r="H17" s="42">
        <v>79</v>
      </c>
      <c r="I17" s="15">
        <f t="shared" si="2"/>
        <v>0.158</v>
      </c>
      <c r="J17" s="42"/>
      <c r="K17" s="21">
        <f t="shared" si="3"/>
        <v>0</v>
      </c>
      <c r="L17" s="42"/>
      <c r="M17" s="91">
        <f t="shared" si="4"/>
        <v>0</v>
      </c>
      <c r="N17" s="21"/>
      <c r="O17" s="42"/>
      <c r="P17" s="15">
        <f t="shared" si="5"/>
        <v>0</v>
      </c>
      <c r="Q17" s="21"/>
      <c r="R17" s="22">
        <f t="shared" si="6"/>
        <v>0.33399999999999996</v>
      </c>
      <c r="S17" s="48" t="str">
        <f t="shared" si="7"/>
        <v>F</v>
      </c>
      <c r="T17" s="43"/>
      <c r="U17" s="93"/>
      <c r="V17" s="44"/>
      <c r="W17" s="45"/>
      <c r="X17" s="45"/>
      <c r="Y17" s="45"/>
    </row>
    <row r="18" spans="1:25" s="41" customFormat="1" ht="16.5" x14ac:dyDescent="0.25">
      <c r="A18" s="88">
        <v>9</v>
      </c>
      <c r="B18" s="89" t="s">
        <v>46</v>
      </c>
      <c r="C18" s="90" t="s">
        <v>60</v>
      </c>
      <c r="D18" s="42"/>
      <c r="E18" s="21">
        <f t="shared" si="0"/>
        <v>0</v>
      </c>
      <c r="F18" s="42">
        <v>89</v>
      </c>
      <c r="G18" s="15">
        <f t="shared" si="1"/>
        <v>0.17799999999999999</v>
      </c>
      <c r="H18" s="42">
        <v>83</v>
      </c>
      <c r="I18" s="15">
        <f t="shared" si="2"/>
        <v>0.16600000000000001</v>
      </c>
      <c r="J18" s="42"/>
      <c r="K18" s="21">
        <f t="shared" si="3"/>
        <v>0</v>
      </c>
      <c r="L18" s="42"/>
      <c r="M18" s="91">
        <f t="shared" si="4"/>
        <v>0</v>
      </c>
      <c r="N18" s="21"/>
      <c r="O18" s="42"/>
      <c r="P18" s="15">
        <f t="shared" si="5"/>
        <v>0</v>
      </c>
      <c r="Q18" s="21"/>
      <c r="R18" s="22">
        <f t="shared" si="6"/>
        <v>0.34399999999999997</v>
      </c>
      <c r="S18" s="48" t="str">
        <f t="shared" si="7"/>
        <v>F</v>
      </c>
      <c r="T18" s="43"/>
      <c r="U18" s="93"/>
      <c r="V18" s="44"/>
      <c r="W18" s="45"/>
      <c r="X18" s="45"/>
      <c r="Y18" s="45"/>
    </row>
    <row r="19" spans="1:25" s="41" customFormat="1" ht="16.5" x14ac:dyDescent="0.25">
      <c r="A19" s="88">
        <v>10</v>
      </c>
      <c r="B19" s="89" t="s">
        <v>46</v>
      </c>
      <c r="C19" s="90" t="s">
        <v>61</v>
      </c>
      <c r="D19" s="42"/>
      <c r="E19" s="21">
        <f t="shared" si="0"/>
        <v>0</v>
      </c>
      <c r="F19" s="42">
        <v>82</v>
      </c>
      <c r="G19" s="15">
        <f t="shared" si="1"/>
        <v>0.16400000000000001</v>
      </c>
      <c r="H19" s="42">
        <v>65</v>
      </c>
      <c r="I19" s="15">
        <f t="shared" si="2"/>
        <v>0.13</v>
      </c>
      <c r="J19" s="42"/>
      <c r="K19" s="21">
        <f t="shared" si="3"/>
        <v>0</v>
      </c>
      <c r="L19" s="42"/>
      <c r="M19" s="91">
        <f t="shared" si="4"/>
        <v>0</v>
      </c>
      <c r="N19" s="21"/>
      <c r="O19" s="42"/>
      <c r="P19" s="15">
        <f t="shared" si="5"/>
        <v>0</v>
      </c>
      <c r="Q19" s="21"/>
      <c r="R19" s="22">
        <f t="shared" si="6"/>
        <v>0.29400000000000004</v>
      </c>
      <c r="S19" s="48" t="str">
        <f t="shared" si="7"/>
        <v>F</v>
      </c>
      <c r="T19" s="43"/>
      <c r="U19" s="93"/>
      <c r="V19" s="44"/>
      <c r="W19" s="45"/>
      <c r="X19" s="45"/>
      <c r="Y19" s="45"/>
    </row>
    <row r="20" spans="1:25" s="41" customFormat="1" ht="16.5" x14ac:dyDescent="0.25">
      <c r="A20" s="88">
        <v>11</v>
      </c>
      <c r="B20" s="89" t="s">
        <v>46</v>
      </c>
      <c r="C20" s="90" t="s">
        <v>62</v>
      </c>
      <c r="D20" s="42"/>
      <c r="E20" s="21">
        <f t="shared" si="0"/>
        <v>0</v>
      </c>
      <c r="F20" s="42">
        <v>76</v>
      </c>
      <c r="G20" s="15">
        <f t="shared" si="1"/>
        <v>0.152</v>
      </c>
      <c r="H20" s="42">
        <v>69</v>
      </c>
      <c r="I20" s="15">
        <f t="shared" si="2"/>
        <v>0.13800000000000001</v>
      </c>
      <c r="J20" s="42"/>
      <c r="K20" s="21">
        <f t="shared" si="3"/>
        <v>0</v>
      </c>
      <c r="L20" s="42"/>
      <c r="M20" s="91">
        <f t="shared" si="4"/>
        <v>0</v>
      </c>
      <c r="N20" s="21"/>
      <c r="O20" s="42"/>
      <c r="P20" s="15">
        <f t="shared" si="5"/>
        <v>0</v>
      </c>
      <c r="Q20" s="21"/>
      <c r="R20" s="22">
        <f t="shared" si="6"/>
        <v>0.29000000000000004</v>
      </c>
      <c r="S20" s="48" t="str">
        <f t="shared" si="7"/>
        <v>F</v>
      </c>
      <c r="T20" s="92" t="s">
        <v>63</v>
      </c>
      <c r="U20" s="93"/>
      <c r="V20" s="44"/>
      <c r="W20" s="45"/>
      <c r="X20" s="45"/>
      <c r="Y20" s="45"/>
    </row>
    <row r="21" spans="1:25" s="41" customFormat="1" ht="16.5" x14ac:dyDescent="0.25">
      <c r="A21" s="88">
        <v>12</v>
      </c>
      <c r="B21" s="89" t="s">
        <v>47</v>
      </c>
      <c r="C21" s="90" t="s">
        <v>64</v>
      </c>
      <c r="D21" s="42"/>
      <c r="E21" s="21">
        <f t="shared" si="0"/>
        <v>0</v>
      </c>
      <c r="F21" s="42">
        <v>83</v>
      </c>
      <c r="G21" s="15">
        <f t="shared" si="1"/>
        <v>0.16600000000000001</v>
      </c>
      <c r="H21" s="42">
        <v>85</v>
      </c>
      <c r="I21" s="15">
        <f t="shared" si="2"/>
        <v>0.17</v>
      </c>
      <c r="J21" s="42"/>
      <c r="K21" s="21">
        <f t="shared" si="3"/>
        <v>0</v>
      </c>
      <c r="L21" s="42"/>
      <c r="M21" s="91">
        <f t="shared" si="4"/>
        <v>0</v>
      </c>
      <c r="N21" s="21"/>
      <c r="O21" s="42"/>
      <c r="P21" s="15">
        <f t="shared" si="5"/>
        <v>0</v>
      </c>
      <c r="Q21" s="21"/>
      <c r="R21" s="22">
        <f t="shared" si="6"/>
        <v>0.33600000000000002</v>
      </c>
      <c r="S21" s="48" t="str">
        <f t="shared" si="7"/>
        <v>F</v>
      </c>
      <c r="T21" s="43"/>
      <c r="U21" s="93"/>
      <c r="V21" s="44"/>
      <c r="W21" s="45"/>
      <c r="X21" s="45"/>
      <c r="Y21" s="45"/>
    </row>
    <row r="22" spans="1:25" s="41" customFormat="1" ht="16.5" x14ac:dyDescent="0.25">
      <c r="A22" s="88">
        <v>13</v>
      </c>
      <c r="B22" s="89" t="s">
        <v>47</v>
      </c>
      <c r="C22" s="90" t="s">
        <v>65</v>
      </c>
      <c r="D22" s="42"/>
      <c r="E22" s="21">
        <f t="shared" si="0"/>
        <v>0</v>
      </c>
      <c r="F22" s="42">
        <v>83</v>
      </c>
      <c r="G22" s="15">
        <f t="shared" si="1"/>
        <v>0.16600000000000001</v>
      </c>
      <c r="H22" s="42">
        <v>65</v>
      </c>
      <c r="I22" s="15">
        <f t="shared" si="2"/>
        <v>0.13</v>
      </c>
      <c r="J22" s="42"/>
      <c r="K22" s="21">
        <f t="shared" si="3"/>
        <v>0</v>
      </c>
      <c r="L22" s="42"/>
      <c r="M22" s="91">
        <f t="shared" si="4"/>
        <v>0</v>
      </c>
      <c r="N22" s="21"/>
      <c r="O22" s="42"/>
      <c r="P22" s="15">
        <f t="shared" si="5"/>
        <v>0</v>
      </c>
      <c r="Q22" s="21"/>
      <c r="R22" s="22">
        <f t="shared" si="6"/>
        <v>0.29600000000000004</v>
      </c>
      <c r="S22" s="48" t="str">
        <f t="shared" si="7"/>
        <v>F</v>
      </c>
      <c r="T22" s="43"/>
      <c r="U22" s="93"/>
      <c r="V22" s="44"/>
      <c r="W22" s="45"/>
      <c r="X22" s="45"/>
      <c r="Y22" s="45"/>
    </row>
    <row r="23" spans="1:25" s="41" customFormat="1" ht="16.5" x14ac:dyDescent="0.25">
      <c r="A23" s="94">
        <v>14</v>
      </c>
      <c r="B23" s="95" t="s">
        <v>47</v>
      </c>
      <c r="C23" s="96" t="s">
        <v>66</v>
      </c>
      <c r="D23" s="42"/>
      <c r="E23" s="21">
        <f t="shared" si="0"/>
        <v>0</v>
      </c>
      <c r="F23" s="42">
        <v>91</v>
      </c>
      <c r="G23" s="15">
        <f t="shared" si="1"/>
        <v>0.182</v>
      </c>
      <c r="H23" s="42">
        <v>88</v>
      </c>
      <c r="I23" s="15">
        <f t="shared" si="2"/>
        <v>0.17599999999999999</v>
      </c>
      <c r="J23" s="42"/>
      <c r="K23" s="21">
        <f t="shared" si="3"/>
        <v>0</v>
      </c>
      <c r="L23" s="42"/>
      <c r="M23" s="91">
        <f t="shared" si="4"/>
        <v>0</v>
      </c>
      <c r="N23" s="21"/>
      <c r="O23" s="42"/>
      <c r="P23" s="15">
        <f t="shared" si="5"/>
        <v>0</v>
      </c>
      <c r="Q23" s="21"/>
      <c r="R23" s="22">
        <f t="shared" si="6"/>
        <v>0.35799999999999998</v>
      </c>
      <c r="S23" s="48" t="str">
        <f t="shared" si="7"/>
        <v>F</v>
      </c>
      <c r="T23" s="43"/>
      <c r="U23" s="93"/>
      <c r="V23" s="44"/>
      <c r="W23" s="45"/>
      <c r="X23" s="45"/>
      <c r="Y23" s="45"/>
    </row>
    <row r="24" spans="1:25" s="41" customFormat="1" ht="16.5" x14ac:dyDescent="0.25">
      <c r="A24" s="94">
        <v>15</v>
      </c>
      <c r="B24" s="95" t="s">
        <v>46</v>
      </c>
      <c r="C24" s="96" t="s">
        <v>67</v>
      </c>
      <c r="D24" s="42"/>
      <c r="E24" s="21">
        <f t="shared" si="0"/>
        <v>0</v>
      </c>
      <c r="F24" s="42">
        <v>82</v>
      </c>
      <c r="G24" s="15">
        <f t="shared" si="1"/>
        <v>0.16400000000000001</v>
      </c>
      <c r="H24" s="42">
        <v>91</v>
      </c>
      <c r="I24" s="15">
        <f t="shared" si="2"/>
        <v>0.182</v>
      </c>
      <c r="J24" s="42"/>
      <c r="K24" s="21">
        <f t="shared" si="3"/>
        <v>0</v>
      </c>
      <c r="L24" s="42"/>
      <c r="M24" s="91">
        <f t="shared" si="4"/>
        <v>0</v>
      </c>
      <c r="N24" s="21"/>
      <c r="O24" s="42"/>
      <c r="P24" s="15">
        <f t="shared" si="5"/>
        <v>0</v>
      </c>
      <c r="Q24" s="21"/>
      <c r="R24" s="22">
        <f t="shared" si="6"/>
        <v>0.34599999999999997</v>
      </c>
      <c r="S24" s="48" t="str">
        <f t="shared" si="7"/>
        <v>F</v>
      </c>
      <c r="T24" s="43"/>
      <c r="U24" s="93"/>
      <c r="V24" s="44"/>
      <c r="W24" s="45"/>
      <c r="X24" s="45"/>
      <c r="Y24" s="45"/>
    </row>
    <row r="25" spans="1:25" s="41" customFormat="1" ht="16.5" x14ac:dyDescent="0.25">
      <c r="A25" s="94">
        <v>16</v>
      </c>
      <c r="B25" s="95" t="s">
        <v>46</v>
      </c>
      <c r="C25" s="96" t="s">
        <v>68</v>
      </c>
      <c r="D25" s="42"/>
      <c r="E25" s="21">
        <f t="shared" si="0"/>
        <v>0</v>
      </c>
      <c r="F25" s="42">
        <v>90</v>
      </c>
      <c r="G25" s="15">
        <f t="shared" si="1"/>
        <v>0.18</v>
      </c>
      <c r="H25" s="42">
        <v>66</v>
      </c>
      <c r="I25" s="15">
        <f t="shared" si="2"/>
        <v>0.13200000000000001</v>
      </c>
      <c r="J25" s="42"/>
      <c r="K25" s="21">
        <f t="shared" si="3"/>
        <v>0</v>
      </c>
      <c r="L25" s="42"/>
      <c r="M25" s="91">
        <f t="shared" si="4"/>
        <v>0</v>
      </c>
      <c r="N25" s="21"/>
      <c r="O25" s="42"/>
      <c r="P25" s="15">
        <f t="shared" si="5"/>
        <v>0</v>
      </c>
      <c r="Q25" s="21"/>
      <c r="R25" s="22">
        <f t="shared" si="6"/>
        <v>0.312</v>
      </c>
      <c r="S25" s="48" t="str">
        <f t="shared" si="7"/>
        <v>F</v>
      </c>
      <c r="T25" s="43"/>
      <c r="U25" s="93"/>
      <c r="V25" s="44"/>
      <c r="W25" s="45"/>
      <c r="X25" s="45"/>
      <c r="Y25" s="45"/>
    </row>
    <row r="26" spans="1:25" s="41" customFormat="1" ht="16.5" x14ac:dyDescent="0.25">
      <c r="A26" s="94">
        <v>17</v>
      </c>
      <c r="B26" s="95" t="s">
        <v>47</v>
      </c>
      <c r="C26" s="96" t="s">
        <v>69</v>
      </c>
      <c r="D26" s="42"/>
      <c r="E26" s="21">
        <f t="shared" si="0"/>
        <v>0</v>
      </c>
      <c r="F26" s="42">
        <v>82</v>
      </c>
      <c r="G26" s="15">
        <f t="shared" si="1"/>
        <v>0.16400000000000001</v>
      </c>
      <c r="H26" s="42">
        <v>71</v>
      </c>
      <c r="I26" s="15">
        <f t="shared" si="2"/>
        <v>0.14199999999999999</v>
      </c>
      <c r="J26" s="42"/>
      <c r="K26" s="21">
        <f t="shared" si="3"/>
        <v>0</v>
      </c>
      <c r="L26" s="42"/>
      <c r="M26" s="91">
        <f t="shared" si="4"/>
        <v>0</v>
      </c>
      <c r="N26" s="21"/>
      <c r="O26" s="42"/>
      <c r="P26" s="15">
        <f t="shared" si="5"/>
        <v>0</v>
      </c>
      <c r="Q26" s="21"/>
      <c r="R26" s="22">
        <f t="shared" si="6"/>
        <v>0.30599999999999999</v>
      </c>
      <c r="S26" s="48" t="str">
        <f t="shared" si="7"/>
        <v>F</v>
      </c>
      <c r="T26" s="43"/>
      <c r="U26" s="93"/>
      <c r="V26" s="44"/>
      <c r="W26" s="45"/>
      <c r="X26" s="45"/>
      <c r="Y26" s="45"/>
    </row>
    <row r="27" spans="1:25" s="41" customFormat="1" ht="16.5" x14ac:dyDescent="0.25">
      <c r="A27" s="94">
        <v>18</v>
      </c>
      <c r="B27" s="95" t="s">
        <v>46</v>
      </c>
      <c r="C27" s="96" t="s">
        <v>70</v>
      </c>
      <c r="D27" s="42"/>
      <c r="E27" s="21">
        <f t="shared" si="0"/>
        <v>0</v>
      </c>
      <c r="F27" s="42">
        <v>61</v>
      </c>
      <c r="G27" s="15">
        <f t="shared" si="1"/>
        <v>0.122</v>
      </c>
      <c r="H27" s="42">
        <v>69</v>
      </c>
      <c r="I27" s="15">
        <f t="shared" si="2"/>
        <v>0.13800000000000001</v>
      </c>
      <c r="J27" s="42"/>
      <c r="K27" s="21">
        <f t="shared" si="3"/>
        <v>0</v>
      </c>
      <c r="L27" s="42"/>
      <c r="M27" s="91">
        <f t="shared" si="4"/>
        <v>0</v>
      </c>
      <c r="N27" s="21"/>
      <c r="O27" s="42"/>
      <c r="P27" s="15">
        <f t="shared" si="5"/>
        <v>0</v>
      </c>
      <c r="Q27" s="21"/>
      <c r="R27" s="22">
        <f t="shared" si="6"/>
        <v>0.26</v>
      </c>
      <c r="S27" s="48" t="str">
        <f t="shared" si="7"/>
        <v>F</v>
      </c>
      <c r="T27" s="43"/>
      <c r="U27" s="93"/>
      <c r="V27" s="44"/>
      <c r="W27" s="45"/>
      <c r="X27" s="45"/>
      <c r="Y27" s="45"/>
    </row>
    <row r="28" spans="1:25" s="79" customFormat="1" x14ac:dyDescent="0.2">
      <c r="A28" s="97" t="s">
        <v>11</v>
      </c>
      <c r="B28" s="46"/>
      <c r="C28" s="46"/>
      <c r="D28" s="46"/>
      <c r="E28" s="46"/>
      <c r="F28" s="47"/>
      <c r="G28" s="46"/>
      <c r="H28" s="98"/>
    </row>
    <row r="29" spans="1:25" s="79" customFormat="1" x14ac:dyDescent="0.2">
      <c r="A29" s="46" t="s">
        <v>12</v>
      </c>
      <c r="B29" s="46"/>
      <c r="C29" s="46"/>
      <c r="D29" s="46"/>
      <c r="E29" s="46"/>
      <c r="F29" s="47"/>
      <c r="G29" s="46"/>
      <c r="H29" s="98"/>
    </row>
    <row r="30" spans="1:25" s="79" customFormat="1" x14ac:dyDescent="0.2">
      <c r="A30" s="97" t="s">
        <v>21</v>
      </c>
      <c r="B30" s="46"/>
      <c r="C30" s="46"/>
      <c r="D30" s="46"/>
      <c r="E30" s="46"/>
      <c r="F30" s="47"/>
      <c r="G30" s="46"/>
      <c r="H30" s="98"/>
    </row>
    <row r="31" spans="1:25" x14ac:dyDescent="0.2">
      <c r="A31" s="21"/>
    </row>
  </sheetData>
  <mergeCells count="15">
    <mergeCell ref="A1:T1"/>
    <mergeCell ref="A7:A9"/>
    <mergeCell ref="B7:B9"/>
    <mergeCell ref="C7:C9"/>
    <mergeCell ref="D7:I8"/>
    <mergeCell ref="J7:Q8"/>
    <mergeCell ref="R7:R9"/>
    <mergeCell ref="S7:S9"/>
    <mergeCell ref="T7:T9"/>
    <mergeCell ref="D9:E9"/>
    <mergeCell ref="F9:G9"/>
    <mergeCell ref="H9:I9"/>
    <mergeCell ref="J9:K9"/>
    <mergeCell ref="L9:M9"/>
    <mergeCell ref="O9:P9"/>
  </mergeCells>
  <conditionalFormatting sqref="A31">
    <cfRule type="cellIs" dxfId="18369" priority="30" stopIfTrue="1" operator="lessThan">
      <formula>$E$31/$E$31*1%</formula>
    </cfRule>
    <cfRule type="cellIs" dxfId="18368" priority="31" stopIfTrue="1" operator="between">
      <formula>$E$31/$E$31*1%</formula>
      <formula>$E$31/$E$31*4.99%</formula>
    </cfRule>
    <cfRule type="cellIs" dxfId="18367" priority="32" stopIfTrue="1" operator="greaterThanOrEqual">
      <formula>$E$31/$E$31*5%</formula>
    </cfRule>
  </conditionalFormatting>
  <conditionalFormatting sqref="J10:J27 D10:D27 O10:O27 L10:L27 F10:F27 H10:H27">
    <cfRule type="cellIs" dxfId="18366" priority="27" stopIfTrue="1" operator="lessThan">
      <formula>$D$1/$D$1*50</formula>
    </cfRule>
    <cfRule type="cellIs" dxfId="18365" priority="28" stopIfTrue="1" operator="between">
      <formula>$D$1/$D$1*50</formula>
      <formula>$D$1/$D$1*89</formula>
    </cfRule>
    <cfRule type="cellIs" dxfId="18364" priority="29" stopIfTrue="1" operator="greaterThanOrEqual">
      <formula>$D$1/$D$1*90</formula>
    </cfRule>
  </conditionalFormatting>
  <conditionalFormatting sqref="Q10:Q27 N10:N27">
    <cfRule type="cellIs" dxfId="18363" priority="24" stopIfTrue="1" operator="lessThan">
      <formula>$E$1/$E$1*1%</formula>
    </cfRule>
    <cfRule type="cellIs" dxfId="18362" priority="25" stopIfTrue="1" operator="between">
      <formula>$E$1/$E$1*1%</formula>
      <formula>$E$1/$E$1*4%</formula>
    </cfRule>
    <cfRule type="cellIs" dxfId="18361" priority="26" stopIfTrue="1" operator="greaterThanOrEqual">
      <formula>$E$1/$E$1*5%</formula>
    </cfRule>
  </conditionalFormatting>
  <conditionalFormatting sqref="R10:R27">
    <cfRule type="cellIs" dxfId="18360" priority="21" stopIfTrue="1" operator="lessThan">
      <formula>$E$1/$E$1*50%</formula>
    </cfRule>
    <cfRule type="cellIs" dxfId="18359" priority="22" stopIfTrue="1" operator="between">
      <formula>$E$1/$E$1*50%</formula>
      <formula>$E$1/$E$1*89.9%</formula>
    </cfRule>
    <cfRule type="cellIs" dxfId="18358" priority="23" stopIfTrue="1" operator="greaterThanOrEqual">
      <formula>$E$1/$E$1*13.5%</formula>
    </cfRule>
  </conditionalFormatting>
  <conditionalFormatting sqref="E10:E27 K10:K27">
    <cfRule type="cellIs" dxfId="18357" priority="18" stopIfTrue="1" operator="lessThan">
      <formula>$E$1/$E$1*1%</formula>
    </cfRule>
    <cfRule type="cellIs" dxfId="18356" priority="19" stopIfTrue="1" operator="between">
      <formula>$E$1/$E$1*1%</formula>
      <formula>$E$1/$E$1*4.99%</formula>
    </cfRule>
    <cfRule type="cellIs" dxfId="18355" priority="20" stopIfTrue="1" operator="greaterThanOrEqual">
      <formula>$E$1/$E$1*5%</formula>
    </cfRule>
  </conditionalFormatting>
  <conditionalFormatting sqref="P10:P27 G10:G27 I10:I27 M10:M27">
    <cfRule type="cellIs" dxfId="18354" priority="15" stopIfTrue="1" operator="lessThan">
      <formula>$E$1/$E$1*10%</formula>
    </cfRule>
    <cfRule type="cellIs" dxfId="18353" priority="16" stopIfTrue="1" operator="between">
      <formula>$E$1/$E$1*10%</formula>
      <formula>$E$1/$E$1*17.8%</formula>
    </cfRule>
    <cfRule type="cellIs" dxfId="18352" priority="17" stopIfTrue="1" operator="greaterThanOrEqual">
      <formula>$E$1/$E$1*18%</formula>
    </cfRule>
  </conditionalFormatting>
  <conditionalFormatting sqref="S10:U27">
    <cfRule type="cellIs" dxfId="18351" priority="12" stopIfTrue="1" operator="equal">
      <formula>"A"</formula>
    </cfRule>
    <cfRule type="cellIs" dxfId="18350" priority="13" stopIfTrue="1" operator="between">
      <formula>$V$1</formula>
      <formula>$W$1</formula>
    </cfRule>
    <cfRule type="cellIs" dxfId="18349" priority="14" stopIfTrue="1" operator="equal">
      <formula>"F"</formula>
    </cfRule>
  </conditionalFormatting>
  <conditionalFormatting sqref="C28:C30 A28 A30">
    <cfRule type="cellIs" dxfId="18348" priority="9" stopIfTrue="1" operator="lessThan">
      <formula>#REF!/#REF!*60</formula>
    </cfRule>
    <cfRule type="cellIs" dxfId="18347" priority="10" stopIfTrue="1" operator="between">
      <formula>#REF!/#REF!*60</formula>
      <formula>#REF!/#REF!*89</formula>
    </cfRule>
    <cfRule type="cellIs" dxfId="18346" priority="11" stopIfTrue="1" operator="greaterThanOrEqual">
      <formula>#REF!/#REF!*90</formula>
    </cfRule>
  </conditionalFormatting>
  <conditionalFormatting sqref="B28:B30 A29">
    <cfRule type="cellIs" dxfId="18345" priority="6" stopIfTrue="1" operator="lessThan">
      <formula>#REF!/#REF!*9%</formula>
    </cfRule>
    <cfRule type="cellIs" dxfId="18344" priority="7" stopIfTrue="1" operator="between">
      <formula>#REF!/#REF!*9%</formula>
      <formula>#REF!/#REF!*13.4%</formula>
    </cfRule>
    <cfRule type="cellIs" dxfId="18343" priority="8" stopIfTrue="1" operator="greaterThanOrEqual">
      <formula>#REF!/#REF!*13.5%</formula>
    </cfRule>
  </conditionalFormatting>
  <conditionalFormatting sqref="F28:F30">
    <cfRule type="expression" dxfId="18342" priority="4" stopIfTrue="1">
      <formula>F</formula>
    </cfRule>
    <cfRule type="expression" dxfId="18341" priority="5" stopIfTrue="1">
      <formula>A</formula>
    </cfRule>
  </conditionalFormatting>
  <conditionalFormatting sqref="E28:E30">
    <cfRule type="cellIs" dxfId="18340" priority="1" stopIfTrue="1" operator="lessThan">
      <formula>#REF!/#REF!*60%</formula>
    </cfRule>
    <cfRule type="cellIs" dxfId="18339" priority="2" stopIfTrue="1" operator="between">
      <formula>#REF!/#REF!*60%</formula>
      <formula>#REF!/#REF!*89%</formula>
    </cfRule>
    <cfRule type="cellIs" dxfId="18338" priority="3" stopIfTrue="1" operator="greaterThanOrEqual">
      <formula>#REF!/#REF!*90%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94"/>
  <sheetViews>
    <sheetView view="pageBreakPreview" topLeftCell="A241" zoomScaleSheetLayoutView="100" workbookViewId="0">
      <selection activeCell="S264" sqref="S264"/>
    </sheetView>
  </sheetViews>
  <sheetFormatPr defaultRowHeight="15.75" x14ac:dyDescent="0.25"/>
  <cols>
    <col min="1" max="1" width="4.7109375" style="101" customWidth="1"/>
    <col min="2" max="2" width="29.140625" style="52" hidden="1" customWidth="1"/>
    <col min="3" max="3" width="5.7109375" style="52" customWidth="1"/>
    <col min="4" max="4" width="11.7109375" style="52" customWidth="1"/>
    <col min="5" max="6" width="5.7109375" style="56" customWidth="1"/>
    <col min="7" max="7" width="4.7109375" style="56" customWidth="1"/>
    <col min="8" max="8" width="7.7109375" style="56" customWidth="1"/>
    <col min="9" max="9" width="6.140625" style="56" customWidth="1"/>
    <col min="10" max="10" width="8.140625" style="56" customWidth="1"/>
    <col min="11" max="11" width="4.7109375" style="56" customWidth="1"/>
    <col min="12" max="13" width="5.7109375" style="56" customWidth="1"/>
    <col min="14" max="14" width="7.7109375" style="56" customWidth="1"/>
    <col min="15" max="15" width="5.7109375" style="56" customWidth="1"/>
    <col min="16" max="16" width="6.28515625" style="56" customWidth="1"/>
    <col min="17" max="17" width="7.7109375" style="56" customWidth="1"/>
    <col min="18" max="18" width="5.7109375" style="56" customWidth="1"/>
    <col min="19" max="19" width="11.7109375" style="56" customWidth="1"/>
    <col min="20" max="20" width="11.7109375" style="143" customWidth="1"/>
    <col min="21" max="21" width="15.7109375" style="133" customWidth="1"/>
    <col min="22" max="25" width="9.140625" style="103"/>
    <col min="26" max="16384" width="9.140625" style="101"/>
  </cols>
  <sheetData>
    <row r="1" spans="1:25" s="38" customFormat="1" ht="24.95" customHeight="1" x14ac:dyDescent="0.3">
      <c r="A1" s="341" t="s">
        <v>136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</row>
    <row r="2" spans="1:25" s="49" customFormat="1" ht="9.9499999999999993" customHeight="1" x14ac:dyDescent="0.2">
      <c r="A2" s="170"/>
      <c r="B2" s="171"/>
      <c r="C2" s="171"/>
      <c r="D2" s="171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248"/>
      <c r="U2" s="163"/>
    </row>
    <row r="3" spans="1:25" s="175" customFormat="1" x14ac:dyDescent="0.25">
      <c r="A3" s="172" t="s">
        <v>151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 t="s">
        <v>37</v>
      </c>
      <c r="N3" s="173"/>
      <c r="O3" s="172"/>
      <c r="P3" s="172"/>
      <c r="Q3" s="172"/>
      <c r="R3" s="172"/>
      <c r="S3" s="172"/>
      <c r="T3" s="135"/>
      <c r="U3" s="137"/>
      <c r="V3" s="174"/>
      <c r="W3" s="174"/>
      <c r="X3" s="174"/>
      <c r="Y3" s="174"/>
    </row>
    <row r="4" spans="1:25" s="175" customFormat="1" x14ac:dyDescent="0.25">
      <c r="A4" s="172" t="s">
        <v>133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 t="s">
        <v>24</v>
      </c>
      <c r="N4" s="173"/>
      <c r="O4" s="172"/>
      <c r="P4" s="172"/>
      <c r="Q4" s="172"/>
      <c r="R4" s="172"/>
      <c r="S4" s="172"/>
      <c r="T4" s="135"/>
      <c r="U4" s="137"/>
      <c r="V4" s="174"/>
      <c r="W4" s="174"/>
      <c r="X4" s="174"/>
      <c r="Y4" s="174"/>
    </row>
    <row r="5" spans="1:25" s="176" customFormat="1" ht="13.7" customHeight="1" x14ac:dyDescent="0.2">
      <c r="A5" s="342" t="s">
        <v>4</v>
      </c>
      <c r="B5" s="342" t="s">
        <v>5</v>
      </c>
      <c r="C5" s="342" t="s">
        <v>6</v>
      </c>
      <c r="D5" s="345" t="s">
        <v>7</v>
      </c>
      <c r="E5" s="345" t="s">
        <v>14</v>
      </c>
      <c r="F5" s="345"/>
      <c r="G5" s="345"/>
      <c r="H5" s="345"/>
      <c r="I5" s="345"/>
      <c r="J5" s="345"/>
      <c r="K5" s="345" t="s">
        <v>15</v>
      </c>
      <c r="L5" s="345"/>
      <c r="M5" s="345"/>
      <c r="N5" s="345"/>
      <c r="O5" s="345"/>
      <c r="P5" s="345"/>
      <c r="Q5" s="345"/>
      <c r="R5" s="345"/>
      <c r="S5" s="346" t="s">
        <v>0</v>
      </c>
      <c r="T5" s="347" t="s">
        <v>3</v>
      </c>
      <c r="U5" s="348" t="s">
        <v>16</v>
      </c>
      <c r="V5" s="39"/>
      <c r="W5" s="40"/>
      <c r="X5" s="40"/>
      <c r="Y5" s="40"/>
    </row>
    <row r="6" spans="1:25" s="176" customFormat="1" ht="9.9499999999999993" customHeight="1" x14ac:dyDescent="0.2">
      <c r="A6" s="343"/>
      <c r="B6" s="343"/>
      <c r="C6" s="343"/>
      <c r="D6" s="345"/>
      <c r="E6" s="345"/>
      <c r="F6" s="345"/>
      <c r="G6" s="345"/>
      <c r="H6" s="345"/>
      <c r="I6" s="345"/>
      <c r="J6" s="345"/>
      <c r="K6" s="345"/>
      <c r="L6" s="345"/>
      <c r="M6" s="345"/>
      <c r="N6" s="345"/>
      <c r="O6" s="345"/>
      <c r="P6" s="345"/>
      <c r="Q6" s="345"/>
      <c r="R6" s="345"/>
      <c r="S6" s="346"/>
      <c r="T6" s="347"/>
      <c r="U6" s="349"/>
      <c r="V6" s="39"/>
      <c r="W6" s="40"/>
      <c r="X6" s="40"/>
      <c r="Y6" s="40"/>
    </row>
    <row r="7" spans="1:25" s="176" customFormat="1" ht="14.1" customHeight="1" x14ac:dyDescent="0.2">
      <c r="A7" s="344"/>
      <c r="B7" s="344"/>
      <c r="C7" s="344"/>
      <c r="D7" s="345"/>
      <c r="E7" s="340" t="s">
        <v>17</v>
      </c>
      <c r="F7" s="340"/>
      <c r="G7" s="340" t="s">
        <v>85</v>
      </c>
      <c r="H7" s="340"/>
      <c r="I7" s="340" t="s">
        <v>86</v>
      </c>
      <c r="J7" s="340"/>
      <c r="K7" s="340" t="s">
        <v>17</v>
      </c>
      <c r="L7" s="340"/>
      <c r="M7" s="340" t="s">
        <v>85</v>
      </c>
      <c r="N7" s="340"/>
      <c r="O7" s="275" t="s">
        <v>20</v>
      </c>
      <c r="P7" s="340" t="s">
        <v>86</v>
      </c>
      <c r="Q7" s="340"/>
      <c r="R7" s="275" t="s">
        <v>20</v>
      </c>
      <c r="S7" s="346"/>
      <c r="T7" s="347"/>
      <c r="U7" s="350"/>
      <c r="V7" s="39"/>
      <c r="W7" s="40"/>
      <c r="X7" s="40"/>
      <c r="Y7" s="40"/>
    </row>
    <row r="8" spans="1:25" s="176" customFormat="1" ht="18.95" customHeight="1" x14ac:dyDescent="0.2">
      <c r="A8" s="232">
        <v>1</v>
      </c>
      <c r="B8" s="236" t="s">
        <v>833</v>
      </c>
      <c r="C8" s="237" t="s">
        <v>46</v>
      </c>
      <c r="D8" s="237" t="s">
        <v>834</v>
      </c>
      <c r="E8" s="177">
        <v>89</v>
      </c>
      <c r="F8" s="22">
        <f t="shared" ref="F8:F20" si="0">E8/2000</f>
        <v>4.4499999999999998E-2</v>
      </c>
      <c r="G8" s="177">
        <v>76</v>
      </c>
      <c r="H8" s="22">
        <f t="shared" ref="H8:J20" si="1">G8/500</f>
        <v>0.152</v>
      </c>
      <c r="I8" s="177">
        <v>53</v>
      </c>
      <c r="J8" s="22">
        <f t="shared" si="1"/>
        <v>0.106</v>
      </c>
      <c r="K8" s="177">
        <v>80</v>
      </c>
      <c r="L8" s="22">
        <f t="shared" ref="L8:L20" si="2">K8/2000</f>
        <v>0.04</v>
      </c>
      <c r="M8" s="177">
        <v>71</v>
      </c>
      <c r="N8" s="22">
        <f t="shared" ref="N8:N20" si="3">M8/500</f>
        <v>0.14199999999999999</v>
      </c>
      <c r="O8" s="21">
        <v>0.05</v>
      </c>
      <c r="P8" s="177">
        <v>54</v>
      </c>
      <c r="Q8" s="22">
        <f t="shared" ref="Q8:Q20" si="4">P8/500</f>
        <v>0.108</v>
      </c>
      <c r="R8" s="21">
        <v>0.05</v>
      </c>
      <c r="S8" s="22">
        <f t="shared" ref="S8:S20" si="5">O8+R8+Q8+N8+L8+J8+H8+F8</f>
        <v>0.69249999999999989</v>
      </c>
      <c r="T8" s="132" t="str">
        <f t="shared" ref="T8:T20" si="6">IF(S8&lt;50%,"F",IF(S8&lt;=65%,"D",IF(S8&lt;=79%,"C",IF(S8&lt;=89%,"B",IF(S8&gt;89%,"A")))))</f>
        <v>C</v>
      </c>
      <c r="U8" s="131"/>
      <c r="V8" s="39"/>
      <c r="W8" s="178"/>
      <c r="X8" s="178"/>
      <c r="Y8" s="178"/>
    </row>
    <row r="9" spans="1:25" s="271" customFormat="1" ht="18.95" customHeight="1" x14ac:dyDescent="0.2">
      <c r="A9" s="266">
        <v>2</v>
      </c>
      <c r="B9" s="260" t="s">
        <v>835</v>
      </c>
      <c r="C9" s="261" t="s">
        <v>46</v>
      </c>
      <c r="D9" s="261" t="s">
        <v>836</v>
      </c>
      <c r="E9" s="267">
        <v>0</v>
      </c>
      <c r="F9" s="263">
        <f t="shared" si="0"/>
        <v>0</v>
      </c>
      <c r="G9" s="267">
        <v>0</v>
      </c>
      <c r="H9" s="263">
        <f t="shared" si="1"/>
        <v>0</v>
      </c>
      <c r="I9" s="267">
        <v>0</v>
      </c>
      <c r="J9" s="263">
        <f t="shared" si="1"/>
        <v>0</v>
      </c>
      <c r="K9" s="267">
        <v>0</v>
      </c>
      <c r="L9" s="263">
        <f t="shared" si="2"/>
        <v>0</v>
      </c>
      <c r="M9" s="267">
        <v>0</v>
      </c>
      <c r="N9" s="263">
        <f t="shared" si="3"/>
        <v>0</v>
      </c>
      <c r="O9" s="262">
        <v>0</v>
      </c>
      <c r="P9" s="267">
        <v>0</v>
      </c>
      <c r="Q9" s="263">
        <f t="shared" si="4"/>
        <v>0</v>
      </c>
      <c r="R9" s="262">
        <v>0</v>
      </c>
      <c r="S9" s="263">
        <f t="shared" si="5"/>
        <v>0</v>
      </c>
      <c r="T9" s="268" t="str">
        <f t="shared" si="6"/>
        <v>F</v>
      </c>
      <c r="U9" s="313"/>
      <c r="V9" s="269"/>
      <c r="W9" s="270"/>
      <c r="X9" s="270"/>
      <c r="Y9" s="270"/>
    </row>
    <row r="10" spans="1:25" s="176" customFormat="1" ht="18.95" customHeight="1" x14ac:dyDescent="0.2">
      <c r="A10" s="232">
        <v>3</v>
      </c>
      <c r="B10" s="236" t="s">
        <v>837</v>
      </c>
      <c r="C10" s="237" t="s">
        <v>47</v>
      </c>
      <c r="D10" s="237" t="s">
        <v>838</v>
      </c>
      <c r="E10" s="177">
        <v>85</v>
      </c>
      <c r="F10" s="22">
        <f t="shared" si="0"/>
        <v>4.2500000000000003E-2</v>
      </c>
      <c r="G10" s="177">
        <v>76</v>
      </c>
      <c r="H10" s="22">
        <f t="shared" si="1"/>
        <v>0.152</v>
      </c>
      <c r="I10" s="177">
        <v>38</v>
      </c>
      <c r="J10" s="22">
        <f t="shared" si="1"/>
        <v>7.5999999999999998E-2</v>
      </c>
      <c r="K10" s="177">
        <v>95</v>
      </c>
      <c r="L10" s="22">
        <f t="shared" si="2"/>
        <v>4.7500000000000001E-2</v>
      </c>
      <c r="M10" s="177">
        <v>69</v>
      </c>
      <c r="N10" s="22">
        <f t="shared" si="3"/>
        <v>0.13800000000000001</v>
      </c>
      <c r="O10" s="21">
        <v>0.05</v>
      </c>
      <c r="P10" s="177">
        <v>46</v>
      </c>
      <c r="Q10" s="22">
        <f t="shared" si="4"/>
        <v>9.1999999999999998E-2</v>
      </c>
      <c r="R10" s="21">
        <v>0.01</v>
      </c>
      <c r="S10" s="22">
        <f t="shared" si="5"/>
        <v>0.60799999999999998</v>
      </c>
      <c r="T10" s="132" t="str">
        <f t="shared" si="6"/>
        <v>D</v>
      </c>
      <c r="U10" s="138"/>
      <c r="V10" s="39"/>
      <c r="W10" s="178"/>
      <c r="X10" s="178"/>
      <c r="Y10" s="178"/>
    </row>
    <row r="11" spans="1:25" s="176" customFormat="1" ht="18.95" customHeight="1" x14ac:dyDescent="0.2">
      <c r="A11" s="232">
        <v>4</v>
      </c>
      <c r="B11" s="236" t="s">
        <v>839</v>
      </c>
      <c r="C11" s="237" t="s">
        <v>47</v>
      </c>
      <c r="D11" s="237" t="s">
        <v>840</v>
      </c>
      <c r="E11" s="177">
        <v>89</v>
      </c>
      <c r="F11" s="22">
        <f t="shared" si="0"/>
        <v>4.4499999999999998E-2</v>
      </c>
      <c r="G11" s="177">
        <v>71</v>
      </c>
      <c r="H11" s="22">
        <f t="shared" si="1"/>
        <v>0.14199999999999999</v>
      </c>
      <c r="I11" s="177">
        <v>67</v>
      </c>
      <c r="J11" s="22">
        <f t="shared" si="1"/>
        <v>0.13400000000000001</v>
      </c>
      <c r="K11" s="177">
        <v>80</v>
      </c>
      <c r="L11" s="22">
        <f t="shared" si="2"/>
        <v>0.04</v>
      </c>
      <c r="M11" s="177">
        <v>84</v>
      </c>
      <c r="N11" s="22">
        <f t="shared" si="3"/>
        <v>0.16800000000000001</v>
      </c>
      <c r="O11" s="21">
        <v>0.05</v>
      </c>
      <c r="P11" s="177">
        <v>71</v>
      </c>
      <c r="Q11" s="22">
        <f t="shared" si="4"/>
        <v>0.14199999999999999</v>
      </c>
      <c r="R11" s="21">
        <v>0.04</v>
      </c>
      <c r="S11" s="22">
        <f t="shared" si="5"/>
        <v>0.76050000000000006</v>
      </c>
      <c r="T11" s="132" t="str">
        <f t="shared" si="6"/>
        <v>C</v>
      </c>
      <c r="U11" s="131"/>
      <c r="V11" s="39"/>
      <c r="W11" s="178"/>
      <c r="X11" s="178"/>
      <c r="Y11" s="178"/>
    </row>
    <row r="12" spans="1:25" s="176" customFormat="1" ht="18.95" customHeight="1" x14ac:dyDescent="0.2">
      <c r="A12" s="232">
        <v>5</v>
      </c>
      <c r="B12" s="236" t="s">
        <v>841</v>
      </c>
      <c r="C12" s="237" t="s">
        <v>46</v>
      </c>
      <c r="D12" s="237" t="s">
        <v>842</v>
      </c>
      <c r="E12" s="177">
        <v>90</v>
      </c>
      <c r="F12" s="22">
        <f t="shared" si="0"/>
        <v>4.4999999999999998E-2</v>
      </c>
      <c r="G12" s="177">
        <v>59</v>
      </c>
      <c r="H12" s="22">
        <f t="shared" si="1"/>
        <v>0.11799999999999999</v>
      </c>
      <c r="I12" s="177">
        <v>40</v>
      </c>
      <c r="J12" s="22">
        <f t="shared" si="1"/>
        <v>0.08</v>
      </c>
      <c r="K12" s="177">
        <v>87</v>
      </c>
      <c r="L12" s="22">
        <f t="shared" si="2"/>
        <v>4.3499999999999997E-2</v>
      </c>
      <c r="M12" s="177">
        <v>49</v>
      </c>
      <c r="N12" s="22">
        <f t="shared" si="3"/>
        <v>9.8000000000000004E-2</v>
      </c>
      <c r="O12" s="21">
        <v>0.05</v>
      </c>
      <c r="P12" s="177">
        <v>28</v>
      </c>
      <c r="Q12" s="22">
        <f t="shared" si="4"/>
        <v>5.6000000000000001E-2</v>
      </c>
      <c r="R12" s="21">
        <v>0.02</v>
      </c>
      <c r="S12" s="22">
        <f t="shared" si="5"/>
        <v>0.51050000000000006</v>
      </c>
      <c r="T12" s="132" t="str">
        <f t="shared" si="6"/>
        <v>D</v>
      </c>
      <c r="U12" s="131"/>
      <c r="V12" s="39"/>
      <c r="W12" s="178"/>
      <c r="X12" s="178"/>
      <c r="Y12" s="178"/>
    </row>
    <row r="13" spans="1:25" s="176" customFormat="1" ht="18.95" customHeight="1" x14ac:dyDescent="0.2">
      <c r="A13" s="232">
        <v>6</v>
      </c>
      <c r="B13" s="236" t="s">
        <v>843</v>
      </c>
      <c r="C13" s="237" t="s">
        <v>46</v>
      </c>
      <c r="D13" s="237" t="s">
        <v>844</v>
      </c>
      <c r="E13" s="177">
        <v>93</v>
      </c>
      <c r="F13" s="22">
        <f>E13/2000</f>
        <v>4.65E-2</v>
      </c>
      <c r="G13" s="177">
        <v>93</v>
      </c>
      <c r="H13" s="22">
        <f>G13/500</f>
        <v>0.186</v>
      </c>
      <c r="I13" s="177">
        <v>74</v>
      </c>
      <c r="J13" s="22">
        <f>I13/500</f>
        <v>0.14799999999999999</v>
      </c>
      <c r="K13" s="177">
        <v>90</v>
      </c>
      <c r="L13" s="22">
        <f>K13/2000</f>
        <v>4.4999999999999998E-2</v>
      </c>
      <c r="M13" s="177">
        <v>90</v>
      </c>
      <c r="N13" s="22">
        <f>M13/500</f>
        <v>0.18</v>
      </c>
      <c r="O13" s="21">
        <v>0.05</v>
      </c>
      <c r="P13" s="177">
        <v>66</v>
      </c>
      <c r="Q13" s="22">
        <f>P13/500</f>
        <v>0.13200000000000001</v>
      </c>
      <c r="R13" s="21">
        <v>0.05</v>
      </c>
      <c r="S13" s="22">
        <f>O13+R13+Q13+N13+L13+J13+H13+F13</f>
        <v>0.83749999999999991</v>
      </c>
      <c r="T13" s="132" t="str">
        <f>IF(S13&lt;50%,"F",IF(S13&lt;=65%,"D",IF(S13&lt;=79%,"C",IF(S13&lt;=89%,"B",IF(S13&gt;89%,"A")))))</f>
        <v>B</v>
      </c>
      <c r="U13" s="131"/>
      <c r="V13" s="39"/>
      <c r="W13" s="178"/>
      <c r="X13" s="178"/>
      <c r="Y13" s="178"/>
    </row>
    <row r="14" spans="1:25" s="176" customFormat="1" ht="18.95" customHeight="1" x14ac:dyDescent="0.2">
      <c r="A14" s="232">
        <v>7</v>
      </c>
      <c r="B14" s="236" t="s">
        <v>845</v>
      </c>
      <c r="C14" s="237" t="s">
        <v>46</v>
      </c>
      <c r="D14" s="237" t="s">
        <v>846</v>
      </c>
      <c r="E14" s="177">
        <v>90</v>
      </c>
      <c r="F14" s="22">
        <f t="shared" si="0"/>
        <v>4.4999999999999998E-2</v>
      </c>
      <c r="G14" s="177">
        <v>88</v>
      </c>
      <c r="H14" s="22">
        <f t="shared" si="1"/>
        <v>0.17599999999999999</v>
      </c>
      <c r="I14" s="177">
        <v>86</v>
      </c>
      <c r="J14" s="22">
        <f t="shared" si="1"/>
        <v>0.17199999999999999</v>
      </c>
      <c r="K14" s="177">
        <v>80</v>
      </c>
      <c r="L14" s="22">
        <f t="shared" si="2"/>
        <v>0.04</v>
      </c>
      <c r="M14" s="177">
        <v>88</v>
      </c>
      <c r="N14" s="22">
        <f t="shared" si="3"/>
        <v>0.17599999999999999</v>
      </c>
      <c r="O14" s="21">
        <v>0.05</v>
      </c>
      <c r="P14" s="177">
        <v>70</v>
      </c>
      <c r="Q14" s="22">
        <f t="shared" si="4"/>
        <v>0.14000000000000001</v>
      </c>
      <c r="R14" s="21">
        <v>0.05</v>
      </c>
      <c r="S14" s="22">
        <f t="shared" si="5"/>
        <v>0.84900000000000009</v>
      </c>
      <c r="T14" s="132" t="str">
        <f t="shared" si="6"/>
        <v>B</v>
      </c>
      <c r="U14" s="138"/>
      <c r="V14" s="39"/>
      <c r="W14" s="178"/>
      <c r="X14" s="178"/>
      <c r="Y14" s="178"/>
    </row>
    <row r="15" spans="1:25" s="176" customFormat="1" ht="18.95" customHeight="1" x14ac:dyDescent="0.2">
      <c r="A15" s="232">
        <v>8</v>
      </c>
      <c r="B15" s="236" t="s">
        <v>847</v>
      </c>
      <c r="C15" s="237" t="s">
        <v>47</v>
      </c>
      <c r="D15" s="237" t="s">
        <v>848</v>
      </c>
      <c r="E15" s="177">
        <v>90</v>
      </c>
      <c r="F15" s="22">
        <f t="shared" si="0"/>
        <v>4.4999999999999998E-2</v>
      </c>
      <c r="G15" s="177">
        <v>91</v>
      </c>
      <c r="H15" s="22">
        <f t="shared" si="1"/>
        <v>0.182</v>
      </c>
      <c r="I15" s="177">
        <v>58</v>
      </c>
      <c r="J15" s="22">
        <f t="shared" si="1"/>
        <v>0.11600000000000001</v>
      </c>
      <c r="K15" s="177">
        <v>80</v>
      </c>
      <c r="L15" s="22">
        <f t="shared" si="2"/>
        <v>0.04</v>
      </c>
      <c r="M15" s="177">
        <v>90</v>
      </c>
      <c r="N15" s="22">
        <f t="shared" si="3"/>
        <v>0.18</v>
      </c>
      <c r="O15" s="21">
        <v>0.05</v>
      </c>
      <c r="P15" s="177">
        <v>77</v>
      </c>
      <c r="Q15" s="22">
        <f t="shared" si="4"/>
        <v>0.154</v>
      </c>
      <c r="R15" s="21">
        <v>0.05</v>
      </c>
      <c r="S15" s="22">
        <f t="shared" si="5"/>
        <v>0.81700000000000006</v>
      </c>
      <c r="T15" s="132" t="str">
        <f t="shared" si="6"/>
        <v>B</v>
      </c>
      <c r="U15" s="138"/>
      <c r="V15" s="39"/>
      <c r="W15" s="178"/>
      <c r="X15" s="178"/>
      <c r="Y15" s="178"/>
    </row>
    <row r="16" spans="1:25" s="176" customFormat="1" ht="18.95" customHeight="1" x14ac:dyDescent="0.2">
      <c r="A16" s="232">
        <v>9</v>
      </c>
      <c r="B16" s="236" t="s">
        <v>849</v>
      </c>
      <c r="C16" s="237" t="s">
        <v>47</v>
      </c>
      <c r="D16" s="237" t="s">
        <v>850</v>
      </c>
      <c r="E16" s="177">
        <v>87</v>
      </c>
      <c r="F16" s="22">
        <f t="shared" si="0"/>
        <v>4.3499999999999997E-2</v>
      </c>
      <c r="G16" s="177">
        <v>76</v>
      </c>
      <c r="H16" s="22">
        <f t="shared" si="1"/>
        <v>0.152</v>
      </c>
      <c r="I16" s="177">
        <v>43</v>
      </c>
      <c r="J16" s="22">
        <f t="shared" si="1"/>
        <v>8.5999999999999993E-2</v>
      </c>
      <c r="K16" s="177">
        <v>80</v>
      </c>
      <c r="L16" s="22">
        <f t="shared" si="2"/>
        <v>0.04</v>
      </c>
      <c r="M16" s="177">
        <v>64</v>
      </c>
      <c r="N16" s="22">
        <f t="shared" si="3"/>
        <v>0.128</v>
      </c>
      <c r="O16" s="21">
        <v>0.05</v>
      </c>
      <c r="P16" s="177">
        <v>46</v>
      </c>
      <c r="Q16" s="22">
        <f t="shared" si="4"/>
        <v>9.1999999999999998E-2</v>
      </c>
      <c r="R16" s="21">
        <v>0.01</v>
      </c>
      <c r="S16" s="22">
        <f t="shared" si="5"/>
        <v>0.60150000000000003</v>
      </c>
      <c r="T16" s="132" t="str">
        <f t="shared" si="6"/>
        <v>D</v>
      </c>
      <c r="U16" s="139"/>
      <c r="V16" s="39"/>
      <c r="W16" s="178"/>
      <c r="X16" s="178"/>
      <c r="Y16" s="178"/>
    </row>
    <row r="17" spans="1:25" s="176" customFormat="1" ht="18.95" customHeight="1" x14ac:dyDescent="0.2">
      <c r="A17" s="232">
        <v>10</v>
      </c>
      <c r="B17" s="236" t="s">
        <v>851</v>
      </c>
      <c r="C17" s="237" t="s">
        <v>46</v>
      </c>
      <c r="D17" s="237" t="s">
        <v>852</v>
      </c>
      <c r="E17" s="177">
        <v>89</v>
      </c>
      <c r="F17" s="22">
        <f t="shared" si="0"/>
        <v>4.4499999999999998E-2</v>
      </c>
      <c r="G17" s="177">
        <v>82</v>
      </c>
      <c r="H17" s="22">
        <f t="shared" si="1"/>
        <v>0.16400000000000001</v>
      </c>
      <c r="I17" s="177">
        <v>49</v>
      </c>
      <c r="J17" s="22">
        <f t="shared" si="1"/>
        <v>9.8000000000000004E-2</v>
      </c>
      <c r="K17" s="177">
        <v>87</v>
      </c>
      <c r="L17" s="22">
        <f t="shared" si="2"/>
        <v>4.3499999999999997E-2</v>
      </c>
      <c r="M17" s="177">
        <v>58</v>
      </c>
      <c r="N17" s="22">
        <f t="shared" si="3"/>
        <v>0.11600000000000001</v>
      </c>
      <c r="O17" s="21">
        <v>0.05</v>
      </c>
      <c r="P17" s="177">
        <v>50</v>
      </c>
      <c r="Q17" s="22">
        <f t="shared" si="4"/>
        <v>0.1</v>
      </c>
      <c r="R17" s="21">
        <v>0.05</v>
      </c>
      <c r="S17" s="22">
        <f t="shared" si="5"/>
        <v>0.66600000000000004</v>
      </c>
      <c r="T17" s="132" t="str">
        <f t="shared" si="6"/>
        <v>C</v>
      </c>
      <c r="U17" s="131"/>
      <c r="V17" s="39"/>
      <c r="W17" s="178"/>
      <c r="X17" s="178"/>
      <c r="Y17" s="178"/>
    </row>
    <row r="18" spans="1:25" s="176" customFormat="1" ht="18.95" customHeight="1" x14ac:dyDescent="0.2">
      <c r="A18" s="232">
        <v>11</v>
      </c>
      <c r="B18" s="236" t="s">
        <v>853</v>
      </c>
      <c r="C18" s="237" t="s">
        <v>46</v>
      </c>
      <c r="D18" s="237" t="s">
        <v>854</v>
      </c>
      <c r="E18" s="177">
        <v>89</v>
      </c>
      <c r="F18" s="22">
        <f t="shared" si="0"/>
        <v>4.4499999999999998E-2</v>
      </c>
      <c r="G18" s="177">
        <v>86</v>
      </c>
      <c r="H18" s="22">
        <f t="shared" si="1"/>
        <v>0.17199999999999999</v>
      </c>
      <c r="I18" s="177">
        <v>52</v>
      </c>
      <c r="J18" s="22">
        <f t="shared" si="1"/>
        <v>0.104</v>
      </c>
      <c r="K18" s="177">
        <v>87</v>
      </c>
      <c r="L18" s="22">
        <f t="shared" si="2"/>
        <v>4.3499999999999997E-2</v>
      </c>
      <c r="M18" s="177">
        <v>64</v>
      </c>
      <c r="N18" s="22">
        <f t="shared" si="3"/>
        <v>0.128</v>
      </c>
      <c r="O18" s="21">
        <v>0.05</v>
      </c>
      <c r="P18" s="177">
        <v>49</v>
      </c>
      <c r="Q18" s="22">
        <f t="shared" si="4"/>
        <v>9.8000000000000004E-2</v>
      </c>
      <c r="R18" s="21">
        <v>0.05</v>
      </c>
      <c r="S18" s="22">
        <f t="shared" si="5"/>
        <v>0.69</v>
      </c>
      <c r="T18" s="132" t="str">
        <f t="shared" si="6"/>
        <v>C</v>
      </c>
      <c r="U18" s="131"/>
      <c r="V18" s="39"/>
      <c r="W18" s="178"/>
      <c r="X18" s="178"/>
      <c r="Y18" s="178"/>
    </row>
    <row r="19" spans="1:25" s="176" customFormat="1" ht="18.95" customHeight="1" x14ac:dyDescent="0.2">
      <c r="A19" s="232">
        <v>12</v>
      </c>
      <c r="B19" s="236" t="s">
        <v>855</v>
      </c>
      <c r="C19" s="237" t="s">
        <v>46</v>
      </c>
      <c r="D19" s="237" t="s">
        <v>856</v>
      </c>
      <c r="E19" s="177">
        <v>90</v>
      </c>
      <c r="F19" s="22">
        <f>E19/2000</f>
        <v>4.4999999999999998E-2</v>
      </c>
      <c r="G19" s="177">
        <v>92</v>
      </c>
      <c r="H19" s="22">
        <f>G19/500</f>
        <v>0.184</v>
      </c>
      <c r="I19" s="177">
        <v>53</v>
      </c>
      <c r="J19" s="22">
        <f>I19/500</f>
        <v>0.106</v>
      </c>
      <c r="K19" s="177">
        <v>90</v>
      </c>
      <c r="L19" s="22">
        <f>K19/2000</f>
        <v>4.4999999999999998E-2</v>
      </c>
      <c r="M19" s="177">
        <v>96</v>
      </c>
      <c r="N19" s="22">
        <f>M19/500</f>
        <v>0.192</v>
      </c>
      <c r="O19" s="21">
        <v>0.05</v>
      </c>
      <c r="P19" s="177">
        <v>60</v>
      </c>
      <c r="Q19" s="22">
        <f>P19/500</f>
        <v>0.12</v>
      </c>
      <c r="R19" s="21">
        <v>0.04</v>
      </c>
      <c r="S19" s="22">
        <f>O19+R19+Q19+N19+L19+J19+H19+F19</f>
        <v>0.78200000000000014</v>
      </c>
      <c r="T19" s="132" t="str">
        <f>IF(S19&lt;50%,"F",IF(S19&lt;=65%,"D",IF(S19&lt;=79%,"C",IF(S19&lt;=89%,"B",IF(S19&gt;89%,"A")))))</f>
        <v>C</v>
      </c>
      <c r="U19" s="131"/>
      <c r="V19" s="39"/>
      <c r="W19" s="178"/>
      <c r="X19" s="178"/>
      <c r="Y19" s="178"/>
    </row>
    <row r="20" spans="1:25" s="176" customFormat="1" ht="18.95" customHeight="1" x14ac:dyDescent="0.2">
      <c r="A20" s="232">
        <v>13</v>
      </c>
      <c r="B20" s="236" t="s">
        <v>857</v>
      </c>
      <c r="C20" s="237" t="s">
        <v>46</v>
      </c>
      <c r="D20" s="237" t="s">
        <v>858</v>
      </c>
      <c r="E20" s="177">
        <v>91</v>
      </c>
      <c r="F20" s="22">
        <f t="shared" si="0"/>
        <v>4.5499999999999999E-2</v>
      </c>
      <c r="G20" s="177">
        <v>88</v>
      </c>
      <c r="H20" s="22">
        <f t="shared" si="1"/>
        <v>0.17599999999999999</v>
      </c>
      <c r="I20" s="177">
        <v>68</v>
      </c>
      <c r="J20" s="22">
        <f t="shared" si="1"/>
        <v>0.13600000000000001</v>
      </c>
      <c r="K20" s="177">
        <v>90</v>
      </c>
      <c r="L20" s="22">
        <f t="shared" si="2"/>
        <v>4.4999999999999998E-2</v>
      </c>
      <c r="M20" s="177">
        <v>79</v>
      </c>
      <c r="N20" s="22">
        <f t="shared" si="3"/>
        <v>0.158</v>
      </c>
      <c r="O20" s="21">
        <v>0.05</v>
      </c>
      <c r="P20" s="177">
        <v>74</v>
      </c>
      <c r="Q20" s="22">
        <f t="shared" si="4"/>
        <v>0.14799999999999999</v>
      </c>
      <c r="R20" s="21">
        <v>0.05</v>
      </c>
      <c r="S20" s="22">
        <f t="shared" si="5"/>
        <v>0.80849999999999989</v>
      </c>
      <c r="T20" s="132" t="str">
        <f t="shared" si="6"/>
        <v>B</v>
      </c>
      <c r="U20" s="131"/>
      <c r="V20" s="39"/>
      <c r="W20" s="178"/>
      <c r="X20" s="178"/>
      <c r="Y20" s="178"/>
    </row>
    <row r="21" spans="1:25" s="176" customFormat="1" ht="18.95" customHeight="1" x14ac:dyDescent="0.2">
      <c r="A21" s="232">
        <v>14</v>
      </c>
      <c r="B21" s="236" t="s">
        <v>859</v>
      </c>
      <c r="C21" s="237" t="s">
        <v>46</v>
      </c>
      <c r="D21" s="237" t="s">
        <v>860</v>
      </c>
      <c r="E21" s="177">
        <v>91</v>
      </c>
      <c r="F21" s="22">
        <f>E21/2000</f>
        <v>4.5499999999999999E-2</v>
      </c>
      <c r="G21" s="177">
        <v>67</v>
      </c>
      <c r="H21" s="22">
        <f>G21/500</f>
        <v>0.13400000000000001</v>
      </c>
      <c r="I21" s="177">
        <v>23</v>
      </c>
      <c r="J21" s="22">
        <f>I21/500</f>
        <v>4.5999999999999999E-2</v>
      </c>
      <c r="K21" s="177">
        <v>80</v>
      </c>
      <c r="L21" s="22">
        <f>K21/2000</f>
        <v>0.04</v>
      </c>
      <c r="M21" s="177">
        <v>56</v>
      </c>
      <c r="N21" s="22">
        <f>M21/500</f>
        <v>0.112</v>
      </c>
      <c r="O21" s="21">
        <v>0.05</v>
      </c>
      <c r="P21" s="177">
        <v>32</v>
      </c>
      <c r="Q21" s="22">
        <f>P21/500</f>
        <v>6.4000000000000001E-2</v>
      </c>
      <c r="R21" s="21">
        <v>0.02</v>
      </c>
      <c r="S21" s="22">
        <f>O21+R21+Q21+N21+L21+J21+H21+F21</f>
        <v>0.51149999999999995</v>
      </c>
      <c r="T21" s="132" t="str">
        <f>IF(S21&lt;50%,"F",IF(S21&lt;=65%,"D",IF(S21&lt;=79%,"C",IF(S21&lt;=89%,"B",IF(S21&gt;89%,"A")))))</f>
        <v>D</v>
      </c>
      <c r="U21" s="131"/>
      <c r="V21" s="39"/>
      <c r="W21" s="178"/>
      <c r="X21" s="178"/>
      <c r="Y21" s="178"/>
    </row>
    <row r="22" spans="1:25" s="176" customFormat="1" ht="18.95" customHeight="1" x14ac:dyDescent="0.2">
      <c r="A22" s="232">
        <v>15</v>
      </c>
      <c r="B22" s="236" t="s">
        <v>861</v>
      </c>
      <c r="C22" s="237" t="s">
        <v>47</v>
      </c>
      <c r="D22" s="237" t="s">
        <v>862</v>
      </c>
      <c r="E22" s="177">
        <v>92</v>
      </c>
      <c r="F22" s="22">
        <f>E22/2000</f>
        <v>4.5999999999999999E-2</v>
      </c>
      <c r="G22" s="177">
        <v>96</v>
      </c>
      <c r="H22" s="22">
        <f>G22/500</f>
        <v>0.192</v>
      </c>
      <c r="I22" s="177">
        <v>89</v>
      </c>
      <c r="J22" s="22">
        <f>I22/500</f>
        <v>0.17799999999999999</v>
      </c>
      <c r="K22" s="177">
        <v>70</v>
      </c>
      <c r="L22" s="22">
        <f>K22/2000</f>
        <v>3.5000000000000003E-2</v>
      </c>
      <c r="M22" s="177">
        <v>96</v>
      </c>
      <c r="N22" s="22">
        <f>M22/500</f>
        <v>0.192</v>
      </c>
      <c r="O22" s="21">
        <v>0.05</v>
      </c>
      <c r="P22" s="177">
        <v>80</v>
      </c>
      <c r="Q22" s="22">
        <f>P22/500</f>
        <v>0.16</v>
      </c>
      <c r="R22" s="21">
        <v>0.05</v>
      </c>
      <c r="S22" s="22">
        <f>O22+R22+Q22+N22+L22+J22+H22+F22</f>
        <v>0.90300000000000002</v>
      </c>
      <c r="T22" s="132" t="str">
        <f>IF(S22&lt;50%,"F",IF(S22&lt;=65%,"D",IF(S22&lt;=79%,"C",IF(S22&lt;=89%,"B",IF(S22&gt;89%,"A")))))</f>
        <v>A</v>
      </c>
      <c r="U22" s="131"/>
      <c r="V22" s="39"/>
      <c r="W22" s="178"/>
      <c r="X22" s="178"/>
      <c r="Y22" s="178"/>
    </row>
    <row r="23" spans="1:25" s="176" customFormat="1" ht="18.95" customHeight="1" x14ac:dyDescent="0.2">
      <c r="A23" s="232">
        <v>16</v>
      </c>
      <c r="B23" s="236" t="s">
        <v>863</v>
      </c>
      <c r="C23" s="237" t="s">
        <v>47</v>
      </c>
      <c r="D23" s="237" t="s">
        <v>864</v>
      </c>
      <c r="E23" s="177">
        <v>91</v>
      </c>
      <c r="F23" s="22">
        <f t="shared" ref="F23:F26" si="7">E23/2000</f>
        <v>4.5499999999999999E-2</v>
      </c>
      <c r="G23" s="177">
        <v>79</v>
      </c>
      <c r="H23" s="22">
        <f t="shared" ref="H23:H26" si="8">G23/500</f>
        <v>0.158</v>
      </c>
      <c r="I23" s="177">
        <v>49</v>
      </c>
      <c r="J23" s="22">
        <f t="shared" ref="J23:J26" si="9">I23/500</f>
        <v>9.8000000000000004E-2</v>
      </c>
      <c r="K23" s="177">
        <v>80</v>
      </c>
      <c r="L23" s="22">
        <f t="shared" ref="L23:L26" si="10">K23/2000</f>
        <v>0.04</v>
      </c>
      <c r="M23" s="177">
        <v>68</v>
      </c>
      <c r="N23" s="22">
        <f t="shared" ref="N23:N26" si="11">M23/500</f>
        <v>0.13600000000000001</v>
      </c>
      <c r="O23" s="21">
        <v>0.05</v>
      </c>
      <c r="P23" s="177">
        <v>33</v>
      </c>
      <c r="Q23" s="22">
        <f t="shared" ref="Q23:Q26" si="12">P23/500</f>
        <v>6.6000000000000003E-2</v>
      </c>
      <c r="R23" s="21">
        <v>0.05</v>
      </c>
      <c r="S23" s="22">
        <f t="shared" ref="S23:S26" si="13">O23+R23+Q23+N23+L23+J23+H23+F23</f>
        <v>0.64350000000000007</v>
      </c>
      <c r="T23" s="132" t="str">
        <f t="shared" ref="T23:T26" si="14">IF(S23&lt;50%,"F",IF(S23&lt;=65%,"D",IF(S23&lt;=79%,"C",IF(S23&lt;=89%,"B",IF(S23&gt;89%,"A")))))</f>
        <v>D</v>
      </c>
      <c r="U23" s="131"/>
      <c r="V23" s="39"/>
      <c r="W23" s="178"/>
      <c r="X23" s="178"/>
      <c r="Y23" s="178"/>
    </row>
    <row r="24" spans="1:25" s="176" customFormat="1" ht="18.95" customHeight="1" x14ac:dyDescent="0.2">
      <c r="A24" s="232">
        <v>17</v>
      </c>
      <c r="B24" s="236" t="s">
        <v>865</v>
      </c>
      <c r="C24" s="237" t="s">
        <v>47</v>
      </c>
      <c r="D24" s="237" t="s">
        <v>866</v>
      </c>
      <c r="E24" s="177">
        <v>92</v>
      </c>
      <c r="F24" s="22">
        <f t="shared" si="7"/>
        <v>4.5999999999999999E-2</v>
      </c>
      <c r="G24" s="177">
        <v>96</v>
      </c>
      <c r="H24" s="22">
        <f t="shared" si="8"/>
        <v>0.192</v>
      </c>
      <c r="I24" s="177">
        <v>82</v>
      </c>
      <c r="J24" s="22">
        <f t="shared" si="9"/>
        <v>0.16400000000000001</v>
      </c>
      <c r="K24" s="177">
        <v>87</v>
      </c>
      <c r="L24" s="22">
        <f t="shared" si="10"/>
        <v>4.3499999999999997E-2</v>
      </c>
      <c r="M24" s="177">
        <v>92</v>
      </c>
      <c r="N24" s="22">
        <f t="shared" si="11"/>
        <v>0.184</v>
      </c>
      <c r="O24" s="21">
        <v>0.05</v>
      </c>
      <c r="P24" s="177">
        <v>81</v>
      </c>
      <c r="Q24" s="22">
        <f t="shared" si="12"/>
        <v>0.16200000000000001</v>
      </c>
      <c r="R24" s="21">
        <v>0.05</v>
      </c>
      <c r="S24" s="22">
        <f t="shared" si="13"/>
        <v>0.89149999999999996</v>
      </c>
      <c r="T24" s="132" t="str">
        <f t="shared" si="14"/>
        <v>A</v>
      </c>
      <c r="U24" s="131"/>
      <c r="V24" s="39"/>
      <c r="W24" s="178"/>
      <c r="X24" s="178"/>
      <c r="Y24" s="178"/>
    </row>
    <row r="25" spans="1:25" s="176" customFormat="1" ht="18.95" customHeight="1" x14ac:dyDescent="0.2">
      <c r="A25" s="232">
        <v>18</v>
      </c>
      <c r="B25" s="236" t="s">
        <v>867</v>
      </c>
      <c r="C25" s="237" t="s">
        <v>47</v>
      </c>
      <c r="D25" s="237" t="s">
        <v>868</v>
      </c>
      <c r="E25" s="177">
        <v>91</v>
      </c>
      <c r="F25" s="22">
        <f t="shared" si="7"/>
        <v>4.5499999999999999E-2</v>
      </c>
      <c r="G25" s="177">
        <v>92</v>
      </c>
      <c r="H25" s="22">
        <f t="shared" si="8"/>
        <v>0.184</v>
      </c>
      <c r="I25" s="177">
        <v>73</v>
      </c>
      <c r="J25" s="22">
        <f t="shared" si="9"/>
        <v>0.14599999999999999</v>
      </c>
      <c r="K25" s="177">
        <v>90</v>
      </c>
      <c r="L25" s="22">
        <f t="shared" si="10"/>
        <v>4.4999999999999998E-2</v>
      </c>
      <c r="M25" s="177">
        <v>89</v>
      </c>
      <c r="N25" s="22">
        <f t="shared" si="11"/>
        <v>0.17799999999999999</v>
      </c>
      <c r="O25" s="21">
        <v>0.05</v>
      </c>
      <c r="P25" s="177">
        <v>65</v>
      </c>
      <c r="Q25" s="22">
        <f t="shared" si="12"/>
        <v>0.13</v>
      </c>
      <c r="R25" s="21">
        <v>0.05</v>
      </c>
      <c r="S25" s="22">
        <f t="shared" si="13"/>
        <v>0.8284999999999999</v>
      </c>
      <c r="T25" s="132" t="str">
        <f t="shared" si="14"/>
        <v>B</v>
      </c>
      <c r="U25" s="131"/>
      <c r="V25" s="39"/>
      <c r="W25" s="178"/>
      <c r="X25" s="178"/>
      <c r="Y25" s="178"/>
    </row>
    <row r="26" spans="1:25" s="176" customFormat="1" ht="18.95" customHeight="1" x14ac:dyDescent="0.2">
      <c r="A26" s="232">
        <v>19</v>
      </c>
      <c r="B26" s="236" t="s">
        <v>869</v>
      </c>
      <c r="C26" s="237" t="s">
        <v>47</v>
      </c>
      <c r="D26" s="237" t="s">
        <v>870</v>
      </c>
      <c r="E26" s="177">
        <v>92</v>
      </c>
      <c r="F26" s="22">
        <f t="shared" si="7"/>
        <v>4.5999999999999999E-2</v>
      </c>
      <c r="G26" s="177">
        <v>92</v>
      </c>
      <c r="H26" s="22">
        <f t="shared" si="8"/>
        <v>0.184</v>
      </c>
      <c r="I26" s="177">
        <v>70</v>
      </c>
      <c r="J26" s="22">
        <f t="shared" si="9"/>
        <v>0.14000000000000001</v>
      </c>
      <c r="K26" s="177">
        <v>90</v>
      </c>
      <c r="L26" s="22">
        <f t="shared" si="10"/>
        <v>4.4999999999999998E-2</v>
      </c>
      <c r="M26" s="177">
        <v>81</v>
      </c>
      <c r="N26" s="22">
        <f t="shared" si="11"/>
        <v>0.16200000000000001</v>
      </c>
      <c r="O26" s="21">
        <v>0.05</v>
      </c>
      <c r="P26" s="177">
        <v>73</v>
      </c>
      <c r="Q26" s="22">
        <f t="shared" si="12"/>
        <v>0.14599999999999999</v>
      </c>
      <c r="R26" s="21">
        <v>0.05</v>
      </c>
      <c r="S26" s="22">
        <f t="shared" si="13"/>
        <v>0.82299999999999995</v>
      </c>
      <c r="T26" s="132" t="str">
        <f t="shared" si="14"/>
        <v>B</v>
      </c>
      <c r="U26" s="131"/>
      <c r="V26" s="39"/>
      <c r="W26" s="178"/>
      <c r="X26" s="178"/>
      <c r="Y26" s="178"/>
    </row>
    <row r="27" spans="1:25" s="182" customFormat="1" ht="20.100000000000001" customHeight="1" x14ac:dyDescent="0.25">
      <c r="A27" s="146" t="s">
        <v>12</v>
      </c>
      <c r="B27" s="179"/>
      <c r="C27" s="180"/>
      <c r="D27" s="180"/>
      <c r="E27" s="158"/>
      <c r="F27" s="158"/>
      <c r="G27" s="158" t="s">
        <v>21</v>
      </c>
      <c r="H27" s="158"/>
      <c r="I27" s="178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43"/>
      <c r="U27" s="133"/>
      <c r="V27" s="181"/>
      <c r="W27" s="181"/>
      <c r="X27" s="181"/>
      <c r="Y27" s="181"/>
    </row>
    <row r="28" spans="1:25" s="182" customFormat="1" ht="20.100000000000001" customHeight="1" x14ac:dyDescent="0.25">
      <c r="A28" s="146"/>
      <c r="B28" s="179"/>
      <c r="C28" s="180"/>
      <c r="D28" s="180"/>
      <c r="E28" s="158"/>
      <c r="F28" s="158"/>
      <c r="G28" s="158"/>
      <c r="H28" s="158"/>
      <c r="I28" s="178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43"/>
      <c r="U28" s="133"/>
      <c r="V28" s="181"/>
      <c r="W28" s="181"/>
      <c r="X28" s="181"/>
      <c r="Y28" s="181"/>
    </row>
    <row r="29" spans="1:25" s="182" customFormat="1" ht="20.100000000000001" customHeight="1" x14ac:dyDescent="0.25">
      <c r="A29" s="146"/>
      <c r="B29" s="179"/>
      <c r="C29" s="180"/>
      <c r="D29" s="180"/>
      <c r="E29" s="158"/>
      <c r="F29" s="158"/>
      <c r="G29" s="158"/>
      <c r="H29" s="158"/>
      <c r="I29" s="178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43"/>
      <c r="U29" s="133"/>
      <c r="V29" s="181"/>
      <c r="W29" s="181"/>
      <c r="X29" s="181"/>
      <c r="Y29" s="181"/>
    </row>
    <row r="30" spans="1:25" s="182" customFormat="1" ht="20.100000000000001" customHeight="1" x14ac:dyDescent="0.25">
      <c r="A30" s="146"/>
      <c r="B30" s="179"/>
      <c r="C30" s="180"/>
      <c r="D30" s="180"/>
      <c r="E30" s="158"/>
      <c r="F30" s="158"/>
      <c r="G30" s="158"/>
      <c r="H30" s="158"/>
      <c r="I30" s="178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43"/>
      <c r="U30" s="133"/>
      <c r="V30" s="181"/>
      <c r="W30" s="181"/>
      <c r="X30" s="181"/>
      <c r="Y30" s="181"/>
    </row>
    <row r="31" spans="1:25" s="182" customFormat="1" ht="20.100000000000001" customHeight="1" x14ac:dyDescent="0.25">
      <c r="A31" s="146"/>
      <c r="B31" s="179"/>
      <c r="C31" s="180"/>
      <c r="D31" s="180"/>
      <c r="E31" s="158"/>
      <c r="F31" s="158"/>
      <c r="G31" s="158"/>
      <c r="H31" s="158"/>
      <c r="I31" s="178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43"/>
      <c r="U31" s="133"/>
      <c r="V31" s="181"/>
      <c r="W31" s="181"/>
      <c r="X31" s="181"/>
      <c r="Y31" s="181"/>
    </row>
    <row r="32" spans="1:25" s="182" customFormat="1" ht="20.100000000000001" customHeight="1" x14ac:dyDescent="0.25">
      <c r="A32" s="146"/>
      <c r="B32" s="179"/>
      <c r="C32" s="180"/>
      <c r="D32" s="180"/>
      <c r="E32" s="158"/>
      <c r="F32" s="158"/>
      <c r="G32" s="158"/>
      <c r="H32" s="158"/>
      <c r="I32" s="178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43"/>
      <c r="U32" s="133"/>
      <c r="V32" s="181"/>
      <c r="W32" s="181"/>
      <c r="X32" s="181"/>
      <c r="Y32" s="181"/>
    </row>
    <row r="33" spans="1:25" s="182" customFormat="1" ht="20.100000000000001" customHeight="1" x14ac:dyDescent="0.25">
      <c r="A33" s="146"/>
      <c r="B33" s="179"/>
      <c r="C33" s="180"/>
      <c r="D33" s="180"/>
      <c r="E33" s="158"/>
      <c r="F33" s="158"/>
      <c r="G33" s="158"/>
      <c r="H33" s="158"/>
      <c r="I33" s="178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43"/>
      <c r="U33" s="133"/>
      <c r="V33" s="181"/>
      <c r="W33" s="181"/>
      <c r="X33" s="181"/>
      <c r="Y33" s="181"/>
    </row>
    <row r="34" spans="1:25" s="182" customFormat="1" ht="20.100000000000001" customHeight="1" x14ac:dyDescent="0.25">
      <c r="A34" s="146"/>
      <c r="B34" s="179"/>
      <c r="C34" s="180"/>
      <c r="D34" s="180"/>
      <c r="E34" s="158"/>
      <c r="F34" s="158"/>
      <c r="G34" s="158"/>
      <c r="H34" s="158"/>
      <c r="I34" s="178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43"/>
      <c r="U34" s="133"/>
      <c r="V34" s="181"/>
      <c r="W34" s="181"/>
      <c r="X34" s="181"/>
      <c r="Y34" s="181"/>
    </row>
    <row r="35" spans="1:25" s="182" customFormat="1" ht="20.100000000000001" customHeight="1" x14ac:dyDescent="0.25">
      <c r="A35" s="146"/>
      <c r="B35" s="179"/>
      <c r="C35" s="180"/>
      <c r="D35" s="180"/>
      <c r="E35" s="158"/>
      <c r="F35" s="158"/>
      <c r="G35" s="158"/>
      <c r="H35" s="158"/>
      <c r="I35" s="178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43"/>
      <c r="U35" s="133"/>
      <c r="V35" s="181"/>
      <c r="W35" s="181"/>
      <c r="X35" s="181"/>
      <c r="Y35" s="181"/>
    </row>
    <row r="36" spans="1:25" s="38" customFormat="1" ht="24.95" customHeight="1" x14ac:dyDescent="0.3">
      <c r="A36" s="341" t="s">
        <v>136</v>
      </c>
      <c r="B36" s="341"/>
      <c r="C36" s="341"/>
      <c r="D36" s="341"/>
      <c r="E36" s="341"/>
      <c r="F36" s="341"/>
      <c r="G36" s="341"/>
      <c r="H36" s="341"/>
      <c r="I36" s="341"/>
      <c r="J36" s="341"/>
      <c r="K36" s="341"/>
      <c r="L36" s="341"/>
      <c r="M36" s="341"/>
      <c r="N36" s="341"/>
      <c r="O36" s="341"/>
      <c r="P36" s="341"/>
      <c r="Q36" s="341"/>
      <c r="R36" s="341"/>
      <c r="S36" s="341"/>
      <c r="T36" s="341"/>
      <c r="U36" s="341"/>
    </row>
    <row r="37" spans="1:25" s="49" customFormat="1" ht="9.9499999999999993" customHeight="1" x14ac:dyDescent="0.2">
      <c r="A37" s="170"/>
      <c r="B37" s="171"/>
      <c r="C37" s="171"/>
      <c r="D37" s="171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248"/>
      <c r="U37" s="163"/>
    </row>
    <row r="38" spans="1:25" s="175" customFormat="1" x14ac:dyDescent="0.25">
      <c r="A38" s="172" t="s">
        <v>124</v>
      </c>
      <c r="B38" s="172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 t="s">
        <v>123</v>
      </c>
      <c r="N38" s="173"/>
      <c r="O38" s="172"/>
      <c r="P38" s="172"/>
      <c r="Q38" s="172"/>
      <c r="R38" s="172"/>
      <c r="S38" s="172"/>
      <c r="T38" s="135"/>
      <c r="U38" s="137"/>
      <c r="V38" s="174"/>
      <c r="W38" s="174"/>
      <c r="X38" s="174"/>
      <c r="Y38" s="174"/>
    </row>
    <row r="39" spans="1:25" s="175" customFormat="1" x14ac:dyDescent="0.25">
      <c r="A39" s="172" t="s">
        <v>152</v>
      </c>
      <c r="B39" s="172"/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 t="s">
        <v>24</v>
      </c>
      <c r="N39" s="173"/>
      <c r="O39" s="172"/>
      <c r="P39" s="172"/>
      <c r="Q39" s="172"/>
      <c r="R39" s="172"/>
      <c r="S39" s="172"/>
      <c r="T39" s="135"/>
      <c r="U39" s="137"/>
      <c r="V39" s="174"/>
      <c r="W39" s="174"/>
      <c r="X39" s="174"/>
      <c r="Y39" s="174"/>
    </row>
    <row r="40" spans="1:25" s="176" customFormat="1" ht="9.9499999999999993" customHeight="1" x14ac:dyDescent="0.2">
      <c r="A40" s="342" t="s">
        <v>4</v>
      </c>
      <c r="B40" s="342" t="s">
        <v>5</v>
      </c>
      <c r="C40" s="342" t="s">
        <v>6</v>
      </c>
      <c r="D40" s="345" t="s">
        <v>7</v>
      </c>
      <c r="E40" s="345" t="s">
        <v>14</v>
      </c>
      <c r="F40" s="345"/>
      <c r="G40" s="345"/>
      <c r="H40" s="345"/>
      <c r="I40" s="345"/>
      <c r="J40" s="345"/>
      <c r="K40" s="345" t="s">
        <v>15</v>
      </c>
      <c r="L40" s="345"/>
      <c r="M40" s="345"/>
      <c r="N40" s="345"/>
      <c r="O40" s="345"/>
      <c r="P40" s="345"/>
      <c r="Q40" s="345"/>
      <c r="R40" s="345"/>
      <c r="S40" s="346" t="s">
        <v>0</v>
      </c>
      <c r="T40" s="347" t="s">
        <v>3</v>
      </c>
      <c r="U40" s="351" t="s">
        <v>16</v>
      </c>
      <c r="V40" s="39"/>
      <c r="W40" s="40"/>
      <c r="X40" s="40"/>
      <c r="Y40" s="40"/>
    </row>
    <row r="41" spans="1:25" s="176" customFormat="1" ht="9.9499999999999993" customHeight="1" x14ac:dyDescent="0.2">
      <c r="A41" s="343"/>
      <c r="B41" s="343"/>
      <c r="C41" s="343"/>
      <c r="D41" s="345"/>
      <c r="E41" s="345"/>
      <c r="F41" s="345"/>
      <c r="G41" s="345"/>
      <c r="H41" s="345"/>
      <c r="I41" s="345"/>
      <c r="J41" s="345"/>
      <c r="K41" s="345"/>
      <c r="L41" s="345"/>
      <c r="M41" s="345"/>
      <c r="N41" s="345"/>
      <c r="O41" s="345"/>
      <c r="P41" s="345"/>
      <c r="Q41" s="345"/>
      <c r="R41" s="345"/>
      <c r="S41" s="346"/>
      <c r="T41" s="347"/>
      <c r="U41" s="352"/>
      <c r="V41" s="39"/>
      <c r="W41" s="40"/>
      <c r="X41" s="40"/>
      <c r="Y41" s="40"/>
    </row>
    <row r="42" spans="1:25" s="176" customFormat="1" ht="14.1" customHeight="1" x14ac:dyDescent="0.2">
      <c r="A42" s="344"/>
      <c r="B42" s="344"/>
      <c r="C42" s="344"/>
      <c r="D42" s="345"/>
      <c r="E42" s="340" t="s">
        <v>17</v>
      </c>
      <c r="F42" s="340"/>
      <c r="G42" s="340" t="s">
        <v>87</v>
      </c>
      <c r="H42" s="340"/>
      <c r="I42" s="340" t="s">
        <v>88</v>
      </c>
      <c r="J42" s="340"/>
      <c r="K42" s="340" t="s">
        <v>17</v>
      </c>
      <c r="L42" s="340"/>
      <c r="M42" s="340" t="s">
        <v>87</v>
      </c>
      <c r="N42" s="340"/>
      <c r="O42" s="275" t="s">
        <v>20</v>
      </c>
      <c r="P42" s="340" t="s">
        <v>88</v>
      </c>
      <c r="Q42" s="340"/>
      <c r="R42" s="275" t="s">
        <v>20</v>
      </c>
      <c r="S42" s="346"/>
      <c r="T42" s="347"/>
      <c r="U42" s="352"/>
      <c r="V42" s="39"/>
      <c r="W42" s="40"/>
      <c r="X42" s="40"/>
      <c r="Y42" s="40"/>
    </row>
    <row r="43" spans="1:25" s="176" customFormat="1" ht="17.100000000000001" customHeight="1" x14ac:dyDescent="0.2">
      <c r="A43" s="232" t="s">
        <v>96</v>
      </c>
      <c r="B43" s="236" t="s">
        <v>876</v>
      </c>
      <c r="C43" s="237" t="s">
        <v>46</v>
      </c>
      <c r="D43" s="237" t="s">
        <v>877</v>
      </c>
      <c r="E43" s="177">
        <v>88</v>
      </c>
      <c r="F43" s="22">
        <f>E43/2000</f>
        <v>4.3999999999999997E-2</v>
      </c>
      <c r="G43" s="177">
        <v>83</v>
      </c>
      <c r="H43" s="22">
        <f>G43/500</f>
        <v>0.16600000000000001</v>
      </c>
      <c r="I43" s="177">
        <v>64</v>
      </c>
      <c r="J43" s="22">
        <f>I43/500</f>
        <v>0.128</v>
      </c>
      <c r="K43" s="177">
        <v>80</v>
      </c>
      <c r="L43" s="22">
        <f>K43/2000</f>
        <v>0.04</v>
      </c>
      <c r="M43" s="177">
        <v>71</v>
      </c>
      <c r="N43" s="22">
        <f>M43/500</f>
        <v>0.14199999999999999</v>
      </c>
      <c r="O43" s="21">
        <v>0.05</v>
      </c>
      <c r="P43" s="177">
        <v>63</v>
      </c>
      <c r="Q43" s="22">
        <f>P43/500</f>
        <v>0.126</v>
      </c>
      <c r="R43" s="21">
        <v>0.03</v>
      </c>
      <c r="S43" s="22">
        <f>O43+R43+Q43+N43+L43+J43+H43+F43</f>
        <v>0.72600000000000009</v>
      </c>
      <c r="T43" s="132" t="str">
        <f>IF(S43&lt;50%,"F",IF(S43&lt;=65%,"D",IF(S43&lt;=79%,"C",IF(S43&lt;=89%,"B",IF(S43&gt;89%,"A")))))</f>
        <v>C</v>
      </c>
      <c r="U43" s="138"/>
      <c r="V43" s="39"/>
      <c r="W43" s="178"/>
      <c r="X43" s="178"/>
      <c r="Y43" s="178"/>
    </row>
    <row r="44" spans="1:25" s="176" customFormat="1" ht="17.100000000000001" customHeight="1" x14ac:dyDescent="0.2">
      <c r="A44" s="232" t="s">
        <v>95</v>
      </c>
      <c r="B44" s="236" t="s">
        <v>878</v>
      </c>
      <c r="C44" s="237" t="s">
        <v>46</v>
      </c>
      <c r="D44" s="237" t="s">
        <v>879</v>
      </c>
      <c r="E44" s="177">
        <v>92</v>
      </c>
      <c r="F44" s="22">
        <f t="shared" ref="F44:F54" si="15">E44/2000</f>
        <v>4.5999999999999999E-2</v>
      </c>
      <c r="G44" s="177">
        <v>87</v>
      </c>
      <c r="H44" s="22">
        <f t="shared" ref="H44:H54" si="16">G44/500</f>
        <v>0.17399999999999999</v>
      </c>
      <c r="I44" s="177">
        <v>78</v>
      </c>
      <c r="J44" s="22">
        <f t="shared" ref="J44:J54" si="17">I44/500</f>
        <v>0.156</v>
      </c>
      <c r="K44" s="177">
        <v>80</v>
      </c>
      <c r="L44" s="22">
        <f t="shared" ref="L44:L54" si="18">K44/2000</f>
        <v>0.04</v>
      </c>
      <c r="M44" s="177">
        <v>87</v>
      </c>
      <c r="N44" s="22">
        <f t="shared" ref="N44:N54" si="19">M44/500</f>
        <v>0.17399999999999999</v>
      </c>
      <c r="O44" s="21">
        <v>0.05</v>
      </c>
      <c r="P44" s="177">
        <v>78</v>
      </c>
      <c r="Q44" s="22">
        <f t="shared" ref="Q44:Q51" si="20">P44/500</f>
        <v>0.156</v>
      </c>
      <c r="R44" s="21">
        <v>0.05</v>
      </c>
      <c r="S44" s="22">
        <f t="shared" ref="S44:S54" si="21">O44+R44+Q44+N44+L44+J44+H44+F44</f>
        <v>0.84600000000000009</v>
      </c>
      <c r="T44" s="132" t="str">
        <f t="shared" ref="T44:T54" si="22">IF(S44&lt;50%,"F",IF(S44&lt;=65%,"D",IF(S44&lt;=79%,"C",IF(S44&lt;=89%,"B",IF(S44&gt;89%,"A")))))</f>
        <v>B</v>
      </c>
      <c r="U44" s="138"/>
      <c r="V44" s="39"/>
      <c r="W44" s="178"/>
      <c r="X44" s="178"/>
      <c r="Y44" s="178"/>
    </row>
    <row r="45" spans="1:25" s="176" customFormat="1" ht="17.100000000000001" customHeight="1" x14ac:dyDescent="0.2">
      <c r="A45" s="232" t="s">
        <v>97</v>
      </c>
      <c r="B45" s="236" t="s">
        <v>880</v>
      </c>
      <c r="C45" s="237" t="s">
        <v>46</v>
      </c>
      <c r="D45" s="237" t="s">
        <v>881</v>
      </c>
      <c r="E45" s="177">
        <v>93</v>
      </c>
      <c r="F45" s="22">
        <f t="shared" si="15"/>
        <v>4.65E-2</v>
      </c>
      <c r="G45" s="177">
        <v>96</v>
      </c>
      <c r="H45" s="22">
        <f t="shared" si="16"/>
        <v>0.192</v>
      </c>
      <c r="I45" s="177">
        <v>89</v>
      </c>
      <c r="J45" s="22">
        <f t="shared" si="17"/>
        <v>0.17799999999999999</v>
      </c>
      <c r="K45" s="177">
        <v>70</v>
      </c>
      <c r="L45" s="22">
        <f t="shared" si="18"/>
        <v>3.5000000000000003E-2</v>
      </c>
      <c r="M45" s="177">
        <v>84</v>
      </c>
      <c r="N45" s="22">
        <f t="shared" si="19"/>
        <v>0.16800000000000001</v>
      </c>
      <c r="O45" s="21">
        <v>0.05</v>
      </c>
      <c r="P45" s="177">
        <v>87</v>
      </c>
      <c r="Q45" s="22">
        <f t="shared" si="20"/>
        <v>0.17399999999999999</v>
      </c>
      <c r="R45" s="21">
        <v>0.05</v>
      </c>
      <c r="S45" s="22">
        <f t="shared" si="21"/>
        <v>0.89349999999999996</v>
      </c>
      <c r="T45" s="132" t="str">
        <f t="shared" si="22"/>
        <v>A</v>
      </c>
      <c r="U45" s="131"/>
      <c r="V45" s="39"/>
      <c r="W45" s="178"/>
      <c r="X45" s="178"/>
      <c r="Y45" s="178"/>
    </row>
    <row r="46" spans="1:25" s="271" customFormat="1" ht="17.100000000000001" customHeight="1" x14ac:dyDescent="0.2">
      <c r="A46" s="266" t="s">
        <v>23</v>
      </c>
      <c r="B46" s="260" t="s">
        <v>882</v>
      </c>
      <c r="C46" s="261" t="s">
        <v>47</v>
      </c>
      <c r="D46" s="261" t="s">
        <v>883</v>
      </c>
      <c r="E46" s="267">
        <v>89</v>
      </c>
      <c r="F46" s="263">
        <f t="shared" si="15"/>
        <v>4.4499999999999998E-2</v>
      </c>
      <c r="G46" s="267">
        <v>81</v>
      </c>
      <c r="H46" s="263">
        <f t="shared" si="16"/>
        <v>0.16200000000000001</v>
      </c>
      <c r="I46" s="267">
        <v>47</v>
      </c>
      <c r="J46" s="263">
        <f t="shared" si="17"/>
        <v>9.4E-2</v>
      </c>
      <c r="K46" s="267">
        <v>80</v>
      </c>
      <c r="L46" s="263">
        <f t="shared" si="18"/>
        <v>0.04</v>
      </c>
      <c r="M46" s="267">
        <v>0</v>
      </c>
      <c r="N46" s="263">
        <f t="shared" si="19"/>
        <v>0</v>
      </c>
      <c r="O46" s="262">
        <v>0.01</v>
      </c>
      <c r="P46" s="267">
        <v>0</v>
      </c>
      <c r="Q46" s="263">
        <f t="shared" si="20"/>
        <v>0</v>
      </c>
      <c r="R46" s="262">
        <v>0</v>
      </c>
      <c r="S46" s="263">
        <f t="shared" si="21"/>
        <v>0.35050000000000003</v>
      </c>
      <c r="T46" s="268" t="str">
        <f t="shared" si="22"/>
        <v>F</v>
      </c>
      <c r="U46" s="305"/>
      <c r="V46" s="269"/>
      <c r="W46" s="270"/>
      <c r="X46" s="270"/>
      <c r="Y46" s="270"/>
    </row>
    <row r="47" spans="1:25" s="176" customFormat="1" ht="17.100000000000001" customHeight="1" x14ac:dyDescent="0.2">
      <c r="A47" s="232" t="s">
        <v>98</v>
      </c>
      <c r="B47" s="236" t="s">
        <v>884</v>
      </c>
      <c r="C47" s="237" t="s">
        <v>47</v>
      </c>
      <c r="D47" s="237" t="s">
        <v>885</v>
      </c>
      <c r="E47" s="177">
        <v>89</v>
      </c>
      <c r="F47" s="22">
        <f t="shared" si="15"/>
        <v>4.4499999999999998E-2</v>
      </c>
      <c r="G47" s="177">
        <v>93</v>
      </c>
      <c r="H47" s="22">
        <f t="shared" si="16"/>
        <v>0.186</v>
      </c>
      <c r="I47" s="177">
        <v>81</v>
      </c>
      <c r="J47" s="22">
        <f t="shared" si="17"/>
        <v>0.16200000000000001</v>
      </c>
      <c r="K47" s="177">
        <v>80</v>
      </c>
      <c r="L47" s="22">
        <f t="shared" si="18"/>
        <v>0.04</v>
      </c>
      <c r="M47" s="177">
        <v>84</v>
      </c>
      <c r="N47" s="22">
        <f t="shared" si="19"/>
        <v>0.16800000000000001</v>
      </c>
      <c r="O47" s="21">
        <v>0.05</v>
      </c>
      <c r="P47" s="177">
        <v>79</v>
      </c>
      <c r="Q47" s="22">
        <f t="shared" si="20"/>
        <v>0.158</v>
      </c>
      <c r="R47" s="21">
        <v>0.05</v>
      </c>
      <c r="S47" s="22">
        <f t="shared" si="21"/>
        <v>0.85850000000000004</v>
      </c>
      <c r="T47" s="132" t="str">
        <f t="shared" si="22"/>
        <v>B</v>
      </c>
      <c r="U47" s="131"/>
      <c r="V47" s="39"/>
      <c r="W47" s="178"/>
      <c r="X47" s="178"/>
      <c r="Y47" s="178"/>
    </row>
    <row r="48" spans="1:25" s="176" customFormat="1" ht="17.100000000000001" customHeight="1" x14ac:dyDescent="0.2">
      <c r="A48" s="232" t="s">
        <v>99</v>
      </c>
      <c r="B48" s="236" t="s">
        <v>886</v>
      </c>
      <c r="C48" s="237" t="s">
        <v>47</v>
      </c>
      <c r="D48" s="237" t="s">
        <v>887</v>
      </c>
      <c r="E48" s="177">
        <v>91</v>
      </c>
      <c r="F48" s="22">
        <f t="shared" si="15"/>
        <v>4.5499999999999999E-2</v>
      </c>
      <c r="G48" s="177">
        <v>100</v>
      </c>
      <c r="H48" s="22">
        <f t="shared" si="16"/>
        <v>0.2</v>
      </c>
      <c r="I48" s="177">
        <v>86</v>
      </c>
      <c r="J48" s="22">
        <f t="shared" si="17"/>
        <v>0.17199999999999999</v>
      </c>
      <c r="K48" s="177">
        <v>90</v>
      </c>
      <c r="L48" s="22">
        <f t="shared" si="18"/>
        <v>4.4999999999999998E-2</v>
      </c>
      <c r="M48" s="177">
        <v>94</v>
      </c>
      <c r="N48" s="22">
        <f t="shared" si="19"/>
        <v>0.188</v>
      </c>
      <c r="O48" s="21">
        <v>0.05</v>
      </c>
      <c r="P48" s="177">
        <v>89</v>
      </c>
      <c r="Q48" s="22">
        <f t="shared" si="20"/>
        <v>0.17799999999999999</v>
      </c>
      <c r="R48" s="21">
        <v>0.05</v>
      </c>
      <c r="S48" s="22">
        <f>O48+R48+Q48+N48+L48+J48+H48+F48</f>
        <v>0.92849999999999999</v>
      </c>
      <c r="T48" s="132" t="str">
        <f t="shared" si="22"/>
        <v>A</v>
      </c>
      <c r="U48" s="131"/>
      <c r="V48" s="39"/>
      <c r="W48" s="178"/>
      <c r="X48" s="178"/>
      <c r="Y48" s="178"/>
    </row>
    <row r="49" spans="1:25" s="176" customFormat="1" ht="17.100000000000001" customHeight="1" x14ac:dyDescent="0.2">
      <c r="A49" s="232" t="s">
        <v>22</v>
      </c>
      <c r="B49" s="236" t="s">
        <v>888</v>
      </c>
      <c r="C49" s="237" t="s">
        <v>46</v>
      </c>
      <c r="D49" s="237" t="s">
        <v>889</v>
      </c>
      <c r="E49" s="177">
        <v>92</v>
      </c>
      <c r="F49" s="22">
        <f t="shared" si="15"/>
        <v>4.5999999999999999E-2</v>
      </c>
      <c r="G49" s="177">
        <v>93</v>
      </c>
      <c r="H49" s="22">
        <f t="shared" si="16"/>
        <v>0.186</v>
      </c>
      <c r="I49" s="177">
        <v>66</v>
      </c>
      <c r="J49" s="22">
        <f t="shared" si="17"/>
        <v>0.13200000000000001</v>
      </c>
      <c r="K49" s="177">
        <v>85</v>
      </c>
      <c r="L49" s="22">
        <f t="shared" si="18"/>
        <v>4.2500000000000003E-2</v>
      </c>
      <c r="M49" s="177">
        <v>79</v>
      </c>
      <c r="N49" s="22">
        <f t="shared" si="19"/>
        <v>0.158</v>
      </c>
      <c r="O49" s="21">
        <v>0.05</v>
      </c>
      <c r="P49" s="177">
        <v>61</v>
      </c>
      <c r="Q49" s="22">
        <f t="shared" si="20"/>
        <v>0.122</v>
      </c>
      <c r="R49" s="21">
        <v>0.05</v>
      </c>
      <c r="S49" s="22">
        <f>O49+R49+Q49+N49+L49+J49+H49+F49</f>
        <v>0.78649999999999998</v>
      </c>
      <c r="T49" s="132" t="str">
        <f t="shared" si="22"/>
        <v>C</v>
      </c>
      <c r="U49" s="131"/>
      <c r="V49" s="39"/>
      <c r="W49" s="178"/>
      <c r="X49" s="178"/>
      <c r="Y49" s="178"/>
    </row>
    <row r="50" spans="1:25" s="176" customFormat="1" ht="17.100000000000001" customHeight="1" x14ac:dyDescent="0.2">
      <c r="A50" s="232" t="s">
        <v>100</v>
      </c>
      <c r="B50" s="236" t="s">
        <v>890</v>
      </c>
      <c r="C50" s="237" t="s">
        <v>47</v>
      </c>
      <c r="D50" s="237" t="s">
        <v>891</v>
      </c>
      <c r="E50" s="177">
        <v>91</v>
      </c>
      <c r="F50" s="22">
        <f t="shared" si="15"/>
        <v>4.5499999999999999E-2</v>
      </c>
      <c r="G50" s="177">
        <v>78</v>
      </c>
      <c r="H50" s="22">
        <f t="shared" si="16"/>
        <v>0.156</v>
      </c>
      <c r="I50" s="177">
        <v>73</v>
      </c>
      <c r="J50" s="22">
        <f t="shared" si="17"/>
        <v>0.14599999999999999</v>
      </c>
      <c r="K50" s="177">
        <v>85</v>
      </c>
      <c r="L50" s="22">
        <f t="shared" si="18"/>
        <v>4.2500000000000003E-2</v>
      </c>
      <c r="M50" s="177">
        <v>88</v>
      </c>
      <c r="N50" s="22">
        <f t="shared" si="19"/>
        <v>0.17599999999999999</v>
      </c>
      <c r="O50" s="21">
        <v>0.05</v>
      </c>
      <c r="P50" s="177">
        <v>65</v>
      </c>
      <c r="Q50" s="22">
        <f t="shared" si="20"/>
        <v>0.13</v>
      </c>
      <c r="R50" s="21">
        <v>0.05</v>
      </c>
      <c r="S50" s="22">
        <f>O50+R50+Q50+N50+L50+J50+H50+F50</f>
        <v>0.79600000000000004</v>
      </c>
      <c r="T50" s="132" t="str">
        <f t="shared" si="22"/>
        <v>B</v>
      </c>
      <c r="U50" s="131"/>
      <c r="V50" s="39"/>
      <c r="W50" s="178"/>
      <c r="X50" s="178"/>
      <c r="Y50" s="178"/>
    </row>
    <row r="51" spans="1:25" s="176" customFormat="1" ht="17.100000000000001" customHeight="1" x14ac:dyDescent="0.2">
      <c r="A51" s="232" t="s">
        <v>101</v>
      </c>
      <c r="B51" s="236" t="s">
        <v>892</v>
      </c>
      <c r="C51" s="237" t="s">
        <v>46</v>
      </c>
      <c r="D51" s="237" t="s">
        <v>893</v>
      </c>
      <c r="E51" s="177">
        <v>92</v>
      </c>
      <c r="F51" s="22">
        <f t="shared" si="15"/>
        <v>4.5999999999999999E-2</v>
      </c>
      <c r="G51" s="177">
        <v>84</v>
      </c>
      <c r="H51" s="22">
        <f t="shared" si="16"/>
        <v>0.16800000000000001</v>
      </c>
      <c r="I51" s="177">
        <v>71</v>
      </c>
      <c r="J51" s="22">
        <f t="shared" si="17"/>
        <v>0.14199999999999999</v>
      </c>
      <c r="K51" s="177">
        <v>70</v>
      </c>
      <c r="L51" s="22">
        <f t="shared" si="18"/>
        <v>3.5000000000000003E-2</v>
      </c>
      <c r="M51" s="177">
        <v>70</v>
      </c>
      <c r="N51" s="22">
        <f t="shared" si="19"/>
        <v>0.14000000000000001</v>
      </c>
      <c r="O51" s="21">
        <v>0.05</v>
      </c>
      <c r="P51" s="177">
        <v>75</v>
      </c>
      <c r="Q51" s="22">
        <f t="shared" si="20"/>
        <v>0.15</v>
      </c>
      <c r="R51" s="21">
        <v>0.05</v>
      </c>
      <c r="S51" s="22">
        <f t="shared" si="21"/>
        <v>0.78100000000000014</v>
      </c>
      <c r="T51" s="132" t="str">
        <f t="shared" si="22"/>
        <v>C</v>
      </c>
      <c r="U51" s="138"/>
      <c r="V51" s="39"/>
      <c r="W51" s="178"/>
      <c r="X51" s="178"/>
      <c r="Y51" s="178"/>
    </row>
    <row r="52" spans="1:25" s="176" customFormat="1" ht="17.100000000000001" customHeight="1" x14ac:dyDescent="0.2">
      <c r="A52" s="232" t="s">
        <v>102</v>
      </c>
      <c r="B52" s="236" t="s">
        <v>894</v>
      </c>
      <c r="C52" s="237" t="s">
        <v>47</v>
      </c>
      <c r="D52" s="237" t="s">
        <v>895</v>
      </c>
      <c r="E52" s="177">
        <v>92</v>
      </c>
      <c r="F52" s="22">
        <f t="shared" si="15"/>
        <v>4.5999999999999999E-2</v>
      </c>
      <c r="G52" s="177">
        <v>82</v>
      </c>
      <c r="H52" s="22">
        <f t="shared" si="16"/>
        <v>0.16400000000000001</v>
      </c>
      <c r="I52" s="177">
        <v>67</v>
      </c>
      <c r="J52" s="22">
        <f t="shared" si="17"/>
        <v>0.13400000000000001</v>
      </c>
      <c r="K52" s="177">
        <v>90</v>
      </c>
      <c r="L52" s="22">
        <f t="shared" si="18"/>
        <v>4.4999999999999998E-2</v>
      </c>
      <c r="M52" s="177">
        <v>79</v>
      </c>
      <c r="N52" s="22">
        <f t="shared" si="19"/>
        <v>0.158</v>
      </c>
      <c r="O52" s="21">
        <v>0.03</v>
      </c>
      <c r="P52" s="177">
        <v>67</v>
      </c>
      <c r="Q52" s="22">
        <f>P52/500</f>
        <v>0.13400000000000001</v>
      </c>
      <c r="R52" s="21">
        <v>0.03</v>
      </c>
      <c r="S52" s="22">
        <f t="shared" si="21"/>
        <v>0.74099999999999999</v>
      </c>
      <c r="T52" s="132" t="str">
        <f t="shared" si="22"/>
        <v>C</v>
      </c>
      <c r="U52" s="131"/>
      <c r="V52" s="39"/>
      <c r="W52" s="178"/>
      <c r="X52" s="178"/>
      <c r="Y52" s="178"/>
    </row>
    <row r="53" spans="1:25" s="176" customFormat="1" ht="17.100000000000001" customHeight="1" x14ac:dyDescent="0.2">
      <c r="A53" s="232" t="s">
        <v>103</v>
      </c>
      <c r="B53" s="236" t="s">
        <v>896</v>
      </c>
      <c r="C53" s="237" t="s">
        <v>46</v>
      </c>
      <c r="D53" s="237" t="s">
        <v>897</v>
      </c>
      <c r="E53" s="177">
        <v>92</v>
      </c>
      <c r="F53" s="22">
        <f t="shared" si="15"/>
        <v>4.5999999999999999E-2</v>
      </c>
      <c r="G53" s="177">
        <v>69</v>
      </c>
      <c r="H53" s="22">
        <f t="shared" si="16"/>
        <v>0.13800000000000001</v>
      </c>
      <c r="I53" s="177">
        <v>45</v>
      </c>
      <c r="J53" s="22">
        <f t="shared" si="17"/>
        <v>0.09</v>
      </c>
      <c r="K53" s="177">
        <v>85</v>
      </c>
      <c r="L53" s="22">
        <f t="shared" si="18"/>
        <v>4.2500000000000003E-2</v>
      </c>
      <c r="M53" s="177">
        <v>71</v>
      </c>
      <c r="N53" s="22">
        <f t="shared" si="19"/>
        <v>0.14199999999999999</v>
      </c>
      <c r="O53" s="21">
        <v>0.03</v>
      </c>
      <c r="P53" s="177">
        <v>47</v>
      </c>
      <c r="Q53" s="22">
        <f>P53/500</f>
        <v>9.4E-2</v>
      </c>
      <c r="R53" s="21">
        <v>0.03</v>
      </c>
      <c r="S53" s="22">
        <f t="shared" si="21"/>
        <v>0.61250000000000004</v>
      </c>
      <c r="T53" s="132" t="str">
        <f t="shared" si="22"/>
        <v>D</v>
      </c>
      <c r="U53" s="131"/>
      <c r="V53" s="39"/>
      <c r="W53" s="178"/>
      <c r="X53" s="178"/>
      <c r="Y53" s="178"/>
    </row>
    <row r="54" spans="1:25" s="176" customFormat="1" ht="17.100000000000001" customHeight="1" x14ac:dyDescent="0.2">
      <c r="A54" s="232" t="s">
        <v>104</v>
      </c>
      <c r="B54" s="236" t="s">
        <v>898</v>
      </c>
      <c r="C54" s="237" t="s">
        <v>46</v>
      </c>
      <c r="D54" s="237" t="s">
        <v>899</v>
      </c>
      <c r="E54" s="177">
        <v>92</v>
      </c>
      <c r="F54" s="22">
        <f t="shared" si="15"/>
        <v>4.5999999999999999E-2</v>
      </c>
      <c r="G54" s="177">
        <v>65</v>
      </c>
      <c r="H54" s="22">
        <f t="shared" si="16"/>
        <v>0.13</v>
      </c>
      <c r="I54" s="177">
        <v>82</v>
      </c>
      <c r="J54" s="22">
        <f t="shared" si="17"/>
        <v>0.16400000000000001</v>
      </c>
      <c r="K54" s="177">
        <v>85</v>
      </c>
      <c r="L54" s="22">
        <f t="shared" si="18"/>
        <v>4.2500000000000003E-2</v>
      </c>
      <c r="M54" s="177">
        <v>0</v>
      </c>
      <c r="N54" s="22">
        <f t="shared" si="19"/>
        <v>0</v>
      </c>
      <c r="O54" s="21">
        <v>0</v>
      </c>
      <c r="P54" s="177">
        <v>50</v>
      </c>
      <c r="Q54" s="22">
        <f>P54/500</f>
        <v>0.1</v>
      </c>
      <c r="R54" s="21">
        <v>0.03</v>
      </c>
      <c r="S54" s="22">
        <f t="shared" si="21"/>
        <v>0.51250000000000007</v>
      </c>
      <c r="T54" s="132" t="str">
        <f t="shared" si="22"/>
        <v>D</v>
      </c>
      <c r="U54" s="131"/>
      <c r="V54" s="39"/>
      <c r="W54" s="178"/>
      <c r="X54" s="178"/>
      <c r="Y54" s="178"/>
    </row>
    <row r="55" spans="1:25" s="176" customFormat="1" ht="17.100000000000001" customHeight="1" x14ac:dyDescent="0.2">
      <c r="A55" s="232" t="s">
        <v>105</v>
      </c>
      <c r="B55" s="236" t="s">
        <v>900</v>
      </c>
      <c r="C55" s="237" t="s">
        <v>47</v>
      </c>
      <c r="D55" s="237" t="s">
        <v>901</v>
      </c>
      <c r="E55" s="177">
        <v>87</v>
      </c>
      <c r="F55" s="22">
        <f>E55/2000</f>
        <v>4.3499999999999997E-2</v>
      </c>
      <c r="G55" s="177">
        <v>76</v>
      </c>
      <c r="H55" s="22">
        <f>G55/500</f>
        <v>0.152</v>
      </c>
      <c r="I55" s="177">
        <v>42</v>
      </c>
      <c r="J55" s="22">
        <f>I55/500</f>
        <v>8.4000000000000005E-2</v>
      </c>
      <c r="K55" s="177">
        <v>95</v>
      </c>
      <c r="L55" s="22">
        <f>K55/2000</f>
        <v>4.7500000000000001E-2</v>
      </c>
      <c r="M55" s="177">
        <v>67</v>
      </c>
      <c r="N55" s="22">
        <f>M55/500</f>
        <v>0.13400000000000001</v>
      </c>
      <c r="O55" s="21">
        <v>0.03</v>
      </c>
      <c r="P55" s="177">
        <v>45</v>
      </c>
      <c r="Q55" s="22">
        <f>P55/500</f>
        <v>0.09</v>
      </c>
      <c r="R55" s="21">
        <v>0.03</v>
      </c>
      <c r="S55" s="22">
        <f>O55+R55+Q55+N55+L55+J55+H55+F55</f>
        <v>0.61099999999999999</v>
      </c>
      <c r="T55" s="132" t="str">
        <f>IF(S55&lt;50%,"F",IF(S55&lt;=65%,"D",IF(S55&lt;=79%,"C",IF(S55&lt;=89%,"B",IF(S55&gt;89%,"A")))))</f>
        <v>D</v>
      </c>
      <c r="U55" s="131"/>
      <c r="V55" s="39"/>
      <c r="W55" s="178"/>
      <c r="X55" s="178"/>
      <c r="Y55" s="178"/>
    </row>
    <row r="56" spans="1:25" s="176" customFormat="1" ht="17.100000000000001" customHeight="1" x14ac:dyDescent="0.2">
      <c r="A56" s="232" t="s">
        <v>106</v>
      </c>
      <c r="B56" s="236" t="s">
        <v>902</v>
      </c>
      <c r="C56" s="237" t="s">
        <v>46</v>
      </c>
      <c r="D56" s="237" t="s">
        <v>903</v>
      </c>
      <c r="E56" s="177">
        <v>93</v>
      </c>
      <c r="F56" s="22">
        <f t="shared" ref="F56:F67" si="23">E56/2000</f>
        <v>4.65E-2</v>
      </c>
      <c r="G56" s="177">
        <v>78</v>
      </c>
      <c r="H56" s="22">
        <f t="shared" ref="H56:H67" si="24">G56/500</f>
        <v>0.156</v>
      </c>
      <c r="I56" s="177">
        <v>66</v>
      </c>
      <c r="J56" s="22">
        <f t="shared" ref="J56:J67" si="25">I56/500</f>
        <v>0.13200000000000001</v>
      </c>
      <c r="K56" s="177">
        <v>90</v>
      </c>
      <c r="L56" s="22">
        <f t="shared" ref="L56:L67" si="26">K56/2000</f>
        <v>4.4999999999999998E-2</v>
      </c>
      <c r="M56" s="177">
        <v>72</v>
      </c>
      <c r="N56" s="22">
        <f t="shared" ref="N56:N67" si="27">M56/500</f>
        <v>0.14399999999999999</v>
      </c>
      <c r="O56" s="21">
        <v>0.03</v>
      </c>
      <c r="P56" s="177">
        <v>50</v>
      </c>
      <c r="Q56" s="22">
        <f t="shared" ref="Q56:Q67" si="28">P56/500</f>
        <v>0.1</v>
      </c>
      <c r="R56" s="21">
        <v>0.03</v>
      </c>
      <c r="S56" s="22">
        <f t="shared" ref="S56:S67" si="29">O56+R56+Q56+N56+L56+J56+H56+F56</f>
        <v>0.6835</v>
      </c>
      <c r="T56" s="132" t="str">
        <f>IF(S56&lt;50%,"F",IF(S56&lt;=65%,"D",IF(S56&lt;=79%,"C",IF(S56&lt;=89%,"B",IF(S56&gt;89%,"A")))))</f>
        <v>C</v>
      </c>
      <c r="U56" s="138"/>
      <c r="V56" s="39"/>
      <c r="W56" s="178"/>
      <c r="X56" s="178"/>
      <c r="Y56" s="178"/>
    </row>
    <row r="57" spans="1:25" s="176" customFormat="1" ht="17.100000000000001" customHeight="1" x14ac:dyDescent="0.2">
      <c r="A57" s="232" t="s">
        <v>107</v>
      </c>
      <c r="B57" s="236" t="s">
        <v>904</v>
      </c>
      <c r="C57" s="237" t="s">
        <v>46</v>
      </c>
      <c r="D57" s="237" t="s">
        <v>905</v>
      </c>
      <c r="E57" s="177">
        <v>0</v>
      </c>
      <c r="F57" s="22">
        <f t="shared" si="23"/>
        <v>0</v>
      </c>
      <c r="G57" s="177">
        <v>72</v>
      </c>
      <c r="H57" s="22">
        <f t="shared" si="24"/>
        <v>0.14399999999999999</v>
      </c>
      <c r="I57" s="177">
        <v>57</v>
      </c>
      <c r="J57" s="22">
        <f t="shared" si="25"/>
        <v>0.114</v>
      </c>
      <c r="K57" s="177">
        <v>85</v>
      </c>
      <c r="L57" s="22">
        <f t="shared" si="26"/>
        <v>4.2500000000000003E-2</v>
      </c>
      <c r="M57" s="177">
        <v>67</v>
      </c>
      <c r="N57" s="22">
        <f t="shared" si="27"/>
        <v>0.13400000000000001</v>
      </c>
      <c r="O57" s="21">
        <v>0.03</v>
      </c>
      <c r="P57" s="177">
        <v>59</v>
      </c>
      <c r="Q57" s="22">
        <f t="shared" si="28"/>
        <v>0.11799999999999999</v>
      </c>
      <c r="R57" s="21">
        <v>0.03</v>
      </c>
      <c r="S57" s="22">
        <f t="shared" si="29"/>
        <v>0.61249999999999993</v>
      </c>
      <c r="T57" s="132" t="str">
        <f>IF(S57&lt;50%,"F",IF(S57&lt;=65%,"D",IF(S57&lt;=79%,"C",IF(S57&lt;=89%,"B",IF(S57&gt;89%,"A")))))</f>
        <v>D</v>
      </c>
      <c r="U57" s="131"/>
      <c r="V57" s="39"/>
      <c r="W57" s="178"/>
      <c r="X57" s="178"/>
      <c r="Y57" s="178"/>
    </row>
    <row r="58" spans="1:25" s="176" customFormat="1" ht="17.100000000000001" customHeight="1" x14ac:dyDescent="0.2">
      <c r="A58" s="232" t="s">
        <v>108</v>
      </c>
      <c r="B58" s="236" t="s">
        <v>906</v>
      </c>
      <c r="C58" s="237" t="s">
        <v>47</v>
      </c>
      <c r="D58" s="237" t="s">
        <v>907</v>
      </c>
      <c r="E58" s="177">
        <v>93</v>
      </c>
      <c r="F58" s="22">
        <f t="shared" si="23"/>
        <v>4.65E-2</v>
      </c>
      <c r="G58" s="177">
        <v>90</v>
      </c>
      <c r="H58" s="22">
        <f t="shared" si="24"/>
        <v>0.18</v>
      </c>
      <c r="I58" s="177">
        <v>56</v>
      </c>
      <c r="J58" s="22">
        <f t="shared" si="25"/>
        <v>0.112</v>
      </c>
      <c r="K58" s="177">
        <v>90</v>
      </c>
      <c r="L58" s="22">
        <f t="shared" si="26"/>
        <v>4.4999999999999998E-2</v>
      </c>
      <c r="M58" s="177">
        <v>73</v>
      </c>
      <c r="N58" s="22">
        <f t="shared" si="27"/>
        <v>0.14599999999999999</v>
      </c>
      <c r="O58" s="21">
        <v>0.04</v>
      </c>
      <c r="P58" s="177">
        <v>38</v>
      </c>
      <c r="Q58" s="22">
        <f t="shared" si="28"/>
        <v>7.5999999999999998E-2</v>
      </c>
      <c r="R58" s="21">
        <v>0.03</v>
      </c>
      <c r="S58" s="22">
        <f t="shared" si="29"/>
        <v>0.67549999999999999</v>
      </c>
      <c r="T58" s="132" t="str">
        <f t="shared" ref="T58:T59" si="30">IF(S58&lt;50%,"F",IF(S58&lt;=65%,"D",IF(S58&lt;=79%,"C",IF(S58&lt;=89%,"B",IF(S58&gt;89%,"A")))))</f>
        <v>C</v>
      </c>
      <c r="U58" s="131"/>
      <c r="V58" s="39"/>
      <c r="W58" s="178"/>
      <c r="X58" s="178"/>
      <c r="Y58" s="178"/>
    </row>
    <row r="59" spans="1:25" s="176" customFormat="1" ht="17.100000000000001" customHeight="1" x14ac:dyDescent="0.2">
      <c r="A59" s="232" t="s">
        <v>109</v>
      </c>
      <c r="B59" s="236" t="s">
        <v>908</v>
      </c>
      <c r="C59" s="237" t="s">
        <v>47</v>
      </c>
      <c r="D59" s="237" t="s">
        <v>909</v>
      </c>
      <c r="E59" s="177">
        <v>93</v>
      </c>
      <c r="F59" s="22">
        <f t="shared" si="23"/>
        <v>4.65E-2</v>
      </c>
      <c r="G59" s="177">
        <v>50</v>
      </c>
      <c r="H59" s="22">
        <f t="shared" si="24"/>
        <v>0.1</v>
      </c>
      <c r="I59" s="177">
        <v>40</v>
      </c>
      <c r="J59" s="22">
        <f t="shared" si="25"/>
        <v>0.08</v>
      </c>
      <c r="K59" s="177">
        <v>87</v>
      </c>
      <c r="L59" s="22">
        <f t="shared" si="26"/>
        <v>4.3499999999999997E-2</v>
      </c>
      <c r="M59" s="177">
        <v>42</v>
      </c>
      <c r="N59" s="22">
        <f t="shared" si="27"/>
        <v>8.4000000000000005E-2</v>
      </c>
      <c r="O59" s="21">
        <v>0.05</v>
      </c>
      <c r="P59" s="177">
        <v>45</v>
      </c>
      <c r="Q59" s="22">
        <f t="shared" si="28"/>
        <v>0.09</v>
      </c>
      <c r="R59" s="21">
        <v>0.03</v>
      </c>
      <c r="S59" s="22">
        <f t="shared" si="29"/>
        <v>0.52400000000000002</v>
      </c>
      <c r="T59" s="132" t="str">
        <f t="shared" si="30"/>
        <v>D</v>
      </c>
      <c r="U59" s="138"/>
      <c r="V59" s="39"/>
      <c r="W59" s="178"/>
      <c r="X59" s="178"/>
      <c r="Y59" s="178"/>
    </row>
    <row r="60" spans="1:25" s="176" customFormat="1" ht="17.100000000000001" customHeight="1" x14ac:dyDescent="0.2">
      <c r="A60" s="232" t="s">
        <v>110</v>
      </c>
      <c r="B60" s="236" t="s">
        <v>910</v>
      </c>
      <c r="C60" s="237" t="s">
        <v>47</v>
      </c>
      <c r="D60" s="237" t="s">
        <v>911</v>
      </c>
      <c r="E60" s="177">
        <v>91</v>
      </c>
      <c r="F60" s="22">
        <f>E60/2000</f>
        <v>4.5499999999999999E-2</v>
      </c>
      <c r="G60" s="177">
        <v>71</v>
      </c>
      <c r="H60" s="22">
        <f>G60/500</f>
        <v>0.14199999999999999</v>
      </c>
      <c r="I60" s="177">
        <v>59</v>
      </c>
      <c r="J60" s="22">
        <f>I60/500</f>
        <v>0.11799999999999999</v>
      </c>
      <c r="K60" s="177">
        <v>90</v>
      </c>
      <c r="L60" s="22">
        <f>K60/2000</f>
        <v>4.4999999999999998E-2</v>
      </c>
      <c r="M60" s="177">
        <v>72</v>
      </c>
      <c r="N60" s="22">
        <f>M60/500</f>
        <v>0.14399999999999999</v>
      </c>
      <c r="O60" s="21">
        <v>0.05</v>
      </c>
      <c r="P60" s="177">
        <v>51</v>
      </c>
      <c r="Q60" s="22">
        <f>P60/500</f>
        <v>0.10199999999999999</v>
      </c>
      <c r="R60" s="21">
        <v>0.03</v>
      </c>
      <c r="S60" s="22">
        <f>O60+R60+Q60+N60+L60+J60+H60+F60</f>
        <v>0.67649999999999988</v>
      </c>
      <c r="T60" s="132" t="str">
        <f>IF(S60&lt;50%,"F",IF(S60&lt;=65%,"D",IF(S60&lt;=79%,"C",IF(S60&lt;=89%,"B",IF(S60&gt;89%,"A")))))</f>
        <v>C</v>
      </c>
      <c r="U60" s="131"/>
      <c r="V60" s="39"/>
      <c r="W60" s="178"/>
      <c r="X60" s="178"/>
      <c r="Y60" s="178"/>
    </row>
    <row r="61" spans="1:25" s="271" customFormat="1" ht="17.100000000000001" customHeight="1" x14ac:dyDescent="0.2">
      <c r="A61" s="266" t="s">
        <v>111</v>
      </c>
      <c r="B61" s="260" t="s">
        <v>912</v>
      </c>
      <c r="C61" s="261" t="s">
        <v>47</v>
      </c>
      <c r="D61" s="261" t="s">
        <v>913</v>
      </c>
      <c r="E61" s="267">
        <v>0</v>
      </c>
      <c r="F61" s="263">
        <f t="shared" ref="F61:F65" si="31">E61/2000</f>
        <v>0</v>
      </c>
      <c r="G61" s="267">
        <v>79</v>
      </c>
      <c r="H61" s="263">
        <f t="shared" ref="H61:H65" si="32">G61/500</f>
        <v>0.158</v>
      </c>
      <c r="I61" s="267">
        <v>67</v>
      </c>
      <c r="J61" s="263">
        <f t="shared" ref="J61:J65" si="33">I61/500</f>
        <v>0.13400000000000001</v>
      </c>
      <c r="K61" s="267">
        <v>80</v>
      </c>
      <c r="L61" s="263">
        <f t="shared" ref="L61:L65" si="34">K61/2000</f>
        <v>0.04</v>
      </c>
      <c r="M61" s="267">
        <v>0</v>
      </c>
      <c r="N61" s="263">
        <f t="shared" ref="N61:N65" si="35">M61/500</f>
        <v>0</v>
      </c>
      <c r="O61" s="262">
        <v>0</v>
      </c>
      <c r="P61" s="267">
        <v>48</v>
      </c>
      <c r="Q61" s="263">
        <f t="shared" ref="Q61:Q65" si="36">P61/500</f>
        <v>9.6000000000000002E-2</v>
      </c>
      <c r="R61" s="262">
        <v>0.01</v>
      </c>
      <c r="S61" s="263">
        <f t="shared" ref="S61:S65" si="37">O61+R61+Q61+N61+L61+J61+H61+F61</f>
        <v>0.43800000000000006</v>
      </c>
      <c r="T61" s="268" t="str">
        <f t="shared" ref="T61" si="38">IF(S61&lt;50%,"F",IF(S61&lt;=65%,"D",IF(S61&lt;=79%,"C",IF(S61&lt;=89%,"B",IF(S61&gt;89%,"A")))))</f>
        <v>F</v>
      </c>
      <c r="U61" s="305"/>
      <c r="V61" s="269"/>
      <c r="W61" s="270"/>
      <c r="X61" s="270"/>
      <c r="Y61" s="270"/>
    </row>
    <row r="62" spans="1:25" s="176" customFormat="1" ht="17.100000000000001" customHeight="1" x14ac:dyDescent="0.2">
      <c r="A62" s="232" t="s">
        <v>112</v>
      </c>
      <c r="B62" s="236" t="s">
        <v>914</v>
      </c>
      <c r="C62" s="237" t="s">
        <v>46</v>
      </c>
      <c r="D62" s="237" t="s">
        <v>915</v>
      </c>
      <c r="E62" s="177">
        <v>94</v>
      </c>
      <c r="F62" s="22">
        <f t="shared" si="31"/>
        <v>4.7E-2</v>
      </c>
      <c r="G62" s="177">
        <v>69</v>
      </c>
      <c r="H62" s="22">
        <f t="shared" si="32"/>
        <v>0.13800000000000001</v>
      </c>
      <c r="I62" s="177">
        <v>58</v>
      </c>
      <c r="J62" s="22">
        <f t="shared" si="33"/>
        <v>0.11600000000000001</v>
      </c>
      <c r="K62" s="177">
        <v>90</v>
      </c>
      <c r="L62" s="22">
        <f t="shared" si="34"/>
        <v>4.4999999999999998E-2</v>
      </c>
      <c r="M62" s="177">
        <v>72</v>
      </c>
      <c r="N62" s="22">
        <f t="shared" si="35"/>
        <v>0.14399999999999999</v>
      </c>
      <c r="O62" s="21">
        <v>0.05</v>
      </c>
      <c r="P62" s="177">
        <v>42</v>
      </c>
      <c r="Q62" s="22">
        <f t="shared" si="36"/>
        <v>8.4000000000000005E-2</v>
      </c>
      <c r="R62" s="21">
        <v>0.03</v>
      </c>
      <c r="S62" s="22">
        <f t="shared" si="37"/>
        <v>0.65400000000000003</v>
      </c>
      <c r="T62" s="132" t="str">
        <f>IF(S62&lt;50%,"F",IF(S62&lt;=65%,"D",IF(S62&lt;=79%,"C",IF(S62&lt;=89%,"B",IF(S62&gt;89%,"A")))))</f>
        <v>C</v>
      </c>
      <c r="U62" s="138"/>
      <c r="V62" s="39"/>
      <c r="W62" s="178"/>
      <c r="X62" s="178"/>
      <c r="Y62" s="178"/>
    </row>
    <row r="63" spans="1:25" s="176" customFormat="1" ht="17.100000000000001" customHeight="1" x14ac:dyDescent="0.2">
      <c r="A63" s="232" t="s">
        <v>113</v>
      </c>
      <c r="B63" s="236" t="s">
        <v>916</v>
      </c>
      <c r="C63" s="237" t="s">
        <v>47</v>
      </c>
      <c r="D63" s="237" t="s">
        <v>917</v>
      </c>
      <c r="E63" s="177">
        <v>93</v>
      </c>
      <c r="F63" s="22">
        <f t="shared" si="31"/>
        <v>4.65E-2</v>
      </c>
      <c r="G63" s="177">
        <v>56</v>
      </c>
      <c r="H63" s="22">
        <f t="shared" si="32"/>
        <v>0.112</v>
      </c>
      <c r="I63" s="177">
        <v>48</v>
      </c>
      <c r="J63" s="22">
        <f t="shared" si="33"/>
        <v>9.6000000000000002E-2</v>
      </c>
      <c r="K63" s="177">
        <v>95</v>
      </c>
      <c r="L63" s="22">
        <f t="shared" si="34"/>
        <v>4.7500000000000001E-2</v>
      </c>
      <c r="M63" s="177">
        <v>44</v>
      </c>
      <c r="N63" s="22">
        <f t="shared" si="35"/>
        <v>8.7999999999999995E-2</v>
      </c>
      <c r="O63" s="21">
        <v>0.04</v>
      </c>
      <c r="P63" s="177">
        <v>38</v>
      </c>
      <c r="Q63" s="22">
        <f t="shared" si="36"/>
        <v>7.5999999999999998E-2</v>
      </c>
      <c r="R63" s="21">
        <v>0.03</v>
      </c>
      <c r="S63" s="22">
        <f t="shared" si="37"/>
        <v>0.53600000000000003</v>
      </c>
      <c r="T63" s="132" t="str">
        <f>IF(S63&lt;50%,"F",IF(S63&lt;=65%,"D",IF(S63&lt;=79%,"C",IF(S63&lt;=89%,"B",IF(S63&gt;89%,"A")))))</f>
        <v>D</v>
      </c>
      <c r="U63" s="131"/>
      <c r="V63" s="39"/>
      <c r="W63" s="178"/>
      <c r="X63" s="178"/>
      <c r="Y63" s="178"/>
    </row>
    <row r="64" spans="1:25" s="271" customFormat="1" ht="17.100000000000001" customHeight="1" x14ac:dyDescent="0.2">
      <c r="A64" s="266" t="s">
        <v>121</v>
      </c>
      <c r="B64" s="260" t="s">
        <v>918</v>
      </c>
      <c r="C64" s="261" t="s">
        <v>46</v>
      </c>
      <c r="D64" s="261" t="s">
        <v>919</v>
      </c>
      <c r="E64" s="267">
        <v>87</v>
      </c>
      <c r="F64" s="263">
        <f t="shared" si="31"/>
        <v>4.3499999999999997E-2</v>
      </c>
      <c r="G64" s="267">
        <v>0</v>
      </c>
      <c r="H64" s="263">
        <f t="shared" si="32"/>
        <v>0</v>
      </c>
      <c r="I64" s="267">
        <v>69</v>
      </c>
      <c r="J64" s="263">
        <f t="shared" si="33"/>
        <v>0.13800000000000001</v>
      </c>
      <c r="K64" s="267">
        <v>80</v>
      </c>
      <c r="L64" s="263">
        <f t="shared" si="34"/>
        <v>0.04</v>
      </c>
      <c r="M64" s="267">
        <v>0</v>
      </c>
      <c r="N64" s="263">
        <f t="shared" si="35"/>
        <v>0</v>
      </c>
      <c r="O64" s="262">
        <v>0</v>
      </c>
      <c r="P64" s="267">
        <v>57</v>
      </c>
      <c r="Q64" s="263">
        <f t="shared" si="36"/>
        <v>0.114</v>
      </c>
      <c r="R64" s="262">
        <v>0.01</v>
      </c>
      <c r="S64" s="263">
        <f t="shared" si="37"/>
        <v>0.34550000000000003</v>
      </c>
      <c r="T64" s="268" t="str">
        <f t="shared" ref="T64" si="39">IF(S64&lt;50%,"F",IF(S64&lt;=65%,"D",IF(S64&lt;=79%,"C",IF(S64&lt;=89%,"B",IF(S64&gt;89%,"A")))))</f>
        <v>F</v>
      </c>
      <c r="U64" s="305"/>
      <c r="V64" s="269"/>
      <c r="W64" s="270"/>
      <c r="X64" s="270"/>
      <c r="Y64" s="270"/>
    </row>
    <row r="65" spans="1:25" s="176" customFormat="1" ht="17.100000000000001" customHeight="1" x14ac:dyDescent="0.2">
      <c r="A65" s="232" t="s">
        <v>122</v>
      </c>
      <c r="B65" s="236" t="s">
        <v>920</v>
      </c>
      <c r="C65" s="237" t="s">
        <v>46</v>
      </c>
      <c r="D65" s="237" t="s">
        <v>921</v>
      </c>
      <c r="E65" s="177">
        <v>88</v>
      </c>
      <c r="F65" s="22">
        <f t="shared" si="31"/>
        <v>4.3999999999999997E-2</v>
      </c>
      <c r="G65" s="177">
        <v>72</v>
      </c>
      <c r="H65" s="22">
        <f t="shared" si="32"/>
        <v>0.14399999999999999</v>
      </c>
      <c r="I65" s="177">
        <v>82</v>
      </c>
      <c r="J65" s="22">
        <f t="shared" si="33"/>
        <v>0.16400000000000001</v>
      </c>
      <c r="K65" s="177">
        <v>80</v>
      </c>
      <c r="L65" s="22">
        <f t="shared" si="34"/>
        <v>0.04</v>
      </c>
      <c r="M65" s="177">
        <v>90</v>
      </c>
      <c r="N65" s="22">
        <f t="shared" si="35"/>
        <v>0.18</v>
      </c>
      <c r="O65" s="21">
        <v>0.05</v>
      </c>
      <c r="P65" s="177">
        <v>65</v>
      </c>
      <c r="Q65" s="22">
        <f t="shared" si="36"/>
        <v>0.13</v>
      </c>
      <c r="R65" s="21">
        <v>0.03</v>
      </c>
      <c r="S65" s="22">
        <f t="shared" si="37"/>
        <v>0.78200000000000003</v>
      </c>
      <c r="T65" s="132" t="str">
        <f>IF(S65&lt;50%,"F",IF(S65&lt;=65%,"D",IF(S65&lt;=79%,"C",IF(S65&lt;=89%,"B",IF(S65&gt;89%,"A")))))</f>
        <v>C</v>
      </c>
      <c r="U65" s="131"/>
      <c r="V65" s="39"/>
      <c r="W65" s="178"/>
      <c r="X65" s="178"/>
      <c r="Y65" s="178"/>
    </row>
    <row r="66" spans="1:25" s="176" customFormat="1" ht="17.100000000000001" customHeight="1" x14ac:dyDescent="0.2">
      <c r="A66" s="232" t="s">
        <v>134</v>
      </c>
      <c r="B66" s="236" t="s">
        <v>922</v>
      </c>
      <c r="C66" s="237" t="s">
        <v>46</v>
      </c>
      <c r="D66" s="237" t="s">
        <v>923</v>
      </c>
      <c r="E66" s="177">
        <v>88</v>
      </c>
      <c r="F66" s="22">
        <f t="shared" si="23"/>
        <v>4.3999999999999997E-2</v>
      </c>
      <c r="G66" s="177">
        <v>78</v>
      </c>
      <c r="H66" s="22">
        <f t="shared" si="24"/>
        <v>0.156</v>
      </c>
      <c r="I66" s="177">
        <v>47</v>
      </c>
      <c r="J66" s="22">
        <f t="shared" si="25"/>
        <v>9.4E-2</v>
      </c>
      <c r="K66" s="177">
        <v>80</v>
      </c>
      <c r="L66" s="22">
        <f t="shared" si="26"/>
        <v>0.04</v>
      </c>
      <c r="M66" s="177">
        <v>58</v>
      </c>
      <c r="N66" s="22">
        <f t="shared" si="27"/>
        <v>0.11600000000000001</v>
      </c>
      <c r="O66" s="21">
        <v>0.05</v>
      </c>
      <c r="P66" s="177">
        <v>56</v>
      </c>
      <c r="Q66" s="22">
        <f t="shared" si="28"/>
        <v>0.112</v>
      </c>
      <c r="R66" s="21">
        <v>0.05</v>
      </c>
      <c r="S66" s="22">
        <f t="shared" si="29"/>
        <v>0.66200000000000003</v>
      </c>
      <c r="T66" s="132" t="str">
        <f t="shared" ref="T66:T67" si="40">IF(S66&lt;50%,"F",IF(S66&lt;=65%,"D",IF(S66&lt;=79%,"C",IF(S66&lt;=89%,"B",IF(S66&gt;89%,"A")))))</f>
        <v>C</v>
      </c>
      <c r="U66" s="131"/>
      <c r="V66" s="39"/>
      <c r="W66" s="178"/>
      <c r="X66" s="178"/>
      <c r="Y66" s="178"/>
    </row>
    <row r="67" spans="1:25" s="176" customFormat="1" ht="17.100000000000001" customHeight="1" x14ac:dyDescent="0.2">
      <c r="A67" s="232" t="s">
        <v>135</v>
      </c>
      <c r="B67" s="236" t="s">
        <v>924</v>
      </c>
      <c r="C67" s="237" t="s">
        <v>46</v>
      </c>
      <c r="D67" s="237" t="s">
        <v>925</v>
      </c>
      <c r="E67" s="177">
        <v>92</v>
      </c>
      <c r="F67" s="22">
        <f t="shared" si="23"/>
        <v>4.5999999999999999E-2</v>
      </c>
      <c r="G67" s="177">
        <v>96</v>
      </c>
      <c r="H67" s="22">
        <f t="shared" si="24"/>
        <v>0.192</v>
      </c>
      <c r="I67" s="177">
        <v>87</v>
      </c>
      <c r="J67" s="22">
        <f t="shared" si="25"/>
        <v>0.17399999999999999</v>
      </c>
      <c r="K67" s="177">
        <v>90</v>
      </c>
      <c r="L67" s="22">
        <f t="shared" si="26"/>
        <v>4.4999999999999998E-2</v>
      </c>
      <c r="M67" s="177">
        <v>94</v>
      </c>
      <c r="N67" s="22">
        <f t="shared" si="27"/>
        <v>0.188</v>
      </c>
      <c r="O67" s="21">
        <v>0.05</v>
      </c>
      <c r="P67" s="177">
        <v>88</v>
      </c>
      <c r="Q67" s="22">
        <f t="shared" si="28"/>
        <v>0.17599999999999999</v>
      </c>
      <c r="R67" s="21">
        <v>0.05</v>
      </c>
      <c r="S67" s="22">
        <f t="shared" si="29"/>
        <v>0.92100000000000004</v>
      </c>
      <c r="T67" s="132" t="str">
        <f t="shared" si="40"/>
        <v>A</v>
      </c>
      <c r="U67" s="138"/>
      <c r="V67" s="39"/>
      <c r="W67" s="178"/>
      <c r="X67" s="178"/>
      <c r="Y67" s="178"/>
    </row>
    <row r="68" spans="1:25" s="271" customFormat="1" ht="17.100000000000001" customHeight="1" x14ac:dyDescent="0.2">
      <c r="A68" s="266" t="s">
        <v>871</v>
      </c>
      <c r="B68" s="260" t="s">
        <v>926</v>
      </c>
      <c r="C68" s="261" t="s">
        <v>46</v>
      </c>
      <c r="D68" s="261" t="s">
        <v>927</v>
      </c>
      <c r="E68" s="267">
        <v>0</v>
      </c>
      <c r="F68" s="263">
        <f>E68/2000</f>
        <v>0</v>
      </c>
      <c r="G68" s="267">
        <v>0</v>
      </c>
      <c r="H68" s="263">
        <f>G68/500</f>
        <v>0</v>
      </c>
      <c r="I68" s="267">
        <v>0</v>
      </c>
      <c r="J68" s="263">
        <f>I68/500</f>
        <v>0</v>
      </c>
      <c r="K68" s="267">
        <v>0</v>
      </c>
      <c r="L68" s="263">
        <f>K68/2000</f>
        <v>0</v>
      </c>
      <c r="M68" s="267">
        <v>0</v>
      </c>
      <c r="N68" s="263">
        <f>M68/500</f>
        <v>0</v>
      </c>
      <c r="O68" s="262">
        <v>0</v>
      </c>
      <c r="P68" s="267">
        <v>0</v>
      </c>
      <c r="Q68" s="263">
        <f>P68/500</f>
        <v>0</v>
      </c>
      <c r="R68" s="262">
        <v>0</v>
      </c>
      <c r="S68" s="263">
        <f>O68+R68+Q68+N68+L68+J68+H68+F68</f>
        <v>0</v>
      </c>
      <c r="T68" s="268" t="str">
        <f>IF(S68&lt;50%,"F",IF(S68&lt;=65%,"D",IF(S68&lt;=79%,"C",IF(S68&lt;=89%,"B",IF(S68&gt;89%,"A")))))</f>
        <v>F</v>
      </c>
      <c r="U68" s="305"/>
      <c r="V68" s="269"/>
      <c r="W68" s="270"/>
      <c r="X68" s="270"/>
      <c r="Y68" s="270"/>
    </row>
    <row r="69" spans="1:25" s="176" customFormat="1" ht="17.100000000000001" customHeight="1" x14ac:dyDescent="0.2">
      <c r="A69" s="232" t="s">
        <v>872</v>
      </c>
      <c r="B69" s="236" t="s">
        <v>928</v>
      </c>
      <c r="C69" s="237" t="s">
        <v>46</v>
      </c>
      <c r="D69" s="237" t="s">
        <v>929</v>
      </c>
      <c r="E69" s="177">
        <v>95</v>
      </c>
      <c r="F69" s="22">
        <f t="shared" ref="F69:F72" si="41">E69/2000</f>
        <v>4.7500000000000001E-2</v>
      </c>
      <c r="G69" s="177">
        <v>84</v>
      </c>
      <c r="H69" s="22">
        <f t="shared" ref="H69:H72" si="42">G69/500</f>
        <v>0.16800000000000001</v>
      </c>
      <c r="I69" s="177">
        <v>71</v>
      </c>
      <c r="J69" s="22">
        <f t="shared" ref="J69:J72" si="43">I69/500</f>
        <v>0.14199999999999999</v>
      </c>
      <c r="K69" s="177">
        <v>80</v>
      </c>
      <c r="L69" s="22">
        <f t="shared" ref="L69:L72" si="44">K69/2000</f>
        <v>0.04</v>
      </c>
      <c r="M69" s="177">
        <v>79</v>
      </c>
      <c r="N69" s="22">
        <f t="shared" ref="N69:N72" si="45">M69/500</f>
        <v>0.158</v>
      </c>
      <c r="O69" s="21">
        <v>0.03</v>
      </c>
      <c r="P69" s="177">
        <v>71</v>
      </c>
      <c r="Q69" s="22">
        <f t="shared" ref="Q69:Q72" si="46">P69/500</f>
        <v>0.14199999999999999</v>
      </c>
      <c r="R69" s="21">
        <v>0.05</v>
      </c>
      <c r="S69" s="22">
        <f t="shared" ref="S69:S72" si="47">O69+R69+Q69+N69+L69+J69+H69+F69</f>
        <v>0.77749999999999997</v>
      </c>
      <c r="T69" s="132" t="str">
        <f t="shared" ref="T69" si="48">IF(S69&lt;50%,"F",IF(S69&lt;=65%,"D",IF(S69&lt;=79%,"C",IF(S69&lt;=89%,"B",IF(S69&gt;89%,"A")))))</f>
        <v>C</v>
      </c>
      <c r="U69" s="131"/>
      <c r="V69" s="39"/>
      <c r="W69" s="178"/>
      <c r="X69" s="178"/>
      <c r="Y69" s="178"/>
    </row>
    <row r="70" spans="1:25" s="176" customFormat="1" ht="17.100000000000001" customHeight="1" x14ac:dyDescent="0.2">
      <c r="A70" s="232" t="s">
        <v>873</v>
      </c>
      <c r="B70" s="236" t="s">
        <v>930</v>
      </c>
      <c r="C70" s="237" t="s">
        <v>47</v>
      </c>
      <c r="D70" s="237" t="s">
        <v>931</v>
      </c>
      <c r="E70" s="177">
        <v>87</v>
      </c>
      <c r="F70" s="22">
        <f t="shared" si="41"/>
        <v>4.3499999999999997E-2</v>
      </c>
      <c r="G70" s="177">
        <v>81</v>
      </c>
      <c r="H70" s="22">
        <f t="shared" si="42"/>
        <v>0.16200000000000001</v>
      </c>
      <c r="I70" s="177">
        <v>61</v>
      </c>
      <c r="J70" s="22">
        <f t="shared" si="43"/>
        <v>0.122</v>
      </c>
      <c r="K70" s="177">
        <v>87</v>
      </c>
      <c r="L70" s="22">
        <f t="shared" si="44"/>
        <v>4.3499999999999997E-2</v>
      </c>
      <c r="M70" s="177">
        <v>83</v>
      </c>
      <c r="N70" s="22">
        <f t="shared" si="45"/>
        <v>0.16600000000000001</v>
      </c>
      <c r="O70" s="21">
        <v>0.05</v>
      </c>
      <c r="P70" s="177">
        <v>57</v>
      </c>
      <c r="Q70" s="22">
        <f t="shared" si="46"/>
        <v>0.114</v>
      </c>
      <c r="R70" s="21">
        <v>0.03</v>
      </c>
      <c r="S70" s="22">
        <f t="shared" si="47"/>
        <v>0.73099999999999998</v>
      </c>
      <c r="T70" s="132" t="str">
        <f>IF(S70&lt;50%,"F",IF(S70&lt;=65%,"D",IF(S70&lt;=79%,"C",IF(S70&lt;=89%,"B",IF(S70&gt;89%,"A")))))</f>
        <v>C</v>
      </c>
      <c r="U70" s="138"/>
      <c r="V70" s="39"/>
      <c r="W70" s="178"/>
      <c r="X70" s="178"/>
      <c r="Y70" s="178"/>
    </row>
    <row r="71" spans="1:25" s="176" customFormat="1" ht="17.100000000000001" customHeight="1" x14ac:dyDescent="0.2">
      <c r="A71" s="232" t="s">
        <v>874</v>
      </c>
      <c r="B71" s="236" t="s">
        <v>932</v>
      </c>
      <c r="C71" s="237" t="s">
        <v>46</v>
      </c>
      <c r="D71" s="237" t="s">
        <v>933</v>
      </c>
      <c r="E71" s="177">
        <v>92</v>
      </c>
      <c r="F71" s="22">
        <f t="shared" si="41"/>
        <v>4.5999999999999999E-2</v>
      </c>
      <c r="G71" s="177">
        <v>51</v>
      </c>
      <c r="H71" s="22">
        <f t="shared" si="42"/>
        <v>0.10199999999999999</v>
      </c>
      <c r="I71" s="177">
        <v>41</v>
      </c>
      <c r="J71" s="22">
        <f t="shared" si="43"/>
        <v>8.2000000000000003E-2</v>
      </c>
      <c r="K71" s="177">
        <v>90</v>
      </c>
      <c r="L71" s="22">
        <f t="shared" si="44"/>
        <v>4.4999999999999998E-2</v>
      </c>
      <c r="M71" s="177">
        <v>51</v>
      </c>
      <c r="N71" s="22">
        <f t="shared" si="45"/>
        <v>0.10199999999999999</v>
      </c>
      <c r="O71" s="21">
        <v>0.05</v>
      </c>
      <c r="P71" s="177">
        <v>43</v>
      </c>
      <c r="Q71" s="22">
        <f t="shared" si="46"/>
        <v>8.5999999999999993E-2</v>
      </c>
      <c r="R71" s="21">
        <v>0.03</v>
      </c>
      <c r="S71" s="22">
        <f t="shared" si="47"/>
        <v>0.54299999999999993</v>
      </c>
      <c r="T71" s="132" t="str">
        <f>IF(S71&lt;50%,"F",IF(S71&lt;=65%,"D",IF(S71&lt;=79%,"C",IF(S71&lt;=89%,"B",IF(S71&gt;89%,"A")))))</f>
        <v>D</v>
      </c>
      <c r="U71" s="131"/>
      <c r="V71" s="39"/>
      <c r="W71" s="178"/>
      <c r="X71" s="178"/>
      <c r="Y71" s="178"/>
    </row>
    <row r="72" spans="1:25" s="176" customFormat="1" ht="17.100000000000001" customHeight="1" x14ac:dyDescent="0.2">
      <c r="A72" s="232" t="s">
        <v>875</v>
      </c>
      <c r="B72" s="236" t="s">
        <v>934</v>
      </c>
      <c r="C72" s="237" t="s">
        <v>47</v>
      </c>
      <c r="D72" s="237" t="s">
        <v>935</v>
      </c>
      <c r="E72" s="177">
        <v>93</v>
      </c>
      <c r="F72" s="22">
        <f t="shared" si="41"/>
        <v>4.65E-2</v>
      </c>
      <c r="G72" s="177">
        <v>54</v>
      </c>
      <c r="H72" s="22">
        <f t="shared" si="42"/>
        <v>0.108</v>
      </c>
      <c r="I72" s="177">
        <v>42</v>
      </c>
      <c r="J72" s="22">
        <f t="shared" si="43"/>
        <v>8.4000000000000005E-2</v>
      </c>
      <c r="K72" s="177">
        <v>85</v>
      </c>
      <c r="L72" s="22">
        <f t="shared" si="44"/>
        <v>4.2500000000000003E-2</v>
      </c>
      <c r="M72" s="177">
        <v>46</v>
      </c>
      <c r="N72" s="22">
        <f t="shared" si="45"/>
        <v>9.1999999999999998E-2</v>
      </c>
      <c r="O72" s="21">
        <v>0.05</v>
      </c>
      <c r="P72" s="177">
        <v>20</v>
      </c>
      <c r="Q72" s="22">
        <f t="shared" si="46"/>
        <v>0.04</v>
      </c>
      <c r="R72" s="21">
        <v>0.05</v>
      </c>
      <c r="S72" s="22">
        <f t="shared" si="47"/>
        <v>0.51300000000000001</v>
      </c>
      <c r="T72" s="132" t="str">
        <f t="shared" ref="T72" si="49">IF(S72&lt;50%,"F",IF(S72&lt;=65%,"D",IF(S72&lt;=79%,"C",IF(S72&lt;=89%,"B",IF(S72&gt;89%,"A")))))</f>
        <v>D</v>
      </c>
      <c r="U72" s="131"/>
      <c r="V72" s="39"/>
      <c r="W72" s="178"/>
      <c r="X72" s="178"/>
      <c r="Y72" s="178"/>
    </row>
    <row r="73" spans="1:25" s="182" customFormat="1" ht="20.100000000000001" customHeight="1" x14ac:dyDescent="0.25">
      <c r="A73" s="100" t="s">
        <v>12</v>
      </c>
      <c r="B73" s="183"/>
      <c r="C73" s="180"/>
      <c r="D73" s="180"/>
      <c r="E73" s="158"/>
      <c r="F73" s="158"/>
      <c r="G73" s="158" t="s">
        <v>21</v>
      </c>
      <c r="H73" s="158"/>
      <c r="I73" s="178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43"/>
      <c r="U73" s="133"/>
      <c r="V73" s="181"/>
      <c r="W73" s="181"/>
      <c r="X73" s="181"/>
      <c r="Y73" s="181"/>
    </row>
    <row r="74" spans="1:25" s="182" customFormat="1" ht="20.100000000000001" customHeight="1" x14ac:dyDescent="0.25">
      <c r="A74" s="100"/>
      <c r="B74" s="183"/>
      <c r="C74" s="180"/>
      <c r="D74" s="180"/>
      <c r="E74" s="158"/>
      <c r="F74" s="158"/>
      <c r="G74" s="158"/>
      <c r="H74" s="158"/>
      <c r="I74" s="178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43"/>
      <c r="U74" s="133"/>
      <c r="V74" s="181"/>
      <c r="W74" s="181"/>
      <c r="X74" s="181"/>
      <c r="Y74" s="181"/>
    </row>
    <row r="75" spans="1:25" s="38" customFormat="1" ht="24.95" customHeight="1" x14ac:dyDescent="0.3">
      <c r="A75" s="341" t="s">
        <v>136</v>
      </c>
      <c r="B75" s="341"/>
      <c r="C75" s="341"/>
      <c r="D75" s="341"/>
      <c r="E75" s="341"/>
      <c r="F75" s="341"/>
      <c r="G75" s="341"/>
      <c r="H75" s="341"/>
      <c r="I75" s="341"/>
      <c r="J75" s="341"/>
      <c r="K75" s="341"/>
      <c r="L75" s="341"/>
      <c r="M75" s="341"/>
      <c r="N75" s="341"/>
      <c r="O75" s="341"/>
      <c r="P75" s="341"/>
      <c r="Q75" s="341"/>
      <c r="R75" s="341"/>
      <c r="S75" s="341"/>
      <c r="T75" s="341"/>
      <c r="U75" s="341"/>
    </row>
    <row r="76" spans="1:25" s="49" customFormat="1" ht="9.9499999999999993" customHeight="1" x14ac:dyDescent="0.2">
      <c r="A76" s="170"/>
      <c r="B76" s="171"/>
      <c r="C76" s="171"/>
      <c r="D76" s="171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248"/>
      <c r="U76" s="163"/>
    </row>
    <row r="77" spans="1:25" s="175" customFormat="1" x14ac:dyDescent="0.25">
      <c r="A77" s="172" t="s">
        <v>153</v>
      </c>
      <c r="B77" s="172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 t="s">
        <v>155</v>
      </c>
      <c r="N77" s="173"/>
      <c r="O77" s="172"/>
      <c r="P77" s="172"/>
      <c r="Q77" s="172"/>
      <c r="R77" s="172"/>
      <c r="S77" s="172"/>
      <c r="T77" s="135"/>
      <c r="U77" s="137"/>
      <c r="V77" s="174"/>
      <c r="W77" s="174"/>
      <c r="X77" s="174"/>
      <c r="Y77" s="174"/>
    </row>
    <row r="78" spans="1:25" s="175" customFormat="1" x14ac:dyDescent="0.25">
      <c r="A78" s="172" t="s">
        <v>154</v>
      </c>
      <c r="B78" s="172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 t="s">
        <v>24</v>
      </c>
      <c r="N78" s="173"/>
      <c r="O78" s="172"/>
      <c r="P78" s="172"/>
      <c r="Q78" s="172"/>
      <c r="R78" s="172"/>
      <c r="S78" s="172"/>
      <c r="T78" s="135"/>
      <c r="U78" s="137"/>
      <c r="V78" s="174"/>
      <c r="W78" s="174"/>
      <c r="X78" s="174"/>
      <c r="Y78" s="174"/>
    </row>
    <row r="79" spans="1:25" s="176" customFormat="1" ht="9.9499999999999993" customHeight="1" x14ac:dyDescent="0.2">
      <c r="A79" s="342" t="s">
        <v>4</v>
      </c>
      <c r="B79" s="342" t="s">
        <v>5</v>
      </c>
      <c r="C79" s="342" t="s">
        <v>6</v>
      </c>
      <c r="D79" s="345" t="s">
        <v>7</v>
      </c>
      <c r="E79" s="345" t="s">
        <v>14</v>
      </c>
      <c r="F79" s="345"/>
      <c r="G79" s="345"/>
      <c r="H79" s="345"/>
      <c r="I79" s="345"/>
      <c r="J79" s="345"/>
      <c r="K79" s="345" t="s">
        <v>15</v>
      </c>
      <c r="L79" s="345"/>
      <c r="M79" s="345"/>
      <c r="N79" s="345"/>
      <c r="O79" s="345"/>
      <c r="P79" s="345"/>
      <c r="Q79" s="345"/>
      <c r="R79" s="345"/>
      <c r="S79" s="346" t="s">
        <v>0</v>
      </c>
      <c r="T79" s="347" t="s">
        <v>3</v>
      </c>
      <c r="U79" s="351" t="s">
        <v>16</v>
      </c>
      <c r="V79" s="39"/>
      <c r="W79" s="40"/>
      <c r="X79" s="40"/>
      <c r="Y79" s="40"/>
    </row>
    <row r="80" spans="1:25" s="176" customFormat="1" ht="9.9499999999999993" customHeight="1" x14ac:dyDescent="0.2">
      <c r="A80" s="343"/>
      <c r="B80" s="343"/>
      <c r="C80" s="343"/>
      <c r="D80" s="345"/>
      <c r="E80" s="345"/>
      <c r="F80" s="345"/>
      <c r="G80" s="345"/>
      <c r="H80" s="345"/>
      <c r="I80" s="345"/>
      <c r="J80" s="345"/>
      <c r="K80" s="345"/>
      <c r="L80" s="345"/>
      <c r="M80" s="345"/>
      <c r="N80" s="345"/>
      <c r="O80" s="345"/>
      <c r="P80" s="345"/>
      <c r="Q80" s="345"/>
      <c r="R80" s="345"/>
      <c r="S80" s="346"/>
      <c r="T80" s="347"/>
      <c r="U80" s="352"/>
      <c r="V80" s="39"/>
      <c r="W80" s="40"/>
      <c r="X80" s="40"/>
      <c r="Y80" s="40"/>
    </row>
    <row r="81" spans="1:25" s="176" customFormat="1" ht="14.1" customHeight="1" x14ac:dyDescent="0.2">
      <c r="A81" s="344"/>
      <c r="B81" s="344"/>
      <c r="C81" s="344"/>
      <c r="D81" s="345"/>
      <c r="E81" s="340" t="s">
        <v>17</v>
      </c>
      <c r="F81" s="340"/>
      <c r="G81" s="340" t="s">
        <v>87</v>
      </c>
      <c r="H81" s="340"/>
      <c r="I81" s="340" t="s">
        <v>88</v>
      </c>
      <c r="J81" s="340"/>
      <c r="K81" s="340" t="s">
        <v>17</v>
      </c>
      <c r="L81" s="340"/>
      <c r="M81" s="340" t="s">
        <v>87</v>
      </c>
      <c r="N81" s="340"/>
      <c r="O81" s="275" t="s">
        <v>20</v>
      </c>
      <c r="P81" s="340" t="s">
        <v>88</v>
      </c>
      <c r="Q81" s="340"/>
      <c r="R81" s="275" t="s">
        <v>20</v>
      </c>
      <c r="S81" s="346"/>
      <c r="T81" s="347"/>
      <c r="U81" s="352"/>
      <c r="V81" s="39"/>
      <c r="W81" s="40"/>
      <c r="X81" s="40"/>
      <c r="Y81" s="40"/>
    </row>
    <row r="82" spans="1:25" s="176" customFormat="1" ht="15" customHeight="1" x14ac:dyDescent="0.25">
      <c r="A82" s="232" t="s">
        <v>96</v>
      </c>
      <c r="B82" s="234" t="s">
        <v>939</v>
      </c>
      <c r="C82" s="235" t="s">
        <v>47</v>
      </c>
      <c r="D82" s="235" t="s">
        <v>940</v>
      </c>
      <c r="E82" s="177">
        <v>93</v>
      </c>
      <c r="F82" s="22">
        <f t="shared" ref="F82:F86" si="50">E82/2000</f>
        <v>4.65E-2</v>
      </c>
      <c r="G82" s="177">
        <v>95</v>
      </c>
      <c r="H82" s="22">
        <f t="shared" ref="H82:H86" si="51">G82/500</f>
        <v>0.19</v>
      </c>
      <c r="I82" s="177">
        <v>70</v>
      </c>
      <c r="J82" s="22">
        <f t="shared" ref="J82:J86" si="52">I82/500</f>
        <v>0.14000000000000001</v>
      </c>
      <c r="K82" s="177">
        <v>95</v>
      </c>
      <c r="L82" s="22">
        <f t="shared" ref="L82:L86" si="53">K82/2000</f>
        <v>4.7500000000000001E-2</v>
      </c>
      <c r="M82" s="177">
        <v>82</v>
      </c>
      <c r="N82" s="22">
        <f t="shared" ref="N82:N86" si="54">M82/500</f>
        <v>0.16400000000000001</v>
      </c>
      <c r="O82" s="21">
        <v>0.02</v>
      </c>
      <c r="P82" s="177">
        <v>74</v>
      </c>
      <c r="Q82" s="22">
        <f t="shared" ref="Q82:Q86" si="55">P82/500</f>
        <v>0.14799999999999999</v>
      </c>
      <c r="R82" s="21">
        <v>0.05</v>
      </c>
      <c r="S82" s="22">
        <f t="shared" ref="S82:S86" si="56">O82+R82+Q82+N82+L82+J82+H82+F82</f>
        <v>0.80600000000000005</v>
      </c>
      <c r="T82" s="132" t="str">
        <f t="shared" ref="T82:T86" si="57">IF(S82&lt;50%,"F",IF(S82&lt;=65%,"D",IF(S82&lt;=79%,"C",IF(S82&lt;=89%,"B",IF(S82&gt;89%,"A")))))</f>
        <v>B</v>
      </c>
      <c r="U82" s="138"/>
      <c r="V82" s="39"/>
      <c r="W82" s="178"/>
      <c r="X82" s="178"/>
      <c r="Y82" s="178"/>
    </row>
    <row r="83" spans="1:25" s="176" customFormat="1" ht="15" customHeight="1" x14ac:dyDescent="0.25">
      <c r="A83" s="232" t="s">
        <v>95</v>
      </c>
      <c r="B83" s="234" t="s">
        <v>941</v>
      </c>
      <c r="C83" s="235" t="s">
        <v>46</v>
      </c>
      <c r="D83" s="235" t="s">
        <v>942</v>
      </c>
      <c r="E83" s="177">
        <v>90</v>
      </c>
      <c r="F83" s="22">
        <f t="shared" si="50"/>
        <v>4.4999999999999998E-2</v>
      </c>
      <c r="G83" s="177">
        <v>59</v>
      </c>
      <c r="H83" s="22">
        <f t="shared" si="51"/>
        <v>0.11799999999999999</v>
      </c>
      <c r="I83" s="177">
        <v>56</v>
      </c>
      <c r="J83" s="22">
        <f t="shared" si="52"/>
        <v>0.112</v>
      </c>
      <c r="K83" s="177">
        <v>85</v>
      </c>
      <c r="L83" s="22">
        <f t="shared" si="53"/>
        <v>4.2500000000000003E-2</v>
      </c>
      <c r="M83" s="177">
        <v>29</v>
      </c>
      <c r="N83" s="22">
        <f t="shared" si="54"/>
        <v>5.8000000000000003E-2</v>
      </c>
      <c r="O83" s="21">
        <v>0</v>
      </c>
      <c r="P83" s="177">
        <v>53</v>
      </c>
      <c r="Q83" s="22">
        <f t="shared" si="55"/>
        <v>0.106</v>
      </c>
      <c r="R83" s="21">
        <v>0.05</v>
      </c>
      <c r="S83" s="22">
        <f t="shared" si="56"/>
        <v>0.53149999999999997</v>
      </c>
      <c r="T83" s="132" t="str">
        <f t="shared" si="57"/>
        <v>D</v>
      </c>
      <c r="U83" s="131"/>
      <c r="V83" s="39"/>
      <c r="W83" s="178"/>
      <c r="X83" s="178"/>
      <c r="Y83" s="178"/>
    </row>
    <row r="84" spans="1:25" s="176" customFormat="1" ht="15" customHeight="1" x14ac:dyDescent="0.25">
      <c r="A84" s="232" t="s">
        <v>97</v>
      </c>
      <c r="B84" s="234" t="s">
        <v>943</v>
      </c>
      <c r="C84" s="235" t="s">
        <v>46</v>
      </c>
      <c r="D84" s="235" t="s">
        <v>944</v>
      </c>
      <c r="E84" s="177">
        <v>90</v>
      </c>
      <c r="F84" s="22">
        <f>E84/2000</f>
        <v>4.4999999999999998E-2</v>
      </c>
      <c r="G84" s="177">
        <v>87</v>
      </c>
      <c r="H84" s="22">
        <f>G84/500</f>
        <v>0.17399999999999999</v>
      </c>
      <c r="I84" s="177">
        <v>57</v>
      </c>
      <c r="J84" s="22">
        <f>I84/500</f>
        <v>0.114</v>
      </c>
      <c r="K84" s="177">
        <v>87</v>
      </c>
      <c r="L84" s="22">
        <f>K84/2000</f>
        <v>4.3499999999999997E-2</v>
      </c>
      <c r="M84" s="177">
        <v>58</v>
      </c>
      <c r="N84" s="22">
        <f>M84/500</f>
        <v>0.11600000000000001</v>
      </c>
      <c r="O84" s="21">
        <v>0.03</v>
      </c>
      <c r="P84" s="177">
        <v>61</v>
      </c>
      <c r="Q84" s="22">
        <f>P84/500</f>
        <v>0.122</v>
      </c>
      <c r="R84" s="21">
        <v>0.05</v>
      </c>
      <c r="S84" s="22">
        <f>O84+R84+Q84+N84+L84+J84+H84+F84</f>
        <v>0.69450000000000001</v>
      </c>
      <c r="T84" s="132" t="str">
        <f>IF(S84&lt;50%,"F",IF(S84&lt;=65%,"D",IF(S84&lt;=79%,"C",IF(S84&lt;=89%,"B",IF(S84&gt;89%,"A")))))</f>
        <v>C</v>
      </c>
      <c r="U84" s="131"/>
      <c r="V84" s="39"/>
      <c r="W84" s="178"/>
      <c r="X84" s="178"/>
      <c r="Y84" s="178"/>
    </row>
    <row r="85" spans="1:25" s="176" customFormat="1" ht="15" customHeight="1" x14ac:dyDescent="0.25">
      <c r="A85" s="232" t="s">
        <v>23</v>
      </c>
      <c r="B85" s="234" t="s">
        <v>945</v>
      </c>
      <c r="C85" s="235" t="s">
        <v>47</v>
      </c>
      <c r="D85" s="235" t="s">
        <v>946</v>
      </c>
      <c r="E85" s="177">
        <v>90</v>
      </c>
      <c r="F85" s="22">
        <f t="shared" si="50"/>
        <v>4.4999999999999998E-2</v>
      </c>
      <c r="G85" s="177">
        <v>93</v>
      </c>
      <c r="H85" s="22">
        <f t="shared" si="51"/>
        <v>0.186</v>
      </c>
      <c r="I85" s="177">
        <v>92</v>
      </c>
      <c r="J85" s="22">
        <f t="shared" si="52"/>
        <v>0.184</v>
      </c>
      <c r="K85" s="177">
        <v>88</v>
      </c>
      <c r="L85" s="22">
        <f t="shared" si="53"/>
        <v>4.3999999999999997E-2</v>
      </c>
      <c r="M85" s="177">
        <v>89</v>
      </c>
      <c r="N85" s="22">
        <f t="shared" si="54"/>
        <v>0.17799999999999999</v>
      </c>
      <c r="O85" s="21">
        <v>0.05</v>
      </c>
      <c r="P85" s="177">
        <v>87</v>
      </c>
      <c r="Q85" s="22">
        <f t="shared" si="55"/>
        <v>0.17399999999999999</v>
      </c>
      <c r="R85" s="21">
        <v>0.05</v>
      </c>
      <c r="S85" s="22">
        <f t="shared" si="56"/>
        <v>0.91099999999999992</v>
      </c>
      <c r="T85" s="132" t="str">
        <f t="shared" si="57"/>
        <v>A</v>
      </c>
      <c r="U85" s="131"/>
      <c r="V85" s="39"/>
      <c r="W85" s="178"/>
      <c r="X85" s="178"/>
      <c r="Y85" s="178"/>
    </row>
    <row r="86" spans="1:25" s="176" customFormat="1" ht="15" customHeight="1" x14ac:dyDescent="0.25">
      <c r="A86" s="232" t="s">
        <v>98</v>
      </c>
      <c r="B86" s="234" t="s">
        <v>947</v>
      </c>
      <c r="C86" s="235" t="s">
        <v>47</v>
      </c>
      <c r="D86" s="235" t="s">
        <v>948</v>
      </c>
      <c r="E86" s="177">
        <v>90</v>
      </c>
      <c r="F86" s="22">
        <f t="shared" si="50"/>
        <v>4.4999999999999998E-2</v>
      </c>
      <c r="G86" s="177">
        <v>84</v>
      </c>
      <c r="H86" s="22">
        <f t="shared" si="51"/>
        <v>0.16800000000000001</v>
      </c>
      <c r="I86" s="177">
        <v>67</v>
      </c>
      <c r="J86" s="22">
        <f t="shared" si="52"/>
        <v>0.13400000000000001</v>
      </c>
      <c r="K86" s="177">
        <v>88</v>
      </c>
      <c r="L86" s="22">
        <f t="shared" si="53"/>
        <v>4.3999999999999997E-2</v>
      </c>
      <c r="M86" s="177">
        <v>70</v>
      </c>
      <c r="N86" s="22">
        <f t="shared" si="54"/>
        <v>0.14000000000000001</v>
      </c>
      <c r="O86" s="21">
        <v>0.02</v>
      </c>
      <c r="P86" s="177">
        <v>80</v>
      </c>
      <c r="Q86" s="22">
        <f t="shared" si="55"/>
        <v>0.16</v>
      </c>
      <c r="R86" s="21">
        <v>0.05</v>
      </c>
      <c r="S86" s="22">
        <f t="shared" si="56"/>
        <v>0.76100000000000012</v>
      </c>
      <c r="T86" s="132" t="str">
        <f t="shared" si="57"/>
        <v>C</v>
      </c>
      <c r="U86" s="131"/>
      <c r="V86" s="39"/>
      <c r="W86" s="178"/>
      <c r="X86" s="178"/>
      <c r="Y86" s="178"/>
    </row>
    <row r="87" spans="1:25" s="176" customFormat="1" ht="15" customHeight="1" x14ac:dyDescent="0.25">
      <c r="A87" s="232" t="s">
        <v>99</v>
      </c>
      <c r="B87" s="234" t="s">
        <v>949</v>
      </c>
      <c r="C87" s="235" t="s">
        <v>47</v>
      </c>
      <c r="D87" s="235" t="s">
        <v>950</v>
      </c>
      <c r="E87" s="177">
        <v>89</v>
      </c>
      <c r="F87" s="22">
        <f>E87/2000</f>
        <v>4.4499999999999998E-2</v>
      </c>
      <c r="G87" s="177">
        <v>90</v>
      </c>
      <c r="H87" s="22">
        <f>G87/500</f>
        <v>0.18</v>
      </c>
      <c r="I87" s="177">
        <v>75</v>
      </c>
      <c r="J87" s="22">
        <f>I87/500</f>
        <v>0.15</v>
      </c>
      <c r="K87" s="177">
        <v>80</v>
      </c>
      <c r="L87" s="22">
        <f>K87/2000</f>
        <v>0.04</v>
      </c>
      <c r="M87" s="177">
        <v>63</v>
      </c>
      <c r="N87" s="22">
        <f>M87/500</f>
        <v>0.126</v>
      </c>
      <c r="O87" s="21">
        <v>0.02</v>
      </c>
      <c r="P87" s="177">
        <v>82</v>
      </c>
      <c r="Q87" s="22">
        <f>P87/500</f>
        <v>0.16400000000000001</v>
      </c>
      <c r="R87" s="21">
        <v>0.05</v>
      </c>
      <c r="S87" s="22">
        <f>O87+R87+Q87+N87+L87+J87+H87+F87</f>
        <v>0.77449999999999997</v>
      </c>
      <c r="T87" s="132" t="str">
        <f>IF(S87&lt;50%,"F",IF(S87&lt;=65%,"D",IF(S87&lt;=79%,"C",IF(S87&lt;=89%,"B",IF(S87&gt;89%,"A")))))</f>
        <v>C</v>
      </c>
      <c r="U87" s="131"/>
      <c r="V87" s="39"/>
      <c r="W87" s="178"/>
      <c r="X87" s="178"/>
      <c r="Y87" s="178"/>
    </row>
    <row r="88" spans="1:25" s="176" customFormat="1" ht="15" customHeight="1" x14ac:dyDescent="0.25">
      <c r="A88" s="232" t="s">
        <v>22</v>
      </c>
      <c r="B88" s="234" t="s">
        <v>951</v>
      </c>
      <c r="C88" s="235" t="s">
        <v>46</v>
      </c>
      <c r="D88" s="235" t="s">
        <v>952</v>
      </c>
      <c r="E88" s="177">
        <v>87</v>
      </c>
      <c r="F88" s="22">
        <f>E88/2000</f>
        <v>4.3499999999999997E-2</v>
      </c>
      <c r="G88" s="177">
        <v>95</v>
      </c>
      <c r="H88" s="22">
        <f>G88/500</f>
        <v>0.19</v>
      </c>
      <c r="I88" s="177">
        <v>99</v>
      </c>
      <c r="J88" s="22">
        <f>I88/500</f>
        <v>0.19800000000000001</v>
      </c>
      <c r="K88" s="177">
        <v>87</v>
      </c>
      <c r="L88" s="22">
        <f>K88/2000</f>
        <v>4.3499999999999997E-2</v>
      </c>
      <c r="M88" s="177">
        <v>85</v>
      </c>
      <c r="N88" s="22">
        <f>M88/500</f>
        <v>0.17</v>
      </c>
      <c r="O88" s="21">
        <v>0.04</v>
      </c>
      <c r="P88" s="177">
        <v>94</v>
      </c>
      <c r="Q88" s="22">
        <f>P88/500</f>
        <v>0.188</v>
      </c>
      <c r="R88" s="21">
        <v>0.05</v>
      </c>
      <c r="S88" s="22">
        <f>O88+R88+Q88+N88+L88+J88+H88+F88</f>
        <v>0.92299999999999993</v>
      </c>
      <c r="T88" s="132" t="str">
        <f>IF(S88&lt;50%,"F",IF(S88&lt;=65%,"D",IF(S88&lt;=79%,"C",IF(S88&lt;=89%,"B",IF(S88&gt;89%,"A")))))</f>
        <v>A</v>
      </c>
      <c r="U88" s="138"/>
      <c r="V88" s="39"/>
      <c r="W88" s="178"/>
      <c r="X88" s="178"/>
      <c r="Y88" s="178"/>
    </row>
    <row r="89" spans="1:25" s="176" customFormat="1" ht="15" customHeight="1" x14ac:dyDescent="0.25">
      <c r="A89" s="232" t="s">
        <v>100</v>
      </c>
      <c r="B89" s="234" t="s">
        <v>1243</v>
      </c>
      <c r="C89" s="235" t="s">
        <v>46</v>
      </c>
      <c r="D89" s="235" t="s">
        <v>1244</v>
      </c>
      <c r="E89" s="177">
        <v>87</v>
      </c>
      <c r="F89" s="22">
        <f t="shared" ref="F89:F106" si="58">E89/2000</f>
        <v>4.3499999999999997E-2</v>
      </c>
      <c r="G89" s="177">
        <v>68</v>
      </c>
      <c r="H89" s="22">
        <f t="shared" ref="H89:H106" si="59">G89/500</f>
        <v>0.13600000000000001</v>
      </c>
      <c r="I89" s="177">
        <v>59</v>
      </c>
      <c r="J89" s="22">
        <f t="shared" ref="J89:J106" si="60">I89/500</f>
        <v>0.11799999999999999</v>
      </c>
      <c r="K89" s="177">
        <v>80</v>
      </c>
      <c r="L89" s="22">
        <f t="shared" ref="L89:L106" si="61">K89/2000</f>
        <v>0.04</v>
      </c>
      <c r="M89" s="177">
        <v>62</v>
      </c>
      <c r="N89" s="22">
        <f t="shared" ref="N89:N106" si="62">M89/500</f>
        <v>0.124</v>
      </c>
      <c r="O89" s="21">
        <v>0.02</v>
      </c>
      <c r="P89" s="177">
        <v>50</v>
      </c>
      <c r="Q89" s="22">
        <f t="shared" ref="Q89:Q106" si="63">P89/500</f>
        <v>0.1</v>
      </c>
      <c r="R89" s="21">
        <v>0.05</v>
      </c>
      <c r="S89" s="22">
        <f t="shared" ref="S89:S106" si="64">O89+R89+Q89+N89+L89+J89+H89+F89</f>
        <v>0.63150000000000006</v>
      </c>
      <c r="T89" s="132" t="str">
        <f t="shared" ref="T89:T106" si="65">IF(S89&lt;50%,"F",IF(S89&lt;=65%,"D",IF(S89&lt;=79%,"C",IF(S89&lt;=89%,"B",IF(S89&gt;89%,"A")))))</f>
        <v>D</v>
      </c>
      <c r="U89" s="162"/>
      <c r="V89" s="39"/>
      <c r="W89" s="178"/>
      <c r="X89" s="178"/>
      <c r="Y89" s="178"/>
    </row>
    <row r="90" spans="1:25" s="176" customFormat="1" ht="15" customHeight="1" x14ac:dyDescent="0.25">
      <c r="A90" s="232" t="s">
        <v>101</v>
      </c>
      <c r="B90" s="234" t="s">
        <v>953</v>
      </c>
      <c r="C90" s="235" t="s">
        <v>46</v>
      </c>
      <c r="D90" s="235" t="s">
        <v>954</v>
      </c>
      <c r="E90" s="177">
        <v>90</v>
      </c>
      <c r="F90" s="22">
        <f t="shared" si="58"/>
        <v>4.4999999999999998E-2</v>
      </c>
      <c r="G90" s="177">
        <v>91</v>
      </c>
      <c r="H90" s="22">
        <f t="shared" si="59"/>
        <v>0.182</v>
      </c>
      <c r="I90" s="177">
        <v>90</v>
      </c>
      <c r="J90" s="22">
        <f t="shared" si="60"/>
        <v>0.18</v>
      </c>
      <c r="K90" s="177">
        <v>0</v>
      </c>
      <c r="L90" s="22">
        <f t="shared" si="61"/>
        <v>0</v>
      </c>
      <c r="M90" s="177">
        <v>78</v>
      </c>
      <c r="N90" s="22">
        <f t="shared" si="62"/>
        <v>0.156</v>
      </c>
      <c r="O90" s="21">
        <v>0</v>
      </c>
      <c r="P90" s="177">
        <v>87</v>
      </c>
      <c r="Q90" s="22">
        <f t="shared" si="63"/>
        <v>0.17399999999999999</v>
      </c>
      <c r="R90" s="21">
        <v>0.05</v>
      </c>
      <c r="S90" s="22">
        <f t="shared" si="64"/>
        <v>0.78700000000000003</v>
      </c>
      <c r="T90" s="132" t="str">
        <f t="shared" si="65"/>
        <v>C</v>
      </c>
      <c r="U90" s="131"/>
      <c r="V90" s="39"/>
      <c r="W90" s="178"/>
      <c r="X90" s="178"/>
      <c r="Y90" s="178"/>
    </row>
    <row r="91" spans="1:25" s="271" customFormat="1" ht="15" customHeight="1" x14ac:dyDescent="0.25">
      <c r="A91" s="266" t="s">
        <v>102</v>
      </c>
      <c r="B91" s="300" t="s">
        <v>955</v>
      </c>
      <c r="C91" s="301" t="s">
        <v>47</v>
      </c>
      <c r="D91" s="301" t="s">
        <v>956</v>
      </c>
      <c r="E91" s="267">
        <v>80</v>
      </c>
      <c r="F91" s="263">
        <f t="shared" si="58"/>
        <v>0.04</v>
      </c>
      <c r="G91" s="267">
        <v>55</v>
      </c>
      <c r="H91" s="263">
        <f t="shared" si="59"/>
        <v>0.11</v>
      </c>
      <c r="I91" s="267">
        <v>39</v>
      </c>
      <c r="J91" s="263">
        <f t="shared" si="60"/>
        <v>7.8E-2</v>
      </c>
      <c r="K91" s="267">
        <v>80</v>
      </c>
      <c r="L91" s="263">
        <f t="shared" si="61"/>
        <v>0.04</v>
      </c>
      <c r="M91" s="267">
        <v>0</v>
      </c>
      <c r="N91" s="263">
        <f t="shared" si="62"/>
        <v>0</v>
      </c>
      <c r="O91" s="262">
        <v>0</v>
      </c>
      <c r="P91" s="267">
        <v>0</v>
      </c>
      <c r="Q91" s="263">
        <f t="shared" si="63"/>
        <v>0</v>
      </c>
      <c r="R91" s="262">
        <v>0.05</v>
      </c>
      <c r="S91" s="263">
        <f t="shared" si="64"/>
        <v>0.31799999999999995</v>
      </c>
      <c r="T91" s="268" t="str">
        <f t="shared" si="65"/>
        <v>F</v>
      </c>
      <c r="U91" s="305"/>
      <c r="V91" s="269"/>
      <c r="W91" s="270"/>
      <c r="X91" s="270"/>
      <c r="Y91" s="270"/>
    </row>
    <row r="92" spans="1:25" s="176" customFormat="1" ht="15" customHeight="1" x14ac:dyDescent="0.25">
      <c r="A92" s="232" t="s">
        <v>103</v>
      </c>
      <c r="B92" s="234" t="s">
        <v>957</v>
      </c>
      <c r="C92" s="235" t="s">
        <v>46</v>
      </c>
      <c r="D92" s="235" t="s">
        <v>958</v>
      </c>
      <c r="E92" s="177">
        <v>90</v>
      </c>
      <c r="F92" s="22">
        <f t="shared" si="58"/>
        <v>4.4999999999999998E-2</v>
      </c>
      <c r="G92" s="177">
        <v>68</v>
      </c>
      <c r="H92" s="22">
        <f t="shared" si="59"/>
        <v>0.13600000000000001</v>
      </c>
      <c r="I92" s="177">
        <v>46</v>
      </c>
      <c r="J92" s="22">
        <f t="shared" si="60"/>
        <v>9.1999999999999998E-2</v>
      </c>
      <c r="K92" s="177">
        <v>95</v>
      </c>
      <c r="L92" s="22">
        <f t="shared" si="61"/>
        <v>4.7500000000000001E-2</v>
      </c>
      <c r="M92" s="177">
        <v>45</v>
      </c>
      <c r="N92" s="22">
        <f t="shared" si="62"/>
        <v>0.09</v>
      </c>
      <c r="O92" s="21">
        <v>0.03</v>
      </c>
      <c r="P92" s="177">
        <v>46</v>
      </c>
      <c r="Q92" s="22">
        <f t="shared" si="63"/>
        <v>9.1999999999999998E-2</v>
      </c>
      <c r="R92" s="21">
        <v>0.05</v>
      </c>
      <c r="S92" s="22">
        <f t="shared" si="64"/>
        <v>0.58250000000000002</v>
      </c>
      <c r="T92" s="132" t="str">
        <f t="shared" si="65"/>
        <v>D</v>
      </c>
      <c r="U92" s="131"/>
      <c r="V92" s="39"/>
      <c r="W92" s="178"/>
      <c r="X92" s="178"/>
      <c r="Y92" s="178"/>
    </row>
    <row r="93" spans="1:25" s="176" customFormat="1" ht="15" customHeight="1" x14ac:dyDescent="0.25">
      <c r="A93" s="232" t="s">
        <v>104</v>
      </c>
      <c r="B93" s="234" t="s">
        <v>959</v>
      </c>
      <c r="C93" s="235" t="s">
        <v>47</v>
      </c>
      <c r="D93" s="235" t="s">
        <v>960</v>
      </c>
      <c r="E93" s="177">
        <v>95</v>
      </c>
      <c r="F93" s="22">
        <f t="shared" si="58"/>
        <v>4.7500000000000001E-2</v>
      </c>
      <c r="G93" s="177">
        <v>78</v>
      </c>
      <c r="H93" s="22">
        <f t="shared" si="59"/>
        <v>0.156</v>
      </c>
      <c r="I93" s="177">
        <v>64</v>
      </c>
      <c r="J93" s="22">
        <f t="shared" si="60"/>
        <v>0.128</v>
      </c>
      <c r="K93" s="177">
        <v>85</v>
      </c>
      <c r="L93" s="22">
        <f t="shared" si="61"/>
        <v>4.2500000000000003E-2</v>
      </c>
      <c r="M93" s="177">
        <v>59</v>
      </c>
      <c r="N93" s="22">
        <f t="shared" si="62"/>
        <v>0.11799999999999999</v>
      </c>
      <c r="O93" s="21">
        <v>0.04</v>
      </c>
      <c r="P93" s="177">
        <v>62</v>
      </c>
      <c r="Q93" s="22">
        <f t="shared" si="63"/>
        <v>0.124</v>
      </c>
      <c r="R93" s="21">
        <v>0.05</v>
      </c>
      <c r="S93" s="22">
        <f t="shared" si="64"/>
        <v>0.70599999999999996</v>
      </c>
      <c r="T93" s="132" t="str">
        <f t="shared" si="65"/>
        <v>C</v>
      </c>
      <c r="U93" s="138"/>
      <c r="V93" s="39"/>
      <c r="W93" s="178"/>
      <c r="X93" s="178"/>
      <c r="Y93" s="178"/>
    </row>
    <row r="94" spans="1:25" s="176" customFormat="1" ht="15" customHeight="1" x14ac:dyDescent="0.25">
      <c r="A94" s="232" t="s">
        <v>105</v>
      </c>
      <c r="B94" s="234" t="s">
        <v>961</v>
      </c>
      <c r="C94" s="235" t="s">
        <v>47</v>
      </c>
      <c r="D94" s="235" t="s">
        <v>962</v>
      </c>
      <c r="E94" s="177">
        <v>90</v>
      </c>
      <c r="F94" s="22">
        <f t="shared" si="58"/>
        <v>4.4999999999999998E-2</v>
      </c>
      <c r="G94" s="177">
        <v>79</v>
      </c>
      <c r="H94" s="22">
        <f t="shared" si="59"/>
        <v>0.158</v>
      </c>
      <c r="I94" s="177">
        <v>61</v>
      </c>
      <c r="J94" s="22">
        <f t="shared" si="60"/>
        <v>0.122</v>
      </c>
      <c r="K94" s="177">
        <v>85</v>
      </c>
      <c r="L94" s="22">
        <f t="shared" si="61"/>
        <v>4.2500000000000003E-2</v>
      </c>
      <c r="M94" s="177">
        <v>63</v>
      </c>
      <c r="N94" s="22">
        <f t="shared" si="62"/>
        <v>0.126</v>
      </c>
      <c r="O94" s="21">
        <v>0.02</v>
      </c>
      <c r="P94" s="177">
        <v>54</v>
      </c>
      <c r="Q94" s="22">
        <f t="shared" si="63"/>
        <v>0.108</v>
      </c>
      <c r="R94" s="21">
        <v>0.05</v>
      </c>
      <c r="S94" s="22">
        <f t="shared" si="64"/>
        <v>0.67149999999999999</v>
      </c>
      <c r="T94" s="132" t="str">
        <f t="shared" si="65"/>
        <v>C</v>
      </c>
      <c r="U94" s="131"/>
      <c r="V94" s="39"/>
      <c r="W94" s="178"/>
      <c r="X94" s="178"/>
      <c r="Y94" s="178"/>
    </row>
    <row r="95" spans="1:25" s="176" customFormat="1" ht="15" customHeight="1" x14ac:dyDescent="0.25">
      <c r="A95" s="232" t="s">
        <v>106</v>
      </c>
      <c r="B95" s="234" t="s">
        <v>963</v>
      </c>
      <c r="C95" s="235" t="s">
        <v>46</v>
      </c>
      <c r="D95" s="235" t="s">
        <v>964</v>
      </c>
      <c r="E95" s="177">
        <v>90</v>
      </c>
      <c r="F95" s="22">
        <f>E95/2000</f>
        <v>4.4999999999999998E-2</v>
      </c>
      <c r="G95" s="177">
        <v>88</v>
      </c>
      <c r="H95" s="22">
        <f>G95/500</f>
        <v>0.17599999999999999</v>
      </c>
      <c r="I95" s="177">
        <v>80</v>
      </c>
      <c r="J95" s="22">
        <f>I95/500</f>
        <v>0.16</v>
      </c>
      <c r="K95" s="177">
        <v>75</v>
      </c>
      <c r="L95" s="22">
        <f>K95/2000</f>
        <v>3.7499999999999999E-2</v>
      </c>
      <c r="M95" s="177">
        <v>84</v>
      </c>
      <c r="N95" s="22">
        <f>M95/500</f>
        <v>0.16800000000000001</v>
      </c>
      <c r="O95" s="21">
        <v>0.03</v>
      </c>
      <c r="P95" s="177">
        <v>79</v>
      </c>
      <c r="Q95" s="22">
        <f>P95/500</f>
        <v>0.158</v>
      </c>
      <c r="R95" s="21">
        <v>0.05</v>
      </c>
      <c r="S95" s="22">
        <f>O95+R95+Q95+N95+L95+J95+H95+F95</f>
        <v>0.82450000000000012</v>
      </c>
      <c r="T95" s="132" t="str">
        <f>IF(S95&lt;50%,"F",IF(S95&lt;=65%,"D",IF(S95&lt;=79%,"C",IF(S95&lt;=89%,"B",IF(S95&gt;89%,"A")))))</f>
        <v>B</v>
      </c>
      <c r="U95" s="131"/>
      <c r="V95" s="39"/>
      <c r="W95" s="178"/>
      <c r="X95" s="178"/>
      <c r="Y95" s="178"/>
    </row>
    <row r="96" spans="1:25" s="176" customFormat="1" ht="15" customHeight="1" x14ac:dyDescent="0.25">
      <c r="A96" s="232" t="s">
        <v>107</v>
      </c>
      <c r="B96" s="234" t="s">
        <v>965</v>
      </c>
      <c r="C96" s="235" t="s">
        <v>47</v>
      </c>
      <c r="D96" s="235" t="s">
        <v>966</v>
      </c>
      <c r="E96" s="177">
        <v>95</v>
      </c>
      <c r="F96" s="22">
        <f>E96/2000</f>
        <v>4.7500000000000001E-2</v>
      </c>
      <c r="G96" s="177">
        <v>81</v>
      </c>
      <c r="H96" s="22">
        <f>G96/500</f>
        <v>0.16200000000000001</v>
      </c>
      <c r="I96" s="177">
        <v>74</v>
      </c>
      <c r="J96" s="22">
        <f>I96/500</f>
        <v>0.14799999999999999</v>
      </c>
      <c r="K96" s="177">
        <v>0</v>
      </c>
      <c r="L96" s="22">
        <f>K96/2000</f>
        <v>0</v>
      </c>
      <c r="M96" s="177">
        <v>77</v>
      </c>
      <c r="N96" s="22">
        <f>M96/500</f>
        <v>0.154</v>
      </c>
      <c r="O96" s="21">
        <v>0.03</v>
      </c>
      <c r="P96" s="177">
        <v>60</v>
      </c>
      <c r="Q96" s="22">
        <f>P96/500</f>
        <v>0.12</v>
      </c>
      <c r="R96" s="21">
        <v>0.05</v>
      </c>
      <c r="S96" s="22">
        <f>O96+R96+Q96+N96+L96+J96+H96+F96</f>
        <v>0.71150000000000002</v>
      </c>
      <c r="T96" s="132" t="str">
        <f>IF(S96&lt;50%,"F",IF(S96&lt;=65%,"D",IF(S96&lt;=79%,"C",IF(S96&lt;=89%,"B",IF(S96&gt;89%,"A")))))</f>
        <v>C</v>
      </c>
      <c r="U96" s="138"/>
      <c r="V96" s="39"/>
      <c r="W96" s="178"/>
      <c r="X96" s="178"/>
      <c r="Y96" s="178"/>
    </row>
    <row r="97" spans="1:25" s="176" customFormat="1" ht="15" customHeight="1" x14ac:dyDescent="0.25">
      <c r="A97" s="232" t="s">
        <v>108</v>
      </c>
      <c r="B97" s="234" t="s">
        <v>967</v>
      </c>
      <c r="C97" s="235" t="s">
        <v>47</v>
      </c>
      <c r="D97" s="235" t="s">
        <v>968</v>
      </c>
      <c r="E97" s="177">
        <v>93</v>
      </c>
      <c r="F97" s="22">
        <f t="shared" ref="F97" si="66">E97/2000</f>
        <v>4.65E-2</v>
      </c>
      <c r="G97" s="177">
        <v>82</v>
      </c>
      <c r="H97" s="22">
        <f t="shared" ref="H97" si="67">G97/500</f>
        <v>0.16400000000000001</v>
      </c>
      <c r="I97" s="177">
        <v>65</v>
      </c>
      <c r="J97" s="22">
        <f t="shared" ref="J97" si="68">I97/500</f>
        <v>0.13</v>
      </c>
      <c r="K97" s="177">
        <v>90</v>
      </c>
      <c r="L97" s="22">
        <f t="shared" ref="L97" si="69">K97/2000</f>
        <v>4.4999999999999998E-2</v>
      </c>
      <c r="M97" s="177">
        <v>67</v>
      </c>
      <c r="N97" s="22">
        <f t="shared" ref="N97" si="70">M97/500</f>
        <v>0.13400000000000001</v>
      </c>
      <c r="O97" s="21">
        <v>0.03</v>
      </c>
      <c r="P97" s="177">
        <v>64</v>
      </c>
      <c r="Q97" s="22">
        <f t="shared" ref="Q97" si="71">P97/500</f>
        <v>0.128</v>
      </c>
      <c r="R97" s="21">
        <v>0.05</v>
      </c>
      <c r="S97" s="22">
        <f t="shared" ref="S97" si="72">O97+R97+Q97+N97+L97+J97+H97+F97</f>
        <v>0.72750000000000004</v>
      </c>
      <c r="T97" s="132" t="str">
        <f t="shared" ref="T97" si="73">IF(S97&lt;50%,"F",IF(S97&lt;=65%,"D",IF(S97&lt;=79%,"C",IF(S97&lt;=89%,"B",IF(S97&gt;89%,"A")))))</f>
        <v>C</v>
      </c>
      <c r="U97" s="131"/>
      <c r="V97" s="39"/>
      <c r="W97" s="178"/>
      <c r="X97" s="178"/>
      <c r="Y97" s="178"/>
    </row>
    <row r="98" spans="1:25" s="176" customFormat="1" ht="15" customHeight="1" x14ac:dyDescent="0.25">
      <c r="A98" s="232" t="s">
        <v>109</v>
      </c>
      <c r="B98" s="234" t="s">
        <v>969</v>
      </c>
      <c r="C98" s="235" t="s">
        <v>46</v>
      </c>
      <c r="D98" s="235" t="s">
        <v>970</v>
      </c>
      <c r="E98" s="177">
        <v>0</v>
      </c>
      <c r="F98" s="22">
        <f>E98/2000</f>
        <v>0</v>
      </c>
      <c r="G98" s="177">
        <v>88</v>
      </c>
      <c r="H98" s="22">
        <f>G98/500</f>
        <v>0.17599999999999999</v>
      </c>
      <c r="I98" s="177">
        <v>85</v>
      </c>
      <c r="J98" s="22">
        <f>I98/500</f>
        <v>0.17</v>
      </c>
      <c r="K98" s="177">
        <v>70</v>
      </c>
      <c r="L98" s="22">
        <f>K98/2000</f>
        <v>3.5000000000000003E-2</v>
      </c>
      <c r="M98" s="177">
        <v>30</v>
      </c>
      <c r="N98" s="22">
        <f>M98/500</f>
        <v>0.06</v>
      </c>
      <c r="O98" s="21">
        <v>0</v>
      </c>
      <c r="P98" s="177">
        <v>59</v>
      </c>
      <c r="Q98" s="22">
        <f>P98/500</f>
        <v>0.11799999999999999</v>
      </c>
      <c r="R98" s="21">
        <v>0</v>
      </c>
      <c r="S98" s="22">
        <f>O98+R98+Q98+N98+L98+J98+H98+F98</f>
        <v>0.55899999999999994</v>
      </c>
      <c r="T98" s="132" t="str">
        <f>IF(S98&lt;50%,"F",IF(S98&lt;=65%,"D",IF(S98&lt;=79%,"C",IF(S98&lt;=89%,"B",IF(S98&gt;89%,"A")))))</f>
        <v>D</v>
      </c>
      <c r="U98" s="131"/>
      <c r="V98" s="39"/>
      <c r="W98" s="178"/>
      <c r="X98" s="178"/>
      <c r="Y98" s="178"/>
    </row>
    <row r="99" spans="1:25" s="176" customFormat="1" ht="15" customHeight="1" x14ac:dyDescent="0.25">
      <c r="A99" s="232" t="s">
        <v>110</v>
      </c>
      <c r="B99" s="234" t="s">
        <v>971</v>
      </c>
      <c r="C99" s="235" t="s">
        <v>46</v>
      </c>
      <c r="D99" s="235" t="s">
        <v>972</v>
      </c>
      <c r="E99" s="177">
        <v>90</v>
      </c>
      <c r="F99" s="22">
        <f t="shared" ref="F99:F102" si="74">E99/2000</f>
        <v>4.4999999999999998E-2</v>
      </c>
      <c r="G99" s="177">
        <v>93</v>
      </c>
      <c r="H99" s="22">
        <f t="shared" ref="H99:H102" si="75">G99/500</f>
        <v>0.186</v>
      </c>
      <c r="I99" s="177">
        <v>87</v>
      </c>
      <c r="J99" s="22">
        <f t="shared" ref="J99:J102" si="76">I99/500</f>
        <v>0.17399999999999999</v>
      </c>
      <c r="K99" s="177">
        <v>80</v>
      </c>
      <c r="L99" s="22">
        <f t="shared" ref="L99:L102" si="77">K99/2000</f>
        <v>0.04</v>
      </c>
      <c r="M99" s="177">
        <v>85</v>
      </c>
      <c r="N99" s="22">
        <f t="shared" ref="N99:N102" si="78">M99/500</f>
        <v>0.17</v>
      </c>
      <c r="O99" s="21">
        <v>0.04</v>
      </c>
      <c r="P99" s="177">
        <v>76</v>
      </c>
      <c r="Q99" s="22">
        <f t="shared" ref="Q99:Q102" si="79">P99/500</f>
        <v>0.152</v>
      </c>
      <c r="R99" s="21">
        <v>0.05</v>
      </c>
      <c r="S99" s="22">
        <f t="shared" ref="S99:S102" si="80">O99+R99+Q99+N99+L99+J99+H99+F99</f>
        <v>0.8570000000000001</v>
      </c>
      <c r="T99" s="132" t="str">
        <f t="shared" ref="T99:T102" si="81">IF(S99&lt;50%,"F",IF(S99&lt;=65%,"D",IF(S99&lt;=79%,"C",IF(S99&lt;=89%,"B",IF(S99&gt;89%,"A")))))</f>
        <v>B</v>
      </c>
      <c r="U99" s="131"/>
      <c r="V99" s="39"/>
      <c r="W99" s="178"/>
      <c r="X99" s="178"/>
      <c r="Y99" s="178"/>
    </row>
    <row r="100" spans="1:25" s="176" customFormat="1" ht="15" customHeight="1" x14ac:dyDescent="0.25">
      <c r="A100" s="232" t="s">
        <v>111</v>
      </c>
      <c r="B100" s="234" t="s">
        <v>973</v>
      </c>
      <c r="C100" s="235" t="s">
        <v>46</v>
      </c>
      <c r="D100" s="235" t="s">
        <v>974</v>
      </c>
      <c r="E100" s="177">
        <v>95</v>
      </c>
      <c r="F100" s="22">
        <f t="shared" si="74"/>
        <v>4.7500000000000001E-2</v>
      </c>
      <c r="G100" s="177">
        <v>91</v>
      </c>
      <c r="H100" s="22">
        <f t="shared" si="75"/>
        <v>0.182</v>
      </c>
      <c r="I100" s="177">
        <v>83</v>
      </c>
      <c r="J100" s="22">
        <f t="shared" si="76"/>
        <v>0.16600000000000001</v>
      </c>
      <c r="K100" s="177">
        <v>80</v>
      </c>
      <c r="L100" s="22">
        <f t="shared" si="77"/>
        <v>0.04</v>
      </c>
      <c r="M100" s="177">
        <v>83</v>
      </c>
      <c r="N100" s="22">
        <f t="shared" si="78"/>
        <v>0.16600000000000001</v>
      </c>
      <c r="O100" s="21">
        <v>0.04</v>
      </c>
      <c r="P100" s="177">
        <v>80</v>
      </c>
      <c r="Q100" s="22">
        <f t="shared" si="79"/>
        <v>0.16</v>
      </c>
      <c r="R100" s="21">
        <v>0.05</v>
      </c>
      <c r="S100" s="22">
        <f t="shared" si="80"/>
        <v>0.85150000000000003</v>
      </c>
      <c r="T100" s="132" t="str">
        <f t="shared" si="81"/>
        <v>B</v>
      </c>
      <c r="U100" s="131"/>
      <c r="V100" s="39"/>
      <c r="W100" s="178"/>
      <c r="X100" s="178"/>
      <c r="Y100" s="178"/>
    </row>
    <row r="101" spans="1:25" s="176" customFormat="1" ht="15" customHeight="1" x14ac:dyDescent="0.25">
      <c r="A101" s="232" t="s">
        <v>112</v>
      </c>
      <c r="B101" s="234" t="s">
        <v>975</v>
      </c>
      <c r="C101" s="235" t="s">
        <v>46</v>
      </c>
      <c r="D101" s="235" t="s">
        <v>976</v>
      </c>
      <c r="E101" s="177">
        <v>90</v>
      </c>
      <c r="F101" s="22">
        <f t="shared" si="74"/>
        <v>4.4999999999999998E-2</v>
      </c>
      <c r="G101" s="177">
        <v>86</v>
      </c>
      <c r="H101" s="22">
        <f t="shared" si="75"/>
        <v>0.17199999999999999</v>
      </c>
      <c r="I101" s="177">
        <v>82</v>
      </c>
      <c r="J101" s="22">
        <f t="shared" si="76"/>
        <v>0.16400000000000001</v>
      </c>
      <c r="K101" s="177">
        <v>80</v>
      </c>
      <c r="L101" s="22">
        <f t="shared" si="77"/>
        <v>0.04</v>
      </c>
      <c r="M101" s="177">
        <v>81</v>
      </c>
      <c r="N101" s="22">
        <f t="shared" si="78"/>
        <v>0.16200000000000001</v>
      </c>
      <c r="O101" s="21">
        <v>0.04</v>
      </c>
      <c r="P101" s="177">
        <v>77</v>
      </c>
      <c r="Q101" s="22">
        <f t="shared" si="79"/>
        <v>0.154</v>
      </c>
      <c r="R101" s="21">
        <v>0.05</v>
      </c>
      <c r="S101" s="22">
        <f t="shared" si="80"/>
        <v>0.82700000000000007</v>
      </c>
      <c r="T101" s="132" t="str">
        <f t="shared" si="81"/>
        <v>B</v>
      </c>
      <c r="U101" s="162"/>
      <c r="V101" s="39"/>
      <c r="W101" s="178"/>
      <c r="X101" s="178"/>
      <c r="Y101" s="178"/>
    </row>
    <row r="102" spans="1:25" s="176" customFormat="1" ht="15" customHeight="1" x14ac:dyDescent="0.25">
      <c r="A102" s="232" t="s">
        <v>113</v>
      </c>
      <c r="B102" s="234" t="s">
        <v>977</v>
      </c>
      <c r="C102" s="235" t="s">
        <v>47</v>
      </c>
      <c r="D102" s="235" t="s">
        <v>978</v>
      </c>
      <c r="E102" s="177">
        <v>90</v>
      </c>
      <c r="F102" s="22">
        <f t="shared" si="74"/>
        <v>4.4999999999999998E-2</v>
      </c>
      <c r="G102" s="177">
        <v>97</v>
      </c>
      <c r="H102" s="22">
        <f t="shared" si="75"/>
        <v>0.19400000000000001</v>
      </c>
      <c r="I102" s="177">
        <v>65</v>
      </c>
      <c r="J102" s="22">
        <f t="shared" si="76"/>
        <v>0.13</v>
      </c>
      <c r="K102" s="177">
        <v>80</v>
      </c>
      <c r="L102" s="22">
        <f t="shared" si="77"/>
        <v>0.04</v>
      </c>
      <c r="M102" s="177">
        <v>68</v>
      </c>
      <c r="N102" s="22">
        <f t="shared" si="78"/>
        <v>0.13600000000000001</v>
      </c>
      <c r="O102" s="21">
        <v>0.03</v>
      </c>
      <c r="P102" s="177">
        <v>75</v>
      </c>
      <c r="Q102" s="22">
        <f t="shared" si="79"/>
        <v>0.15</v>
      </c>
      <c r="R102" s="21">
        <v>0.05</v>
      </c>
      <c r="S102" s="22">
        <f t="shared" si="80"/>
        <v>0.77500000000000002</v>
      </c>
      <c r="T102" s="132" t="str">
        <f t="shared" si="81"/>
        <v>C</v>
      </c>
      <c r="U102" s="162"/>
      <c r="V102" s="39"/>
      <c r="W102" s="178"/>
      <c r="X102" s="178"/>
      <c r="Y102" s="178"/>
    </row>
    <row r="103" spans="1:25" s="176" customFormat="1" ht="15" customHeight="1" x14ac:dyDescent="0.25">
      <c r="A103" s="232" t="s">
        <v>121</v>
      </c>
      <c r="B103" s="234" t="s">
        <v>979</v>
      </c>
      <c r="C103" s="235" t="s">
        <v>46</v>
      </c>
      <c r="D103" s="235" t="s">
        <v>980</v>
      </c>
      <c r="E103" s="177">
        <v>87</v>
      </c>
      <c r="F103" s="22">
        <f t="shared" si="58"/>
        <v>4.3499999999999997E-2</v>
      </c>
      <c r="G103" s="177">
        <v>75</v>
      </c>
      <c r="H103" s="22">
        <f t="shared" si="59"/>
        <v>0.15</v>
      </c>
      <c r="I103" s="177">
        <v>73</v>
      </c>
      <c r="J103" s="22">
        <f t="shared" si="60"/>
        <v>0.14599999999999999</v>
      </c>
      <c r="K103" s="177">
        <v>0</v>
      </c>
      <c r="L103" s="22">
        <f t="shared" si="61"/>
        <v>0</v>
      </c>
      <c r="M103" s="177">
        <v>73</v>
      </c>
      <c r="N103" s="22">
        <f t="shared" si="62"/>
        <v>0.14599999999999999</v>
      </c>
      <c r="O103" s="21">
        <v>0.04</v>
      </c>
      <c r="P103" s="177">
        <v>58</v>
      </c>
      <c r="Q103" s="22">
        <f t="shared" si="63"/>
        <v>0.11600000000000001</v>
      </c>
      <c r="R103" s="21">
        <v>0.05</v>
      </c>
      <c r="S103" s="22">
        <f t="shared" si="64"/>
        <v>0.6915</v>
      </c>
      <c r="T103" s="132" t="str">
        <f t="shared" si="65"/>
        <v>C</v>
      </c>
      <c r="U103" s="131"/>
      <c r="V103" s="39"/>
      <c r="W103" s="178"/>
      <c r="X103" s="178"/>
      <c r="Y103" s="178"/>
    </row>
    <row r="104" spans="1:25" s="271" customFormat="1" ht="15" customHeight="1" x14ac:dyDescent="0.25">
      <c r="A104" s="266" t="s">
        <v>122</v>
      </c>
      <c r="B104" s="300" t="s">
        <v>981</v>
      </c>
      <c r="C104" s="301" t="s">
        <v>46</v>
      </c>
      <c r="D104" s="301" t="s">
        <v>982</v>
      </c>
      <c r="E104" s="267">
        <v>80</v>
      </c>
      <c r="F104" s="263">
        <f t="shared" si="58"/>
        <v>0.04</v>
      </c>
      <c r="G104" s="267">
        <v>70</v>
      </c>
      <c r="H104" s="263">
        <f t="shared" si="59"/>
        <v>0.14000000000000001</v>
      </c>
      <c r="I104" s="267">
        <v>77</v>
      </c>
      <c r="J104" s="263">
        <f t="shared" si="60"/>
        <v>0.154</v>
      </c>
      <c r="K104" s="267">
        <v>95</v>
      </c>
      <c r="L104" s="263">
        <f t="shared" si="61"/>
        <v>4.7500000000000001E-2</v>
      </c>
      <c r="M104" s="267">
        <v>0</v>
      </c>
      <c r="N104" s="263">
        <f t="shared" si="62"/>
        <v>0</v>
      </c>
      <c r="O104" s="262">
        <v>0</v>
      </c>
      <c r="P104" s="267">
        <v>0</v>
      </c>
      <c r="Q104" s="263">
        <f t="shared" si="63"/>
        <v>0</v>
      </c>
      <c r="R104" s="262">
        <v>0.05</v>
      </c>
      <c r="S104" s="263">
        <f t="shared" si="64"/>
        <v>0.43149999999999999</v>
      </c>
      <c r="T104" s="268" t="str">
        <f t="shared" si="65"/>
        <v>F</v>
      </c>
      <c r="U104" s="305"/>
      <c r="V104" s="269"/>
      <c r="W104" s="270"/>
      <c r="X104" s="270"/>
      <c r="Y104" s="270"/>
    </row>
    <row r="105" spans="1:25" s="176" customFormat="1" ht="15" customHeight="1" x14ac:dyDescent="0.25">
      <c r="A105" s="232" t="s">
        <v>134</v>
      </c>
      <c r="B105" s="234" t="s">
        <v>983</v>
      </c>
      <c r="C105" s="235" t="s">
        <v>47</v>
      </c>
      <c r="D105" s="235" t="s">
        <v>984</v>
      </c>
      <c r="E105" s="177">
        <v>93</v>
      </c>
      <c r="F105" s="22">
        <f t="shared" si="58"/>
        <v>4.65E-2</v>
      </c>
      <c r="G105" s="177">
        <v>38</v>
      </c>
      <c r="H105" s="22">
        <f t="shared" si="59"/>
        <v>7.5999999999999998E-2</v>
      </c>
      <c r="I105" s="177">
        <v>80</v>
      </c>
      <c r="J105" s="22">
        <f t="shared" si="60"/>
        <v>0.16</v>
      </c>
      <c r="K105" s="177">
        <v>80</v>
      </c>
      <c r="L105" s="22">
        <f t="shared" si="61"/>
        <v>0.04</v>
      </c>
      <c r="M105" s="177">
        <v>55</v>
      </c>
      <c r="N105" s="22">
        <f t="shared" si="62"/>
        <v>0.11</v>
      </c>
      <c r="O105" s="21">
        <v>0</v>
      </c>
      <c r="P105" s="177">
        <v>70</v>
      </c>
      <c r="Q105" s="22">
        <f t="shared" si="63"/>
        <v>0.14000000000000001</v>
      </c>
      <c r="R105" s="21">
        <v>0.05</v>
      </c>
      <c r="S105" s="22">
        <f t="shared" si="64"/>
        <v>0.62249999999999994</v>
      </c>
      <c r="T105" s="132" t="str">
        <f t="shared" si="65"/>
        <v>D</v>
      </c>
      <c r="U105" s="138"/>
      <c r="V105" s="39"/>
      <c r="W105" s="178"/>
      <c r="X105" s="178"/>
      <c r="Y105" s="178"/>
    </row>
    <row r="106" spans="1:25" s="176" customFormat="1" ht="15" customHeight="1" x14ac:dyDescent="0.25">
      <c r="A106" s="232" t="s">
        <v>135</v>
      </c>
      <c r="B106" s="234" t="s">
        <v>985</v>
      </c>
      <c r="C106" s="235" t="s">
        <v>46</v>
      </c>
      <c r="D106" s="235" t="s">
        <v>986</v>
      </c>
      <c r="E106" s="177">
        <v>85</v>
      </c>
      <c r="F106" s="22">
        <f t="shared" si="58"/>
        <v>4.2500000000000003E-2</v>
      </c>
      <c r="G106" s="177">
        <v>68</v>
      </c>
      <c r="H106" s="22">
        <f t="shared" si="59"/>
        <v>0.13600000000000001</v>
      </c>
      <c r="I106" s="177">
        <v>49</v>
      </c>
      <c r="J106" s="22">
        <f t="shared" si="60"/>
        <v>9.8000000000000004E-2</v>
      </c>
      <c r="K106" s="177">
        <v>0</v>
      </c>
      <c r="L106" s="22">
        <f t="shared" si="61"/>
        <v>0</v>
      </c>
      <c r="M106" s="177">
        <v>51</v>
      </c>
      <c r="N106" s="22">
        <f t="shared" si="62"/>
        <v>0.10199999999999999</v>
      </c>
      <c r="O106" s="21">
        <v>0.04</v>
      </c>
      <c r="P106" s="177">
        <v>44</v>
      </c>
      <c r="Q106" s="22">
        <f t="shared" si="63"/>
        <v>8.7999999999999995E-2</v>
      </c>
      <c r="R106" s="21">
        <v>0.05</v>
      </c>
      <c r="S106" s="22">
        <f t="shared" si="64"/>
        <v>0.55649999999999999</v>
      </c>
      <c r="T106" s="132" t="str">
        <f t="shared" si="65"/>
        <v>D</v>
      </c>
      <c r="U106" s="131"/>
      <c r="V106" s="39"/>
      <c r="W106" s="178"/>
      <c r="X106" s="178"/>
      <c r="Y106" s="178"/>
    </row>
    <row r="107" spans="1:25" s="271" customFormat="1" ht="15" customHeight="1" x14ac:dyDescent="0.25">
      <c r="A107" s="266" t="s">
        <v>871</v>
      </c>
      <c r="B107" s="300" t="s">
        <v>987</v>
      </c>
      <c r="C107" s="301" t="s">
        <v>47</v>
      </c>
      <c r="D107" s="301" t="s">
        <v>988</v>
      </c>
      <c r="E107" s="267">
        <v>90</v>
      </c>
      <c r="F107" s="263">
        <f>E107/2000</f>
        <v>4.4999999999999998E-2</v>
      </c>
      <c r="G107" s="267">
        <v>86</v>
      </c>
      <c r="H107" s="263">
        <f>G107/500</f>
        <v>0.17199999999999999</v>
      </c>
      <c r="I107" s="267">
        <v>87</v>
      </c>
      <c r="J107" s="263">
        <f>I107/500</f>
        <v>0.17399999999999999</v>
      </c>
      <c r="K107" s="267">
        <v>0</v>
      </c>
      <c r="L107" s="263">
        <f>K107/2000</f>
        <v>0</v>
      </c>
      <c r="M107" s="267">
        <v>0</v>
      </c>
      <c r="N107" s="263">
        <f>M107/500</f>
        <v>0</v>
      </c>
      <c r="O107" s="262">
        <v>0</v>
      </c>
      <c r="P107" s="267">
        <v>0</v>
      </c>
      <c r="Q107" s="263">
        <f>P107/500</f>
        <v>0</v>
      </c>
      <c r="R107" s="262">
        <v>0.04</v>
      </c>
      <c r="S107" s="263">
        <f>O107+R107+Q107+N107+L107+J107+H107+F107</f>
        <v>0.43099999999999999</v>
      </c>
      <c r="T107" s="268" t="str">
        <f>IF(S107&lt;50%,"F",IF(S107&lt;=65%,"D",IF(S107&lt;=79%,"C",IF(S107&lt;=89%,"B",IF(S107&gt;89%,"A")))))</f>
        <v>F</v>
      </c>
      <c r="U107" s="305"/>
      <c r="V107" s="269"/>
      <c r="W107" s="270"/>
      <c r="X107" s="270"/>
      <c r="Y107" s="270"/>
    </row>
    <row r="108" spans="1:25" s="176" customFormat="1" ht="15" customHeight="1" x14ac:dyDescent="0.25">
      <c r="A108" s="232" t="s">
        <v>872</v>
      </c>
      <c r="B108" s="234" t="s">
        <v>989</v>
      </c>
      <c r="C108" s="235" t="s">
        <v>46</v>
      </c>
      <c r="D108" s="235" t="s">
        <v>990</v>
      </c>
      <c r="E108" s="177">
        <v>85</v>
      </c>
      <c r="F108" s="22">
        <f>E108/2000</f>
        <v>4.2500000000000003E-2</v>
      </c>
      <c r="G108" s="177">
        <v>67</v>
      </c>
      <c r="H108" s="22">
        <f>G108/500</f>
        <v>0.13400000000000001</v>
      </c>
      <c r="I108" s="177">
        <v>46</v>
      </c>
      <c r="J108" s="22">
        <f>I108/500</f>
        <v>9.1999999999999998E-2</v>
      </c>
      <c r="K108" s="177">
        <v>90</v>
      </c>
      <c r="L108" s="22">
        <f>K108/2000</f>
        <v>4.4999999999999998E-2</v>
      </c>
      <c r="M108" s="177">
        <v>44</v>
      </c>
      <c r="N108" s="22">
        <f>M108/500</f>
        <v>8.7999999999999995E-2</v>
      </c>
      <c r="O108" s="21">
        <v>0.01</v>
      </c>
      <c r="P108" s="177">
        <v>44</v>
      </c>
      <c r="Q108" s="22">
        <f>P108/500</f>
        <v>8.7999999999999995E-2</v>
      </c>
      <c r="R108" s="21">
        <v>0.05</v>
      </c>
      <c r="S108" s="22">
        <f>O108+R108+Q108+N108+L108+J108+H108+F108</f>
        <v>0.54949999999999999</v>
      </c>
      <c r="T108" s="132" t="str">
        <f>IF(S108&lt;50%,"F",IF(S108&lt;=65%,"D",IF(S108&lt;=79%,"C",IF(S108&lt;=89%,"B",IF(S108&gt;89%,"A")))))</f>
        <v>D</v>
      </c>
      <c r="U108" s="138"/>
      <c r="V108" s="39"/>
      <c r="W108" s="178"/>
      <c r="X108" s="178"/>
      <c r="Y108" s="178"/>
    </row>
    <row r="109" spans="1:25" s="176" customFormat="1" ht="15" customHeight="1" x14ac:dyDescent="0.25">
      <c r="A109" s="232" t="s">
        <v>873</v>
      </c>
      <c r="B109" s="234" t="s">
        <v>991</v>
      </c>
      <c r="C109" s="235" t="s">
        <v>47</v>
      </c>
      <c r="D109" s="235" t="s">
        <v>992</v>
      </c>
      <c r="E109" s="177">
        <v>86</v>
      </c>
      <c r="F109" s="22">
        <f t="shared" ref="F109:F115" si="82">E109/2000</f>
        <v>4.2999999999999997E-2</v>
      </c>
      <c r="G109" s="177">
        <v>99</v>
      </c>
      <c r="H109" s="22">
        <f t="shared" ref="H109:H115" si="83">G109/500</f>
        <v>0.19800000000000001</v>
      </c>
      <c r="I109" s="177">
        <v>97</v>
      </c>
      <c r="J109" s="22">
        <f t="shared" ref="J109:J115" si="84">I109/500</f>
        <v>0.19400000000000001</v>
      </c>
      <c r="K109" s="177">
        <v>90</v>
      </c>
      <c r="L109" s="22">
        <f t="shared" ref="L109:L115" si="85">K109/2000</f>
        <v>4.4999999999999998E-2</v>
      </c>
      <c r="M109" s="177">
        <v>90</v>
      </c>
      <c r="N109" s="22">
        <f t="shared" ref="N109:N115" si="86">M109/500</f>
        <v>0.18</v>
      </c>
      <c r="O109" s="21">
        <v>0.04</v>
      </c>
      <c r="P109" s="177">
        <v>91</v>
      </c>
      <c r="Q109" s="22">
        <f t="shared" ref="Q109:Q115" si="87">P109/500</f>
        <v>0.182</v>
      </c>
      <c r="R109" s="21">
        <v>0.05</v>
      </c>
      <c r="S109" s="22">
        <f t="shared" ref="S109:S115" si="88">O109+R109+Q109+N109+L109+J109+H109+F109</f>
        <v>0.93200000000000005</v>
      </c>
      <c r="T109" s="132" t="str">
        <f t="shared" ref="T109:T115" si="89">IF(S109&lt;50%,"F",IF(S109&lt;=65%,"D",IF(S109&lt;=79%,"C",IF(S109&lt;=89%,"B",IF(S109&gt;89%,"A")))))</f>
        <v>A</v>
      </c>
      <c r="U109" s="131"/>
      <c r="V109" s="39"/>
      <c r="W109" s="178"/>
      <c r="X109" s="178"/>
      <c r="Y109" s="178"/>
    </row>
    <row r="110" spans="1:25" s="176" customFormat="1" ht="15" customHeight="1" x14ac:dyDescent="0.25">
      <c r="A110" s="232" t="s">
        <v>874</v>
      </c>
      <c r="B110" s="234" t="s">
        <v>993</v>
      </c>
      <c r="C110" s="235" t="s">
        <v>46</v>
      </c>
      <c r="D110" s="235" t="s">
        <v>994</v>
      </c>
      <c r="E110" s="177">
        <v>90</v>
      </c>
      <c r="F110" s="22">
        <f>E110/2000</f>
        <v>4.4999999999999998E-2</v>
      </c>
      <c r="G110" s="177">
        <v>77</v>
      </c>
      <c r="H110" s="22">
        <f>G110/500</f>
        <v>0.154</v>
      </c>
      <c r="I110" s="177">
        <v>54</v>
      </c>
      <c r="J110" s="22">
        <f>I110/500</f>
        <v>0.108</v>
      </c>
      <c r="K110" s="177">
        <v>87</v>
      </c>
      <c r="L110" s="22">
        <f>K110/2000</f>
        <v>4.3499999999999997E-2</v>
      </c>
      <c r="M110" s="177">
        <v>60</v>
      </c>
      <c r="N110" s="22">
        <f>M110/500</f>
        <v>0.12</v>
      </c>
      <c r="O110" s="21">
        <v>0.04</v>
      </c>
      <c r="P110" s="177">
        <v>57</v>
      </c>
      <c r="Q110" s="22">
        <f>P110/500</f>
        <v>0.114</v>
      </c>
      <c r="R110" s="21">
        <v>0.05</v>
      </c>
      <c r="S110" s="22">
        <f>O110+R110+Q110+N110+L110+J110+H110+F110</f>
        <v>0.67449999999999999</v>
      </c>
      <c r="T110" s="132" t="str">
        <f>IF(S110&lt;50%,"F",IF(S110&lt;=65%,"D",IF(S110&lt;=79%,"C",IF(S110&lt;=89%,"B",IF(S110&gt;89%,"A")))))</f>
        <v>C</v>
      </c>
      <c r="U110" s="131"/>
      <c r="V110" s="39"/>
      <c r="W110" s="178"/>
      <c r="X110" s="178"/>
      <c r="Y110" s="178"/>
    </row>
    <row r="111" spans="1:25" s="176" customFormat="1" ht="15" customHeight="1" x14ac:dyDescent="0.25">
      <c r="A111" s="232" t="s">
        <v>875</v>
      </c>
      <c r="B111" s="234" t="s">
        <v>995</v>
      </c>
      <c r="C111" s="235" t="s">
        <v>46</v>
      </c>
      <c r="D111" s="235" t="s">
        <v>996</v>
      </c>
      <c r="E111" s="177">
        <v>95</v>
      </c>
      <c r="F111" s="22">
        <f t="shared" ref="F111" si="90">E111/2000</f>
        <v>4.7500000000000001E-2</v>
      </c>
      <c r="G111" s="177">
        <v>58</v>
      </c>
      <c r="H111" s="22">
        <f t="shared" ref="H111" si="91">G111/500</f>
        <v>0.11600000000000001</v>
      </c>
      <c r="I111" s="177">
        <v>61</v>
      </c>
      <c r="J111" s="22">
        <f t="shared" ref="J111" si="92">I111/500</f>
        <v>0.122</v>
      </c>
      <c r="K111" s="177">
        <v>70</v>
      </c>
      <c r="L111" s="22">
        <f t="shared" ref="L111" si="93">K111/2000</f>
        <v>3.5000000000000003E-2</v>
      </c>
      <c r="M111" s="177">
        <v>61</v>
      </c>
      <c r="N111" s="22">
        <f t="shared" ref="N111" si="94">M111/500</f>
        <v>0.122</v>
      </c>
      <c r="O111" s="21">
        <v>0.04</v>
      </c>
      <c r="P111" s="177">
        <v>55</v>
      </c>
      <c r="Q111" s="22">
        <f t="shared" ref="Q111" si="95">P111/500</f>
        <v>0.11</v>
      </c>
      <c r="R111" s="21">
        <v>0.05</v>
      </c>
      <c r="S111" s="22">
        <f t="shared" ref="S111" si="96">O111+R111+Q111+N111+L111+J111+H111+F111</f>
        <v>0.64249999999999996</v>
      </c>
      <c r="T111" s="132" t="str">
        <f t="shared" ref="T111" si="97">IF(S111&lt;50%,"F",IF(S111&lt;=65%,"D",IF(S111&lt;=79%,"C",IF(S111&lt;=89%,"B",IF(S111&gt;89%,"A")))))</f>
        <v>D</v>
      </c>
      <c r="U111" s="131"/>
      <c r="V111" s="39"/>
      <c r="W111" s="178"/>
      <c r="X111" s="178"/>
      <c r="Y111" s="178"/>
    </row>
    <row r="112" spans="1:25" s="176" customFormat="1" ht="15" customHeight="1" x14ac:dyDescent="0.25">
      <c r="A112" s="232" t="s">
        <v>936</v>
      </c>
      <c r="B112" s="234" t="s">
        <v>997</v>
      </c>
      <c r="C112" s="235" t="s">
        <v>46</v>
      </c>
      <c r="D112" s="235" t="s">
        <v>998</v>
      </c>
      <c r="E112" s="177">
        <v>85</v>
      </c>
      <c r="F112" s="22">
        <f t="shared" si="82"/>
        <v>4.2500000000000003E-2</v>
      </c>
      <c r="G112" s="177">
        <v>98</v>
      </c>
      <c r="H112" s="22">
        <f t="shared" si="83"/>
        <v>0.19600000000000001</v>
      </c>
      <c r="I112" s="177">
        <v>92</v>
      </c>
      <c r="J112" s="22">
        <f t="shared" si="84"/>
        <v>0.184</v>
      </c>
      <c r="K112" s="177">
        <v>89</v>
      </c>
      <c r="L112" s="22">
        <f t="shared" si="85"/>
        <v>4.4499999999999998E-2</v>
      </c>
      <c r="M112" s="177">
        <v>86</v>
      </c>
      <c r="N112" s="22">
        <f t="shared" si="86"/>
        <v>0.17199999999999999</v>
      </c>
      <c r="O112" s="21">
        <v>0.04</v>
      </c>
      <c r="P112" s="177">
        <v>92</v>
      </c>
      <c r="Q112" s="22">
        <f t="shared" si="87"/>
        <v>0.184</v>
      </c>
      <c r="R112" s="21">
        <v>0.05</v>
      </c>
      <c r="S112" s="22">
        <f t="shared" si="88"/>
        <v>0.91300000000000003</v>
      </c>
      <c r="T112" s="132" t="str">
        <f t="shared" si="89"/>
        <v>A</v>
      </c>
      <c r="U112" s="131"/>
      <c r="V112" s="39"/>
      <c r="W112" s="178"/>
      <c r="X112" s="178"/>
      <c r="Y112" s="178"/>
    </row>
    <row r="113" spans="1:25" s="176" customFormat="1" ht="15" customHeight="1" x14ac:dyDescent="0.25">
      <c r="A113" s="232" t="s">
        <v>937</v>
      </c>
      <c r="B113" s="234" t="s">
        <v>999</v>
      </c>
      <c r="C113" s="235" t="s">
        <v>46</v>
      </c>
      <c r="D113" s="235" t="s">
        <v>1000</v>
      </c>
      <c r="E113" s="177">
        <v>80</v>
      </c>
      <c r="F113" s="22">
        <f t="shared" si="82"/>
        <v>0.04</v>
      </c>
      <c r="G113" s="177">
        <v>88</v>
      </c>
      <c r="H113" s="22">
        <f t="shared" si="83"/>
        <v>0.17599999999999999</v>
      </c>
      <c r="I113" s="177">
        <v>84</v>
      </c>
      <c r="J113" s="22">
        <f t="shared" si="84"/>
        <v>0.16800000000000001</v>
      </c>
      <c r="K113" s="177">
        <v>90</v>
      </c>
      <c r="L113" s="22">
        <f t="shared" si="85"/>
        <v>4.4999999999999998E-2</v>
      </c>
      <c r="M113" s="177">
        <v>83</v>
      </c>
      <c r="N113" s="22">
        <f t="shared" si="86"/>
        <v>0.16600000000000001</v>
      </c>
      <c r="O113" s="21">
        <v>0.03</v>
      </c>
      <c r="P113" s="177">
        <v>68</v>
      </c>
      <c r="Q113" s="22">
        <f t="shared" si="87"/>
        <v>0.13600000000000001</v>
      </c>
      <c r="R113" s="21">
        <v>0.05</v>
      </c>
      <c r="S113" s="22">
        <f t="shared" si="88"/>
        <v>0.81099999999999994</v>
      </c>
      <c r="T113" s="132" t="str">
        <f t="shared" si="89"/>
        <v>B</v>
      </c>
      <c r="U113" s="131"/>
      <c r="V113" s="39"/>
      <c r="W113" s="178"/>
      <c r="X113" s="178"/>
      <c r="Y113" s="178"/>
    </row>
    <row r="114" spans="1:25" s="176" customFormat="1" ht="15" customHeight="1" x14ac:dyDescent="0.25">
      <c r="A114" s="232" t="s">
        <v>938</v>
      </c>
      <c r="B114" s="234" t="s">
        <v>1001</v>
      </c>
      <c r="C114" s="235" t="s">
        <v>47</v>
      </c>
      <c r="D114" s="235" t="s">
        <v>1002</v>
      </c>
      <c r="E114" s="177">
        <v>90</v>
      </c>
      <c r="F114" s="22">
        <f t="shared" si="82"/>
        <v>4.4999999999999998E-2</v>
      </c>
      <c r="G114" s="177">
        <v>82</v>
      </c>
      <c r="H114" s="22">
        <f t="shared" si="83"/>
        <v>0.16400000000000001</v>
      </c>
      <c r="I114" s="177">
        <v>80</v>
      </c>
      <c r="J114" s="22">
        <f t="shared" si="84"/>
        <v>0.16</v>
      </c>
      <c r="K114" s="177">
        <v>90</v>
      </c>
      <c r="L114" s="22">
        <f t="shared" si="85"/>
        <v>4.4999999999999998E-2</v>
      </c>
      <c r="M114" s="177">
        <v>83</v>
      </c>
      <c r="N114" s="22">
        <f t="shared" si="86"/>
        <v>0.16600000000000001</v>
      </c>
      <c r="O114" s="21">
        <v>0.01</v>
      </c>
      <c r="P114" s="177">
        <v>60</v>
      </c>
      <c r="Q114" s="22">
        <f t="shared" si="87"/>
        <v>0.12</v>
      </c>
      <c r="R114" s="21">
        <v>0.05</v>
      </c>
      <c r="S114" s="22">
        <f t="shared" si="88"/>
        <v>0.76</v>
      </c>
      <c r="T114" s="132" t="str">
        <f t="shared" si="89"/>
        <v>C</v>
      </c>
      <c r="U114" s="162"/>
      <c r="V114" s="39"/>
      <c r="W114" s="178"/>
      <c r="X114" s="178"/>
      <c r="Y114" s="178"/>
    </row>
    <row r="115" spans="1:25" s="176" customFormat="1" ht="15" customHeight="1" x14ac:dyDescent="0.25">
      <c r="A115" s="232" t="s">
        <v>1005</v>
      </c>
      <c r="B115" s="234" t="s">
        <v>1003</v>
      </c>
      <c r="C115" s="235" t="s">
        <v>46</v>
      </c>
      <c r="D115" s="235" t="s">
        <v>1004</v>
      </c>
      <c r="E115" s="177">
        <v>85</v>
      </c>
      <c r="F115" s="22">
        <f t="shared" si="82"/>
        <v>4.2500000000000003E-2</v>
      </c>
      <c r="G115" s="177">
        <v>90</v>
      </c>
      <c r="H115" s="22">
        <f t="shared" si="83"/>
        <v>0.18</v>
      </c>
      <c r="I115" s="177">
        <v>85</v>
      </c>
      <c r="J115" s="22">
        <f t="shared" si="84"/>
        <v>0.17</v>
      </c>
      <c r="K115" s="177">
        <v>90</v>
      </c>
      <c r="L115" s="22">
        <f t="shared" si="85"/>
        <v>4.4999999999999998E-2</v>
      </c>
      <c r="M115" s="177">
        <v>91</v>
      </c>
      <c r="N115" s="22">
        <f t="shared" si="86"/>
        <v>0.182</v>
      </c>
      <c r="O115" s="21">
        <v>0.05</v>
      </c>
      <c r="P115" s="177">
        <v>71</v>
      </c>
      <c r="Q115" s="22">
        <f t="shared" si="87"/>
        <v>0.14199999999999999</v>
      </c>
      <c r="R115" s="21">
        <v>0.05</v>
      </c>
      <c r="S115" s="22">
        <f t="shared" si="88"/>
        <v>0.86149999999999993</v>
      </c>
      <c r="T115" s="132" t="str">
        <f t="shared" si="89"/>
        <v>B</v>
      </c>
      <c r="U115" s="162"/>
      <c r="V115" s="39"/>
      <c r="W115" s="178"/>
      <c r="X115" s="178"/>
      <c r="Y115" s="178"/>
    </row>
    <row r="116" spans="1:25" s="182" customFormat="1" ht="20.100000000000001" customHeight="1" x14ac:dyDescent="0.25">
      <c r="A116" s="100" t="s">
        <v>12</v>
      </c>
      <c r="B116" s="183"/>
      <c r="C116" s="180"/>
      <c r="D116" s="180"/>
      <c r="E116" s="158"/>
      <c r="F116" s="158"/>
      <c r="G116" s="158" t="s">
        <v>21</v>
      </c>
      <c r="H116" s="158"/>
      <c r="I116" s="178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43"/>
      <c r="U116" s="133"/>
      <c r="V116" s="181"/>
      <c r="W116" s="181"/>
      <c r="X116" s="181"/>
      <c r="Y116" s="181"/>
    </row>
    <row r="117" spans="1:25" s="38" customFormat="1" ht="24.95" customHeight="1" x14ac:dyDescent="0.3">
      <c r="A117" s="341" t="s">
        <v>136</v>
      </c>
      <c r="B117" s="341"/>
      <c r="C117" s="341"/>
      <c r="D117" s="341"/>
      <c r="E117" s="341"/>
      <c r="F117" s="341"/>
      <c r="G117" s="341"/>
      <c r="H117" s="341"/>
      <c r="I117" s="341"/>
      <c r="J117" s="341"/>
      <c r="K117" s="341"/>
      <c r="L117" s="341"/>
      <c r="M117" s="341"/>
      <c r="N117" s="341"/>
      <c r="O117" s="341"/>
      <c r="P117" s="341"/>
      <c r="Q117" s="341"/>
      <c r="R117" s="341"/>
      <c r="S117" s="341"/>
      <c r="T117" s="341"/>
      <c r="U117" s="341"/>
    </row>
    <row r="118" spans="1:25" s="49" customFormat="1" ht="9.9499999999999993" customHeight="1" x14ac:dyDescent="0.2">
      <c r="A118" s="170"/>
      <c r="B118" s="171"/>
      <c r="C118" s="171"/>
      <c r="D118" s="171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248"/>
      <c r="U118" s="163"/>
    </row>
    <row r="119" spans="1:25" s="175" customFormat="1" x14ac:dyDescent="0.25">
      <c r="A119" s="172" t="s">
        <v>157</v>
      </c>
      <c r="B119" s="172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 t="s">
        <v>156</v>
      </c>
      <c r="N119" s="173"/>
      <c r="O119" s="172"/>
      <c r="P119" s="172"/>
      <c r="Q119" s="172"/>
      <c r="R119" s="172"/>
      <c r="S119" s="172"/>
      <c r="T119" s="135"/>
      <c r="U119" s="137"/>
      <c r="V119" s="174"/>
      <c r="W119" s="174"/>
      <c r="X119" s="174"/>
      <c r="Y119" s="174"/>
    </row>
    <row r="120" spans="1:25" s="175" customFormat="1" x14ac:dyDescent="0.25">
      <c r="A120" s="172" t="s">
        <v>128</v>
      </c>
      <c r="B120" s="172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 t="s">
        <v>24</v>
      </c>
      <c r="N120" s="173"/>
      <c r="O120" s="172"/>
      <c r="P120" s="172"/>
      <c r="Q120" s="172"/>
      <c r="R120" s="172"/>
      <c r="S120" s="172"/>
      <c r="T120" s="135"/>
      <c r="U120" s="137"/>
      <c r="V120" s="174"/>
      <c r="W120" s="174"/>
      <c r="X120" s="174"/>
      <c r="Y120" s="174"/>
    </row>
    <row r="121" spans="1:25" s="176" customFormat="1" ht="9.9499999999999993" customHeight="1" x14ac:dyDescent="0.2">
      <c r="A121" s="342" t="s">
        <v>4</v>
      </c>
      <c r="B121" s="342" t="s">
        <v>5</v>
      </c>
      <c r="C121" s="342" t="s">
        <v>6</v>
      </c>
      <c r="D121" s="345" t="s">
        <v>7</v>
      </c>
      <c r="E121" s="345" t="s">
        <v>14</v>
      </c>
      <c r="F121" s="345"/>
      <c r="G121" s="345"/>
      <c r="H121" s="345"/>
      <c r="I121" s="345"/>
      <c r="J121" s="345"/>
      <c r="K121" s="345" t="s">
        <v>15</v>
      </c>
      <c r="L121" s="345"/>
      <c r="M121" s="345"/>
      <c r="N121" s="345"/>
      <c r="O121" s="345"/>
      <c r="P121" s="345"/>
      <c r="Q121" s="345"/>
      <c r="R121" s="345"/>
      <c r="S121" s="346" t="s">
        <v>0</v>
      </c>
      <c r="T121" s="347" t="s">
        <v>3</v>
      </c>
      <c r="U121" s="351" t="s">
        <v>16</v>
      </c>
      <c r="V121" s="39"/>
      <c r="W121" s="40"/>
      <c r="X121" s="40"/>
      <c r="Y121" s="40"/>
    </row>
    <row r="122" spans="1:25" s="176" customFormat="1" ht="9.9499999999999993" customHeight="1" x14ac:dyDescent="0.2">
      <c r="A122" s="343"/>
      <c r="B122" s="343"/>
      <c r="C122" s="343"/>
      <c r="D122" s="345"/>
      <c r="E122" s="345"/>
      <c r="F122" s="345"/>
      <c r="G122" s="345"/>
      <c r="H122" s="345"/>
      <c r="I122" s="345"/>
      <c r="J122" s="345"/>
      <c r="K122" s="345"/>
      <c r="L122" s="345"/>
      <c r="M122" s="345"/>
      <c r="N122" s="345"/>
      <c r="O122" s="345"/>
      <c r="P122" s="345"/>
      <c r="Q122" s="345"/>
      <c r="R122" s="345"/>
      <c r="S122" s="346"/>
      <c r="T122" s="347"/>
      <c r="U122" s="352"/>
      <c r="V122" s="39"/>
      <c r="W122" s="40"/>
      <c r="X122" s="40"/>
      <c r="Y122" s="40"/>
    </row>
    <row r="123" spans="1:25" s="176" customFormat="1" ht="14.1" customHeight="1" x14ac:dyDescent="0.2">
      <c r="A123" s="344"/>
      <c r="B123" s="344"/>
      <c r="C123" s="344"/>
      <c r="D123" s="345"/>
      <c r="E123" s="340" t="s">
        <v>17</v>
      </c>
      <c r="F123" s="340"/>
      <c r="G123" s="340" t="s">
        <v>87</v>
      </c>
      <c r="H123" s="340"/>
      <c r="I123" s="340" t="s">
        <v>88</v>
      </c>
      <c r="J123" s="340"/>
      <c r="K123" s="340" t="s">
        <v>17</v>
      </c>
      <c r="L123" s="340"/>
      <c r="M123" s="340" t="s">
        <v>87</v>
      </c>
      <c r="N123" s="340"/>
      <c r="O123" s="275" t="s">
        <v>20</v>
      </c>
      <c r="P123" s="340" t="s">
        <v>88</v>
      </c>
      <c r="Q123" s="340"/>
      <c r="R123" s="275" t="s">
        <v>20</v>
      </c>
      <c r="S123" s="346"/>
      <c r="T123" s="347"/>
      <c r="U123" s="352"/>
      <c r="V123" s="39"/>
      <c r="W123" s="40"/>
      <c r="X123" s="40"/>
      <c r="Y123" s="40"/>
    </row>
    <row r="124" spans="1:25" s="176" customFormat="1" ht="14.1" customHeight="1" x14ac:dyDescent="0.2">
      <c r="A124" s="233" t="s">
        <v>96</v>
      </c>
      <c r="B124" s="236" t="s">
        <v>1009</v>
      </c>
      <c r="C124" s="237" t="s">
        <v>46</v>
      </c>
      <c r="D124" s="237" t="s">
        <v>1010</v>
      </c>
      <c r="E124" s="177">
        <v>60</v>
      </c>
      <c r="F124" s="22">
        <f t="shared" ref="F124:F161" si="98">E124/2000</f>
        <v>0.03</v>
      </c>
      <c r="G124" s="177">
        <v>68</v>
      </c>
      <c r="H124" s="22">
        <f t="shared" ref="H124:H161" si="99">G124/500</f>
        <v>0.13600000000000001</v>
      </c>
      <c r="I124" s="177">
        <v>61</v>
      </c>
      <c r="J124" s="22">
        <f t="shared" ref="J124:J161" si="100">I124/500</f>
        <v>0.122</v>
      </c>
      <c r="K124" s="177">
        <v>85</v>
      </c>
      <c r="L124" s="22">
        <f t="shared" ref="L124:L161" si="101">K124/2000</f>
        <v>4.2500000000000003E-2</v>
      </c>
      <c r="M124" s="177">
        <v>70</v>
      </c>
      <c r="N124" s="22">
        <f t="shared" ref="N124:N161" si="102">M124/500</f>
        <v>0.14000000000000001</v>
      </c>
      <c r="O124" s="21">
        <v>0.05</v>
      </c>
      <c r="P124" s="177">
        <v>44</v>
      </c>
      <c r="Q124" s="22">
        <f t="shared" ref="Q124:Q161" si="103">P124/500</f>
        <v>8.7999999999999995E-2</v>
      </c>
      <c r="R124" s="21">
        <v>0.05</v>
      </c>
      <c r="S124" s="22">
        <f t="shared" ref="S124:S161" si="104">O124+R124+Q124+N124+L124+J124+H124+F124</f>
        <v>0.65850000000000009</v>
      </c>
      <c r="T124" s="132" t="str">
        <f t="shared" ref="T124:T161" si="105">IF(S124&lt;50%,"F",IF(S124&lt;=65%,"D",IF(S124&lt;=79%,"C",IF(S124&lt;=89%,"B",IF(S124&gt;89%,"A")))))</f>
        <v>C</v>
      </c>
      <c r="U124" s="162"/>
      <c r="V124" s="39"/>
      <c r="W124" s="178"/>
      <c r="X124" s="178"/>
      <c r="Y124" s="178"/>
    </row>
    <row r="125" spans="1:25" s="176" customFormat="1" ht="14.1" customHeight="1" x14ac:dyDescent="0.2">
      <c r="A125" s="233" t="s">
        <v>95</v>
      </c>
      <c r="B125" s="236" t="s">
        <v>1011</v>
      </c>
      <c r="C125" s="237" t="s">
        <v>47</v>
      </c>
      <c r="D125" s="237" t="s">
        <v>1012</v>
      </c>
      <c r="E125" s="177">
        <v>85</v>
      </c>
      <c r="F125" s="22">
        <f t="shared" si="98"/>
        <v>4.2500000000000003E-2</v>
      </c>
      <c r="G125" s="177">
        <v>70</v>
      </c>
      <c r="H125" s="22">
        <f t="shared" si="99"/>
        <v>0.14000000000000001</v>
      </c>
      <c r="I125" s="177">
        <v>80</v>
      </c>
      <c r="J125" s="22">
        <f t="shared" si="100"/>
        <v>0.16</v>
      </c>
      <c r="K125" s="177">
        <v>95</v>
      </c>
      <c r="L125" s="22">
        <f t="shared" si="101"/>
        <v>4.7500000000000001E-2</v>
      </c>
      <c r="M125" s="177">
        <v>81</v>
      </c>
      <c r="N125" s="22">
        <f t="shared" si="102"/>
        <v>0.16200000000000001</v>
      </c>
      <c r="O125" s="21">
        <v>0.05</v>
      </c>
      <c r="P125" s="177">
        <v>81</v>
      </c>
      <c r="Q125" s="22">
        <f t="shared" si="103"/>
        <v>0.16200000000000001</v>
      </c>
      <c r="R125" s="21">
        <v>0.05</v>
      </c>
      <c r="S125" s="22">
        <f t="shared" si="104"/>
        <v>0.81400000000000006</v>
      </c>
      <c r="T125" s="132" t="str">
        <f t="shared" si="105"/>
        <v>B</v>
      </c>
      <c r="U125" s="131"/>
      <c r="V125" s="39"/>
      <c r="W125" s="178"/>
      <c r="X125" s="178"/>
      <c r="Y125" s="178"/>
    </row>
    <row r="126" spans="1:25" s="176" customFormat="1" ht="14.1" customHeight="1" x14ac:dyDescent="0.2">
      <c r="A126" s="233" t="s">
        <v>97</v>
      </c>
      <c r="B126" s="236" t="s">
        <v>1013</v>
      </c>
      <c r="C126" s="237" t="s">
        <v>47</v>
      </c>
      <c r="D126" s="237" t="s">
        <v>1014</v>
      </c>
      <c r="E126" s="177">
        <v>85</v>
      </c>
      <c r="F126" s="22">
        <f t="shared" si="98"/>
        <v>4.2500000000000003E-2</v>
      </c>
      <c r="G126" s="177">
        <v>78</v>
      </c>
      <c r="H126" s="22">
        <f t="shared" si="99"/>
        <v>0.156</v>
      </c>
      <c r="I126" s="177">
        <v>78</v>
      </c>
      <c r="J126" s="22">
        <f t="shared" si="100"/>
        <v>0.156</v>
      </c>
      <c r="K126" s="177">
        <v>87</v>
      </c>
      <c r="L126" s="22">
        <f t="shared" si="101"/>
        <v>4.3499999999999997E-2</v>
      </c>
      <c r="M126" s="177">
        <v>65</v>
      </c>
      <c r="N126" s="22">
        <f t="shared" si="102"/>
        <v>0.13</v>
      </c>
      <c r="O126" s="21">
        <v>0.04</v>
      </c>
      <c r="P126" s="177">
        <v>75</v>
      </c>
      <c r="Q126" s="22">
        <f t="shared" si="103"/>
        <v>0.15</v>
      </c>
      <c r="R126" s="21">
        <v>0.05</v>
      </c>
      <c r="S126" s="22">
        <f t="shared" si="104"/>
        <v>0.76800000000000002</v>
      </c>
      <c r="T126" s="132" t="str">
        <f t="shared" si="105"/>
        <v>C</v>
      </c>
      <c r="U126" s="131"/>
      <c r="V126" s="39"/>
      <c r="W126" s="178"/>
      <c r="X126" s="178"/>
      <c r="Y126" s="178"/>
    </row>
    <row r="127" spans="1:25" s="176" customFormat="1" ht="14.1" customHeight="1" x14ac:dyDescent="0.2">
      <c r="A127" s="233" t="s">
        <v>23</v>
      </c>
      <c r="B127" s="236" t="s">
        <v>1015</v>
      </c>
      <c r="C127" s="237" t="s">
        <v>46</v>
      </c>
      <c r="D127" s="237" t="s">
        <v>1016</v>
      </c>
      <c r="E127" s="177">
        <v>67</v>
      </c>
      <c r="F127" s="22">
        <f t="shared" si="98"/>
        <v>3.3500000000000002E-2</v>
      </c>
      <c r="G127" s="177">
        <v>72</v>
      </c>
      <c r="H127" s="22">
        <f t="shared" si="99"/>
        <v>0.14399999999999999</v>
      </c>
      <c r="I127" s="177">
        <v>81</v>
      </c>
      <c r="J127" s="22">
        <f t="shared" si="100"/>
        <v>0.16200000000000001</v>
      </c>
      <c r="K127" s="177">
        <v>75</v>
      </c>
      <c r="L127" s="22">
        <f t="shared" si="101"/>
        <v>3.7499999999999999E-2</v>
      </c>
      <c r="M127" s="177">
        <v>89</v>
      </c>
      <c r="N127" s="22">
        <f t="shared" si="102"/>
        <v>0.17799999999999999</v>
      </c>
      <c r="O127" s="21">
        <v>0.05</v>
      </c>
      <c r="P127" s="177">
        <v>70</v>
      </c>
      <c r="Q127" s="22">
        <f t="shared" si="103"/>
        <v>0.14000000000000001</v>
      </c>
      <c r="R127" s="21">
        <v>0.05</v>
      </c>
      <c r="S127" s="22">
        <f t="shared" si="104"/>
        <v>0.79500000000000004</v>
      </c>
      <c r="T127" s="132" t="str">
        <f t="shared" si="105"/>
        <v>B</v>
      </c>
      <c r="U127" s="131"/>
      <c r="V127" s="39"/>
      <c r="W127" s="178"/>
      <c r="X127" s="178"/>
      <c r="Y127" s="178"/>
    </row>
    <row r="128" spans="1:25" s="176" customFormat="1" ht="14.1" customHeight="1" x14ac:dyDescent="0.2">
      <c r="A128" s="233" t="s">
        <v>98</v>
      </c>
      <c r="B128" s="236" t="s">
        <v>1017</v>
      </c>
      <c r="C128" s="237" t="s">
        <v>47</v>
      </c>
      <c r="D128" s="237" t="s">
        <v>1018</v>
      </c>
      <c r="E128" s="177">
        <v>90</v>
      </c>
      <c r="F128" s="22">
        <f t="shared" si="98"/>
        <v>4.4999999999999998E-2</v>
      </c>
      <c r="G128" s="177">
        <v>60</v>
      </c>
      <c r="H128" s="22">
        <f t="shared" si="99"/>
        <v>0.12</v>
      </c>
      <c r="I128" s="177">
        <v>60</v>
      </c>
      <c r="J128" s="22">
        <f t="shared" si="100"/>
        <v>0.12</v>
      </c>
      <c r="K128" s="177">
        <v>85</v>
      </c>
      <c r="L128" s="22">
        <f t="shared" si="101"/>
        <v>4.2500000000000003E-2</v>
      </c>
      <c r="M128" s="177">
        <v>62</v>
      </c>
      <c r="N128" s="22">
        <f t="shared" si="102"/>
        <v>0.124</v>
      </c>
      <c r="O128" s="21">
        <v>0.04</v>
      </c>
      <c r="P128" s="177">
        <v>59</v>
      </c>
      <c r="Q128" s="22">
        <f t="shared" si="103"/>
        <v>0.11799999999999999</v>
      </c>
      <c r="R128" s="21">
        <v>0.05</v>
      </c>
      <c r="S128" s="22">
        <f t="shared" si="104"/>
        <v>0.65949999999999998</v>
      </c>
      <c r="T128" s="132" t="str">
        <f t="shared" si="105"/>
        <v>C</v>
      </c>
      <c r="U128" s="131"/>
      <c r="V128" s="39"/>
      <c r="W128" s="178"/>
      <c r="X128" s="178"/>
      <c r="Y128" s="178"/>
    </row>
    <row r="129" spans="1:25" s="176" customFormat="1" ht="14.1" customHeight="1" x14ac:dyDescent="0.2">
      <c r="A129" s="233" t="s">
        <v>99</v>
      </c>
      <c r="B129" s="236" t="s">
        <v>1019</v>
      </c>
      <c r="C129" s="237" t="s">
        <v>46</v>
      </c>
      <c r="D129" s="237" t="s">
        <v>1020</v>
      </c>
      <c r="E129" s="177">
        <v>90</v>
      </c>
      <c r="F129" s="22">
        <f t="shared" si="98"/>
        <v>4.4999999999999998E-2</v>
      </c>
      <c r="G129" s="177">
        <v>77</v>
      </c>
      <c r="H129" s="22">
        <f t="shared" si="99"/>
        <v>0.154</v>
      </c>
      <c r="I129" s="177">
        <v>92</v>
      </c>
      <c r="J129" s="22">
        <f t="shared" si="100"/>
        <v>0.184</v>
      </c>
      <c r="K129" s="177">
        <v>95</v>
      </c>
      <c r="L129" s="22">
        <f t="shared" si="101"/>
        <v>4.7500000000000001E-2</v>
      </c>
      <c r="M129" s="177">
        <v>85</v>
      </c>
      <c r="N129" s="22">
        <f t="shared" si="102"/>
        <v>0.17</v>
      </c>
      <c r="O129" s="21">
        <v>0.05</v>
      </c>
      <c r="P129" s="177">
        <v>77</v>
      </c>
      <c r="Q129" s="22">
        <f t="shared" si="103"/>
        <v>0.154</v>
      </c>
      <c r="R129" s="21">
        <v>0.05</v>
      </c>
      <c r="S129" s="22">
        <f t="shared" si="104"/>
        <v>0.85450000000000004</v>
      </c>
      <c r="T129" s="132" t="str">
        <f t="shared" si="105"/>
        <v>B</v>
      </c>
      <c r="U129" s="131"/>
      <c r="V129" s="39"/>
      <c r="W129" s="178"/>
      <c r="X129" s="178"/>
      <c r="Y129" s="178"/>
    </row>
    <row r="130" spans="1:25" s="176" customFormat="1" ht="14.1" customHeight="1" x14ac:dyDescent="0.2">
      <c r="A130" s="233" t="s">
        <v>22</v>
      </c>
      <c r="B130" s="236" t="s">
        <v>1021</v>
      </c>
      <c r="C130" s="237" t="s">
        <v>46</v>
      </c>
      <c r="D130" s="237" t="s">
        <v>1022</v>
      </c>
      <c r="E130" s="177">
        <v>60</v>
      </c>
      <c r="F130" s="22">
        <f t="shared" si="98"/>
        <v>0.03</v>
      </c>
      <c r="G130" s="177">
        <v>44</v>
      </c>
      <c r="H130" s="22">
        <f t="shared" si="99"/>
        <v>8.7999999999999995E-2</v>
      </c>
      <c r="I130" s="177">
        <v>44</v>
      </c>
      <c r="J130" s="22">
        <f t="shared" si="100"/>
        <v>8.7999999999999995E-2</v>
      </c>
      <c r="K130" s="177">
        <v>95</v>
      </c>
      <c r="L130" s="22">
        <f t="shared" si="101"/>
        <v>4.7500000000000001E-2</v>
      </c>
      <c r="M130" s="177">
        <v>54</v>
      </c>
      <c r="N130" s="22">
        <f t="shared" si="102"/>
        <v>0.108</v>
      </c>
      <c r="O130" s="21">
        <v>0.02</v>
      </c>
      <c r="P130" s="177">
        <v>50</v>
      </c>
      <c r="Q130" s="22">
        <f t="shared" si="103"/>
        <v>0.1</v>
      </c>
      <c r="R130" s="21">
        <v>0.04</v>
      </c>
      <c r="S130" s="22">
        <f t="shared" si="104"/>
        <v>0.52149999999999996</v>
      </c>
      <c r="T130" s="132" t="str">
        <f t="shared" si="105"/>
        <v>D</v>
      </c>
      <c r="U130" s="131"/>
      <c r="V130" s="39"/>
      <c r="W130" s="178"/>
      <c r="X130" s="178"/>
      <c r="Y130" s="178"/>
    </row>
    <row r="131" spans="1:25" s="176" customFormat="1" ht="14.1" customHeight="1" x14ac:dyDescent="0.2">
      <c r="A131" s="233" t="s">
        <v>100</v>
      </c>
      <c r="B131" s="236" t="s">
        <v>1023</v>
      </c>
      <c r="C131" s="237" t="s">
        <v>47</v>
      </c>
      <c r="D131" s="237" t="s">
        <v>1024</v>
      </c>
      <c r="E131" s="177">
        <v>87</v>
      </c>
      <c r="F131" s="22">
        <f t="shared" si="98"/>
        <v>4.3499999999999997E-2</v>
      </c>
      <c r="G131" s="177">
        <v>95</v>
      </c>
      <c r="H131" s="22">
        <f t="shared" si="99"/>
        <v>0.19</v>
      </c>
      <c r="I131" s="177">
        <v>93</v>
      </c>
      <c r="J131" s="22">
        <f t="shared" si="100"/>
        <v>0.186</v>
      </c>
      <c r="K131" s="177">
        <v>95</v>
      </c>
      <c r="L131" s="22">
        <f t="shared" si="101"/>
        <v>4.7500000000000001E-2</v>
      </c>
      <c r="M131" s="177">
        <v>91</v>
      </c>
      <c r="N131" s="22">
        <f t="shared" si="102"/>
        <v>0.182</v>
      </c>
      <c r="O131" s="21">
        <v>0.05</v>
      </c>
      <c r="P131" s="177">
        <v>85</v>
      </c>
      <c r="Q131" s="22">
        <f t="shared" si="103"/>
        <v>0.17</v>
      </c>
      <c r="R131" s="21">
        <v>0.05</v>
      </c>
      <c r="S131" s="22">
        <f t="shared" si="104"/>
        <v>0.91899999999999993</v>
      </c>
      <c r="T131" s="132" t="str">
        <f t="shared" si="105"/>
        <v>A</v>
      </c>
      <c r="U131" s="131"/>
      <c r="V131" s="39"/>
      <c r="W131" s="178"/>
      <c r="X131" s="178"/>
      <c r="Y131" s="178"/>
    </row>
    <row r="132" spans="1:25" s="176" customFormat="1" ht="14.1" customHeight="1" x14ac:dyDescent="0.2">
      <c r="A132" s="233" t="s">
        <v>101</v>
      </c>
      <c r="B132" s="236" t="s">
        <v>1025</v>
      </c>
      <c r="C132" s="237" t="s">
        <v>46</v>
      </c>
      <c r="D132" s="237" t="s">
        <v>1026</v>
      </c>
      <c r="E132" s="177">
        <v>90</v>
      </c>
      <c r="F132" s="22">
        <f t="shared" si="98"/>
        <v>4.4999999999999998E-2</v>
      </c>
      <c r="G132" s="177">
        <v>74</v>
      </c>
      <c r="H132" s="22">
        <f t="shared" si="99"/>
        <v>0.14799999999999999</v>
      </c>
      <c r="I132" s="177">
        <v>73</v>
      </c>
      <c r="J132" s="22">
        <f t="shared" si="100"/>
        <v>0.14599999999999999</v>
      </c>
      <c r="K132" s="177">
        <v>90</v>
      </c>
      <c r="L132" s="22">
        <f t="shared" si="101"/>
        <v>4.4999999999999998E-2</v>
      </c>
      <c r="M132" s="177">
        <v>79</v>
      </c>
      <c r="N132" s="22">
        <f t="shared" si="102"/>
        <v>0.158</v>
      </c>
      <c r="O132" s="21">
        <v>0.05</v>
      </c>
      <c r="P132" s="177">
        <v>79</v>
      </c>
      <c r="Q132" s="22">
        <f t="shared" si="103"/>
        <v>0.158</v>
      </c>
      <c r="R132" s="21">
        <v>0.05</v>
      </c>
      <c r="S132" s="22">
        <f t="shared" si="104"/>
        <v>0.8</v>
      </c>
      <c r="T132" s="132" t="str">
        <f t="shared" si="105"/>
        <v>B</v>
      </c>
      <c r="U132" s="131"/>
      <c r="V132" s="39"/>
      <c r="W132" s="178"/>
      <c r="X132" s="178"/>
      <c r="Y132" s="178"/>
    </row>
    <row r="133" spans="1:25" s="176" customFormat="1" ht="14.1" customHeight="1" x14ac:dyDescent="0.2">
      <c r="A133" s="233" t="s">
        <v>102</v>
      </c>
      <c r="B133" s="236" t="s">
        <v>1027</v>
      </c>
      <c r="C133" s="237" t="s">
        <v>47</v>
      </c>
      <c r="D133" s="237" t="s">
        <v>1028</v>
      </c>
      <c r="E133" s="177">
        <v>87</v>
      </c>
      <c r="F133" s="22">
        <f t="shared" si="98"/>
        <v>4.3499999999999997E-2</v>
      </c>
      <c r="G133" s="177">
        <v>69</v>
      </c>
      <c r="H133" s="22">
        <f t="shared" si="99"/>
        <v>0.13800000000000001</v>
      </c>
      <c r="I133" s="177">
        <v>60</v>
      </c>
      <c r="J133" s="22">
        <f t="shared" si="100"/>
        <v>0.12</v>
      </c>
      <c r="K133" s="177">
        <v>95</v>
      </c>
      <c r="L133" s="22">
        <f t="shared" si="101"/>
        <v>4.7500000000000001E-2</v>
      </c>
      <c r="M133" s="177">
        <v>50</v>
      </c>
      <c r="N133" s="22">
        <f t="shared" si="102"/>
        <v>0.1</v>
      </c>
      <c r="O133" s="21">
        <v>0.05</v>
      </c>
      <c r="P133" s="177">
        <v>36</v>
      </c>
      <c r="Q133" s="22">
        <f t="shared" si="103"/>
        <v>7.1999999999999995E-2</v>
      </c>
      <c r="R133" s="21">
        <v>0.05</v>
      </c>
      <c r="S133" s="22">
        <f t="shared" si="104"/>
        <v>0.621</v>
      </c>
      <c r="T133" s="132" t="str">
        <f t="shared" si="105"/>
        <v>D</v>
      </c>
      <c r="U133" s="131"/>
      <c r="V133" s="39"/>
      <c r="W133" s="178"/>
      <c r="X133" s="178"/>
      <c r="Y133" s="178"/>
    </row>
    <row r="134" spans="1:25" s="176" customFormat="1" ht="14.1" customHeight="1" x14ac:dyDescent="0.2">
      <c r="A134" s="233" t="s">
        <v>103</v>
      </c>
      <c r="B134" s="236" t="s">
        <v>1029</v>
      </c>
      <c r="C134" s="237" t="s">
        <v>47</v>
      </c>
      <c r="D134" s="237" t="s">
        <v>1030</v>
      </c>
      <c r="E134" s="177">
        <v>95</v>
      </c>
      <c r="F134" s="22">
        <f t="shared" si="98"/>
        <v>4.7500000000000001E-2</v>
      </c>
      <c r="G134" s="177">
        <v>92</v>
      </c>
      <c r="H134" s="22">
        <f t="shared" si="99"/>
        <v>0.184</v>
      </c>
      <c r="I134" s="177">
        <v>95</v>
      </c>
      <c r="J134" s="22">
        <f t="shared" si="100"/>
        <v>0.19</v>
      </c>
      <c r="K134" s="177">
        <v>60</v>
      </c>
      <c r="L134" s="22">
        <f t="shared" si="101"/>
        <v>0.03</v>
      </c>
      <c r="M134" s="177">
        <v>90</v>
      </c>
      <c r="N134" s="22">
        <f t="shared" si="102"/>
        <v>0.18</v>
      </c>
      <c r="O134" s="21">
        <v>0.05</v>
      </c>
      <c r="P134" s="177">
        <v>83</v>
      </c>
      <c r="Q134" s="22">
        <f t="shared" si="103"/>
        <v>0.16600000000000001</v>
      </c>
      <c r="R134" s="21">
        <v>0.05</v>
      </c>
      <c r="S134" s="22">
        <f t="shared" si="104"/>
        <v>0.89749999999999985</v>
      </c>
      <c r="T134" s="132" t="str">
        <f t="shared" si="105"/>
        <v>A</v>
      </c>
      <c r="U134" s="131"/>
      <c r="V134" s="39"/>
      <c r="W134" s="178"/>
      <c r="X134" s="178"/>
      <c r="Y134" s="178"/>
    </row>
    <row r="135" spans="1:25" s="176" customFormat="1" ht="14.1" customHeight="1" x14ac:dyDescent="0.2">
      <c r="A135" s="233" t="s">
        <v>104</v>
      </c>
      <c r="B135" s="236" t="s">
        <v>1031</v>
      </c>
      <c r="C135" s="237" t="s">
        <v>47</v>
      </c>
      <c r="D135" s="237" t="s">
        <v>1032</v>
      </c>
      <c r="E135" s="177">
        <v>80</v>
      </c>
      <c r="F135" s="22">
        <f t="shared" si="98"/>
        <v>0.04</v>
      </c>
      <c r="G135" s="177">
        <v>92</v>
      </c>
      <c r="H135" s="22">
        <f t="shared" si="99"/>
        <v>0.184</v>
      </c>
      <c r="I135" s="177">
        <v>94</v>
      </c>
      <c r="J135" s="22">
        <f t="shared" si="100"/>
        <v>0.188</v>
      </c>
      <c r="K135" s="177">
        <v>95</v>
      </c>
      <c r="L135" s="22">
        <f t="shared" si="101"/>
        <v>4.7500000000000001E-2</v>
      </c>
      <c r="M135" s="177">
        <v>90</v>
      </c>
      <c r="N135" s="22">
        <f t="shared" si="102"/>
        <v>0.18</v>
      </c>
      <c r="O135" s="21">
        <v>0.05</v>
      </c>
      <c r="P135" s="177">
        <v>87</v>
      </c>
      <c r="Q135" s="22">
        <f t="shared" si="103"/>
        <v>0.17399999999999999</v>
      </c>
      <c r="R135" s="21">
        <v>0.05</v>
      </c>
      <c r="S135" s="22">
        <f t="shared" si="104"/>
        <v>0.91349999999999998</v>
      </c>
      <c r="T135" s="132" t="str">
        <f t="shared" si="105"/>
        <v>A</v>
      </c>
      <c r="U135" s="131"/>
      <c r="V135" s="39"/>
      <c r="W135" s="178"/>
      <c r="X135" s="178"/>
      <c r="Y135" s="178"/>
    </row>
    <row r="136" spans="1:25" s="176" customFormat="1" ht="14.1" customHeight="1" x14ac:dyDescent="0.2">
      <c r="A136" s="233" t="s">
        <v>105</v>
      </c>
      <c r="B136" s="236" t="s">
        <v>1033</v>
      </c>
      <c r="C136" s="237" t="s">
        <v>47</v>
      </c>
      <c r="D136" s="237" t="s">
        <v>1034</v>
      </c>
      <c r="E136" s="177">
        <v>77</v>
      </c>
      <c r="F136" s="22">
        <f t="shared" si="98"/>
        <v>3.85E-2</v>
      </c>
      <c r="G136" s="177">
        <v>93</v>
      </c>
      <c r="H136" s="22">
        <f t="shared" si="99"/>
        <v>0.186</v>
      </c>
      <c r="I136" s="177">
        <v>93</v>
      </c>
      <c r="J136" s="22">
        <f t="shared" si="100"/>
        <v>0.186</v>
      </c>
      <c r="K136" s="177">
        <v>95</v>
      </c>
      <c r="L136" s="22">
        <f t="shared" si="101"/>
        <v>4.7500000000000001E-2</v>
      </c>
      <c r="M136" s="177">
        <v>92</v>
      </c>
      <c r="N136" s="22">
        <f t="shared" si="102"/>
        <v>0.184</v>
      </c>
      <c r="O136" s="21">
        <v>0.05</v>
      </c>
      <c r="P136" s="177">
        <v>93</v>
      </c>
      <c r="Q136" s="22">
        <f t="shared" si="103"/>
        <v>0.186</v>
      </c>
      <c r="R136" s="21">
        <v>0.05</v>
      </c>
      <c r="S136" s="22">
        <f t="shared" si="104"/>
        <v>0.92799999999999994</v>
      </c>
      <c r="T136" s="132" t="str">
        <f t="shared" si="105"/>
        <v>A</v>
      </c>
      <c r="U136" s="131"/>
      <c r="V136" s="39"/>
      <c r="W136" s="178"/>
      <c r="X136" s="178"/>
      <c r="Y136" s="178"/>
    </row>
    <row r="137" spans="1:25" s="176" customFormat="1" ht="14.1" customHeight="1" x14ac:dyDescent="0.2">
      <c r="A137" s="233" t="s">
        <v>106</v>
      </c>
      <c r="B137" s="236" t="s">
        <v>1035</v>
      </c>
      <c r="C137" s="237" t="s">
        <v>46</v>
      </c>
      <c r="D137" s="237" t="s">
        <v>1036</v>
      </c>
      <c r="E137" s="177">
        <v>80</v>
      </c>
      <c r="F137" s="22">
        <f t="shared" si="98"/>
        <v>0.04</v>
      </c>
      <c r="G137" s="177">
        <v>74</v>
      </c>
      <c r="H137" s="22">
        <f t="shared" si="99"/>
        <v>0.14799999999999999</v>
      </c>
      <c r="I137" s="177">
        <v>72</v>
      </c>
      <c r="J137" s="22">
        <f t="shared" si="100"/>
        <v>0.14399999999999999</v>
      </c>
      <c r="K137" s="177">
        <v>90</v>
      </c>
      <c r="L137" s="22">
        <f t="shared" si="101"/>
        <v>4.4999999999999998E-2</v>
      </c>
      <c r="M137" s="177">
        <v>76</v>
      </c>
      <c r="N137" s="22">
        <f t="shared" si="102"/>
        <v>0.152</v>
      </c>
      <c r="O137" s="21">
        <v>0.05</v>
      </c>
      <c r="P137" s="177">
        <v>77</v>
      </c>
      <c r="Q137" s="22">
        <f t="shared" si="103"/>
        <v>0.154</v>
      </c>
      <c r="R137" s="21">
        <v>0.05</v>
      </c>
      <c r="S137" s="22">
        <f t="shared" si="104"/>
        <v>0.78300000000000003</v>
      </c>
      <c r="T137" s="132" t="str">
        <f t="shared" si="105"/>
        <v>C</v>
      </c>
      <c r="U137" s="131" t="s">
        <v>1247</v>
      </c>
      <c r="V137" s="39"/>
      <c r="W137" s="178"/>
      <c r="X137" s="178"/>
      <c r="Y137" s="178"/>
    </row>
    <row r="138" spans="1:25" s="176" customFormat="1" ht="14.1" customHeight="1" x14ac:dyDescent="0.2">
      <c r="A138" s="233" t="s">
        <v>107</v>
      </c>
      <c r="B138" s="236" t="s">
        <v>1037</v>
      </c>
      <c r="C138" s="237" t="s">
        <v>47</v>
      </c>
      <c r="D138" s="237" t="s">
        <v>1038</v>
      </c>
      <c r="E138" s="177">
        <v>95</v>
      </c>
      <c r="F138" s="22">
        <f t="shared" si="98"/>
        <v>4.7500000000000001E-2</v>
      </c>
      <c r="G138" s="177">
        <v>47</v>
      </c>
      <c r="H138" s="22">
        <f t="shared" si="99"/>
        <v>9.4E-2</v>
      </c>
      <c r="I138" s="177">
        <v>57</v>
      </c>
      <c r="J138" s="22">
        <f t="shared" si="100"/>
        <v>0.114</v>
      </c>
      <c r="K138" s="177">
        <v>90</v>
      </c>
      <c r="L138" s="22">
        <f t="shared" si="101"/>
        <v>4.4999999999999998E-2</v>
      </c>
      <c r="M138" s="177">
        <v>54</v>
      </c>
      <c r="N138" s="22">
        <f t="shared" si="102"/>
        <v>0.108</v>
      </c>
      <c r="O138" s="21">
        <v>0.03</v>
      </c>
      <c r="P138" s="177">
        <v>59</v>
      </c>
      <c r="Q138" s="22">
        <f t="shared" si="103"/>
        <v>0.11799999999999999</v>
      </c>
      <c r="R138" s="21">
        <v>0.05</v>
      </c>
      <c r="S138" s="22">
        <f t="shared" si="104"/>
        <v>0.60649999999999993</v>
      </c>
      <c r="T138" s="132" t="str">
        <f t="shared" si="105"/>
        <v>D</v>
      </c>
      <c r="U138" s="131"/>
      <c r="V138" s="39"/>
      <c r="W138" s="178"/>
      <c r="X138" s="178"/>
      <c r="Y138" s="178"/>
    </row>
    <row r="139" spans="1:25" s="176" customFormat="1" ht="14.1" customHeight="1" x14ac:dyDescent="0.2">
      <c r="A139" s="233" t="s">
        <v>108</v>
      </c>
      <c r="B139" s="236" t="s">
        <v>1039</v>
      </c>
      <c r="C139" s="237" t="s">
        <v>46</v>
      </c>
      <c r="D139" s="237" t="s">
        <v>1040</v>
      </c>
      <c r="E139" s="177">
        <v>80</v>
      </c>
      <c r="F139" s="22">
        <f t="shared" si="98"/>
        <v>0.04</v>
      </c>
      <c r="G139" s="177">
        <v>85</v>
      </c>
      <c r="H139" s="22">
        <f t="shared" si="99"/>
        <v>0.17</v>
      </c>
      <c r="I139" s="177">
        <v>99</v>
      </c>
      <c r="J139" s="22">
        <f t="shared" si="100"/>
        <v>0.19800000000000001</v>
      </c>
      <c r="K139" s="177">
        <v>95</v>
      </c>
      <c r="L139" s="22">
        <f t="shared" si="101"/>
        <v>4.7500000000000001E-2</v>
      </c>
      <c r="M139" s="177">
        <v>92</v>
      </c>
      <c r="N139" s="22">
        <f t="shared" si="102"/>
        <v>0.184</v>
      </c>
      <c r="O139" s="21">
        <v>0.05</v>
      </c>
      <c r="P139" s="177">
        <v>81</v>
      </c>
      <c r="Q139" s="22">
        <f t="shared" si="103"/>
        <v>0.16200000000000001</v>
      </c>
      <c r="R139" s="21">
        <v>0.05</v>
      </c>
      <c r="S139" s="22">
        <f t="shared" si="104"/>
        <v>0.90150000000000008</v>
      </c>
      <c r="T139" s="132" t="str">
        <f t="shared" si="105"/>
        <v>A</v>
      </c>
      <c r="U139" s="131"/>
      <c r="V139" s="39"/>
      <c r="W139" s="178"/>
      <c r="X139" s="178"/>
      <c r="Y139" s="178"/>
    </row>
    <row r="140" spans="1:25" s="176" customFormat="1" ht="14.1" customHeight="1" x14ac:dyDescent="0.2">
      <c r="A140" s="233" t="s">
        <v>109</v>
      </c>
      <c r="B140" s="236" t="s">
        <v>1041</v>
      </c>
      <c r="C140" s="237" t="s">
        <v>46</v>
      </c>
      <c r="D140" s="237" t="s">
        <v>1042</v>
      </c>
      <c r="E140" s="177">
        <v>70</v>
      </c>
      <c r="F140" s="22">
        <f t="shared" si="98"/>
        <v>3.5000000000000003E-2</v>
      </c>
      <c r="G140" s="177">
        <v>67</v>
      </c>
      <c r="H140" s="22">
        <f t="shared" si="99"/>
        <v>0.13400000000000001</v>
      </c>
      <c r="I140" s="177">
        <v>82</v>
      </c>
      <c r="J140" s="22">
        <f t="shared" si="100"/>
        <v>0.16400000000000001</v>
      </c>
      <c r="K140" s="177">
        <v>85</v>
      </c>
      <c r="L140" s="22">
        <f t="shared" si="101"/>
        <v>4.2500000000000003E-2</v>
      </c>
      <c r="M140" s="177">
        <v>85</v>
      </c>
      <c r="N140" s="22">
        <f t="shared" si="102"/>
        <v>0.17</v>
      </c>
      <c r="O140" s="21">
        <v>0.05</v>
      </c>
      <c r="P140" s="177">
        <v>68</v>
      </c>
      <c r="Q140" s="22">
        <f t="shared" si="103"/>
        <v>0.13600000000000001</v>
      </c>
      <c r="R140" s="21">
        <v>0.05</v>
      </c>
      <c r="S140" s="22">
        <f t="shared" si="104"/>
        <v>0.78150000000000008</v>
      </c>
      <c r="T140" s="132" t="str">
        <f t="shared" si="105"/>
        <v>C</v>
      </c>
      <c r="U140" s="131"/>
      <c r="V140" s="39"/>
      <c r="W140" s="178"/>
      <c r="X140" s="178"/>
      <c r="Y140" s="178"/>
    </row>
    <row r="141" spans="1:25" s="176" customFormat="1" ht="14.1" customHeight="1" x14ac:dyDescent="0.2">
      <c r="A141" s="233" t="s">
        <v>110</v>
      </c>
      <c r="B141" s="236" t="s">
        <v>1043</v>
      </c>
      <c r="C141" s="237" t="s">
        <v>47</v>
      </c>
      <c r="D141" s="237" t="s">
        <v>1044</v>
      </c>
      <c r="E141" s="177">
        <v>80</v>
      </c>
      <c r="F141" s="22">
        <f t="shared" si="98"/>
        <v>0.04</v>
      </c>
      <c r="G141" s="177">
        <v>59</v>
      </c>
      <c r="H141" s="22">
        <f t="shared" si="99"/>
        <v>0.11799999999999999</v>
      </c>
      <c r="I141" s="177">
        <v>52</v>
      </c>
      <c r="J141" s="22">
        <f t="shared" si="100"/>
        <v>0.104</v>
      </c>
      <c r="K141" s="177">
        <v>95</v>
      </c>
      <c r="L141" s="22">
        <f t="shared" si="101"/>
        <v>4.7500000000000001E-2</v>
      </c>
      <c r="M141" s="177">
        <v>50</v>
      </c>
      <c r="N141" s="22">
        <f t="shared" si="102"/>
        <v>0.1</v>
      </c>
      <c r="O141" s="21">
        <v>0.01</v>
      </c>
      <c r="P141" s="177">
        <v>58</v>
      </c>
      <c r="Q141" s="22">
        <f t="shared" si="103"/>
        <v>0.11600000000000001</v>
      </c>
      <c r="R141" s="21">
        <v>0.05</v>
      </c>
      <c r="S141" s="22">
        <f t="shared" si="104"/>
        <v>0.58550000000000002</v>
      </c>
      <c r="T141" s="132" t="str">
        <f t="shared" si="105"/>
        <v>D</v>
      </c>
      <c r="U141" s="131"/>
      <c r="V141" s="39"/>
      <c r="W141" s="178"/>
      <c r="X141" s="178"/>
      <c r="Y141" s="178"/>
    </row>
    <row r="142" spans="1:25" s="176" customFormat="1" ht="14.1" customHeight="1" x14ac:dyDescent="0.2">
      <c r="A142" s="233" t="s">
        <v>111</v>
      </c>
      <c r="B142" s="236" t="s">
        <v>1045</v>
      </c>
      <c r="C142" s="237" t="s">
        <v>46</v>
      </c>
      <c r="D142" s="237" t="s">
        <v>1046</v>
      </c>
      <c r="E142" s="177">
        <v>90</v>
      </c>
      <c r="F142" s="22">
        <f t="shared" si="98"/>
        <v>4.4999999999999998E-2</v>
      </c>
      <c r="G142" s="177">
        <v>79</v>
      </c>
      <c r="H142" s="22">
        <f t="shared" si="99"/>
        <v>0.158</v>
      </c>
      <c r="I142" s="177">
        <v>81</v>
      </c>
      <c r="J142" s="22">
        <f t="shared" si="100"/>
        <v>0.16200000000000001</v>
      </c>
      <c r="K142" s="177">
        <v>90</v>
      </c>
      <c r="L142" s="22">
        <f t="shared" si="101"/>
        <v>4.4999999999999998E-2</v>
      </c>
      <c r="M142" s="177">
        <v>86</v>
      </c>
      <c r="N142" s="22">
        <f t="shared" si="102"/>
        <v>0.17199999999999999</v>
      </c>
      <c r="O142" s="21">
        <v>0.05</v>
      </c>
      <c r="P142" s="177">
        <v>64</v>
      </c>
      <c r="Q142" s="22">
        <f t="shared" si="103"/>
        <v>0.128</v>
      </c>
      <c r="R142" s="21">
        <v>0.05</v>
      </c>
      <c r="S142" s="22">
        <f t="shared" si="104"/>
        <v>0.81</v>
      </c>
      <c r="T142" s="132" t="str">
        <f t="shared" si="105"/>
        <v>B</v>
      </c>
      <c r="U142" s="131"/>
      <c r="V142" s="39"/>
      <c r="W142" s="178"/>
      <c r="X142" s="178"/>
      <c r="Y142" s="178"/>
    </row>
    <row r="143" spans="1:25" s="176" customFormat="1" ht="14.1" customHeight="1" x14ac:dyDescent="0.2">
      <c r="A143" s="233" t="s">
        <v>112</v>
      </c>
      <c r="B143" s="236" t="s">
        <v>1047</v>
      </c>
      <c r="C143" s="237" t="s">
        <v>46</v>
      </c>
      <c r="D143" s="237" t="s">
        <v>1048</v>
      </c>
      <c r="E143" s="177">
        <v>70</v>
      </c>
      <c r="F143" s="22">
        <f t="shared" si="98"/>
        <v>3.5000000000000003E-2</v>
      </c>
      <c r="G143" s="177">
        <v>74</v>
      </c>
      <c r="H143" s="22">
        <f t="shared" si="99"/>
        <v>0.14799999999999999</v>
      </c>
      <c r="I143" s="177">
        <v>77</v>
      </c>
      <c r="J143" s="22">
        <f t="shared" si="100"/>
        <v>0.154</v>
      </c>
      <c r="K143" s="177">
        <v>90</v>
      </c>
      <c r="L143" s="22">
        <f t="shared" si="101"/>
        <v>4.4999999999999998E-2</v>
      </c>
      <c r="M143" s="177">
        <v>69</v>
      </c>
      <c r="N143" s="22">
        <f t="shared" si="102"/>
        <v>0.13800000000000001</v>
      </c>
      <c r="O143" s="21">
        <v>0.05</v>
      </c>
      <c r="P143" s="177">
        <v>60</v>
      </c>
      <c r="Q143" s="22">
        <f t="shared" si="103"/>
        <v>0.12</v>
      </c>
      <c r="R143" s="21">
        <v>0.05</v>
      </c>
      <c r="S143" s="22">
        <f t="shared" si="104"/>
        <v>0.74</v>
      </c>
      <c r="T143" s="132" t="str">
        <f t="shared" si="105"/>
        <v>C</v>
      </c>
      <c r="U143" s="131"/>
      <c r="V143" s="39"/>
      <c r="W143" s="178"/>
      <c r="X143" s="178"/>
      <c r="Y143" s="178"/>
    </row>
    <row r="144" spans="1:25" s="176" customFormat="1" ht="14.1" customHeight="1" x14ac:dyDescent="0.2">
      <c r="A144" s="233" t="s">
        <v>113</v>
      </c>
      <c r="B144" s="236" t="s">
        <v>1049</v>
      </c>
      <c r="C144" s="237" t="s">
        <v>46</v>
      </c>
      <c r="D144" s="237" t="s">
        <v>1050</v>
      </c>
      <c r="E144" s="177">
        <v>75</v>
      </c>
      <c r="F144" s="22">
        <f t="shared" si="98"/>
        <v>3.7499999999999999E-2</v>
      </c>
      <c r="G144" s="177">
        <v>67</v>
      </c>
      <c r="H144" s="22">
        <f t="shared" si="99"/>
        <v>0.13400000000000001</v>
      </c>
      <c r="I144" s="177">
        <v>68</v>
      </c>
      <c r="J144" s="22">
        <f t="shared" si="100"/>
        <v>0.13600000000000001</v>
      </c>
      <c r="K144" s="177">
        <v>87</v>
      </c>
      <c r="L144" s="22">
        <f t="shared" si="101"/>
        <v>4.3499999999999997E-2</v>
      </c>
      <c r="M144" s="177">
        <v>70</v>
      </c>
      <c r="N144" s="22">
        <f t="shared" si="102"/>
        <v>0.14000000000000001</v>
      </c>
      <c r="O144" s="21">
        <v>0.05</v>
      </c>
      <c r="P144" s="177">
        <v>68</v>
      </c>
      <c r="Q144" s="22">
        <f t="shared" si="103"/>
        <v>0.13600000000000001</v>
      </c>
      <c r="R144" s="21">
        <v>0.05</v>
      </c>
      <c r="S144" s="22">
        <f t="shared" si="104"/>
        <v>0.72699999999999998</v>
      </c>
      <c r="T144" s="132" t="str">
        <f t="shared" si="105"/>
        <v>C</v>
      </c>
      <c r="U144" s="131"/>
      <c r="V144" s="39"/>
      <c r="W144" s="178"/>
      <c r="X144" s="178"/>
      <c r="Y144" s="178"/>
    </row>
    <row r="145" spans="1:25" s="176" customFormat="1" ht="14.1" customHeight="1" x14ac:dyDescent="0.2">
      <c r="A145" s="233" t="s">
        <v>121</v>
      </c>
      <c r="B145" s="236" t="s">
        <v>1051</v>
      </c>
      <c r="C145" s="237" t="s">
        <v>47</v>
      </c>
      <c r="D145" s="237" t="s">
        <v>1052</v>
      </c>
      <c r="E145" s="177">
        <v>90</v>
      </c>
      <c r="F145" s="22">
        <f t="shared" si="98"/>
        <v>4.4999999999999998E-2</v>
      </c>
      <c r="G145" s="177">
        <v>90</v>
      </c>
      <c r="H145" s="22">
        <f t="shared" si="99"/>
        <v>0.18</v>
      </c>
      <c r="I145" s="177">
        <v>90</v>
      </c>
      <c r="J145" s="22">
        <f t="shared" si="100"/>
        <v>0.18</v>
      </c>
      <c r="K145" s="177">
        <v>95</v>
      </c>
      <c r="L145" s="22">
        <f t="shared" si="101"/>
        <v>4.7500000000000001E-2</v>
      </c>
      <c r="M145" s="177">
        <v>85</v>
      </c>
      <c r="N145" s="22">
        <f t="shared" si="102"/>
        <v>0.17</v>
      </c>
      <c r="O145" s="21">
        <v>0.05</v>
      </c>
      <c r="P145" s="177">
        <v>85</v>
      </c>
      <c r="Q145" s="22">
        <f t="shared" si="103"/>
        <v>0.17</v>
      </c>
      <c r="R145" s="21">
        <v>0.05</v>
      </c>
      <c r="S145" s="22">
        <f t="shared" si="104"/>
        <v>0.89249999999999996</v>
      </c>
      <c r="T145" s="132" t="str">
        <f t="shared" si="105"/>
        <v>A</v>
      </c>
      <c r="U145" s="131"/>
      <c r="V145" s="39"/>
      <c r="W145" s="178"/>
      <c r="X145" s="178"/>
      <c r="Y145" s="178"/>
    </row>
    <row r="146" spans="1:25" s="176" customFormat="1" ht="14.1" customHeight="1" x14ac:dyDescent="0.2">
      <c r="A146" s="233" t="s">
        <v>122</v>
      </c>
      <c r="B146" s="236" t="s">
        <v>1249</v>
      </c>
      <c r="C146" s="237" t="s">
        <v>46</v>
      </c>
      <c r="D146" s="237" t="s">
        <v>1250</v>
      </c>
      <c r="E146" s="177">
        <v>90</v>
      </c>
      <c r="F146" s="22">
        <f>E146/2000</f>
        <v>4.4999999999999998E-2</v>
      </c>
      <c r="G146" s="177">
        <v>70</v>
      </c>
      <c r="H146" s="22">
        <f>G146/500</f>
        <v>0.14000000000000001</v>
      </c>
      <c r="I146" s="177">
        <v>81</v>
      </c>
      <c r="J146" s="22">
        <f>I146/500</f>
        <v>0.16200000000000001</v>
      </c>
      <c r="K146" s="177">
        <v>90</v>
      </c>
      <c r="L146" s="22">
        <f>K146/2000</f>
        <v>4.4999999999999998E-2</v>
      </c>
      <c r="M146" s="177">
        <v>75</v>
      </c>
      <c r="N146" s="22">
        <f>M146/500</f>
        <v>0.15</v>
      </c>
      <c r="O146" s="21">
        <v>0.05</v>
      </c>
      <c r="P146" s="177">
        <v>60</v>
      </c>
      <c r="Q146" s="22">
        <f>P146/500</f>
        <v>0.12</v>
      </c>
      <c r="R146" s="21">
        <v>0.05</v>
      </c>
      <c r="S146" s="22">
        <f>O146+R146+Q146+N146+L146+J146+H146+F146</f>
        <v>0.76200000000000001</v>
      </c>
      <c r="T146" s="132" t="str">
        <f>IF(S146&lt;50%,"F",IF(S146&lt;=65%,"D",IF(S146&lt;=79%,"C",IF(S146&lt;=89%,"B",IF(S146&gt;89%,"A")))))</f>
        <v>C</v>
      </c>
      <c r="U146" s="131"/>
      <c r="V146" s="39"/>
      <c r="W146" s="178"/>
      <c r="X146" s="178"/>
      <c r="Y146" s="178"/>
    </row>
    <row r="147" spans="1:25" s="176" customFormat="1" ht="14.1" customHeight="1" x14ac:dyDescent="0.2">
      <c r="A147" s="233" t="s">
        <v>134</v>
      </c>
      <c r="B147" s="236" t="s">
        <v>1053</v>
      </c>
      <c r="C147" s="237" t="s">
        <v>47</v>
      </c>
      <c r="D147" s="237" t="s">
        <v>1054</v>
      </c>
      <c r="E147" s="177">
        <v>95</v>
      </c>
      <c r="F147" s="22">
        <f t="shared" si="98"/>
        <v>4.7500000000000001E-2</v>
      </c>
      <c r="G147" s="177">
        <v>65</v>
      </c>
      <c r="H147" s="22">
        <f t="shared" si="99"/>
        <v>0.13</v>
      </c>
      <c r="I147" s="177">
        <v>80</v>
      </c>
      <c r="J147" s="22">
        <f t="shared" si="100"/>
        <v>0.16</v>
      </c>
      <c r="K147" s="177">
        <v>95</v>
      </c>
      <c r="L147" s="22">
        <f t="shared" si="101"/>
        <v>4.7500000000000001E-2</v>
      </c>
      <c r="M147" s="177">
        <v>72</v>
      </c>
      <c r="N147" s="22">
        <f t="shared" si="102"/>
        <v>0.14399999999999999</v>
      </c>
      <c r="O147" s="21">
        <v>0.05</v>
      </c>
      <c r="P147" s="177">
        <v>79</v>
      </c>
      <c r="Q147" s="22">
        <f t="shared" si="103"/>
        <v>0.158</v>
      </c>
      <c r="R147" s="21">
        <v>0.05</v>
      </c>
      <c r="S147" s="22">
        <f t="shared" si="104"/>
        <v>0.78700000000000003</v>
      </c>
      <c r="T147" s="132" t="str">
        <f t="shared" si="105"/>
        <v>C</v>
      </c>
      <c r="U147" s="131"/>
      <c r="V147" s="39"/>
      <c r="W147" s="178"/>
      <c r="X147" s="178"/>
      <c r="Y147" s="178"/>
    </row>
    <row r="148" spans="1:25" s="176" customFormat="1" ht="14.1" customHeight="1" x14ac:dyDescent="0.2">
      <c r="A148" s="233" t="s">
        <v>135</v>
      </c>
      <c r="B148" s="236" t="s">
        <v>1055</v>
      </c>
      <c r="C148" s="237" t="s">
        <v>46</v>
      </c>
      <c r="D148" s="237" t="s">
        <v>1056</v>
      </c>
      <c r="E148" s="177">
        <v>80</v>
      </c>
      <c r="F148" s="22">
        <f t="shared" si="98"/>
        <v>0.04</v>
      </c>
      <c r="G148" s="177">
        <v>56</v>
      </c>
      <c r="H148" s="22">
        <f t="shared" si="99"/>
        <v>0.112</v>
      </c>
      <c r="I148" s="177">
        <v>51</v>
      </c>
      <c r="J148" s="22">
        <f t="shared" si="100"/>
        <v>0.10199999999999999</v>
      </c>
      <c r="K148" s="177">
        <v>87</v>
      </c>
      <c r="L148" s="22">
        <f t="shared" si="101"/>
        <v>4.3499999999999997E-2</v>
      </c>
      <c r="M148" s="177">
        <v>60</v>
      </c>
      <c r="N148" s="22">
        <f t="shared" si="102"/>
        <v>0.12</v>
      </c>
      <c r="O148" s="21">
        <v>0.05</v>
      </c>
      <c r="P148" s="177">
        <v>34</v>
      </c>
      <c r="Q148" s="22">
        <f t="shared" si="103"/>
        <v>6.8000000000000005E-2</v>
      </c>
      <c r="R148" s="21">
        <v>0.05</v>
      </c>
      <c r="S148" s="22">
        <f t="shared" si="104"/>
        <v>0.58550000000000002</v>
      </c>
      <c r="T148" s="132" t="str">
        <f t="shared" si="105"/>
        <v>D</v>
      </c>
      <c r="U148" s="131"/>
      <c r="V148" s="39"/>
      <c r="W148" s="178"/>
      <c r="X148" s="178"/>
      <c r="Y148" s="178"/>
    </row>
    <row r="149" spans="1:25" s="176" customFormat="1" ht="14.1" customHeight="1" x14ac:dyDescent="0.2">
      <c r="A149" s="233" t="s">
        <v>871</v>
      </c>
      <c r="B149" s="236" t="s">
        <v>1057</v>
      </c>
      <c r="C149" s="237" t="s">
        <v>47</v>
      </c>
      <c r="D149" s="237" t="s">
        <v>1058</v>
      </c>
      <c r="E149" s="177">
        <v>90</v>
      </c>
      <c r="F149" s="22">
        <f t="shared" si="98"/>
        <v>4.4999999999999998E-2</v>
      </c>
      <c r="G149" s="177">
        <v>70</v>
      </c>
      <c r="H149" s="22">
        <f t="shared" si="99"/>
        <v>0.14000000000000001</v>
      </c>
      <c r="I149" s="177">
        <v>57</v>
      </c>
      <c r="J149" s="22">
        <f t="shared" si="100"/>
        <v>0.114</v>
      </c>
      <c r="K149" s="177">
        <v>95</v>
      </c>
      <c r="L149" s="22">
        <f t="shared" si="101"/>
        <v>4.7500000000000001E-2</v>
      </c>
      <c r="M149" s="177">
        <v>56</v>
      </c>
      <c r="N149" s="22">
        <f t="shared" si="102"/>
        <v>0.112</v>
      </c>
      <c r="O149" s="21">
        <v>0.03</v>
      </c>
      <c r="P149" s="177">
        <v>60</v>
      </c>
      <c r="Q149" s="22">
        <f t="shared" si="103"/>
        <v>0.12</v>
      </c>
      <c r="R149" s="21">
        <v>0.05</v>
      </c>
      <c r="S149" s="22">
        <f t="shared" si="104"/>
        <v>0.65849999999999997</v>
      </c>
      <c r="T149" s="132" t="str">
        <f t="shared" si="105"/>
        <v>C</v>
      </c>
      <c r="U149" s="131"/>
      <c r="V149" s="39"/>
      <c r="W149" s="178"/>
      <c r="X149" s="178"/>
      <c r="Y149" s="178"/>
    </row>
    <row r="150" spans="1:25" s="176" customFormat="1" ht="14.1" customHeight="1" x14ac:dyDescent="0.2">
      <c r="A150" s="233" t="s">
        <v>872</v>
      </c>
      <c r="B150" s="236" t="s">
        <v>1059</v>
      </c>
      <c r="C150" s="237" t="s">
        <v>46</v>
      </c>
      <c r="D150" s="237" t="s">
        <v>1060</v>
      </c>
      <c r="E150" s="177">
        <v>80</v>
      </c>
      <c r="F150" s="22">
        <f t="shared" si="98"/>
        <v>0.04</v>
      </c>
      <c r="G150" s="177">
        <v>98</v>
      </c>
      <c r="H150" s="22">
        <f t="shared" si="99"/>
        <v>0.19600000000000001</v>
      </c>
      <c r="I150" s="177">
        <v>100</v>
      </c>
      <c r="J150" s="22">
        <f t="shared" si="100"/>
        <v>0.2</v>
      </c>
      <c r="K150" s="177">
        <v>90</v>
      </c>
      <c r="L150" s="22">
        <f t="shared" si="101"/>
        <v>4.4999999999999998E-2</v>
      </c>
      <c r="M150" s="177">
        <v>98</v>
      </c>
      <c r="N150" s="22">
        <f t="shared" si="102"/>
        <v>0.19600000000000001</v>
      </c>
      <c r="O150" s="21">
        <v>0.05</v>
      </c>
      <c r="P150" s="177">
        <v>92</v>
      </c>
      <c r="Q150" s="22">
        <f t="shared" si="103"/>
        <v>0.184</v>
      </c>
      <c r="R150" s="21">
        <v>0.05</v>
      </c>
      <c r="S150" s="22">
        <f t="shared" si="104"/>
        <v>0.96100000000000008</v>
      </c>
      <c r="T150" s="132" t="str">
        <f t="shared" si="105"/>
        <v>A</v>
      </c>
      <c r="U150" s="131"/>
      <c r="V150" s="39"/>
      <c r="W150" s="178"/>
      <c r="X150" s="178"/>
      <c r="Y150" s="178"/>
    </row>
    <row r="151" spans="1:25" s="176" customFormat="1" ht="14.1" customHeight="1" x14ac:dyDescent="0.2">
      <c r="A151" s="233" t="s">
        <v>873</v>
      </c>
      <c r="B151" s="236" t="s">
        <v>573</v>
      </c>
      <c r="C151" s="237" t="s">
        <v>47</v>
      </c>
      <c r="D151" s="237" t="s">
        <v>1061</v>
      </c>
      <c r="E151" s="177">
        <v>80</v>
      </c>
      <c r="F151" s="22">
        <f t="shared" si="98"/>
        <v>0.04</v>
      </c>
      <c r="G151" s="177">
        <v>80</v>
      </c>
      <c r="H151" s="22">
        <f t="shared" si="99"/>
        <v>0.16</v>
      </c>
      <c r="I151" s="177">
        <v>95</v>
      </c>
      <c r="J151" s="22">
        <f t="shared" si="100"/>
        <v>0.19</v>
      </c>
      <c r="K151" s="177">
        <v>95</v>
      </c>
      <c r="L151" s="22">
        <f t="shared" si="101"/>
        <v>4.7500000000000001E-2</v>
      </c>
      <c r="M151" s="177">
        <v>85</v>
      </c>
      <c r="N151" s="22">
        <f t="shared" si="102"/>
        <v>0.17</v>
      </c>
      <c r="O151" s="21">
        <v>0.05</v>
      </c>
      <c r="P151" s="177">
        <v>83</v>
      </c>
      <c r="Q151" s="22">
        <f t="shared" si="103"/>
        <v>0.16600000000000001</v>
      </c>
      <c r="R151" s="21">
        <v>0.05</v>
      </c>
      <c r="S151" s="22">
        <f t="shared" si="104"/>
        <v>0.87350000000000005</v>
      </c>
      <c r="T151" s="132" t="str">
        <f t="shared" si="105"/>
        <v>B</v>
      </c>
      <c r="U151" s="131"/>
      <c r="V151" s="39"/>
      <c r="W151" s="178"/>
      <c r="X151" s="178"/>
      <c r="Y151" s="178"/>
    </row>
    <row r="152" spans="1:25" s="176" customFormat="1" ht="14.1" customHeight="1" x14ac:dyDescent="0.2">
      <c r="A152" s="233" t="s">
        <v>874</v>
      </c>
      <c r="B152" s="236" t="s">
        <v>1062</v>
      </c>
      <c r="C152" s="237" t="s">
        <v>46</v>
      </c>
      <c r="D152" s="237" t="s">
        <v>1063</v>
      </c>
      <c r="E152" s="177">
        <v>75</v>
      </c>
      <c r="F152" s="22">
        <f t="shared" si="98"/>
        <v>3.7499999999999999E-2</v>
      </c>
      <c r="G152" s="177">
        <v>62</v>
      </c>
      <c r="H152" s="22">
        <f t="shared" si="99"/>
        <v>0.124</v>
      </c>
      <c r="I152" s="177">
        <v>84</v>
      </c>
      <c r="J152" s="22">
        <f t="shared" si="100"/>
        <v>0.16800000000000001</v>
      </c>
      <c r="K152" s="177">
        <v>90</v>
      </c>
      <c r="L152" s="22">
        <f t="shared" si="101"/>
        <v>4.4999999999999998E-2</v>
      </c>
      <c r="M152" s="177">
        <v>71</v>
      </c>
      <c r="N152" s="22">
        <f t="shared" si="102"/>
        <v>0.14199999999999999</v>
      </c>
      <c r="O152" s="21">
        <v>0.05</v>
      </c>
      <c r="P152" s="177">
        <v>65</v>
      </c>
      <c r="Q152" s="22">
        <f t="shared" si="103"/>
        <v>0.13</v>
      </c>
      <c r="R152" s="21">
        <v>0.05</v>
      </c>
      <c r="S152" s="22">
        <f t="shared" si="104"/>
        <v>0.74649999999999994</v>
      </c>
      <c r="T152" s="132" t="str">
        <f t="shared" si="105"/>
        <v>C</v>
      </c>
      <c r="U152" s="131"/>
      <c r="V152" s="39"/>
      <c r="W152" s="178"/>
      <c r="X152" s="178"/>
      <c r="Y152" s="178"/>
    </row>
    <row r="153" spans="1:25" s="176" customFormat="1" ht="14.1" customHeight="1" x14ac:dyDescent="0.2">
      <c r="A153" s="233" t="s">
        <v>875</v>
      </c>
      <c r="B153" s="236" t="s">
        <v>1064</v>
      </c>
      <c r="C153" s="237" t="s">
        <v>46</v>
      </c>
      <c r="D153" s="237" t="s">
        <v>1065</v>
      </c>
      <c r="E153" s="177">
        <v>85</v>
      </c>
      <c r="F153" s="22">
        <f t="shared" si="98"/>
        <v>4.2500000000000003E-2</v>
      </c>
      <c r="G153" s="177">
        <v>76</v>
      </c>
      <c r="H153" s="22">
        <f t="shared" si="99"/>
        <v>0.152</v>
      </c>
      <c r="I153" s="177">
        <v>49</v>
      </c>
      <c r="J153" s="22">
        <f t="shared" si="100"/>
        <v>9.8000000000000004E-2</v>
      </c>
      <c r="K153" s="177">
        <v>95</v>
      </c>
      <c r="L153" s="22">
        <f t="shared" si="101"/>
        <v>4.7500000000000001E-2</v>
      </c>
      <c r="M153" s="177">
        <v>69</v>
      </c>
      <c r="N153" s="22">
        <f t="shared" si="102"/>
        <v>0.13800000000000001</v>
      </c>
      <c r="O153" s="21">
        <v>0.05</v>
      </c>
      <c r="P153" s="177">
        <v>57</v>
      </c>
      <c r="Q153" s="22">
        <f t="shared" si="103"/>
        <v>0.114</v>
      </c>
      <c r="R153" s="21">
        <v>0.05</v>
      </c>
      <c r="S153" s="22">
        <f t="shared" si="104"/>
        <v>0.69200000000000006</v>
      </c>
      <c r="T153" s="132" t="str">
        <f t="shared" si="105"/>
        <v>C</v>
      </c>
      <c r="U153" s="131"/>
      <c r="V153" s="39"/>
      <c r="W153" s="178"/>
      <c r="X153" s="178"/>
      <c r="Y153" s="178"/>
    </row>
    <row r="154" spans="1:25" s="176" customFormat="1" ht="14.1" customHeight="1" x14ac:dyDescent="0.2">
      <c r="A154" s="233" t="s">
        <v>936</v>
      </c>
      <c r="B154" s="236" t="s">
        <v>1066</v>
      </c>
      <c r="C154" s="237" t="s">
        <v>46</v>
      </c>
      <c r="D154" s="237" t="s">
        <v>1067</v>
      </c>
      <c r="E154" s="177">
        <v>70</v>
      </c>
      <c r="F154" s="22">
        <f t="shared" si="98"/>
        <v>3.5000000000000003E-2</v>
      </c>
      <c r="G154" s="177">
        <v>71</v>
      </c>
      <c r="H154" s="22">
        <f t="shared" si="99"/>
        <v>0.14199999999999999</v>
      </c>
      <c r="I154" s="177">
        <v>84</v>
      </c>
      <c r="J154" s="22">
        <f t="shared" si="100"/>
        <v>0.16800000000000001</v>
      </c>
      <c r="K154" s="177">
        <v>90</v>
      </c>
      <c r="L154" s="22">
        <f t="shared" si="101"/>
        <v>4.4999999999999998E-2</v>
      </c>
      <c r="M154" s="177">
        <v>87</v>
      </c>
      <c r="N154" s="22">
        <f t="shared" si="102"/>
        <v>0.17399999999999999</v>
      </c>
      <c r="O154" s="21">
        <v>0.05</v>
      </c>
      <c r="P154" s="177">
        <v>53</v>
      </c>
      <c r="Q154" s="22">
        <f t="shared" si="103"/>
        <v>0.106</v>
      </c>
      <c r="R154" s="21">
        <v>0.05</v>
      </c>
      <c r="S154" s="22">
        <f t="shared" si="104"/>
        <v>0.77</v>
      </c>
      <c r="T154" s="132" t="str">
        <f t="shared" si="105"/>
        <v>C</v>
      </c>
      <c r="U154" s="131"/>
      <c r="V154" s="39"/>
      <c r="W154" s="178"/>
      <c r="X154" s="178"/>
      <c r="Y154" s="178"/>
    </row>
    <row r="155" spans="1:25" s="176" customFormat="1" ht="14.1" customHeight="1" x14ac:dyDescent="0.2">
      <c r="A155" s="233" t="s">
        <v>937</v>
      </c>
      <c r="B155" s="236" t="s">
        <v>1068</v>
      </c>
      <c r="C155" s="237" t="s">
        <v>46</v>
      </c>
      <c r="D155" s="237" t="s">
        <v>1069</v>
      </c>
      <c r="E155" s="177">
        <v>85</v>
      </c>
      <c r="F155" s="22">
        <f t="shared" si="98"/>
        <v>4.2500000000000003E-2</v>
      </c>
      <c r="G155" s="177">
        <v>82</v>
      </c>
      <c r="H155" s="22">
        <f t="shared" si="99"/>
        <v>0.16400000000000001</v>
      </c>
      <c r="I155" s="177">
        <v>80</v>
      </c>
      <c r="J155" s="22">
        <f t="shared" si="100"/>
        <v>0.16</v>
      </c>
      <c r="K155" s="177">
        <v>95</v>
      </c>
      <c r="L155" s="22">
        <f t="shared" si="101"/>
        <v>4.7500000000000001E-2</v>
      </c>
      <c r="M155" s="177">
        <v>77</v>
      </c>
      <c r="N155" s="22">
        <f t="shared" si="102"/>
        <v>0.154</v>
      </c>
      <c r="O155" s="21">
        <v>0.05</v>
      </c>
      <c r="P155" s="177">
        <v>65</v>
      </c>
      <c r="Q155" s="22">
        <f t="shared" si="103"/>
        <v>0.13</v>
      </c>
      <c r="R155" s="21">
        <v>0.04</v>
      </c>
      <c r="S155" s="22">
        <f t="shared" si="104"/>
        <v>0.78800000000000003</v>
      </c>
      <c r="T155" s="132" t="str">
        <f t="shared" si="105"/>
        <v>C</v>
      </c>
      <c r="U155" s="131"/>
      <c r="V155" s="39"/>
      <c r="W155" s="178"/>
      <c r="X155" s="178"/>
      <c r="Y155" s="178"/>
    </row>
    <row r="156" spans="1:25" s="176" customFormat="1" ht="14.1" customHeight="1" x14ac:dyDescent="0.2">
      <c r="A156" s="233" t="s">
        <v>938</v>
      </c>
      <c r="B156" s="236" t="s">
        <v>1070</v>
      </c>
      <c r="C156" s="237" t="s">
        <v>47</v>
      </c>
      <c r="D156" s="237" t="s">
        <v>1071</v>
      </c>
      <c r="E156" s="177">
        <v>80</v>
      </c>
      <c r="F156" s="22">
        <f t="shared" si="98"/>
        <v>0.04</v>
      </c>
      <c r="G156" s="177">
        <v>75</v>
      </c>
      <c r="H156" s="22">
        <f t="shared" si="99"/>
        <v>0.15</v>
      </c>
      <c r="I156" s="177">
        <v>57</v>
      </c>
      <c r="J156" s="22">
        <f t="shared" si="100"/>
        <v>0.114</v>
      </c>
      <c r="K156" s="177">
        <v>95</v>
      </c>
      <c r="L156" s="22">
        <f t="shared" si="101"/>
        <v>4.7500000000000001E-2</v>
      </c>
      <c r="M156" s="177">
        <v>60</v>
      </c>
      <c r="N156" s="22">
        <f t="shared" si="102"/>
        <v>0.12</v>
      </c>
      <c r="O156" s="21">
        <v>0.05</v>
      </c>
      <c r="P156" s="177">
        <v>3</v>
      </c>
      <c r="Q156" s="22">
        <f t="shared" si="103"/>
        <v>6.0000000000000001E-3</v>
      </c>
      <c r="R156" s="21">
        <v>0.05</v>
      </c>
      <c r="S156" s="22">
        <f t="shared" si="104"/>
        <v>0.57750000000000001</v>
      </c>
      <c r="T156" s="132" t="str">
        <f t="shared" si="105"/>
        <v>D</v>
      </c>
      <c r="U156" s="131"/>
      <c r="V156" s="39"/>
      <c r="W156" s="178"/>
      <c r="X156" s="178"/>
      <c r="Y156" s="178"/>
    </row>
    <row r="157" spans="1:25" s="271" customFormat="1" ht="14.1" customHeight="1" x14ac:dyDescent="0.2">
      <c r="A157" s="306" t="s">
        <v>1005</v>
      </c>
      <c r="B157" s="260" t="s">
        <v>1072</v>
      </c>
      <c r="C157" s="261" t="s">
        <v>46</v>
      </c>
      <c r="D157" s="261" t="s">
        <v>1073</v>
      </c>
      <c r="E157" s="267">
        <v>77</v>
      </c>
      <c r="F157" s="263">
        <f t="shared" si="98"/>
        <v>3.85E-2</v>
      </c>
      <c r="G157" s="267">
        <v>44</v>
      </c>
      <c r="H157" s="263">
        <f t="shared" si="99"/>
        <v>8.7999999999999995E-2</v>
      </c>
      <c r="I157" s="267">
        <v>36</v>
      </c>
      <c r="J157" s="263">
        <f t="shared" si="100"/>
        <v>7.1999999999999995E-2</v>
      </c>
      <c r="K157" s="267">
        <v>95</v>
      </c>
      <c r="L157" s="263">
        <f t="shared" si="101"/>
        <v>4.7500000000000001E-2</v>
      </c>
      <c r="M157" s="267">
        <v>50</v>
      </c>
      <c r="N157" s="263">
        <f t="shared" si="102"/>
        <v>0.1</v>
      </c>
      <c r="O157" s="262">
        <v>0.05</v>
      </c>
      <c r="P157" s="267">
        <v>2</v>
      </c>
      <c r="Q157" s="263">
        <f t="shared" si="103"/>
        <v>4.0000000000000001E-3</v>
      </c>
      <c r="R157" s="262">
        <v>0.05</v>
      </c>
      <c r="S157" s="263">
        <f t="shared" si="104"/>
        <v>0.44999999999999996</v>
      </c>
      <c r="T157" s="268" t="str">
        <f t="shared" si="105"/>
        <v>F</v>
      </c>
      <c r="U157" s="305"/>
      <c r="V157" s="269"/>
      <c r="W157" s="270"/>
      <c r="X157" s="270"/>
      <c r="Y157" s="270"/>
    </row>
    <row r="158" spans="1:25" s="176" customFormat="1" ht="14.1" customHeight="1" x14ac:dyDescent="0.2">
      <c r="A158" s="233" t="s">
        <v>1006</v>
      </c>
      <c r="B158" s="236" t="s">
        <v>1074</v>
      </c>
      <c r="C158" s="237" t="s">
        <v>47</v>
      </c>
      <c r="D158" s="237" t="s">
        <v>1075</v>
      </c>
      <c r="E158" s="177">
        <v>50</v>
      </c>
      <c r="F158" s="22">
        <f t="shared" si="98"/>
        <v>2.5000000000000001E-2</v>
      </c>
      <c r="G158" s="177">
        <v>70</v>
      </c>
      <c r="H158" s="22">
        <f t="shared" si="99"/>
        <v>0.14000000000000001</v>
      </c>
      <c r="I158" s="177">
        <v>80</v>
      </c>
      <c r="J158" s="22">
        <f t="shared" si="100"/>
        <v>0.16</v>
      </c>
      <c r="K158" s="177">
        <v>90</v>
      </c>
      <c r="L158" s="22">
        <f t="shared" si="101"/>
        <v>4.4999999999999998E-2</v>
      </c>
      <c r="M158" s="177">
        <v>78</v>
      </c>
      <c r="N158" s="22">
        <f t="shared" si="102"/>
        <v>0.156</v>
      </c>
      <c r="O158" s="21">
        <v>0.05</v>
      </c>
      <c r="P158" s="177">
        <v>67</v>
      </c>
      <c r="Q158" s="22">
        <f t="shared" si="103"/>
        <v>0.13400000000000001</v>
      </c>
      <c r="R158" s="21">
        <v>0.05</v>
      </c>
      <c r="S158" s="22">
        <f t="shared" si="104"/>
        <v>0.76</v>
      </c>
      <c r="T158" s="132" t="str">
        <f t="shared" si="105"/>
        <v>C</v>
      </c>
      <c r="U158" s="131"/>
      <c r="V158" s="39"/>
      <c r="W158" s="178"/>
      <c r="X158" s="178"/>
      <c r="Y158" s="178"/>
    </row>
    <row r="159" spans="1:25" s="176" customFormat="1" ht="14.1" customHeight="1" x14ac:dyDescent="0.2">
      <c r="A159" s="233" t="s">
        <v>1007</v>
      </c>
      <c r="B159" s="236" t="s">
        <v>1076</v>
      </c>
      <c r="C159" s="237" t="s">
        <v>46</v>
      </c>
      <c r="D159" s="237" t="s">
        <v>1077</v>
      </c>
      <c r="E159" s="177">
        <v>90</v>
      </c>
      <c r="F159" s="22">
        <f t="shared" si="98"/>
        <v>4.4999999999999998E-2</v>
      </c>
      <c r="G159" s="177">
        <v>71</v>
      </c>
      <c r="H159" s="22">
        <f t="shared" si="99"/>
        <v>0.14199999999999999</v>
      </c>
      <c r="I159" s="177">
        <v>83</v>
      </c>
      <c r="J159" s="22">
        <f t="shared" si="100"/>
        <v>0.16600000000000001</v>
      </c>
      <c r="K159" s="177">
        <v>95</v>
      </c>
      <c r="L159" s="22">
        <f t="shared" si="101"/>
        <v>4.7500000000000001E-2</v>
      </c>
      <c r="M159" s="177">
        <v>78</v>
      </c>
      <c r="N159" s="22">
        <f t="shared" si="102"/>
        <v>0.156</v>
      </c>
      <c r="O159" s="21">
        <v>0.05</v>
      </c>
      <c r="P159" s="177">
        <v>73</v>
      </c>
      <c r="Q159" s="22">
        <f t="shared" si="103"/>
        <v>0.14599999999999999</v>
      </c>
      <c r="R159" s="21">
        <v>0.05</v>
      </c>
      <c r="S159" s="22">
        <f t="shared" si="104"/>
        <v>0.8025000000000001</v>
      </c>
      <c r="T159" s="132" t="str">
        <f t="shared" si="105"/>
        <v>B</v>
      </c>
      <c r="U159" s="131"/>
      <c r="V159" s="39"/>
      <c r="W159" s="178"/>
      <c r="X159" s="178"/>
      <c r="Y159" s="178"/>
    </row>
    <row r="160" spans="1:25" s="176" customFormat="1" ht="14.1" customHeight="1" x14ac:dyDescent="0.2">
      <c r="A160" s="233" t="s">
        <v>1008</v>
      </c>
      <c r="B160" s="236" t="s">
        <v>1078</v>
      </c>
      <c r="C160" s="237" t="s">
        <v>47</v>
      </c>
      <c r="D160" s="237" t="s">
        <v>1079</v>
      </c>
      <c r="E160" s="177">
        <v>90</v>
      </c>
      <c r="F160" s="22">
        <f t="shared" si="98"/>
        <v>4.4999999999999998E-2</v>
      </c>
      <c r="G160" s="177">
        <v>74</v>
      </c>
      <c r="H160" s="22">
        <f t="shared" si="99"/>
        <v>0.14799999999999999</v>
      </c>
      <c r="I160" s="177">
        <v>56</v>
      </c>
      <c r="J160" s="22">
        <f t="shared" si="100"/>
        <v>0.112</v>
      </c>
      <c r="K160" s="177">
        <v>95</v>
      </c>
      <c r="L160" s="22">
        <f t="shared" si="101"/>
        <v>4.7500000000000001E-2</v>
      </c>
      <c r="M160" s="177">
        <v>66</v>
      </c>
      <c r="N160" s="22">
        <f t="shared" si="102"/>
        <v>0.13200000000000001</v>
      </c>
      <c r="O160" s="21">
        <v>0.04</v>
      </c>
      <c r="P160" s="177">
        <v>68</v>
      </c>
      <c r="Q160" s="22">
        <f t="shared" si="103"/>
        <v>0.13600000000000001</v>
      </c>
      <c r="R160" s="21">
        <v>0.05</v>
      </c>
      <c r="S160" s="22">
        <f t="shared" si="104"/>
        <v>0.71050000000000002</v>
      </c>
      <c r="T160" s="132" t="str">
        <f t="shared" si="105"/>
        <v>C</v>
      </c>
      <c r="U160" s="131"/>
      <c r="V160" s="39"/>
      <c r="W160" s="178"/>
      <c r="X160" s="178"/>
      <c r="Y160" s="178"/>
    </row>
    <row r="161" spans="1:25" s="176" customFormat="1" ht="14.1" customHeight="1" x14ac:dyDescent="0.2">
      <c r="A161" s="233" t="s">
        <v>1248</v>
      </c>
      <c r="B161" s="236" t="s">
        <v>1080</v>
      </c>
      <c r="C161" s="237" t="s">
        <v>47</v>
      </c>
      <c r="D161" s="237" t="s">
        <v>1081</v>
      </c>
      <c r="E161" s="177">
        <v>80</v>
      </c>
      <c r="F161" s="22">
        <f t="shared" si="98"/>
        <v>0.04</v>
      </c>
      <c r="G161" s="177">
        <v>80</v>
      </c>
      <c r="H161" s="22">
        <f t="shared" si="99"/>
        <v>0.16</v>
      </c>
      <c r="I161" s="177">
        <v>90</v>
      </c>
      <c r="J161" s="22">
        <f t="shared" si="100"/>
        <v>0.18</v>
      </c>
      <c r="K161" s="177">
        <v>95</v>
      </c>
      <c r="L161" s="22">
        <f t="shared" si="101"/>
        <v>4.7500000000000001E-2</v>
      </c>
      <c r="M161" s="177">
        <v>61</v>
      </c>
      <c r="N161" s="22">
        <f t="shared" si="102"/>
        <v>0.122</v>
      </c>
      <c r="O161" s="21">
        <v>0</v>
      </c>
      <c r="P161" s="177">
        <v>75</v>
      </c>
      <c r="Q161" s="22">
        <f t="shared" si="103"/>
        <v>0.15</v>
      </c>
      <c r="R161" s="21">
        <v>0.04</v>
      </c>
      <c r="S161" s="22">
        <f t="shared" si="104"/>
        <v>0.73950000000000005</v>
      </c>
      <c r="T161" s="132" t="str">
        <f t="shared" si="105"/>
        <v>C</v>
      </c>
      <c r="U161" s="131"/>
      <c r="V161" s="39"/>
      <c r="W161" s="178"/>
      <c r="X161" s="178"/>
      <c r="Y161" s="178"/>
    </row>
    <row r="162" spans="1:25" s="182" customFormat="1" ht="15.95" customHeight="1" x14ac:dyDescent="0.25">
      <c r="A162" s="100" t="s">
        <v>12</v>
      </c>
      <c r="B162" s="183"/>
      <c r="C162" s="180"/>
      <c r="D162" s="180"/>
      <c r="E162" s="158"/>
      <c r="F162" s="158"/>
      <c r="G162" s="158" t="s">
        <v>21</v>
      </c>
      <c r="H162" s="158"/>
      <c r="I162" s="178"/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43"/>
      <c r="U162" s="133"/>
      <c r="V162" s="181"/>
      <c r="W162" s="181"/>
      <c r="X162" s="181"/>
      <c r="Y162" s="181"/>
    </row>
    <row r="163" spans="1:25" s="38" customFormat="1" ht="24.95" customHeight="1" x14ac:dyDescent="0.3">
      <c r="A163" s="341" t="s">
        <v>136</v>
      </c>
      <c r="B163" s="341"/>
      <c r="C163" s="341"/>
      <c r="D163" s="341"/>
      <c r="E163" s="341"/>
      <c r="F163" s="341"/>
      <c r="G163" s="341"/>
      <c r="H163" s="341"/>
      <c r="I163" s="341"/>
      <c r="J163" s="341"/>
      <c r="K163" s="341"/>
      <c r="L163" s="341"/>
      <c r="M163" s="341"/>
      <c r="N163" s="341"/>
      <c r="O163" s="341"/>
      <c r="P163" s="341"/>
      <c r="Q163" s="341"/>
      <c r="R163" s="341"/>
      <c r="S163" s="341"/>
      <c r="T163" s="341"/>
      <c r="U163" s="341"/>
    </row>
    <row r="164" spans="1:25" s="182" customFormat="1" ht="9.9499999999999993" customHeight="1" x14ac:dyDescent="0.2">
      <c r="A164" s="184"/>
      <c r="B164" s="185"/>
      <c r="C164" s="185"/>
      <c r="D164" s="185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36"/>
      <c r="U164" s="140"/>
      <c r="V164" s="181"/>
      <c r="W164" s="181"/>
      <c r="X164" s="181"/>
      <c r="Y164" s="181"/>
    </row>
    <row r="165" spans="1:25" s="175" customFormat="1" x14ac:dyDescent="0.25">
      <c r="A165" s="172" t="s">
        <v>158</v>
      </c>
      <c r="B165" s="172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 t="s">
        <v>25</v>
      </c>
      <c r="N165" s="173"/>
      <c r="O165" s="172"/>
      <c r="P165" s="172"/>
      <c r="Q165" s="172"/>
      <c r="R165" s="172"/>
      <c r="S165" s="172"/>
      <c r="T165" s="135"/>
      <c r="U165" s="137"/>
      <c r="V165" s="174"/>
      <c r="W165" s="174"/>
      <c r="X165" s="174"/>
      <c r="Y165" s="174"/>
    </row>
    <row r="166" spans="1:25" s="175" customFormat="1" x14ac:dyDescent="0.25">
      <c r="A166" s="172" t="s">
        <v>1257</v>
      </c>
      <c r="B166" s="172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 t="s">
        <v>24</v>
      </c>
      <c r="N166" s="173"/>
      <c r="O166" s="172"/>
      <c r="P166" s="172"/>
      <c r="Q166" s="172"/>
      <c r="R166" s="172"/>
      <c r="S166" s="172"/>
      <c r="T166" s="135"/>
      <c r="U166" s="137"/>
      <c r="V166" s="174"/>
      <c r="W166" s="174"/>
      <c r="X166" s="174"/>
      <c r="Y166" s="174"/>
    </row>
    <row r="167" spans="1:25" s="176" customFormat="1" ht="14.1" customHeight="1" x14ac:dyDescent="0.2">
      <c r="A167" s="342" t="s">
        <v>4</v>
      </c>
      <c r="B167" s="342" t="s">
        <v>5</v>
      </c>
      <c r="C167" s="342" t="s">
        <v>6</v>
      </c>
      <c r="D167" s="345" t="s">
        <v>7</v>
      </c>
      <c r="E167" s="345" t="s">
        <v>14</v>
      </c>
      <c r="F167" s="345"/>
      <c r="G167" s="345"/>
      <c r="H167" s="345"/>
      <c r="I167" s="345"/>
      <c r="J167" s="345"/>
      <c r="K167" s="345" t="s">
        <v>15</v>
      </c>
      <c r="L167" s="345"/>
      <c r="M167" s="345"/>
      <c r="N167" s="345"/>
      <c r="O167" s="345"/>
      <c r="P167" s="345"/>
      <c r="Q167" s="345"/>
      <c r="R167" s="345"/>
      <c r="S167" s="346" t="s">
        <v>0</v>
      </c>
      <c r="T167" s="347" t="s">
        <v>3</v>
      </c>
      <c r="U167" s="351" t="s">
        <v>16</v>
      </c>
      <c r="V167" s="39"/>
      <c r="W167" s="40"/>
      <c r="X167" s="40"/>
      <c r="Y167" s="40"/>
    </row>
    <row r="168" spans="1:25" s="176" customFormat="1" ht="14.1" customHeight="1" x14ac:dyDescent="0.2">
      <c r="A168" s="343"/>
      <c r="B168" s="343"/>
      <c r="C168" s="343"/>
      <c r="D168" s="345"/>
      <c r="E168" s="345"/>
      <c r="F168" s="345"/>
      <c r="G168" s="345"/>
      <c r="H168" s="345"/>
      <c r="I168" s="345"/>
      <c r="J168" s="345"/>
      <c r="K168" s="345"/>
      <c r="L168" s="345"/>
      <c r="M168" s="345"/>
      <c r="N168" s="345"/>
      <c r="O168" s="345"/>
      <c r="P168" s="345"/>
      <c r="Q168" s="345"/>
      <c r="R168" s="345"/>
      <c r="S168" s="346"/>
      <c r="T168" s="347"/>
      <c r="U168" s="352"/>
      <c r="V168" s="39"/>
      <c r="W168" s="40"/>
      <c r="X168" s="40"/>
      <c r="Y168" s="40"/>
    </row>
    <row r="169" spans="1:25" s="176" customFormat="1" ht="14.1" customHeight="1" x14ac:dyDescent="0.2">
      <c r="A169" s="344"/>
      <c r="B169" s="344"/>
      <c r="C169" s="344"/>
      <c r="D169" s="345"/>
      <c r="E169" s="340" t="s">
        <v>17</v>
      </c>
      <c r="F169" s="340"/>
      <c r="G169" s="340" t="s">
        <v>89</v>
      </c>
      <c r="H169" s="340"/>
      <c r="I169" s="340" t="s">
        <v>90</v>
      </c>
      <c r="J169" s="340"/>
      <c r="K169" s="340" t="s">
        <v>17</v>
      </c>
      <c r="L169" s="340"/>
      <c r="M169" s="340" t="s">
        <v>89</v>
      </c>
      <c r="N169" s="340"/>
      <c r="O169" s="275" t="s">
        <v>20</v>
      </c>
      <c r="P169" s="340" t="s">
        <v>90</v>
      </c>
      <c r="Q169" s="340"/>
      <c r="R169" s="275" t="s">
        <v>20</v>
      </c>
      <c r="S169" s="346"/>
      <c r="T169" s="347"/>
      <c r="U169" s="352"/>
      <c r="V169" s="39"/>
      <c r="W169" s="40"/>
      <c r="X169" s="40"/>
      <c r="Y169" s="40"/>
    </row>
    <row r="170" spans="1:25" s="176" customFormat="1" ht="15.95" customHeight="1" x14ac:dyDescent="0.2">
      <c r="A170" s="232" t="s">
        <v>96</v>
      </c>
      <c r="B170" s="236" t="s">
        <v>1082</v>
      </c>
      <c r="C170" s="237" t="s">
        <v>47</v>
      </c>
      <c r="D170" s="237" t="s">
        <v>1083</v>
      </c>
      <c r="E170" s="177">
        <v>0</v>
      </c>
      <c r="F170" s="22">
        <f t="shared" ref="F170:F195" si="106">E170/2000</f>
        <v>0</v>
      </c>
      <c r="G170" s="177">
        <v>66</v>
      </c>
      <c r="H170" s="22">
        <f t="shared" ref="H170:H195" si="107">G170/500</f>
        <v>0.13200000000000001</v>
      </c>
      <c r="I170" s="177">
        <v>67</v>
      </c>
      <c r="J170" s="22">
        <f t="shared" ref="J170:J195" si="108">I170/500</f>
        <v>0.13400000000000001</v>
      </c>
      <c r="K170" s="177">
        <v>95</v>
      </c>
      <c r="L170" s="22">
        <f t="shared" ref="L170:L195" si="109">K170/2000</f>
        <v>4.7500000000000001E-2</v>
      </c>
      <c r="M170" s="177">
        <v>72</v>
      </c>
      <c r="N170" s="22">
        <f t="shared" ref="N170:N195" si="110">M170/500</f>
        <v>0.14399999999999999</v>
      </c>
      <c r="O170" s="21">
        <v>0.05</v>
      </c>
      <c r="P170" s="177">
        <v>67</v>
      </c>
      <c r="Q170" s="22">
        <f t="shared" ref="Q170:Q195" si="111">P170/500</f>
        <v>0.13400000000000001</v>
      </c>
      <c r="R170" s="21">
        <v>0.05</v>
      </c>
      <c r="S170" s="22">
        <f t="shared" ref="S170:S195" si="112">O170+R170+Q170+N170+L170+J170+H170+F170</f>
        <v>0.6915</v>
      </c>
      <c r="T170" s="132" t="str">
        <f t="shared" ref="T170:T195" si="113">IF(S170&lt;50%,"F",IF(S170&lt;=65%,"D",IF(S170&lt;=79%,"C",IF(S170&lt;=89%,"B",IF(S170&gt;89%,"A")))))</f>
        <v>C</v>
      </c>
      <c r="U170" s="131"/>
      <c r="V170" s="39"/>
      <c r="W170" s="178"/>
      <c r="X170" s="178"/>
      <c r="Y170" s="178"/>
    </row>
    <row r="171" spans="1:25" s="176" customFormat="1" ht="15.95" customHeight="1" x14ac:dyDescent="0.2">
      <c r="A171" s="232" t="s">
        <v>95</v>
      </c>
      <c r="B171" s="236" t="s">
        <v>1084</v>
      </c>
      <c r="C171" s="237" t="s">
        <v>47</v>
      </c>
      <c r="D171" s="237" t="s">
        <v>1085</v>
      </c>
      <c r="E171" s="177">
        <v>95</v>
      </c>
      <c r="F171" s="22">
        <f t="shared" si="106"/>
        <v>4.7500000000000001E-2</v>
      </c>
      <c r="G171" s="177">
        <v>76</v>
      </c>
      <c r="H171" s="22">
        <f t="shared" si="107"/>
        <v>0.152</v>
      </c>
      <c r="I171" s="177">
        <v>71</v>
      </c>
      <c r="J171" s="22">
        <f t="shared" si="108"/>
        <v>0.14199999999999999</v>
      </c>
      <c r="K171" s="177">
        <v>95</v>
      </c>
      <c r="L171" s="22">
        <f t="shared" si="109"/>
        <v>4.7500000000000001E-2</v>
      </c>
      <c r="M171" s="177">
        <v>76</v>
      </c>
      <c r="N171" s="22">
        <f t="shared" si="110"/>
        <v>0.152</v>
      </c>
      <c r="O171" s="21">
        <v>0.05</v>
      </c>
      <c r="P171" s="177">
        <v>71</v>
      </c>
      <c r="Q171" s="22">
        <f t="shared" si="111"/>
        <v>0.14199999999999999</v>
      </c>
      <c r="R171" s="21">
        <v>0.05</v>
      </c>
      <c r="S171" s="22">
        <f t="shared" si="112"/>
        <v>0.78300000000000003</v>
      </c>
      <c r="T171" s="132" t="str">
        <f t="shared" si="113"/>
        <v>C</v>
      </c>
      <c r="U171" s="131"/>
      <c r="V171" s="39"/>
      <c r="W171" s="178"/>
      <c r="X171" s="178"/>
      <c r="Y171" s="178"/>
    </row>
    <row r="172" spans="1:25" s="176" customFormat="1" ht="15.95" customHeight="1" x14ac:dyDescent="0.2">
      <c r="A172" s="232" t="s">
        <v>97</v>
      </c>
      <c r="B172" s="236" t="s">
        <v>1086</v>
      </c>
      <c r="C172" s="237" t="s">
        <v>46</v>
      </c>
      <c r="D172" s="237" t="s">
        <v>1087</v>
      </c>
      <c r="E172" s="177">
        <v>95</v>
      </c>
      <c r="F172" s="22">
        <f t="shared" si="106"/>
        <v>4.7500000000000001E-2</v>
      </c>
      <c r="G172" s="177">
        <v>88</v>
      </c>
      <c r="H172" s="22">
        <f t="shared" si="107"/>
        <v>0.17599999999999999</v>
      </c>
      <c r="I172" s="177">
        <v>95</v>
      </c>
      <c r="J172" s="22">
        <f t="shared" si="108"/>
        <v>0.19</v>
      </c>
      <c r="K172" s="177">
        <v>95</v>
      </c>
      <c r="L172" s="22">
        <f t="shared" si="109"/>
        <v>4.7500000000000001E-2</v>
      </c>
      <c r="M172" s="177">
        <v>93</v>
      </c>
      <c r="N172" s="22">
        <f t="shared" si="110"/>
        <v>0.186</v>
      </c>
      <c r="O172" s="21">
        <v>0.05</v>
      </c>
      <c r="P172" s="177">
        <v>95</v>
      </c>
      <c r="Q172" s="22">
        <f t="shared" si="111"/>
        <v>0.19</v>
      </c>
      <c r="R172" s="21">
        <v>0.05</v>
      </c>
      <c r="S172" s="22">
        <f t="shared" si="112"/>
        <v>0.93699999999999994</v>
      </c>
      <c r="T172" s="132" t="str">
        <f t="shared" si="113"/>
        <v>A</v>
      </c>
      <c r="U172" s="131"/>
      <c r="V172" s="39"/>
      <c r="W172" s="178"/>
      <c r="X172" s="178"/>
      <c r="Y172" s="178"/>
    </row>
    <row r="173" spans="1:25" s="176" customFormat="1" ht="15.95" customHeight="1" x14ac:dyDescent="0.2">
      <c r="A173" s="232" t="s">
        <v>23</v>
      </c>
      <c r="B173" s="236" t="s">
        <v>1088</v>
      </c>
      <c r="C173" s="237" t="s">
        <v>47</v>
      </c>
      <c r="D173" s="237" t="s">
        <v>1089</v>
      </c>
      <c r="E173" s="177">
        <v>95</v>
      </c>
      <c r="F173" s="22">
        <f t="shared" si="106"/>
        <v>4.7500000000000001E-2</v>
      </c>
      <c r="G173" s="177">
        <v>59</v>
      </c>
      <c r="H173" s="22">
        <f t="shared" si="107"/>
        <v>0.11799999999999999</v>
      </c>
      <c r="I173" s="177">
        <v>59</v>
      </c>
      <c r="J173" s="22">
        <f t="shared" si="108"/>
        <v>0.11799999999999999</v>
      </c>
      <c r="K173" s="177">
        <v>90</v>
      </c>
      <c r="L173" s="22">
        <f t="shared" si="109"/>
        <v>4.4999999999999998E-2</v>
      </c>
      <c r="M173" s="177">
        <v>61</v>
      </c>
      <c r="N173" s="22">
        <f t="shared" si="110"/>
        <v>0.122</v>
      </c>
      <c r="O173" s="21">
        <v>0.05</v>
      </c>
      <c r="P173" s="177">
        <v>59</v>
      </c>
      <c r="Q173" s="22">
        <f t="shared" si="111"/>
        <v>0.11799999999999999</v>
      </c>
      <c r="R173" s="21">
        <v>0.05</v>
      </c>
      <c r="S173" s="22">
        <f t="shared" si="112"/>
        <v>0.66849999999999987</v>
      </c>
      <c r="T173" s="132" t="str">
        <f t="shared" si="113"/>
        <v>C</v>
      </c>
      <c r="U173" s="141"/>
      <c r="V173" s="39"/>
      <c r="W173" s="178"/>
      <c r="X173" s="178"/>
      <c r="Y173" s="178"/>
    </row>
    <row r="174" spans="1:25" s="176" customFormat="1" ht="15.95" customHeight="1" x14ac:dyDescent="0.2">
      <c r="A174" s="232" t="s">
        <v>98</v>
      </c>
      <c r="B174" s="236" t="s">
        <v>1090</v>
      </c>
      <c r="C174" s="237" t="s">
        <v>46</v>
      </c>
      <c r="D174" s="237" t="s">
        <v>1091</v>
      </c>
      <c r="E174" s="177">
        <v>90</v>
      </c>
      <c r="F174" s="22">
        <f t="shared" si="106"/>
        <v>4.4999999999999998E-2</v>
      </c>
      <c r="G174" s="177">
        <v>84</v>
      </c>
      <c r="H174" s="22">
        <f t="shared" si="107"/>
        <v>0.16800000000000001</v>
      </c>
      <c r="I174" s="177">
        <v>89</v>
      </c>
      <c r="J174" s="22">
        <f t="shared" si="108"/>
        <v>0.17799999999999999</v>
      </c>
      <c r="K174" s="177">
        <v>90</v>
      </c>
      <c r="L174" s="22">
        <f t="shared" si="109"/>
        <v>4.4999999999999998E-2</v>
      </c>
      <c r="M174" s="177">
        <v>95</v>
      </c>
      <c r="N174" s="22">
        <f t="shared" si="110"/>
        <v>0.19</v>
      </c>
      <c r="O174" s="21">
        <v>0.05</v>
      </c>
      <c r="P174" s="177">
        <v>89</v>
      </c>
      <c r="Q174" s="22">
        <f t="shared" si="111"/>
        <v>0.17799999999999999</v>
      </c>
      <c r="R174" s="21">
        <v>0.05</v>
      </c>
      <c r="S174" s="22">
        <f t="shared" si="112"/>
        <v>0.90400000000000014</v>
      </c>
      <c r="T174" s="132" t="str">
        <f t="shared" si="113"/>
        <v>A</v>
      </c>
      <c r="U174" s="131"/>
      <c r="V174" s="39"/>
      <c r="W174" s="178"/>
      <c r="X174" s="178"/>
      <c r="Y174" s="178"/>
    </row>
    <row r="175" spans="1:25" s="271" customFormat="1" ht="15.95" customHeight="1" x14ac:dyDescent="0.2">
      <c r="A175" s="266" t="s">
        <v>99</v>
      </c>
      <c r="B175" s="260" t="s">
        <v>1092</v>
      </c>
      <c r="C175" s="261" t="s">
        <v>47</v>
      </c>
      <c r="D175" s="261" t="s">
        <v>1093</v>
      </c>
      <c r="E175" s="267">
        <v>0</v>
      </c>
      <c r="F175" s="263">
        <f>E175/2000</f>
        <v>0</v>
      </c>
      <c r="G175" s="267">
        <v>0</v>
      </c>
      <c r="H175" s="263">
        <f>G175/500</f>
        <v>0</v>
      </c>
      <c r="I175" s="267">
        <v>0</v>
      </c>
      <c r="J175" s="263">
        <f>I175/500</f>
        <v>0</v>
      </c>
      <c r="K175" s="267">
        <v>0</v>
      </c>
      <c r="L175" s="263">
        <f>K175/2000</f>
        <v>0</v>
      </c>
      <c r="M175" s="267">
        <v>0</v>
      </c>
      <c r="N175" s="263">
        <f>M175/500</f>
        <v>0</v>
      </c>
      <c r="O175" s="262">
        <v>0</v>
      </c>
      <c r="P175" s="267">
        <v>0</v>
      </c>
      <c r="Q175" s="263">
        <f>P175/500</f>
        <v>0</v>
      </c>
      <c r="R175" s="262">
        <v>0</v>
      </c>
      <c r="S175" s="263">
        <f>O175+R175+Q175+N175+L175+J175+H175+F175</f>
        <v>0</v>
      </c>
      <c r="T175" s="268" t="str">
        <f>IF(S175&lt;50%,"F",IF(S175&lt;=65%,"D",IF(S175&lt;=79%,"C",IF(S175&lt;=89%,"B",IF(S175&gt;89%,"A")))))</f>
        <v>F</v>
      </c>
      <c r="U175" s="305"/>
      <c r="V175" s="269"/>
      <c r="W175" s="270"/>
      <c r="X175" s="270"/>
      <c r="Y175" s="270"/>
    </row>
    <row r="176" spans="1:25" s="176" customFormat="1" ht="15.95" customHeight="1" x14ac:dyDescent="0.2">
      <c r="A176" s="232" t="s">
        <v>22</v>
      </c>
      <c r="B176" s="236" t="s">
        <v>1094</v>
      </c>
      <c r="C176" s="237" t="s">
        <v>47</v>
      </c>
      <c r="D176" s="237" t="s">
        <v>1095</v>
      </c>
      <c r="E176" s="177">
        <v>90</v>
      </c>
      <c r="F176" s="22">
        <f t="shared" si="106"/>
        <v>4.4999999999999998E-2</v>
      </c>
      <c r="G176" s="177">
        <v>60</v>
      </c>
      <c r="H176" s="22">
        <f t="shared" si="107"/>
        <v>0.12</v>
      </c>
      <c r="I176" s="177">
        <v>61</v>
      </c>
      <c r="J176" s="22">
        <f t="shared" si="108"/>
        <v>0.122</v>
      </c>
      <c r="K176" s="177">
        <v>95</v>
      </c>
      <c r="L176" s="22">
        <f t="shared" si="109"/>
        <v>4.7500000000000001E-2</v>
      </c>
      <c r="M176" s="177">
        <v>62</v>
      </c>
      <c r="N176" s="22">
        <f t="shared" si="110"/>
        <v>0.124</v>
      </c>
      <c r="O176" s="21">
        <v>0.05</v>
      </c>
      <c r="P176" s="177">
        <v>61</v>
      </c>
      <c r="Q176" s="22">
        <f t="shared" si="111"/>
        <v>0.122</v>
      </c>
      <c r="R176" s="21">
        <v>0.05</v>
      </c>
      <c r="S176" s="22">
        <f t="shared" si="112"/>
        <v>0.68049999999999999</v>
      </c>
      <c r="T176" s="132" t="str">
        <f t="shared" si="113"/>
        <v>C</v>
      </c>
      <c r="U176" s="131"/>
      <c r="V176" s="39"/>
      <c r="W176" s="178"/>
      <c r="X176" s="178"/>
      <c r="Y176" s="178"/>
    </row>
    <row r="177" spans="1:25" s="176" customFormat="1" ht="15.95" customHeight="1" x14ac:dyDescent="0.2">
      <c r="A177" s="232" t="s">
        <v>100</v>
      </c>
      <c r="B177" s="236" t="s">
        <v>1096</v>
      </c>
      <c r="C177" s="237" t="s">
        <v>47</v>
      </c>
      <c r="D177" s="237" t="s">
        <v>1097</v>
      </c>
      <c r="E177" s="177">
        <v>95</v>
      </c>
      <c r="F177" s="22">
        <f t="shared" si="106"/>
        <v>4.7500000000000001E-2</v>
      </c>
      <c r="G177" s="177">
        <v>74</v>
      </c>
      <c r="H177" s="22">
        <f t="shared" si="107"/>
        <v>0.14799999999999999</v>
      </c>
      <c r="I177" s="177">
        <v>64</v>
      </c>
      <c r="J177" s="22">
        <f t="shared" si="108"/>
        <v>0.128</v>
      </c>
      <c r="K177" s="177">
        <v>95</v>
      </c>
      <c r="L177" s="22">
        <f t="shared" si="109"/>
        <v>4.7500000000000001E-2</v>
      </c>
      <c r="M177" s="177">
        <v>69</v>
      </c>
      <c r="N177" s="22">
        <f t="shared" si="110"/>
        <v>0.13800000000000001</v>
      </c>
      <c r="O177" s="21">
        <v>0.05</v>
      </c>
      <c r="P177" s="177">
        <v>64</v>
      </c>
      <c r="Q177" s="22">
        <f t="shared" si="111"/>
        <v>0.128</v>
      </c>
      <c r="R177" s="21">
        <v>0.05</v>
      </c>
      <c r="S177" s="22">
        <f t="shared" si="112"/>
        <v>0.73699999999999999</v>
      </c>
      <c r="T177" s="132" t="str">
        <f t="shared" si="113"/>
        <v>C</v>
      </c>
      <c r="U177" s="141"/>
      <c r="V177" s="39"/>
      <c r="W177" s="178"/>
      <c r="X177" s="178"/>
      <c r="Y177" s="178"/>
    </row>
    <row r="178" spans="1:25" s="176" customFormat="1" ht="15.95" customHeight="1" x14ac:dyDescent="0.2">
      <c r="A178" s="232" t="s">
        <v>101</v>
      </c>
      <c r="B178" s="236" t="s">
        <v>1098</v>
      </c>
      <c r="C178" s="237" t="s">
        <v>46</v>
      </c>
      <c r="D178" s="237" t="s">
        <v>1099</v>
      </c>
      <c r="E178" s="177">
        <v>90</v>
      </c>
      <c r="F178" s="22">
        <f>E178/2000</f>
        <v>4.4999999999999998E-2</v>
      </c>
      <c r="G178" s="177">
        <v>67</v>
      </c>
      <c r="H178" s="22">
        <f>G178/500</f>
        <v>0.13400000000000001</v>
      </c>
      <c r="I178" s="177">
        <v>50</v>
      </c>
      <c r="J178" s="22">
        <f>I178/500</f>
        <v>0.1</v>
      </c>
      <c r="K178" s="177">
        <v>75</v>
      </c>
      <c r="L178" s="22">
        <f>K178/2000</f>
        <v>3.7499999999999999E-2</v>
      </c>
      <c r="M178" s="177">
        <v>54</v>
      </c>
      <c r="N178" s="22">
        <f>M178/500</f>
        <v>0.108</v>
      </c>
      <c r="O178" s="21">
        <v>0.05</v>
      </c>
      <c r="P178" s="177">
        <v>50</v>
      </c>
      <c r="Q178" s="22">
        <f>P178/500</f>
        <v>0.1</v>
      </c>
      <c r="R178" s="21">
        <v>0.05</v>
      </c>
      <c r="S178" s="22">
        <f>O178+R178+Q178+N178+L178+J178+H178+F178</f>
        <v>0.62450000000000006</v>
      </c>
      <c r="T178" s="132" t="str">
        <f>IF(S178&lt;50%,"F",IF(S178&lt;=65%,"D",IF(S178&lt;=79%,"C",IF(S178&lt;=89%,"B",IF(S178&gt;89%,"A")))))</f>
        <v>D</v>
      </c>
      <c r="U178" s="141"/>
      <c r="V178" s="39"/>
      <c r="W178" s="178"/>
      <c r="X178" s="178"/>
      <c r="Y178" s="178"/>
    </row>
    <row r="179" spans="1:25" s="176" customFormat="1" ht="15.95" customHeight="1" x14ac:dyDescent="0.2">
      <c r="A179" s="232" t="s">
        <v>102</v>
      </c>
      <c r="B179" s="236" t="s">
        <v>1100</v>
      </c>
      <c r="C179" s="237" t="s">
        <v>46</v>
      </c>
      <c r="D179" s="237" t="s">
        <v>1101</v>
      </c>
      <c r="E179" s="177">
        <v>90</v>
      </c>
      <c r="F179" s="22">
        <f t="shared" si="106"/>
        <v>4.4999999999999998E-2</v>
      </c>
      <c r="G179" s="177">
        <v>90</v>
      </c>
      <c r="H179" s="22">
        <f t="shared" si="107"/>
        <v>0.18</v>
      </c>
      <c r="I179" s="177">
        <v>100</v>
      </c>
      <c r="J179" s="22">
        <f t="shared" si="108"/>
        <v>0.2</v>
      </c>
      <c r="K179" s="177">
        <v>89</v>
      </c>
      <c r="L179" s="22">
        <f t="shared" si="109"/>
        <v>4.4499999999999998E-2</v>
      </c>
      <c r="M179" s="177">
        <v>92</v>
      </c>
      <c r="N179" s="22">
        <f t="shared" si="110"/>
        <v>0.184</v>
      </c>
      <c r="O179" s="21">
        <v>0.05</v>
      </c>
      <c r="P179" s="177">
        <v>100</v>
      </c>
      <c r="Q179" s="22">
        <f t="shared" si="111"/>
        <v>0.2</v>
      </c>
      <c r="R179" s="21">
        <v>0.05</v>
      </c>
      <c r="S179" s="22">
        <f t="shared" si="112"/>
        <v>0.95350000000000013</v>
      </c>
      <c r="T179" s="132" t="str">
        <f t="shared" si="113"/>
        <v>A</v>
      </c>
      <c r="U179" s="131"/>
      <c r="V179" s="39"/>
      <c r="W179" s="178"/>
      <c r="X179" s="178"/>
      <c r="Y179" s="178"/>
    </row>
    <row r="180" spans="1:25" s="176" customFormat="1" ht="15.95" customHeight="1" x14ac:dyDescent="0.2">
      <c r="A180" s="232" t="s">
        <v>103</v>
      </c>
      <c r="B180" s="236" t="s">
        <v>1102</v>
      </c>
      <c r="C180" s="237" t="s">
        <v>46</v>
      </c>
      <c r="D180" s="237" t="s">
        <v>1103</v>
      </c>
      <c r="E180" s="177">
        <v>90</v>
      </c>
      <c r="F180" s="22">
        <f t="shared" si="106"/>
        <v>4.4999999999999998E-2</v>
      </c>
      <c r="G180" s="177">
        <v>67</v>
      </c>
      <c r="H180" s="22">
        <f t="shared" si="107"/>
        <v>0.13400000000000001</v>
      </c>
      <c r="I180" s="177">
        <v>68</v>
      </c>
      <c r="J180" s="22">
        <f t="shared" si="108"/>
        <v>0.13600000000000001</v>
      </c>
      <c r="K180" s="177">
        <v>95</v>
      </c>
      <c r="L180" s="22">
        <f t="shared" si="109"/>
        <v>4.7500000000000001E-2</v>
      </c>
      <c r="M180" s="177">
        <v>69</v>
      </c>
      <c r="N180" s="22">
        <f t="shared" si="110"/>
        <v>0.13800000000000001</v>
      </c>
      <c r="O180" s="21">
        <v>0.04</v>
      </c>
      <c r="P180" s="177">
        <v>68</v>
      </c>
      <c r="Q180" s="22">
        <f t="shared" si="111"/>
        <v>0.13600000000000001</v>
      </c>
      <c r="R180" s="21">
        <v>0.05</v>
      </c>
      <c r="S180" s="22">
        <f t="shared" si="112"/>
        <v>0.72650000000000003</v>
      </c>
      <c r="T180" s="132" t="str">
        <f t="shared" si="113"/>
        <v>C</v>
      </c>
      <c r="U180" s="131"/>
      <c r="V180" s="39"/>
      <c r="W180" s="178"/>
      <c r="X180" s="178"/>
      <c r="Y180" s="178"/>
    </row>
    <row r="181" spans="1:25" s="176" customFormat="1" ht="15.95" customHeight="1" x14ac:dyDescent="0.2">
      <c r="A181" s="232" t="s">
        <v>104</v>
      </c>
      <c r="B181" s="236" t="s">
        <v>1104</v>
      </c>
      <c r="C181" s="237" t="s">
        <v>47</v>
      </c>
      <c r="D181" s="237" t="s">
        <v>1105</v>
      </c>
      <c r="E181" s="177">
        <v>95</v>
      </c>
      <c r="F181" s="22">
        <f>E181/2000</f>
        <v>4.7500000000000001E-2</v>
      </c>
      <c r="G181" s="177">
        <v>47</v>
      </c>
      <c r="H181" s="22">
        <f>G181/500</f>
        <v>9.4E-2</v>
      </c>
      <c r="I181" s="177">
        <v>61</v>
      </c>
      <c r="J181" s="22">
        <f>I181/500</f>
        <v>0.122</v>
      </c>
      <c r="K181" s="177">
        <v>90</v>
      </c>
      <c r="L181" s="22">
        <f>K181/2000</f>
        <v>4.4999999999999998E-2</v>
      </c>
      <c r="M181" s="177">
        <v>57</v>
      </c>
      <c r="N181" s="22">
        <f>M181/500</f>
        <v>0.114</v>
      </c>
      <c r="O181" s="21">
        <v>0.05</v>
      </c>
      <c r="P181" s="177">
        <v>61</v>
      </c>
      <c r="Q181" s="22">
        <f>P181/500</f>
        <v>0.122</v>
      </c>
      <c r="R181" s="21">
        <v>0.05</v>
      </c>
      <c r="S181" s="22">
        <f>O181+R181+Q181+N181+L181+J181+H181+F181</f>
        <v>0.64449999999999996</v>
      </c>
      <c r="T181" s="132" t="str">
        <f>IF(S181&lt;50%,"F",IF(S181&lt;=65%,"D",IF(S181&lt;=79%,"C",IF(S181&lt;=89%,"B",IF(S181&gt;89%,"A")))))</f>
        <v>D</v>
      </c>
      <c r="U181" s="131"/>
      <c r="V181" s="39"/>
      <c r="W181" s="178"/>
      <c r="X181" s="178"/>
      <c r="Y181" s="178"/>
    </row>
    <row r="182" spans="1:25" s="176" customFormat="1" ht="15.95" customHeight="1" x14ac:dyDescent="0.2">
      <c r="A182" s="232" t="s">
        <v>105</v>
      </c>
      <c r="B182" s="236" t="s">
        <v>1106</v>
      </c>
      <c r="C182" s="237" t="s">
        <v>47</v>
      </c>
      <c r="D182" s="237" t="s">
        <v>1107</v>
      </c>
      <c r="E182" s="177">
        <v>90</v>
      </c>
      <c r="F182" s="22">
        <f>E182/2000</f>
        <v>4.4999999999999998E-2</v>
      </c>
      <c r="G182" s="177">
        <v>80</v>
      </c>
      <c r="H182" s="22">
        <f>G182/500</f>
        <v>0.16</v>
      </c>
      <c r="I182" s="177">
        <v>89</v>
      </c>
      <c r="J182" s="22">
        <f>I182/500</f>
        <v>0.17799999999999999</v>
      </c>
      <c r="K182" s="177">
        <v>90</v>
      </c>
      <c r="L182" s="22">
        <f>K182/2000</f>
        <v>4.4999999999999998E-2</v>
      </c>
      <c r="M182" s="177">
        <v>66</v>
      </c>
      <c r="N182" s="22">
        <f>M182/500</f>
        <v>0.13200000000000001</v>
      </c>
      <c r="O182" s="21">
        <v>0.05</v>
      </c>
      <c r="P182" s="177">
        <v>89</v>
      </c>
      <c r="Q182" s="22">
        <f>P182/500</f>
        <v>0.17799999999999999</v>
      </c>
      <c r="R182" s="21">
        <v>0.05</v>
      </c>
      <c r="S182" s="22">
        <f>O182+R182+Q182+N182+L182+J182+H182+F182</f>
        <v>0.83800000000000008</v>
      </c>
      <c r="T182" s="132" t="str">
        <f>IF(S182&lt;50%,"F",IF(S182&lt;=65%,"D",IF(S182&lt;=79%,"C",IF(S182&lt;=89%,"B",IF(S182&gt;89%,"A")))))</f>
        <v>B</v>
      </c>
      <c r="U182" s="131"/>
      <c r="V182" s="39"/>
      <c r="W182" s="178"/>
      <c r="X182" s="178"/>
      <c r="Y182" s="178"/>
    </row>
    <row r="183" spans="1:25" s="176" customFormat="1" ht="15.95" customHeight="1" x14ac:dyDescent="0.2">
      <c r="A183" s="232" t="s">
        <v>106</v>
      </c>
      <c r="B183" s="236" t="s">
        <v>1108</v>
      </c>
      <c r="C183" s="237" t="s">
        <v>47</v>
      </c>
      <c r="D183" s="237" t="s">
        <v>1109</v>
      </c>
      <c r="E183" s="177">
        <v>87</v>
      </c>
      <c r="F183" s="22">
        <f t="shared" si="106"/>
        <v>4.3499999999999997E-2</v>
      </c>
      <c r="G183" s="177">
        <v>0</v>
      </c>
      <c r="H183" s="22">
        <f t="shared" si="107"/>
        <v>0</v>
      </c>
      <c r="I183" s="177">
        <v>65</v>
      </c>
      <c r="J183" s="22">
        <f t="shared" si="108"/>
        <v>0.13</v>
      </c>
      <c r="K183" s="177">
        <v>95</v>
      </c>
      <c r="L183" s="22">
        <f t="shared" si="109"/>
        <v>4.7500000000000001E-2</v>
      </c>
      <c r="M183" s="177">
        <v>55</v>
      </c>
      <c r="N183" s="22">
        <f t="shared" si="110"/>
        <v>0.11</v>
      </c>
      <c r="O183" s="21">
        <v>0.05</v>
      </c>
      <c r="P183" s="177">
        <v>65</v>
      </c>
      <c r="Q183" s="22">
        <f t="shared" si="111"/>
        <v>0.13</v>
      </c>
      <c r="R183" s="21">
        <v>0.05</v>
      </c>
      <c r="S183" s="22">
        <f t="shared" si="112"/>
        <v>0.56100000000000005</v>
      </c>
      <c r="T183" s="132" t="str">
        <f t="shared" si="113"/>
        <v>D</v>
      </c>
      <c r="U183" s="131"/>
      <c r="V183" s="39"/>
      <c r="W183" s="178"/>
      <c r="X183" s="178"/>
      <c r="Y183" s="178"/>
    </row>
    <row r="184" spans="1:25" s="176" customFormat="1" ht="15.95" customHeight="1" x14ac:dyDescent="0.2">
      <c r="A184" s="232" t="s">
        <v>107</v>
      </c>
      <c r="B184" s="236" t="s">
        <v>1110</v>
      </c>
      <c r="C184" s="237" t="s">
        <v>46</v>
      </c>
      <c r="D184" s="237" t="s">
        <v>1111</v>
      </c>
      <c r="E184" s="177">
        <v>95</v>
      </c>
      <c r="F184" s="22">
        <f t="shared" si="106"/>
        <v>4.7500000000000001E-2</v>
      </c>
      <c r="G184" s="177">
        <v>63</v>
      </c>
      <c r="H184" s="22">
        <f t="shared" si="107"/>
        <v>0.126</v>
      </c>
      <c r="I184" s="177">
        <v>67</v>
      </c>
      <c r="J184" s="22">
        <f t="shared" si="108"/>
        <v>0.13400000000000001</v>
      </c>
      <c r="K184" s="177">
        <v>95</v>
      </c>
      <c r="L184" s="22">
        <f t="shared" si="109"/>
        <v>4.7500000000000001E-2</v>
      </c>
      <c r="M184" s="177">
        <v>66</v>
      </c>
      <c r="N184" s="22">
        <f t="shared" si="110"/>
        <v>0.13200000000000001</v>
      </c>
      <c r="O184" s="21">
        <v>0.05</v>
      </c>
      <c r="P184" s="177">
        <v>67</v>
      </c>
      <c r="Q184" s="22">
        <f t="shared" si="111"/>
        <v>0.13400000000000001</v>
      </c>
      <c r="R184" s="21">
        <v>0.05</v>
      </c>
      <c r="S184" s="22">
        <f t="shared" si="112"/>
        <v>0.72099999999999997</v>
      </c>
      <c r="T184" s="132" t="str">
        <f t="shared" si="113"/>
        <v>C</v>
      </c>
      <c r="U184" s="131"/>
      <c r="V184" s="39"/>
      <c r="W184" s="178"/>
      <c r="X184" s="178"/>
      <c r="Y184" s="178"/>
    </row>
    <row r="185" spans="1:25" s="176" customFormat="1" ht="15.95" customHeight="1" x14ac:dyDescent="0.2">
      <c r="A185" s="232" t="s">
        <v>108</v>
      </c>
      <c r="B185" s="236" t="s">
        <v>1112</v>
      </c>
      <c r="C185" s="237" t="s">
        <v>46</v>
      </c>
      <c r="D185" s="237" t="s">
        <v>1113</v>
      </c>
      <c r="E185" s="177">
        <v>90</v>
      </c>
      <c r="F185" s="22">
        <f t="shared" si="106"/>
        <v>4.4999999999999998E-2</v>
      </c>
      <c r="G185" s="177">
        <v>82</v>
      </c>
      <c r="H185" s="22">
        <f t="shared" si="107"/>
        <v>0.16400000000000001</v>
      </c>
      <c r="I185" s="177">
        <v>95</v>
      </c>
      <c r="J185" s="22">
        <f t="shared" si="108"/>
        <v>0.19</v>
      </c>
      <c r="K185" s="177">
        <v>85</v>
      </c>
      <c r="L185" s="22">
        <f t="shared" si="109"/>
        <v>4.2500000000000003E-2</v>
      </c>
      <c r="M185" s="177">
        <v>80</v>
      </c>
      <c r="N185" s="22">
        <f t="shared" si="110"/>
        <v>0.16</v>
      </c>
      <c r="O185" s="21">
        <v>0.05</v>
      </c>
      <c r="P185" s="177">
        <v>95</v>
      </c>
      <c r="Q185" s="22">
        <f t="shared" si="111"/>
        <v>0.19</v>
      </c>
      <c r="R185" s="21">
        <v>0.05</v>
      </c>
      <c r="S185" s="22">
        <f t="shared" si="112"/>
        <v>0.89150000000000018</v>
      </c>
      <c r="T185" s="132" t="str">
        <f t="shared" si="113"/>
        <v>A</v>
      </c>
      <c r="U185" s="131"/>
      <c r="V185" s="39"/>
      <c r="W185" s="178"/>
      <c r="X185" s="178"/>
      <c r="Y185" s="178"/>
    </row>
    <row r="186" spans="1:25" s="176" customFormat="1" ht="15.95" customHeight="1" x14ac:dyDescent="0.2">
      <c r="A186" s="232" t="s">
        <v>109</v>
      </c>
      <c r="B186" s="236" t="s">
        <v>1114</v>
      </c>
      <c r="C186" s="237" t="s">
        <v>47</v>
      </c>
      <c r="D186" s="237" t="s">
        <v>1115</v>
      </c>
      <c r="E186" s="177">
        <v>90</v>
      </c>
      <c r="F186" s="22">
        <f>E186/2000</f>
        <v>4.4999999999999998E-2</v>
      </c>
      <c r="G186" s="177">
        <v>80</v>
      </c>
      <c r="H186" s="22">
        <f>G186/500</f>
        <v>0.16</v>
      </c>
      <c r="I186" s="177">
        <v>59</v>
      </c>
      <c r="J186" s="22">
        <f>I186/500</f>
        <v>0.11799999999999999</v>
      </c>
      <c r="K186" s="177">
        <v>90</v>
      </c>
      <c r="L186" s="22">
        <f>K186/2000</f>
        <v>4.4999999999999998E-2</v>
      </c>
      <c r="M186" s="177">
        <v>82</v>
      </c>
      <c r="N186" s="22">
        <f>M186/500</f>
        <v>0.16400000000000001</v>
      </c>
      <c r="O186" s="21">
        <v>0.05</v>
      </c>
      <c r="P186" s="177">
        <v>59</v>
      </c>
      <c r="Q186" s="22">
        <f>P186/500</f>
        <v>0.11799999999999999</v>
      </c>
      <c r="R186" s="21">
        <v>0.05</v>
      </c>
      <c r="S186" s="22">
        <f>O186+R186+Q186+N186+L186+J186+H186+F186</f>
        <v>0.75</v>
      </c>
      <c r="T186" s="132" t="str">
        <f>IF(S186&lt;50%,"F",IF(S186&lt;=65%,"D",IF(S186&lt;=79%,"C",IF(S186&lt;=89%,"B",IF(S186&gt;89%,"A")))))</f>
        <v>C</v>
      </c>
      <c r="U186" s="131"/>
      <c r="V186" s="39"/>
      <c r="W186" s="178"/>
      <c r="X186" s="178"/>
      <c r="Y186" s="178"/>
    </row>
    <row r="187" spans="1:25" s="176" customFormat="1" ht="15.95" customHeight="1" x14ac:dyDescent="0.2">
      <c r="A187" s="232" t="s">
        <v>110</v>
      </c>
      <c r="B187" s="236" t="s">
        <v>1116</v>
      </c>
      <c r="C187" s="237" t="s">
        <v>47</v>
      </c>
      <c r="D187" s="237" t="s">
        <v>1117</v>
      </c>
      <c r="E187" s="177">
        <v>90</v>
      </c>
      <c r="F187" s="22">
        <f t="shared" ref="F187:F190" si="114">E187/2000</f>
        <v>4.4999999999999998E-2</v>
      </c>
      <c r="G187" s="177">
        <v>64</v>
      </c>
      <c r="H187" s="22">
        <f t="shared" ref="H187:H190" si="115">G187/500</f>
        <v>0.128</v>
      </c>
      <c r="I187" s="177">
        <v>55</v>
      </c>
      <c r="J187" s="22">
        <f t="shared" ref="J187:J190" si="116">I187/500</f>
        <v>0.11</v>
      </c>
      <c r="K187" s="177">
        <v>95</v>
      </c>
      <c r="L187" s="22">
        <f t="shared" ref="L187:L190" si="117">K187/2000</f>
        <v>4.7500000000000001E-2</v>
      </c>
      <c r="M187" s="177">
        <v>60</v>
      </c>
      <c r="N187" s="22">
        <f t="shared" ref="N187:N190" si="118">M187/500</f>
        <v>0.12</v>
      </c>
      <c r="O187" s="21">
        <v>0.05</v>
      </c>
      <c r="P187" s="177">
        <v>55</v>
      </c>
      <c r="Q187" s="22">
        <f t="shared" ref="Q187:Q190" si="119">P187/500</f>
        <v>0.11</v>
      </c>
      <c r="R187" s="21">
        <v>0.05</v>
      </c>
      <c r="S187" s="22">
        <f t="shared" ref="S187:S190" si="120">O187+R187+Q187+N187+L187+J187+H187+F187</f>
        <v>0.66049999999999998</v>
      </c>
      <c r="T187" s="132" t="str">
        <f t="shared" ref="T187:T190" si="121">IF(S187&lt;50%,"F",IF(S187&lt;=65%,"D",IF(S187&lt;=79%,"C",IF(S187&lt;=89%,"B",IF(S187&gt;89%,"A")))))</f>
        <v>C</v>
      </c>
      <c r="U187" s="131"/>
      <c r="V187" s="39"/>
      <c r="W187" s="178"/>
      <c r="X187" s="178"/>
      <c r="Y187" s="178"/>
    </row>
    <row r="188" spans="1:25" s="176" customFormat="1" ht="15.95" customHeight="1" x14ac:dyDescent="0.2">
      <c r="A188" s="232" t="s">
        <v>111</v>
      </c>
      <c r="B188" s="236" t="s">
        <v>1118</v>
      </c>
      <c r="C188" s="237" t="s">
        <v>47</v>
      </c>
      <c r="D188" s="237" t="s">
        <v>1119</v>
      </c>
      <c r="E188" s="177">
        <v>90</v>
      </c>
      <c r="F188" s="22">
        <f t="shared" si="114"/>
        <v>4.4999999999999998E-2</v>
      </c>
      <c r="G188" s="177">
        <v>82</v>
      </c>
      <c r="H188" s="22">
        <f t="shared" si="115"/>
        <v>0.16400000000000001</v>
      </c>
      <c r="I188" s="177">
        <v>100</v>
      </c>
      <c r="J188" s="22">
        <f t="shared" si="116"/>
        <v>0.2</v>
      </c>
      <c r="K188" s="177">
        <v>95</v>
      </c>
      <c r="L188" s="22">
        <f t="shared" si="117"/>
        <v>4.7500000000000001E-2</v>
      </c>
      <c r="M188" s="177">
        <v>88</v>
      </c>
      <c r="N188" s="22">
        <f t="shared" si="118"/>
        <v>0.17599999999999999</v>
      </c>
      <c r="O188" s="21">
        <v>0.05</v>
      </c>
      <c r="P188" s="177">
        <v>100</v>
      </c>
      <c r="Q188" s="22">
        <f t="shared" si="119"/>
        <v>0.2</v>
      </c>
      <c r="R188" s="21">
        <v>0.05</v>
      </c>
      <c r="S188" s="22">
        <f t="shared" si="120"/>
        <v>0.93250000000000011</v>
      </c>
      <c r="T188" s="132" t="str">
        <f t="shared" si="121"/>
        <v>A</v>
      </c>
      <c r="U188" s="131"/>
      <c r="V188" s="39"/>
      <c r="W188" s="178"/>
      <c r="X188" s="178"/>
      <c r="Y188" s="178"/>
    </row>
    <row r="189" spans="1:25" s="176" customFormat="1" ht="15.95" customHeight="1" x14ac:dyDescent="0.2">
      <c r="A189" s="232" t="s">
        <v>112</v>
      </c>
      <c r="B189" s="236" t="s">
        <v>1120</v>
      </c>
      <c r="C189" s="237" t="s">
        <v>46</v>
      </c>
      <c r="D189" s="237" t="s">
        <v>1121</v>
      </c>
      <c r="E189" s="177">
        <v>90</v>
      </c>
      <c r="F189" s="22">
        <f t="shared" si="114"/>
        <v>4.4999999999999998E-2</v>
      </c>
      <c r="G189" s="177">
        <v>81</v>
      </c>
      <c r="H189" s="22">
        <f t="shared" si="115"/>
        <v>0.16200000000000001</v>
      </c>
      <c r="I189" s="177">
        <v>76</v>
      </c>
      <c r="J189" s="22">
        <f t="shared" si="116"/>
        <v>0.152</v>
      </c>
      <c r="K189" s="177">
        <v>90</v>
      </c>
      <c r="L189" s="22">
        <f t="shared" si="117"/>
        <v>4.4999999999999998E-2</v>
      </c>
      <c r="M189" s="177">
        <v>79</v>
      </c>
      <c r="N189" s="22">
        <f t="shared" si="118"/>
        <v>0.158</v>
      </c>
      <c r="O189" s="21">
        <v>0.05</v>
      </c>
      <c r="P189" s="177">
        <v>76</v>
      </c>
      <c r="Q189" s="22">
        <f t="shared" si="119"/>
        <v>0.152</v>
      </c>
      <c r="R189" s="21">
        <v>0.05</v>
      </c>
      <c r="S189" s="22">
        <f t="shared" si="120"/>
        <v>0.81400000000000006</v>
      </c>
      <c r="T189" s="132" t="str">
        <f t="shared" si="121"/>
        <v>B</v>
      </c>
      <c r="U189" s="131"/>
      <c r="V189" s="39"/>
      <c r="W189" s="178"/>
      <c r="X189" s="178"/>
      <c r="Y189" s="178"/>
    </row>
    <row r="190" spans="1:25" s="176" customFormat="1" ht="15.95" customHeight="1" x14ac:dyDescent="0.2">
      <c r="A190" s="232" t="s">
        <v>113</v>
      </c>
      <c r="B190" s="236" t="s">
        <v>1122</v>
      </c>
      <c r="C190" s="237" t="s">
        <v>47</v>
      </c>
      <c r="D190" s="237" t="s">
        <v>1123</v>
      </c>
      <c r="E190" s="177">
        <v>92</v>
      </c>
      <c r="F190" s="22">
        <f t="shared" si="114"/>
        <v>4.5999999999999999E-2</v>
      </c>
      <c r="G190" s="177">
        <v>60</v>
      </c>
      <c r="H190" s="22">
        <f t="shared" si="115"/>
        <v>0.12</v>
      </c>
      <c r="I190" s="177">
        <v>93</v>
      </c>
      <c r="J190" s="22">
        <f t="shared" si="116"/>
        <v>0.186</v>
      </c>
      <c r="K190" s="177">
        <v>90</v>
      </c>
      <c r="L190" s="22">
        <f t="shared" si="117"/>
        <v>4.4999999999999998E-2</v>
      </c>
      <c r="M190" s="177">
        <v>61</v>
      </c>
      <c r="N190" s="22">
        <f t="shared" si="118"/>
        <v>0.122</v>
      </c>
      <c r="O190" s="21">
        <v>0.05</v>
      </c>
      <c r="P190" s="177">
        <v>93</v>
      </c>
      <c r="Q190" s="22">
        <f t="shared" si="119"/>
        <v>0.186</v>
      </c>
      <c r="R190" s="21">
        <v>0.05</v>
      </c>
      <c r="S190" s="22">
        <f t="shared" si="120"/>
        <v>0.80500000000000005</v>
      </c>
      <c r="T190" s="132" t="str">
        <f t="shared" si="121"/>
        <v>B</v>
      </c>
      <c r="U190" s="131"/>
      <c r="V190" s="39"/>
      <c r="W190" s="178"/>
      <c r="X190" s="178"/>
      <c r="Y190" s="178"/>
    </row>
    <row r="191" spans="1:25" s="176" customFormat="1" ht="15.95" customHeight="1" x14ac:dyDescent="0.2">
      <c r="A191" s="232" t="s">
        <v>121</v>
      </c>
      <c r="B191" s="236" t="s">
        <v>1124</v>
      </c>
      <c r="C191" s="237" t="s">
        <v>46</v>
      </c>
      <c r="D191" s="237" t="s">
        <v>1125</v>
      </c>
      <c r="E191" s="177">
        <v>90</v>
      </c>
      <c r="F191" s="22">
        <f>E191/2000</f>
        <v>4.4999999999999998E-2</v>
      </c>
      <c r="G191" s="177">
        <v>72</v>
      </c>
      <c r="H191" s="22">
        <f>G191/500</f>
        <v>0.14399999999999999</v>
      </c>
      <c r="I191" s="177">
        <v>76</v>
      </c>
      <c r="J191" s="22">
        <f>I191/500</f>
        <v>0.152</v>
      </c>
      <c r="K191" s="177">
        <v>80</v>
      </c>
      <c r="L191" s="22">
        <f>K191/2000</f>
        <v>0.04</v>
      </c>
      <c r="M191" s="177">
        <v>72</v>
      </c>
      <c r="N191" s="22">
        <f>M191/500</f>
        <v>0.14399999999999999</v>
      </c>
      <c r="O191" s="21">
        <v>0.05</v>
      </c>
      <c r="P191" s="177">
        <v>76</v>
      </c>
      <c r="Q191" s="22">
        <f>P191/500</f>
        <v>0.152</v>
      </c>
      <c r="R191" s="21">
        <v>0.05</v>
      </c>
      <c r="S191" s="22">
        <f>O191+R191+Q191+N191+L191+J191+H191+F191</f>
        <v>0.77700000000000002</v>
      </c>
      <c r="T191" s="132" t="str">
        <f>IF(S191&lt;50%,"F",IF(S191&lt;=65%,"D",IF(S191&lt;=79%,"C",IF(S191&lt;=89%,"B",IF(S191&gt;89%,"A")))))</f>
        <v>C</v>
      </c>
      <c r="U191" s="141"/>
      <c r="V191" s="39"/>
      <c r="W191" s="178"/>
      <c r="X191" s="178"/>
      <c r="Y191" s="178"/>
    </row>
    <row r="192" spans="1:25" s="176" customFormat="1" ht="15.95" customHeight="1" x14ac:dyDescent="0.2">
      <c r="A192" s="232" t="s">
        <v>122</v>
      </c>
      <c r="B192" s="236" t="s">
        <v>1126</v>
      </c>
      <c r="C192" s="237" t="s">
        <v>47</v>
      </c>
      <c r="D192" s="237" t="s">
        <v>1127</v>
      </c>
      <c r="E192" s="177">
        <v>87</v>
      </c>
      <c r="F192" s="22">
        <f t="shared" ref="F192:F193" si="122">E192/2000</f>
        <v>4.3499999999999997E-2</v>
      </c>
      <c r="G192" s="177">
        <v>60</v>
      </c>
      <c r="H192" s="22">
        <f t="shared" ref="H192:H193" si="123">G192/500</f>
        <v>0.12</v>
      </c>
      <c r="I192" s="177">
        <v>58</v>
      </c>
      <c r="J192" s="22">
        <f t="shared" ref="J192:J193" si="124">I192/500</f>
        <v>0.11600000000000001</v>
      </c>
      <c r="K192" s="177">
        <v>95</v>
      </c>
      <c r="L192" s="22">
        <f t="shared" ref="L192:L193" si="125">K192/2000</f>
        <v>4.7500000000000001E-2</v>
      </c>
      <c r="M192" s="177">
        <v>68</v>
      </c>
      <c r="N192" s="22">
        <f t="shared" ref="N192:N193" si="126">M192/500</f>
        <v>0.13600000000000001</v>
      </c>
      <c r="O192" s="21">
        <v>0.03</v>
      </c>
      <c r="P192" s="177">
        <v>58</v>
      </c>
      <c r="Q192" s="22">
        <f t="shared" ref="Q192:Q193" si="127">P192/500</f>
        <v>0.11600000000000001</v>
      </c>
      <c r="R192" s="21">
        <v>0.05</v>
      </c>
      <c r="S192" s="22">
        <f t="shared" ref="S192:S193" si="128">O192+R192+Q192+N192+L192+J192+H192+F192</f>
        <v>0.65899999999999992</v>
      </c>
      <c r="T192" s="132" t="str">
        <f t="shared" ref="T192:T193" si="129">IF(S192&lt;50%,"F",IF(S192&lt;=65%,"D",IF(S192&lt;=79%,"C",IF(S192&lt;=89%,"B",IF(S192&gt;89%,"A")))))</f>
        <v>C</v>
      </c>
      <c r="U192" s="277"/>
      <c r="V192" s="39"/>
      <c r="W192" s="178"/>
      <c r="X192" s="178"/>
      <c r="Y192" s="178"/>
    </row>
    <row r="193" spans="1:25" s="176" customFormat="1" ht="15.95" customHeight="1" x14ac:dyDescent="0.2">
      <c r="A193" s="232" t="s">
        <v>134</v>
      </c>
      <c r="B193" s="236" t="s">
        <v>1128</v>
      </c>
      <c r="C193" s="237" t="s">
        <v>47</v>
      </c>
      <c r="D193" s="237" t="s">
        <v>1129</v>
      </c>
      <c r="E193" s="177">
        <v>90</v>
      </c>
      <c r="F193" s="22">
        <f t="shared" si="122"/>
        <v>4.4999999999999998E-2</v>
      </c>
      <c r="G193" s="177">
        <v>46</v>
      </c>
      <c r="H193" s="22">
        <f t="shared" si="123"/>
        <v>9.1999999999999998E-2</v>
      </c>
      <c r="I193" s="177">
        <v>55</v>
      </c>
      <c r="J193" s="22">
        <f t="shared" si="124"/>
        <v>0.11</v>
      </c>
      <c r="K193" s="177">
        <v>90</v>
      </c>
      <c r="L193" s="22">
        <f t="shared" si="125"/>
        <v>4.4999999999999998E-2</v>
      </c>
      <c r="M193" s="177">
        <v>56</v>
      </c>
      <c r="N193" s="22">
        <f t="shared" si="126"/>
        <v>0.112</v>
      </c>
      <c r="O193" s="21">
        <v>0.05</v>
      </c>
      <c r="P193" s="177">
        <v>55</v>
      </c>
      <c r="Q193" s="22">
        <f t="shared" si="127"/>
        <v>0.11</v>
      </c>
      <c r="R193" s="21">
        <v>0.05</v>
      </c>
      <c r="S193" s="22">
        <f t="shared" si="128"/>
        <v>0.61399999999999999</v>
      </c>
      <c r="T193" s="132" t="str">
        <f t="shared" si="129"/>
        <v>D</v>
      </c>
      <c r="U193" s="141"/>
      <c r="V193" s="39"/>
      <c r="W193" s="178"/>
      <c r="X193" s="178"/>
      <c r="Y193" s="178"/>
    </row>
    <row r="194" spans="1:25" s="176" customFormat="1" ht="15.95" customHeight="1" x14ac:dyDescent="0.2">
      <c r="A194" s="232" t="s">
        <v>135</v>
      </c>
      <c r="B194" s="236" t="s">
        <v>1130</v>
      </c>
      <c r="C194" s="237" t="s">
        <v>46</v>
      </c>
      <c r="D194" s="237" t="s">
        <v>1131</v>
      </c>
      <c r="E194" s="177">
        <v>95</v>
      </c>
      <c r="F194" s="22">
        <f t="shared" si="106"/>
        <v>4.7500000000000001E-2</v>
      </c>
      <c r="G194" s="177">
        <v>94</v>
      </c>
      <c r="H194" s="22">
        <f t="shared" si="107"/>
        <v>0.188</v>
      </c>
      <c r="I194" s="177">
        <v>95</v>
      </c>
      <c r="J194" s="22">
        <f t="shared" si="108"/>
        <v>0.19</v>
      </c>
      <c r="K194" s="177">
        <v>95</v>
      </c>
      <c r="L194" s="22">
        <f t="shared" si="109"/>
        <v>4.7500000000000001E-2</v>
      </c>
      <c r="M194" s="177">
        <v>89</v>
      </c>
      <c r="N194" s="22">
        <f t="shared" si="110"/>
        <v>0.17799999999999999</v>
      </c>
      <c r="O194" s="21">
        <v>0.05</v>
      </c>
      <c r="P194" s="177">
        <v>95</v>
      </c>
      <c r="Q194" s="22">
        <f t="shared" si="111"/>
        <v>0.19</v>
      </c>
      <c r="R194" s="21">
        <v>0.05</v>
      </c>
      <c r="S194" s="22">
        <f t="shared" si="112"/>
        <v>0.94099999999999995</v>
      </c>
      <c r="T194" s="132" t="str">
        <f t="shared" si="113"/>
        <v>A</v>
      </c>
      <c r="U194" s="131"/>
      <c r="V194" s="39"/>
      <c r="W194" s="178"/>
      <c r="X194" s="178"/>
      <c r="Y194" s="178"/>
    </row>
    <row r="195" spans="1:25" s="176" customFormat="1" ht="15.95" customHeight="1" x14ac:dyDescent="0.2">
      <c r="A195" s="232" t="s">
        <v>871</v>
      </c>
      <c r="B195" s="236" t="s">
        <v>1132</v>
      </c>
      <c r="C195" s="237" t="s">
        <v>46</v>
      </c>
      <c r="D195" s="237" t="s">
        <v>1133</v>
      </c>
      <c r="E195" s="177">
        <v>95</v>
      </c>
      <c r="F195" s="22">
        <f t="shared" si="106"/>
        <v>4.7500000000000001E-2</v>
      </c>
      <c r="G195" s="177">
        <v>81</v>
      </c>
      <c r="H195" s="22">
        <f t="shared" si="107"/>
        <v>0.16200000000000001</v>
      </c>
      <c r="I195" s="177">
        <v>74</v>
      </c>
      <c r="J195" s="22">
        <f t="shared" si="108"/>
        <v>0.14799999999999999</v>
      </c>
      <c r="K195" s="177">
        <v>90</v>
      </c>
      <c r="L195" s="22">
        <f t="shared" si="109"/>
        <v>4.4999999999999998E-2</v>
      </c>
      <c r="M195" s="177">
        <v>83</v>
      </c>
      <c r="N195" s="22">
        <f t="shared" si="110"/>
        <v>0.16600000000000001</v>
      </c>
      <c r="O195" s="21">
        <v>0.05</v>
      </c>
      <c r="P195" s="177">
        <v>74</v>
      </c>
      <c r="Q195" s="22">
        <f t="shared" si="111"/>
        <v>0.14799999999999999</v>
      </c>
      <c r="R195" s="21">
        <v>0.05</v>
      </c>
      <c r="S195" s="22">
        <f t="shared" si="112"/>
        <v>0.8165</v>
      </c>
      <c r="T195" s="132" t="str">
        <f t="shared" si="113"/>
        <v>B</v>
      </c>
      <c r="U195" s="131"/>
      <c r="V195" s="39"/>
      <c r="W195" s="178"/>
      <c r="X195" s="178"/>
      <c r="Y195" s="178"/>
    </row>
    <row r="196" spans="1:25" s="176" customFormat="1" ht="15.95" customHeight="1" x14ac:dyDescent="0.2">
      <c r="A196" s="232" t="s">
        <v>872</v>
      </c>
      <c r="B196" s="236" t="s">
        <v>1134</v>
      </c>
      <c r="C196" s="237" t="s">
        <v>46</v>
      </c>
      <c r="D196" s="237" t="s">
        <v>1135</v>
      </c>
      <c r="E196" s="177">
        <v>90</v>
      </c>
      <c r="F196" s="22">
        <f>E196/2000</f>
        <v>4.4999999999999998E-2</v>
      </c>
      <c r="G196" s="177">
        <v>89</v>
      </c>
      <c r="H196" s="22">
        <f>G196/500</f>
        <v>0.17799999999999999</v>
      </c>
      <c r="I196" s="177">
        <v>81</v>
      </c>
      <c r="J196" s="22">
        <f>I196/500</f>
        <v>0.16200000000000001</v>
      </c>
      <c r="K196" s="177">
        <v>87</v>
      </c>
      <c r="L196" s="22">
        <f>K196/2000</f>
        <v>4.3499999999999997E-2</v>
      </c>
      <c r="M196" s="177">
        <v>86</v>
      </c>
      <c r="N196" s="22">
        <f>M196/500</f>
        <v>0.17199999999999999</v>
      </c>
      <c r="O196" s="21">
        <v>0.05</v>
      </c>
      <c r="P196" s="177">
        <v>81</v>
      </c>
      <c r="Q196" s="22">
        <f>P196/500</f>
        <v>0.16200000000000001</v>
      </c>
      <c r="R196" s="21">
        <v>0.05</v>
      </c>
      <c r="S196" s="22">
        <f>O196+R196+Q196+N196+L196+J196+H196+F196</f>
        <v>0.86249999999999993</v>
      </c>
      <c r="T196" s="132" t="str">
        <f>IF(S196&lt;50%,"F",IF(S196&lt;=65%,"D",IF(S196&lt;=79%,"C",IF(S196&lt;=89%,"B",IF(S196&gt;89%,"A")))))</f>
        <v>B</v>
      </c>
      <c r="U196" s="131"/>
      <c r="V196" s="39"/>
      <c r="W196" s="178"/>
      <c r="X196" s="178"/>
      <c r="Y196" s="178"/>
    </row>
    <row r="197" spans="1:25" s="176" customFormat="1" ht="15.95" customHeight="1" x14ac:dyDescent="0.2">
      <c r="A197" s="232" t="s">
        <v>873</v>
      </c>
      <c r="B197" s="236" t="s">
        <v>1136</v>
      </c>
      <c r="C197" s="237" t="s">
        <v>46</v>
      </c>
      <c r="D197" s="237" t="s">
        <v>1137</v>
      </c>
      <c r="E197" s="177">
        <v>95</v>
      </c>
      <c r="F197" s="22">
        <f t="shared" ref="F197:F200" si="130">E197/2000</f>
        <v>4.7500000000000001E-2</v>
      </c>
      <c r="G197" s="177">
        <v>98</v>
      </c>
      <c r="H197" s="22">
        <f t="shared" ref="H197:H200" si="131">G197/500</f>
        <v>0.19600000000000001</v>
      </c>
      <c r="I197" s="177">
        <v>100</v>
      </c>
      <c r="J197" s="22">
        <f t="shared" ref="J197:J200" si="132">I197/500</f>
        <v>0.2</v>
      </c>
      <c r="K197" s="177">
        <v>95</v>
      </c>
      <c r="L197" s="22">
        <f t="shared" ref="L197:L200" si="133">K197/2000</f>
        <v>4.7500000000000001E-2</v>
      </c>
      <c r="M197" s="177">
        <v>96</v>
      </c>
      <c r="N197" s="22">
        <f t="shared" ref="N197:N200" si="134">M197/500</f>
        <v>0.192</v>
      </c>
      <c r="O197" s="21">
        <v>0.05</v>
      </c>
      <c r="P197" s="177">
        <v>100</v>
      </c>
      <c r="Q197" s="22">
        <f t="shared" ref="Q197:Q200" si="135">P197/500</f>
        <v>0.2</v>
      </c>
      <c r="R197" s="21">
        <v>0.05</v>
      </c>
      <c r="S197" s="22">
        <f t="shared" ref="S197:S200" si="136">O197+R197+Q197+N197+L197+J197+H197+F197</f>
        <v>0.98299999999999998</v>
      </c>
      <c r="T197" s="132" t="str">
        <f t="shared" ref="T197:T200" si="137">IF(S197&lt;50%,"F",IF(S197&lt;=65%,"D",IF(S197&lt;=79%,"C",IF(S197&lt;=89%,"B",IF(S197&gt;89%,"A")))))</f>
        <v>A</v>
      </c>
      <c r="U197" s="131"/>
      <c r="V197" s="39"/>
      <c r="W197" s="178"/>
      <c r="X197" s="178"/>
      <c r="Y197" s="178"/>
    </row>
    <row r="198" spans="1:25" s="176" customFormat="1" ht="15.95" customHeight="1" x14ac:dyDescent="0.2">
      <c r="A198" s="232" t="s">
        <v>874</v>
      </c>
      <c r="B198" s="236" t="s">
        <v>1138</v>
      </c>
      <c r="C198" s="237" t="s">
        <v>46</v>
      </c>
      <c r="D198" s="237" t="s">
        <v>1139</v>
      </c>
      <c r="E198" s="177">
        <v>93</v>
      </c>
      <c r="F198" s="22">
        <f t="shared" si="130"/>
        <v>4.65E-2</v>
      </c>
      <c r="G198" s="177">
        <v>80</v>
      </c>
      <c r="H198" s="22">
        <f t="shared" si="131"/>
        <v>0.16</v>
      </c>
      <c r="I198" s="177">
        <v>84</v>
      </c>
      <c r="J198" s="22">
        <f t="shared" si="132"/>
        <v>0.16800000000000001</v>
      </c>
      <c r="K198" s="177">
        <v>90</v>
      </c>
      <c r="L198" s="22">
        <f t="shared" si="133"/>
        <v>4.4999999999999998E-2</v>
      </c>
      <c r="M198" s="177">
        <v>82</v>
      </c>
      <c r="N198" s="22">
        <f t="shared" si="134"/>
        <v>0.16400000000000001</v>
      </c>
      <c r="O198" s="21">
        <v>0.05</v>
      </c>
      <c r="P198" s="177">
        <v>84</v>
      </c>
      <c r="Q198" s="22">
        <f t="shared" si="135"/>
        <v>0.16800000000000001</v>
      </c>
      <c r="R198" s="21">
        <v>0.05</v>
      </c>
      <c r="S198" s="22">
        <f t="shared" si="136"/>
        <v>0.85150000000000003</v>
      </c>
      <c r="T198" s="132" t="str">
        <f t="shared" si="137"/>
        <v>B</v>
      </c>
      <c r="U198" s="131"/>
      <c r="V198" s="39"/>
      <c r="W198" s="178"/>
      <c r="X198" s="178"/>
      <c r="Y198" s="178"/>
    </row>
    <row r="199" spans="1:25" s="176" customFormat="1" ht="15.95" customHeight="1" x14ac:dyDescent="0.2">
      <c r="A199" s="232" t="s">
        <v>875</v>
      </c>
      <c r="B199" s="236" t="s">
        <v>1140</v>
      </c>
      <c r="C199" s="237" t="s">
        <v>47</v>
      </c>
      <c r="D199" s="237" t="s">
        <v>1141</v>
      </c>
      <c r="E199" s="177">
        <v>95</v>
      </c>
      <c r="F199" s="22">
        <f t="shared" si="130"/>
        <v>4.7500000000000001E-2</v>
      </c>
      <c r="G199" s="177">
        <v>77</v>
      </c>
      <c r="H199" s="22">
        <f t="shared" si="131"/>
        <v>0.154</v>
      </c>
      <c r="I199" s="177">
        <v>73</v>
      </c>
      <c r="J199" s="22">
        <f t="shared" si="132"/>
        <v>0.14599999999999999</v>
      </c>
      <c r="K199" s="177">
        <v>90</v>
      </c>
      <c r="L199" s="22">
        <f t="shared" si="133"/>
        <v>4.4999999999999998E-2</v>
      </c>
      <c r="M199" s="177">
        <v>78</v>
      </c>
      <c r="N199" s="22">
        <f t="shared" si="134"/>
        <v>0.156</v>
      </c>
      <c r="O199" s="21">
        <v>0.05</v>
      </c>
      <c r="P199" s="177">
        <v>73</v>
      </c>
      <c r="Q199" s="22">
        <f t="shared" si="135"/>
        <v>0.14599999999999999</v>
      </c>
      <c r="R199" s="21">
        <v>0.05</v>
      </c>
      <c r="S199" s="22">
        <f t="shared" si="136"/>
        <v>0.79449999999999998</v>
      </c>
      <c r="T199" s="132" t="str">
        <f t="shared" si="137"/>
        <v>B</v>
      </c>
      <c r="U199" s="131"/>
      <c r="V199" s="39"/>
      <c r="W199" s="178"/>
      <c r="X199" s="178"/>
      <c r="Y199" s="178"/>
    </row>
    <row r="200" spans="1:25" s="176" customFormat="1" ht="15.95" customHeight="1" x14ac:dyDescent="0.2">
      <c r="A200" s="232" t="s">
        <v>936</v>
      </c>
      <c r="B200" s="236" t="s">
        <v>1142</v>
      </c>
      <c r="C200" s="237" t="s">
        <v>47</v>
      </c>
      <c r="D200" s="237" t="s">
        <v>1143</v>
      </c>
      <c r="E200" s="177">
        <v>90</v>
      </c>
      <c r="F200" s="22">
        <f t="shared" si="130"/>
        <v>4.4999999999999998E-2</v>
      </c>
      <c r="G200" s="177">
        <v>82</v>
      </c>
      <c r="H200" s="22">
        <f t="shared" si="131"/>
        <v>0.16400000000000001</v>
      </c>
      <c r="I200" s="177">
        <v>100</v>
      </c>
      <c r="J200" s="22">
        <f t="shared" si="132"/>
        <v>0.2</v>
      </c>
      <c r="K200" s="177">
        <v>95</v>
      </c>
      <c r="L200" s="22">
        <f t="shared" si="133"/>
        <v>4.7500000000000001E-2</v>
      </c>
      <c r="M200" s="177">
        <v>90</v>
      </c>
      <c r="N200" s="22">
        <f t="shared" si="134"/>
        <v>0.18</v>
      </c>
      <c r="O200" s="21">
        <v>0.05</v>
      </c>
      <c r="P200" s="177">
        <v>100</v>
      </c>
      <c r="Q200" s="22">
        <f t="shared" si="135"/>
        <v>0.2</v>
      </c>
      <c r="R200" s="21">
        <v>0.05</v>
      </c>
      <c r="S200" s="22">
        <f t="shared" si="136"/>
        <v>0.93650000000000011</v>
      </c>
      <c r="T200" s="132" t="str">
        <f t="shared" si="137"/>
        <v>A</v>
      </c>
      <c r="U200" s="131"/>
      <c r="V200" s="39"/>
      <c r="W200" s="178"/>
      <c r="X200" s="178"/>
      <c r="Y200" s="178"/>
    </row>
    <row r="201" spans="1:25" s="176" customFormat="1" ht="15.95" customHeight="1" x14ac:dyDescent="0.2">
      <c r="A201" s="232" t="s">
        <v>937</v>
      </c>
      <c r="B201" s="236" t="s">
        <v>1144</v>
      </c>
      <c r="C201" s="237" t="s">
        <v>47</v>
      </c>
      <c r="D201" s="237" t="s">
        <v>1145</v>
      </c>
      <c r="E201" s="177">
        <v>90</v>
      </c>
      <c r="F201" s="22">
        <f>E201/2000</f>
        <v>4.4999999999999998E-2</v>
      </c>
      <c r="G201" s="177">
        <v>90</v>
      </c>
      <c r="H201" s="22">
        <f>G201/500</f>
        <v>0.18</v>
      </c>
      <c r="I201" s="177">
        <v>95</v>
      </c>
      <c r="J201" s="22">
        <f>I201/500</f>
        <v>0.19</v>
      </c>
      <c r="K201" s="177">
        <v>90</v>
      </c>
      <c r="L201" s="22">
        <f>K201/2000</f>
        <v>4.4999999999999998E-2</v>
      </c>
      <c r="M201" s="177">
        <v>95</v>
      </c>
      <c r="N201" s="22">
        <f>M201/500</f>
        <v>0.19</v>
      </c>
      <c r="O201" s="21">
        <v>0.05</v>
      </c>
      <c r="P201" s="177">
        <v>95</v>
      </c>
      <c r="Q201" s="22">
        <f>P201/500</f>
        <v>0.19</v>
      </c>
      <c r="R201" s="21">
        <v>0.05</v>
      </c>
      <c r="S201" s="22">
        <f>O201+R201+Q201+N201+L201+J201+H201+F201</f>
        <v>0.94000000000000006</v>
      </c>
      <c r="T201" s="132" t="str">
        <f>IF(S201&lt;50%,"F",IF(S201&lt;=65%,"D",IF(S201&lt;=79%,"C",IF(S201&lt;=89%,"B",IF(S201&gt;89%,"A")))))</f>
        <v>A</v>
      </c>
      <c r="U201" s="141"/>
      <c r="V201" s="39"/>
      <c r="W201" s="178"/>
      <c r="X201" s="178"/>
      <c r="Y201" s="178"/>
    </row>
    <row r="202" spans="1:25" s="176" customFormat="1" ht="15.95" customHeight="1" x14ac:dyDescent="0.2">
      <c r="A202" s="232" t="s">
        <v>938</v>
      </c>
      <c r="B202" s="236" t="s">
        <v>1146</v>
      </c>
      <c r="C202" s="237" t="s">
        <v>47</v>
      </c>
      <c r="D202" s="237" t="s">
        <v>1147</v>
      </c>
      <c r="E202" s="177">
        <v>90</v>
      </c>
      <c r="F202" s="22">
        <f t="shared" ref="F202" si="138">E202/2000</f>
        <v>4.4999999999999998E-2</v>
      </c>
      <c r="G202" s="177">
        <v>93</v>
      </c>
      <c r="H202" s="22">
        <f t="shared" ref="H202" si="139">G202/500</f>
        <v>0.186</v>
      </c>
      <c r="I202" s="177">
        <v>100</v>
      </c>
      <c r="J202" s="22">
        <f t="shared" ref="J202" si="140">I202/500</f>
        <v>0.2</v>
      </c>
      <c r="K202" s="177">
        <v>90</v>
      </c>
      <c r="L202" s="22">
        <f t="shared" ref="L202" si="141">K202/2000</f>
        <v>4.4999999999999998E-2</v>
      </c>
      <c r="M202" s="177">
        <v>92</v>
      </c>
      <c r="N202" s="22">
        <f t="shared" ref="N202" si="142">M202/500</f>
        <v>0.184</v>
      </c>
      <c r="O202" s="21">
        <v>0.05</v>
      </c>
      <c r="P202" s="177">
        <v>100</v>
      </c>
      <c r="Q202" s="22">
        <f t="shared" ref="Q202" si="143">P202/500</f>
        <v>0.2</v>
      </c>
      <c r="R202" s="21">
        <v>0.05</v>
      </c>
      <c r="S202" s="22">
        <f t="shared" ref="S202" si="144">O202+R202+Q202+N202+L202+J202+H202+F202</f>
        <v>0.96000000000000008</v>
      </c>
      <c r="T202" s="132" t="str">
        <f t="shared" ref="T202" si="145">IF(S202&lt;50%,"F",IF(S202&lt;=65%,"D",IF(S202&lt;=79%,"C",IF(S202&lt;=89%,"B",IF(S202&gt;89%,"A")))))</f>
        <v>A</v>
      </c>
      <c r="U202" s="277"/>
      <c r="V202" s="39"/>
      <c r="W202" s="178"/>
      <c r="X202" s="178"/>
      <c r="Y202" s="178"/>
    </row>
    <row r="203" spans="1:25" s="182" customFormat="1" ht="15.95" customHeight="1" x14ac:dyDescent="0.25">
      <c r="A203" s="100" t="s">
        <v>12</v>
      </c>
      <c r="B203" s="183"/>
      <c r="C203" s="180"/>
      <c r="D203" s="180"/>
      <c r="E203" s="158"/>
      <c r="F203" s="158"/>
      <c r="G203" s="158" t="s">
        <v>21</v>
      </c>
      <c r="H203" s="158"/>
      <c r="I203" s="178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43"/>
      <c r="U203" s="133"/>
      <c r="V203" s="181"/>
      <c r="W203" s="181"/>
      <c r="X203" s="181"/>
      <c r="Y203" s="181"/>
    </row>
    <row r="204" spans="1:25" s="38" customFormat="1" ht="24.95" customHeight="1" x14ac:dyDescent="0.3">
      <c r="A204" s="341" t="s">
        <v>136</v>
      </c>
      <c r="B204" s="341"/>
      <c r="C204" s="341"/>
      <c r="D204" s="341"/>
      <c r="E204" s="341"/>
      <c r="F204" s="341"/>
      <c r="G204" s="341"/>
      <c r="H204" s="341"/>
      <c r="I204" s="341"/>
      <c r="J204" s="341"/>
      <c r="K204" s="341"/>
      <c r="L204" s="341"/>
      <c r="M204" s="341"/>
      <c r="N204" s="341"/>
      <c r="O204" s="341"/>
      <c r="P204" s="341"/>
      <c r="Q204" s="341"/>
      <c r="R204" s="341"/>
      <c r="S204" s="341"/>
      <c r="T204" s="341"/>
      <c r="U204" s="341"/>
    </row>
    <row r="205" spans="1:25" s="182" customFormat="1" ht="15.95" customHeight="1" x14ac:dyDescent="0.2">
      <c r="A205" s="184"/>
      <c r="B205" s="185"/>
      <c r="C205" s="185"/>
      <c r="D205" s="185"/>
      <c r="E205" s="184"/>
      <c r="F205" s="184"/>
      <c r="G205" s="184"/>
      <c r="H205" s="184"/>
      <c r="I205" s="184"/>
      <c r="J205" s="184"/>
      <c r="K205" s="184"/>
      <c r="L205" s="184"/>
      <c r="M205" s="184"/>
      <c r="N205" s="186"/>
      <c r="O205" s="184"/>
      <c r="P205" s="184"/>
      <c r="Q205" s="184"/>
      <c r="R205" s="184"/>
      <c r="S205" s="184"/>
      <c r="T205" s="136"/>
      <c r="U205" s="140"/>
      <c r="V205" s="181"/>
      <c r="W205" s="181"/>
      <c r="X205" s="181"/>
      <c r="Y205" s="181"/>
    </row>
    <row r="206" spans="1:25" s="175" customFormat="1" x14ac:dyDescent="0.25">
      <c r="A206" s="172" t="s">
        <v>159</v>
      </c>
      <c r="B206" s="172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 t="s">
        <v>45</v>
      </c>
      <c r="N206" s="187"/>
      <c r="O206" s="173"/>
      <c r="P206" s="172"/>
      <c r="Q206" s="172"/>
      <c r="R206" s="172"/>
      <c r="S206" s="172"/>
      <c r="T206" s="135"/>
      <c r="U206" s="137"/>
      <c r="V206" s="174"/>
      <c r="W206" s="174"/>
      <c r="X206" s="174"/>
      <c r="Y206" s="174"/>
    </row>
    <row r="207" spans="1:25" s="175" customFormat="1" x14ac:dyDescent="0.25">
      <c r="A207" s="172" t="s">
        <v>160</v>
      </c>
      <c r="B207" s="172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 t="s">
        <v>24</v>
      </c>
      <c r="N207" s="187"/>
      <c r="O207" s="173"/>
      <c r="P207" s="172"/>
      <c r="Q207" s="172"/>
      <c r="R207" s="172"/>
      <c r="S207" s="172"/>
      <c r="T207" s="135"/>
      <c r="U207" s="137"/>
      <c r="V207" s="174"/>
      <c r="W207" s="174"/>
      <c r="X207" s="174"/>
      <c r="Y207" s="174"/>
    </row>
    <row r="208" spans="1:25" s="182" customFormat="1" x14ac:dyDescent="0.25">
      <c r="B208" s="188"/>
      <c r="C208" s="188"/>
      <c r="D208" s="188"/>
      <c r="E208" s="176"/>
      <c r="F208" s="176"/>
      <c r="G208" s="176"/>
      <c r="H208" s="176"/>
      <c r="I208" s="176"/>
      <c r="J208" s="176"/>
      <c r="K208" s="176"/>
      <c r="L208" s="176"/>
      <c r="M208" s="176"/>
      <c r="N208" s="189"/>
      <c r="O208" s="176"/>
      <c r="P208" s="176"/>
      <c r="Q208" s="176"/>
      <c r="R208" s="176"/>
      <c r="S208" s="176"/>
      <c r="T208" s="143"/>
      <c r="U208" s="133"/>
      <c r="V208" s="181"/>
      <c r="W208" s="181"/>
      <c r="X208" s="181"/>
      <c r="Y208" s="181"/>
    </row>
    <row r="209" spans="1:25" s="176" customFormat="1" ht="14.1" customHeight="1" x14ac:dyDescent="0.2">
      <c r="A209" s="342" t="s">
        <v>4</v>
      </c>
      <c r="B209" s="342" t="s">
        <v>5</v>
      </c>
      <c r="C209" s="342" t="s">
        <v>6</v>
      </c>
      <c r="D209" s="345" t="s">
        <v>7</v>
      </c>
      <c r="E209" s="345" t="s">
        <v>14</v>
      </c>
      <c r="F209" s="345"/>
      <c r="G209" s="345"/>
      <c r="H209" s="345"/>
      <c r="I209" s="345"/>
      <c r="J209" s="345"/>
      <c r="K209" s="345" t="s">
        <v>15</v>
      </c>
      <c r="L209" s="345"/>
      <c r="M209" s="345"/>
      <c r="N209" s="345"/>
      <c r="O209" s="345"/>
      <c r="P209" s="345"/>
      <c r="Q209" s="345"/>
      <c r="R209" s="345"/>
      <c r="S209" s="346" t="s">
        <v>0</v>
      </c>
      <c r="T209" s="347" t="s">
        <v>3</v>
      </c>
      <c r="U209" s="351" t="s">
        <v>16</v>
      </c>
      <c r="V209" s="39"/>
      <c r="W209" s="40"/>
      <c r="X209" s="40"/>
      <c r="Y209" s="40"/>
    </row>
    <row r="210" spans="1:25" s="176" customFormat="1" ht="14.1" customHeight="1" x14ac:dyDescent="0.2">
      <c r="A210" s="343"/>
      <c r="B210" s="343"/>
      <c r="C210" s="343"/>
      <c r="D210" s="345"/>
      <c r="E210" s="345"/>
      <c r="F210" s="345"/>
      <c r="G210" s="345"/>
      <c r="H210" s="345"/>
      <c r="I210" s="345"/>
      <c r="J210" s="345"/>
      <c r="K210" s="345"/>
      <c r="L210" s="345"/>
      <c r="M210" s="345"/>
      <c r="N210" s="345"/>
      <c r="O210" s="345"/>
      <c r="P210" s="345"/>
      <c r="Q210" s="345"/>
      <c r="R210" s="345"/>
      <c r="S210" s="346"/>
      <c r="T210" s="347"/>
      <c r="U210" s="352"/>
      <c r="V210" s="39"/>
      <c r="W210" s="40"/>
      <c r="X210" s="40"/>
      <c r="Y210" s="40"/>
    </row>
    <row r="211" spans="1:25" s="176" customFormat="1" ht="14.1" customHeight="1" x14ac:dyDescent="0.2">
      <c r="A211" s="344"/>
      <c r="B211" s="344"/>
      <c r="C211" s="344"/>
      <c r="D211" s="345"/>
      <c r="E211" s="340" t="s">
        <v>17</v>
      </c>
      <c r="F211" s="340"/>
      <c r="G211" s="340" t="s">
        <v>91</v>
      </c>
      <c r="H211" s="340"/>
      <c r="I211" s="340" t="s">
        <v>92</v>
      </c>
      <c r="J211" s="340"/>
      <c r="K211" s="340" t="s">
        <v>17</v>
      </c>
      <c r="L211" s="340"/>
      <c r="M211" s="340" t="s">
        <v>91</v>
      </c>
      <c r="N211" s="340"/>
      <c r="O211" s="275" t="s">
        <v>20</v>
      </c>
      <c r="P211" s="340" t="s">
        <v>92</v>
      </c>
      <c r="Q211" s="340"/>
      <c r="R211" s="275" t="s">
        <v>20</v>
      </c>
      <c r="S211" s="346"/>
      <c r="T211" s="347"/>
      <c r="U211" s="352"/>
      <c r="V211" s="39"/>
      <c r="W211" s="40"/>
      <c r="X211" s="40"/>
      <c r="Y211" s="40"/>
    </row>
    <row r="212" spans="1:25" s="176" customFormat="1" ht="20.100000000000001" customHeight="1" x14ac:dyDescent="0.2">
      <c r="A212" s="232">
        <v>1</v>
      </c>
      <c r="B212" s="236" t="s">
        <v>1148</v>
      </c>
      <c r="C212" s="237" t="s">
        <v>47</v>
      </c>
      <c r="D212" s="237" t="s">
        <v>1149</v>
      </c>
      <c r="E212" s="177">
        <v>85</v>
      </c>
      <c r="F212" s="22">
        <f t="shared" ref="F212:F230" si="146">E212/2000</f>
        <v>4.2500000000000003E-2</v>
      </c>
      <c r="G212" s="177">
        <v>57</v>
      </c>
      <c r="H212" s="22">
        <f t="shared" ref="H212:H230" si="147">G212/500</f>
        <v>0.114</v>
      </c>
      <c r="I212" s="177">
        <v>63</v>
      </c>
      <c r="J212" s="22">
        <f t="shared" ref="J212:J230" si="148">I212/500</f>
        <v>0.126</v>
      </c>
      <c r="K212" s="177">
        <v>80</v>
      </c>
      <c r="L212" s="22">
        <f t="shared" ref="L212:L230" si="149">K212/2000</f>
        <v>0.04</v>
      </c>
      <c r="M212" s="177">
        <v>60</v>
      </c>
      <c r="N212" s="22">
        <f t="shared" ref="N212:N230" si="150">M212/500</f>
        <v>0.12</v>
      </c>
      <c r="O212" s="21">
        <v>0.05</v>
      </c>
      <c r="P212" s="177">
        <v>39</v>
      </c>
      <c r="Q212" s="22">
        <f t="shared" ref="Q212:Q230" si="151">P212/500</f>
        <v>7.8E-2</v>
      </c>
      <c r="R212" s="21">
        <v>0.05</v>
      </c>
      <c r="S212" s="22">
        <f t="shared" ref="S212:S233" si="152">O212+R212+Q212+N212+L212+J212+H212+F212</f>
        <v>0.62049999999999994</v>
      </c>
      <c r="T212" s="132" t="str">
        <f t="shared" ref="T212:T230" si="153">IF(S212&lt;50%,"F",IF(S212&lt;=65%,"D",IF(S212&lt;=79%,"C",IF(S212&lt;=89%,"B",IF(S212&gt;89%,"A")))))</f>
        <v>D</v>
      </c>
      <c r="U212" s="131"/>
      <c r="V212" s="39"/>
      <c r="W212" s="178"/>
      <c r="X212" s="178"/>
      <c r="Y212" s="178"/>
    </row>
    <row r="213" spans="1:25" s="176" customFormat="1" ht="20.100000000000001" customHeight="1" x14ac:dyDescent="0.2">
      <c r="A213" s="232" t="s">
        <v>95</v>
      </c>
      <c r="B213" s="236" t="s">
        <v>1150</v>
      </c>
      <c r="C213" s="237" t="s">
        <v>46</v>
      </c>
      <c r="D213" s="237" t="s">
        <v>1151</v>
      </c>
      <c r="E213" s="177">
        <v>86</v>
      </c>
      <c r="F213" s="22">
        <f t="shared" si="146"/>
        <v>4.2999999999999997E-2</v>
      </c>
      <c r="G213" s="177">
        <v>50</v>
      </c>
      <c r="H213" s="22">
        <f t="shared" si="147"/>
        <v>0.1</v>
      </c>
      <c r="I213" s="177">
        <v>73</v>
      </c>
      <c r="J213" s="22">
        <f t="shared" si="148"/>
        <v>0.14599999999999999</v>
      </c>
      <c r="K213" s="177">
        <v>80</v>
      </c>
      <c r="L213" s="22">
        <f t="shared" si="149"/>
        <v>0.04</v>
      </c>
      <c r="M213" s="177">
        <v>66</v>
      </c>
      <c r="N213" s="22">
        <f t="shared" si="150"/>
        <v>0.13200000000000001</v>
      </c>
      <c r="O213" s="21">
        <v>0.02</v>
      </c>
      <c r="P213" s="177">
        <v>67</v>
      </c>
      <c r="Q213" s="22">
        <f t="shared" si="151"/>
        <v>0.13400000000000001</v>
      </c>
      <c r="R213" s="21">
        <v>0.05</v>
      </c>
      <c r="S213" s="22">
        <f t="shared" si="152"/>
        <v>0.66500000000000004</v>
      </c>
      <c r="T213" s="132" t="str">
        <f t="shared" si="153"/>
        <v>C</v>
      </c>
      <c r="U213" s="131"/>
      <c r="V213" s="39"/>
      <c r="W213" s="178"/>
      <c r="X213" s="178"/>
      <c r="Y213" s="178"/>
    </row>
    <row r="214" spans="1:25" s="176" customFormat="1" ht="20.100000000000001" customHeight="1" x14ac:dyDescent="0.2">
      <c r="A214" s="232" t="s">
        <v>97</v>
      </c>
      <c r="B214" s="236" t="s">
        <v>1152</v>
      </c>
      <c r="C214" s="237" t="s">
        <v>46</v>
      </c>
      <c r="D214" s="237" t="s">
        <v>1153</v>
      </c>
      <c r="E214" s="177">
        <v>86</v>
      </c>
      <c r="F214" s="22">
        <f t="shared" si="146"/>
        <v>4.2999999999999997E-2</v>
      </c>
      <c r="G214" s="177">
        <v>96</v>
      </c>
      <c r="H214" s="22">
        <f t="shared" si="147"/>
        <v>0.192</v>
      </c>
      <c r="I214" s="177">
        <v>94</v>
      </c>
      <c r="J214" s="22">
        <f t="shared" si="148"/>
        <v>0.188</v>
      </c>
      <c r="K214" s="177">
        <v>87</v>
      </c>
      <c r="L214" s="22">
        <f t="shared" si="149"/>
        <v>4.3499999999999997E-2</v>
      </c>
      <c r="M214" s="177">
        <v>97</v>
      </c>
      <c r="N214" s="22">
        <f t="shared" si="150"/>
        <v>0.19400000000000001</v>
      </c>
      <c r="O214" s="21">
        <v>0.05</v>
      </c>
      <c r="P214" s="177">
        <v>100</v>
      </c>
      <c r="Q214" s="22">
        <f t="shared" si="151"/>
        <v>0.2</v>
      </c>
      <c r="R214" s="21">
        <v>0.05</v>
      </c>
      <c r="S214" s="22">
        <f t="shared" si="152"/>
        <v>0.96050000000000002</v>
      </c>
      <c r="T214" s="132" t="str">
        <f t="shared" si="153"/>
        <v>A</v>
      </c>
      <c r="U214" s="131"/>
      <c r="V214" s="39"/>
      <c r="W214" s="178"/>
      <c r="X214" s="178"/>
      <c r="Y214" s="178"/>
    </row>
    <row r="215" spans="1:25" s="176" customFormat="1" ht="20.100000000000001" customHeight="1" x14ac:dyDescent="0.2">
      <c r="A215" s="232" t="s">
        <v>23</v>
      </c>
      <c r="B215" s="236" t="s">
        <v>1154</v>
      </c>
      <c r="C215" s="237" t="s">
        <v>47</v>
      </c>
      <c r="D215" s="237" t="s">
        <v>1155</v>
      </c>
      <c r="E215" s="177">
        <v>85</v>
      </c>
      <c r="F215" s="22">
        <f t="shared" si="146"/>
        <v>4.2500000000000003E-2</v>
      </c>
      <c r="G215" s="177">
        <v>61</v>
      </c>
      <c r="H215" s="22">
        <f t="shared" si="147"/>
        <v>0.122</v>
      </c>
      <c r="I215" s="177">
        <v>77</v>
      </c>
      <c r="J215" s="22">
        <f t="shared" si="148"/>
        <v>0.154</v>
      </c>
      <c r="K215" s="177">
        <v>80</v>
      </c>
      <c r="L215" s="22">
        <f t="shared" si="149"/>
        <v>0.04</v>
      </c>
      <c r="M215" s="177">
        <v>64</v>
      </c>
      <c r="N215" s="22">
        <f t="shared" si="150"/>
        <v>0.128</v>
      </c>
      <c r="O215" s="21">
        <v>0.05</v>
      </c>
      <c r="P215" s="177">
        <v>48</v>
      </c>
      <c r="Q215" s="22">
        <f t="shared" si="151"/>
        <v>9.6000000000000002E-2</v>
      </c>
      <c r="R215" s="21">
        <v>0.05</v>
      </c>
      <c r="S215" s="22">
        <f t="shared" si="152"/>
        <v>0.6825</v>
      </c>
      <c r="T215" s="132" t="str">
        <f t="shared" si="153"/>
        <v>C</v>
      </c>
      <c r="U215" s="131"/>
      <c r="V215" s="39"/>
      <c r="W215" s="178"/>
      <c r="X215" s="178"/>
      <c r="Y215" s="178"/>
    </row>
    <row r="216" spans="1:25" s="176" customFormat="1" ht="20.100000000000001" customHeight="1" x14ac:dyDescent="0.2">
      <c r="A216" s="232" t="s">
        <v>98</v>
      </c>
      <c r="B216" s="236" t="s">
        <v>1156</v>
      </c>
      <c r="C216" s="237" t="s">
        <v>46</v>
      </c>
      <c r="D216" s="237" t="s">
        <v>1157</v>
      </c>
      <c r="E216" s="177">
        <v>87</v>
      </c>
      <c r="F216" s="22">
        <f t="shared" si="146"/>
        <v>4.3499999999999997E-2</v>
      </c>
      <c r="G216" s="177">
        <v>54</v>
      </c>
      <c r="H216" s="22">
        <f t="shared" si="147"/>
        <v>0.108</v>
      </c>
      <c r="I216" s="177">
        <v>74</v>
      </c>
      <c r="J216" s="22">
        <f t="shared" si="148"/>
        <v>0.14799999999999999</v>
      </c>
      <c r="K216" s="177">
        <v>80</v>
      </c>
      <c r="L216" s="22">
        <f t="shared" si="149"/>
        <v>0.04</v>
      </c>
      <c r="M216" s="177">
        <v>57</v>
      </c>
      <c r="N216" s="22">
        <f t="shared" si="150"/>
        <v>0.114</v>
      </c>
      <c r="O216" s="21">
        <v>0.05</v>
      </c>
      <c r="P216" s="177">
        <v>64</v>
      </c>
      <c r="Q216" s="22">
        <f t="shared" si="151"/>
        <v>0.128</v>
      </c>
      <c r="R216" s="21">
        <v>0.05</v>
      </c>
      <c r="S216" s="22">
        <f t="shared" si="152"/>
        <v>0.68149999999999999</v>
      </c>
      <c r="T216" s="132" t="str">
        <f t="shared" si="153"/>
        <v>C</v>
      </c>
      <c r="U216" s="131"/>
      <c r="V216" s="39"/>
      <c r="W216" s="178"/>
      <c r="X216" s="178"/>
      <c r="Y216" s="178"/>
    </row>
    <row r="217" spans="1:25" s="176" customFormat="1" ht="20.100000000000001" customHeight="1" x14ac:dyDescent="0.2">
      <c r="A217" s="232" t="s">
        <v>99</v>
      </c>
      <c r="B217" s="236" t="s">
        <v>1158</v>
      </c>
      <c r="C217" s="237" t="s">
        <v>46</v>
      </c>
      <c r="D217" s="237" t="s">
        <v>1159</v>
      </c>
      <c r="E217" s="177">
        <v>86</v>
      </c>
      <c r="F217" s="22">
        <f t="shared" si="146"/>
        <v>4.2999999999999997E-2</v>
      </c>
      <c r="G217" s="177">
        <v>57</v>
      </c>
      <c r="H217" s="22">
        <f t="shared" si="147"/>
        <v>0.114</v>
      </c>
      <c r="I217" s="177">
        <v>65</v>
      </c>
      <c r="J217" s="22">
        <f t="shared" si="148"/>
        <v>0.13</v>
      </c>
      <c r="K217" s="177">
        <v>80</v>
      </c>
      <c r="L217" s="22">
        <f t="shared" si="149"/>
        <v>0.04</v>
      </c>
      <c r="M217" s="177">
        <v>63</v>
      </c>
      <c r="N217" s="22">
        <f t="shared" si="150"/>
        <v>0.126</v>
      </c>
      <c r="O217" s="21">
        <v>0.05</v>
      </c>
      <c r="P217" s="177">
        <v>49</v>
      </c>
      <c r="Q217" s="22">
        <f t="shared" si="151"/>
        <v>9.8000000000000004E-2</v>
      </c>
      <c r="R217" s="21">
        <v>0.05</v>
      </c>
      <c r="S217" s="22">
        <f t="shared" si="152"/>
        <v>0.65100000000000002</v>
      </c>
      <c r="T217" s="132" t="str">
        <f t="shared" si="153"/>
        <v>C</v>
      </c>
      <c r="U217" s="131"/>
      <c r="V217" s="178"/>
      <c r="W217" s="178"/>
      <c r="X217" s="178"/>
      <c r="Y217" s="178"/>
    </row>
    <row r="218" spans="1:25" s="176" customFormat="1" ht="20.100000000000001" customHeight="1" x14ac:dyDescent="0.2">
      <c r="A218" s="232" t="s">
        <v>22</v>
      </c>
      <c r="B218" s="236" t="s">
        <v>1160</v>
      </c>
      <c r="C218" s="237" t="s">
        <v>47</v>
      </c>
      <c r="D218" s="237" t="s">
        <v>1161</v>
      </c>
      <c r="E218" s="177">
        <v>85</v>
      </c>
      <c r="F218" s="22">
        <f t="shared" si="146"/>
        <v>4.2500000000000003E-2</v>
      </c>
      <c r="G218" s="177">
        <v>67</v>
      </c>
      <c r="H218" s="22">
        <f t="shared" si="147"/>
        <v>0.13400000000000001</v>
      </c>
      <c r="I218" s="177">
        <v>74</v>
      </c>
      <c r="J218" s="22">
        <f t="shared" si="148"/>
        <v>0.14799999999999999</v>
      </c>
      <c r="K218" s="177">
        <v>80</v>
      </c>
      <c r="L218" s="22">
        <f t="shared" si="149"/>
        <v>0.04</v>
      </c>
      <c r="M218" s="177">
        <v>68</v>
      </c>
      <c r="N218" s="22">
        <f t="shared" si="150"/>
        <v>0.13600000000000001</v>
      </c>
      <c r="O218" s="21">
        <v>0.05</v>
      </c>
      <c r="P218" s="177">
        <v>70</v>
      </c>
      <c r="Q218" s="22">
        <f t="shared" si="151"/>
        <v>0.14000000000000001</v>
      </c>
      <c r="R218" s="21">
        <v>0.05</v>
      </c>
      <c r="S218" s="22">
        <f t="shared" si="152"/>
        <v>0.74049999999999994</v>
      </c>
      <c r="T218" s="132" t="str">
        <f t="shared" si="153"/>
        <v>C</v>
      </c>
      <c r="U218" s="131"/>
      <c r="V218" s="39"/>
      <c r="W218" s="178"/>
      <c r="X218" s="178"/>
      <c r="Y218" s="178"/>
    </row>
    <row r="219" spans="1:25" s="271" customFormat="1" ht="20.100000000000001" customHeight="1" x14ac:dyDescent="0.2">
      <c r="A219" s="266" t="s">
        <v>100</v>
      </c>
      <c r="B219" s="260" t="s">
        <v>1162</v>
      </c>
      <c r="C219" s="261" t="s">
        <v>47</v>
      </c>
      <c r="D219" s="261" t="s">
        <v>1163</v>
      </c>
      <c r="E219" s="267">
        <v>0</v>
      </c>
      <c r="F219" s="263">
        <f t="shared" si="146"/>
        <v>0</v>
      </c>
      <c r="G219" s="267">
        <v>0</v>
      </c>
      <c r="H219" s="263">
        <f t="shared" si="147"/>
        <v>0</v>
      </c>
      <c r="I219" s="267">
        <v>0</v>
      </c>
      <c r="J219" s="263">
        <f t="shared" si="148"/>
        <v>0</v>
      </c>
      <c r="K219" s="267">
        <v>0</v>
      </c>
      <c r="L219" s="263">
        <f t="shared" si="149"/>
        <v>0</v>
      </c>
      <c r="M219" s="267">
        <v>0</v>
      </c>
      <c r="N219" s="263">
        <f t="shared" si="150"/>
        <v>0</v>
      </c>
      <c r="O219" s="262">
        <v>0</v>
      </c>
      <c r="P219" s="267">
        <v>0</v>
      </c>
      <c r="Q219" s="263">
        <f t="shared" si="151"/>
        <v>0</v>
      </c>
      <c r="R219" s="262">
        <v>0</v>
      </c>
      <c r="S219" s="263">
        <f t="shared" si="152"/>
        <v>0</v>
      </c>
      <c r="T219" s="268" t="str">
        <f t="shared" si="153"/>
        <v>F</v>
      </c>
      <c r="U219" s="307"/>
      <c r="V219" s="269"/>
      <c r="W219" s="270"/>
      <c r="X219" s="270"/>
      <c r="Y219" s="270"/>
    </row>
    <row r="220" spans="1:25" s="176" customFormat="1" ht="20.100000000000001" customHeight="1" x14ac:dyDescent="0.2">
      <c r="A220" s="232" t="s">
        <v>101</v>
      </c>
      <c r="B220" s="236" t="s">
        <v>1164</v>
      </c>
      <c r="C220" s="237" t="s">
        <v>46</v>
      </c>
      <c r="D220" s="237" t="s">
        <v>1165</v>
      </c>
      <c r="E220" s="177">
        <v>87</v>
      </c>
      <c r="F220" s="22">
        <f t="shared" si="146"/>
        <v>4.3499999999999997E-2</v>
      </c>
      <c r="G220" s="177">
        <v>75</v>
      </c>
      <c r="H220" s="22">
        <f t="shared" si="147"/>
        <v>0.15</v>
      </c>
      <c r="I220" s="177">
        <v>84</v>
      </c>
      <c r="J220" s="22">
        <f t="shared" si="148"/>
        <v>0.16800000000000001</v>
      </c>
      <c r="K220" s="177">
        <v>77</v>
      </c>
      <c r="L220" s="22">
        <f t="shared" si="149"/>
        <v>3.85E-2</v>
      </c>
      <c r="M220" s="177">
        <v>79</v>
      </c>
      <c r="N220" s="22">
        <f t="shared" si="150"/>
        <v>0.158</v>
      </c>
      <c r="O220" s="21">
        <v>0.02</v>
      </c>
      <c r="P220" s="177">
        <v>67</v>
      </c>
      <c r="Q220" s="22">
        <f t="shared" si="151"/>
        <v>0.13400000000000001</v>
      </c>
      <c r="R220" s="21">
        <v>0.05</v>
      </c>
      <c r="S220" s="22">
        <f t="shared" si="152"/>
        <v>0.76200000000000001</v>
      </c>
      <c r="T220" s="132" t="str">
        <f t="shared" si="153"/>
        <v>C</v>
      </c>
      <c r="U220" s="131"/>
      <c r="V220" s="39"/>
      <c r="W220" s="178"/>
      <c r="X220" s="178"/>
      <c r="Y220" s="178"/>
    </row>
    <row r="221" spans="1:25" s="176" customFormat="1" ht="20.100000000000001" customHeight="1" x14ac:dyDescent="0.2">
      <c r="A221" s="232" t="s">
        <v>102</v>
      </c>
      <c r="B221" s="236" t="s">
        <v>1166</v>
      </c>
      <c r="C221" s="237" t="s">
        <v>47</v>
      </c>
      <c r="D221" s="237" t="s">
        <v>1167</v>
      </c>
      <c r="E221" s="177">
        <v>87</v>
      </c>
      <c r="F221" s="22">
        <f t="shared" si="146"/>
        <v>4.3499999999999997E-2</v>
      </c>
      <c r="G221" s="177">
        <v>61</v>
      </c>
      <c r="H221" s="22">
        <f t="shared" si="147"/>
        <v>0.122</v>
      </c>
      <c r="I221" s="177">
        <v>63</v>
      </c>
      <c r="J221" s="22">
        <f t="shared" si="148"/>
        <v>0.126</v>
      </c>
      <c r="K221" s="177">
        <v>80</v>
      </c>
      <c r="L221" s="22">
        <f t="shared" si="149"/>
        <v>0.04</v>
      </c>
      <c r="M221" s="177">
        <v>61</v>
      </c>
      <c r="N221" s="22">
        <f t="shared" si="150"/>
        <v>0.122</v>
      </c>
      <c r="O221" s="21">
        <v>0.02</v>
      </c>
      <c r="P221" s="177">
        <v>63</v>
      </c>
      <c r="Q221" s="22">
        <f t="shared" si="151"/>
        <v>0.126</v>
      </c>
      <c r="R221" s="21">
        <v>0.05</v>
      </c>
      <c r="S221" s="22">
        <f t="shared" si="152"/>
        <v>0.64949999999999997</v>
      </c>
      <c r="T221" s="132" t="str">
        <f t="shared" si="153"/>
        <v>D</v>
      </c>
      <c r="U221" s="131"/>
      <c r="V221" s="39"/>
      <c r="W221" s="178"/>
      <c r="X221" s="178"/>
      <c r="Y221" s="178"/>
    </row>
    <row r="222" spans="1:25" s="176" customFormat="1" ht="20.100000000000001" customHeight="1" x14ac:dyDescent="0.2">
      <c r="A222" s="232" t="s">
        <v>103</v>
      </c>
      <c r="B222" s="236" t="s">
        <v>1168</v>
      </c>
      <c r="C222" s="237" t="s">
        <v>47</v>
      </c>
      <c r="D222" s="237" t="s">
        <v>1169</v>
      </c>
      <c r="E222" s="177">
        <v>85</v>
      </c>
      <c r="F222" s="22">
        <f t="shared" si="146"/>
        <v>4.2500000000000003E-2</v>
      </c>
      <c r="G222" s="177">
        <v>92</v>
      </c>
      <c r="H222" s="22">
        <f t="shared" si="147"/>
        <v>0.184</v>
      </c>
      <c r="I222" s="177">
        <v>92</v>
      </c>
      <c r="J222" s="22">
        <f t="shared" si="148"/>
        <v>0.184</v>
      </c>
      <c r="K222" s="177">
        <v>90</v>
      </c>
      <c r="L222" s="22">
        <f t="shared" si="149"/>
        <v>4.4999999999999998E-2</v>
      </c>
      <c r="M222" s="177">
        <v>90</v>
      </c>
      <c r="N222" s="22">
        <f t="shared" si="150"/>
        <v>0.18</v>
      </c>
      <c r="O222" s="21">
        <v>0.02</v>
      </c>
      <c r="P222" s="177">
        <v>76</v>
      </c>
      <c r="Q222" s="22">
        <f t="shared" si="151"/>
        <v>0.152</v>
      </c>
      <c r="R222" s="21">
        <v>0.05</v>
      </c>
      <c r="S222" s="22">
        <f t="shared" si="152"/>
        <v>0.85749999999999993</v>
      </c>
      <c r="T222" s="132" t="str">
        <f t="shared" si="153"/>
        <v>B</v>
      </c>
      <c r="U222" s="131"/>
      <c r="V222" s="178"/>
      <c r="W222" s="178"/>
      <c r="X222" s="178"/>
      <c r="Y222" s="178"/>
    </row>
    <row r="223" spans="1:25" s="176" customFormat="1" ht="20.100000000000001" customHeight="1" x14ac:dyDescent="0.2">
      <c r="A223" s="232" t="s">
        <v>104</v>
      </c>
      <c r="B223" s="236" t="s">
        <v>1170</v>
      </c>
      <c r="C223" s="237" t="s">
        <v>46</v>
      </c>
      <c r="D223" s="237" t="s">
        <v>1171</v>
      </c>
      <c r="E223" s="177">
        <v>86</v>
      </c>
      <c r="F223" s="22">
        <f>E223/2000</f>
        <v>4.2999999999999997E-2</v>
      </c>
      <c r="G223" s="177">
        <v>64</v>
      </c>
      <c r="H223" s="22">
        <f>G223/500</f>
        <v>0.128</v>
      </c>
      <c r="I223" s="177">
        <v>76</v>
      </c>
      <c r="J223" s="22">
        <f>I223/500</f>
        <v>0.152</v>
      </c>
      <c r="K223" s="177">
        <v>85</v>
      </c>
      <c r="L223" s="22">
        <f t="shared" si="149"/>
        <v>4.2500000000000003E-2</v>
      </c>
      <c r="M223" s="177">
        <v>75</v>
      </c>
      <c r="N223" s="22">
        <f>M223/500</f>
        <v>0.15</v>
      </c>
      <c r="O223" s="21">
        <v>0</v>
      </c>
      <c r="P223" s="177">
        <v>70</v>
      </c>
      <c r="Q223" s="22">
        <f>P223/500</f>
        <v>0.14000000000000001</v>
      </c>
      <c r="R223" s="21">
        <v>0.05</v>
      </c>
      <c r="S223" s="22">
        <f>O223+R223+Q223+N223+L223+J223+H223+F223</f>
        <v>0.70550000000000002</v>
      </c>
      <c r="T223" s="132" t="str">
        <f>IF(S223&lt;50%,"F",IF(S223&lt;=65%,"D",IF(S223&lt;=79%,"C",IF(S223&lt;=89%,"B",IF(S223&gt;89%,"A")))))</f>
        <v>C</v>
      </c>
      <c r="U223" s="131"/>
      <c r="V223" s="178"/>
      <c r="W223" s="178"/>
      <c r="X223" s="178"/>
      <c r="Y223" s="178"/>
    </row>
    <row r="224" spans="1:25" s="176" customFormat="1" ht="20.100000000000001" customHeight="1" x14ac:dyDescent="0.2">
      <c r="A224" s="232" t="s">
        <v>105</v>
      </c>
      <c r="B224" s="236" t="s">
        <v>1172</v>
      </c>
      <c r="C224" s="237" t="s">
        <v>46</v>
      </c>
      <c r="D224" s="237" t="s">
        <v>1173</v>
      </c>
      <c r="E224" s="177">
        <v>85</v>
      </c>
      <c r="F224" s="22">
        <f t="shared" si="146"/>
        <v>4.2500000000000003E-2</v>
      </c>
      <c r="G224" s="177">
        <v>54</v>
      </c>
      <c r="H224" s="22">
        <f t="shared" si="147"/>
        <v>0.108</v>
      </c>
      <c r="I224" s="177">
        <v>76</v>
      </c>
      <c r="J224" s="22">
        <f t="shared" si="148"/>
        <v>0.152</v>
      </c>
      <c r="K224" s="177">
        <v>80</v>
      </c>
      <c r="L224" s="22">
        <f t="shared" si="149"/>
        <v>0.04</v>
      </c>
      <c r="M224" s="177">
        <v>67</v>
      </c>
      <c r="N224" s="22">
        <f t="shared" si="150"/>
        <v>0.13400000000000001</v>
      </c>
      <c r="O224" s="21">
        <v>0.05</v>
      </c>
      <c r="P224" s="177">
        <v>59</v>
      </c>
      <c r="Q224" s="22">
        <f t="shared" si="151"/>
        <v>0.11799999999999999</v>
      </c>
      <c r="R224" s="21">
        <v>0.05</v>
      </c>
      <c r="S224" s="22">
        <f t="shared" si="152"/>
        <v>0.6944999999999999</v>
      </c>
      <c r="T224" s="132" t="str">
        <f t="shared" si="153"/>
        <v>C</v>
      </c>
      <c r="U224" s="131"/>
      <c r="V224" s="178"/>
      <c r="W224" s="178"/>
      <c r="X224" s="178"/>
      <c r="Y224" s="178"/>
    </row>
    <row r="225" spans="1:25" s="176" customFormat="1" ht="20.100000000000001" customHeight="1" x14ac:dyDescent="0.2">
      <c r="A225" s="232" t="s">
        <v>106</v>
      </c>
      <c r="B225" s="236" t="s">
        <v>1174</v>
      </c>
      <c r="C225" s="237" t="s">
        <v>46</v>
      </c>
      <c r="D225" s="237" t="s">
        <v>1175</v>
      </c>
      <c r="E225" s="177">
        <v>87</v>
      </c>
      <c r="F225" s="22">
        <f>E225/2000</f>
        <v>4.3499999999999997E-2</v>
      </c>
      <c r="G225" s="177">
        <v>80</v>
      </c>
      <c r="H225" s="22">
        <f>G225/500</f>
        <v>0.16</v>
      </c>
      <c r="I225" s="177">
        <v>71</v>
      </c>
      <c r="J225" s="22">
        <f>I225/500</f>
        <v>0.14199999999999999</v>
      </c>
      <c r="K225" s="177">
        <v>80</v>
      </c>
      <c r="L225" s="22">
        <f>K225/2000</f>
        <v>0.04</v>
      </c>
      <c r="M225" s="177">
        <v>87</v>
      </c>
      <c r="N225" s="22">
        <f>M225/500</f>
        <v>0.17399999999999999</v>
      </c>
      <c r="O225" s="21">
        <v>0.05</v>
      </c>
      <c r="P225" s="177">
        <v>69</v>
      </c>
      <c r="Q225" s="22">
        <f>P225/500</f>
        <v>0.13800000000000001</v>
      </c>
      <c r="R225" s="21">
        <v>0.05</v>
      </c>
      <c r="S225" s="22">
        <f t="shared" si="152"/>
        <v>0.79749999999999999</v>
      </c>
      <c r="T225" s="132" t="str">
        <f>IF(S225&lt;50%,"F",IF(S225&lt;=65%,"D",IF(S225&lt;=79%,"C",IF(S225&lt;=89%,"B",IF(S225&gt;89%,"A")))))</f>
        <v>B</v>
      </c>
      <c r="U225" s="131"/>
      <c r="V225" s="39"/>
      <c r="W225" s="178"/>
      <c r="X225" s="178"/>
      <c r="Y225" s="178"/>
    </row>
    <row r="226" spans="1:25" s="176" customFormat="1" ht="20.100000000000001" customHeight="1" x14ac:dyDescent="0.2">
      <c r="A226" s="232" t="s">
        <v>107</v>
      </c>
      <c r="B226" s="236" t="s">
        <v>1176</v>
      </c>
      <c r="C226" s="237" t="s">
        <v>47</v>
      </c>
      <c r="D226" s="237" t="s">
        <v>1177</v>
      </c>
      <c r="E226" s="177">
        <v>87</v>
      </c>
      <c r="F226" s="22">
        <f t="shared" si="146"/>
        <v>4.3499999999999997E-2</v>
      </c>
      <c r="G226" s="177">
        <v>87</v>
      </c>
      <c r="H226" s="22">
        <f t="shared" si="147"/>
        <v>0.17399999999999999</v>
      </c>
      <c r="I226" s="177">
        <v>85</v>
      </c>
      <c r="J226" s="22">
        <f t="shared" si="148"/>
        <v>0.17</v>
      </c>
      <c r="K226" s="177">
        <v>90</v>
      </c>
      <c r="L226" s="22">
        <f t="shared" si="149"/>
        <v>4.4999999999999998E-2</v>
      </c>
      <c r="M226" s="177">
        <v>86</v>
      </c>
      <c r="N226" s="22">
        <f t="shared" si="150"/>
        <v>0.17199999999999999</v>
      </c>
      <c r="O226" s="21">
        <v>0.05</v>
      </c>
      <c r="P226" s="177">
        <v>65</v>
      </c>
      <c r="Q226" s="22">
        <f t="shared" si="151"/>
        <v>0.13</v>
      </c>
      <c r="R226" s="21">
        <v>0.05</v>
      </c>
      <c r="S226" s="22">
        <f t="shared" si="152"/>
        <v>0.83449999999999991</v>
      </c>
      <c r="T226" s="132" t="str">
        <f t="shared" si="153"/>
        <v>B</v>
      </c>
      <c r="U226" s="131"/>
      <c r="V226" s="39"/>
      <c r="W226" s="178"/>
      <c r="X226" s="178"/>
      <c r="Y226" s="178"/>
    </row>
    <row r="227" spans="1:25" s="176" customFormat="1" ht="20.100000000000001" customHeight="1" x14ac:dyDescent="0.2">
      <c r="A227" s="232" t="s">
        <v>108</v>
      </c>
      <c r="B227" s="236" t="s">
        <v>1178</v>
      </c>
      <c r="C227" s="237" t="s">
        <v>46</v>
      </c>
      <c r="D227" s="237" t="s">
        <v>1179</v>
      </c>
      <c r="E227" s="177">
        <v>87</v>
      </c>
      <c r="F227" s="22">
        <f t="shared" si="146"/>
        <v>4.3499999999999997E-2</v>
      </c>
      <c r="G227" s="177">
        <v>78</v>
      </c>
      <c r="H227" s="22">
        <f t="shared" si="147"/>
        <v>0.156</v>
      </c>
      <c r="I227" s="177">
        <v>95</v>
      </c>
      <c r="J227" s="22">
        <f t="shared" si="148"/>
        <v>0.19</v>
      </c>
      <c r="K227" s="177">
        <v>90</v>
      </c>
      <c r="L227" s="22">
        <f t="shared" si="149"/>
        <v>4.4999999999999998E-2</v>
      </c>
      <c r="M227" s="177">
        <v>92</v>
      </c>
      <c r="N227" s="22">
        <f t="shared" si="150"/>
        <v>0.184</v>
      </c>
      <c r="O227" s="21">
        <v>0.05</v>
      </c>
      <c r="P227" s="177">
        <v>70</v>
      </c>
      <c r="Q227" s="22">
        <f t="shared" si="151"/>
        <v>0.14000000000000001</v>
      </c>
      <c r="R227" s="21">
        <v>0.05</v>
      </c>
      <c r="S227" s="22">
        <f t="shared" si="152"/>
        <v>0.85850000000000004</v>
      </c>
      <c r="T227" s="132" t="str">
        <f t="shared" si="153"/>
        <v>B</v>
      </c>
      <c r="U227" s="131"/>
      <c r="V227" s="178"/>
      <c r="W227" s="178"/>
      <c r="X227" s="178"/>
      <c r="Y227" s="178"/>
    </row>
    <row r="228" spans="1:25" s="176" customFormat="1" ht="20.100000000000001" customHeight="1" x14ac:dyDescent="0.2">
      <c r="A228" s="232" t="s">
        <v>109</v>
      </c>
      <c r="B228" s="236" t="s">
        <v>1180</v>
      </c>
      <c r="C228" s="237" t="s">
        <v>47</v>
      </c>
      <c r="D228" s="237" t="s">
        <v>1181</v>
      </c>
      <c r="E228" s="177">
        <v>85</v>
      </c>
      <c r="F228" s="22">
        <f>E228/2000</f>
        <v>4.2500000000000003E-2</v>
      </c>
      <c r="G228" s="177">
        <v>59</v>
      </c>
      <c r="H228" s="22">
        <f>G228/500</f>
        <v>0.11799999999999999</v>
      </c>
      <c r="I228" s="177">
        <v>59</v>
      </c>
      <c r="J228" s="22">
        <f>I228/500</f>
        <v>0.11799999999999999</v>
      </c>
      <c r="K228" s="177">
        <v>85</v>
      </c>
      <c r="L228" s="22">
        <f>K228/2000</f>
        <v>4.2500000000000003E-2</v>
      </c>
      <c r="M228" s="177">
        <v>75</v>
      </c>
      <c r="N228" s="22">
        <f>M228/500</f>
        <v>0.15</v>
      </c>
      <c r="O228" s="21">
        <v>0.05</v>
      </c>
      <c r="P228" s="177">
        <v>69</v>
      </c>
      <c r="Q228" s="22">
        <f>P228/500</f>
        <v>0.13800000000000001</v>
      </c>
      <c r="R228" s="21">
        <v>0.05</v>
      </c>
      <c r="S228" s="22">
        <f>O228+R228+Q228+N228+L228+J228+H228+F228</f>
        <v>0.70899999999999996</v>
      </c>
      <c r="T228" s="132" t="str">
        <f>IF(S228&lt;50%,"F",IF(S228&lt;=65%,"D",IF(S228&lt;=79%,"C",IF(S228&lt;=89%,"B",IF(S228&gt;89%,"A")))))</f>
        <v>C</v>
      </c>
      <c r="U228" s="131"/>
      <c r="V228" s="178"/>
      <c r="W228" s="178"/>
      <c r="X228" s="178"/>
      <c r="Y228" s="178"/>
    </row>
    <row r="229" spans="1:25" s="176" customFormat="1" ht="20.100000000000001" customHeight="1" x14ac:dyDescent="0.2">
      <c r="A229" s="232" t="s">
        <v>110</v>
      </c>
      <c r="B229" s="236" t="s">
        <v>1182</v>
      </c>
      <c r="C229" s="237" t="s">
        <v>47</v>
      </c>
      <c r="D229" s="237" t="s">
        <v>1183</v>
      </c>
      <c r="E229" s="177">
        <v>85</v>
      </c>
      <c r="F229" s="22">
        <f>E229/2000</f>
        <v>4.2500000000000003E-2</v>
      </c>
      <c r="G229" s="177">
        <v>94</v>
      </c>
      <c r="H229" s="22">
        <f>G229/500</f>
        <v>0.188</v>
      </c>
      <c r="I229" s="177">
        <v>88</v>
      </c>
      <c r="J229" s="22">
        <f>I229/500</f>
        <v>0.17599999999999999</v>
      </c>
      <c r="K229" s="177">
        <v>90</v>
      </c>
      <c r="L229" s="22">
        <f>K229/2000</f>
        <v>4.4999999999999998E-2</v>
      </c>
      <c r="M229" s="177">
        <v>91</v>
      </c>
      <c r="N229" s="22">
        <f>M229/500</f>
        <v>0.182</v>
      </c>
      <c r="O229" s="21">
        <v>0.05</v>
      </c>
      <c r="P229" s="177">
        <v>78</v>
      </c>
      <c r="Q229" s="22">
        <f>P229/500</f>
        <v>0.156</v>
      </c>
      <c r="R229" s="21">
        <v>0.05</v>
      </c>
      <c r="S229" s="22">
        <f>O229+R229+Q229+N229+L229+J229+H229+F229</f>
        <v>0.88949999999999996</v>
      </c>
      <c r="T229" s="132" t="str">
        <f>IF(S229&lt;50%,"F",IF(S229&lt;=65%,"D",IF(S229&lt;=79%,"C",IF(S229&lt;=89%,"B",IF(S229&gt;89%,"A")))))</f>
        <v>B</v>
      </c>
      <c r="U229" s="131"/>
      <c r="V229" s="39"/>
      <c r="W229" s="178"/>
      <c r="X229" s="178"/>
      <c r="Y229" s="178"/>
    </row>
    <row r="230" spans="1:25" s="176" customFormat="1" ht="20.100000000000001" customHeight="1" x14ac:dyDescent="0.2">
      <c r="A230" s="232" t="s">
        <v>111</v>
      </c>
      <c r="B230" s="236" t="s">
        <v>1184</v>
      </c>
      <c r="C230" s="237" t="s">
        <v>46</v>
      </c>
      <c r="D230" s="237" t="s">
        <v>1185</v>
      </c>
      <c r="E230" s="177">
        <v>86</v>
      </c>
      <c r="F230" s="22">
        <f t="shared" si="146"/>
        <v>4.2999999999999997E-2</v>
      </c>
      <c r="G230" s="177">
        <v>64</v>
      </c>
      <c r="H230" s="22">
        <f t="shared" si="147"/>
        <v>0.128</v>
      </c>
      <c r="I230" s="177">
        <v>78</v>
      </c>
      <c r="J230" s="22">
        <f t="shared" si="148"/>
        <v>0.156</v>
      </c>
      <c r="K230" s="177">
        <v>80</v>
      </c>
      <c r="L230" s="22">
        <f t="shared" si="149"/>
        <v>0.04</v>
      </c>
      <c r="M230" s="177">
        <v>70</v>
      </c>
      <c r="N230" s="22">
        <f t="shared" si="150"/>
        <v>0.14000000000000001</v>
      </c>
      <c r="O230" s="21">
        <v>0.05</v>
      </c>
      <c r="P230" s="177">
        <v>57</v>
      </c>
      <c r="Q230" s="22">
        <f t="shared" si="151"/>
        <v>0.114</v>
      </c>
      <c r="R230" s="21">
        <v>0.05</v>
      </c>
      <c r="S230" s="22">
        <f t="shared" si="152"/>
        <v>0.72100000000000009</v>
      </c>
      <c r="T230" s="132" t="str">
        <f t="shared" si="153"/>
        <v>C</v>
      </c>
      <c r="U230" s="131"/>
      <c r="V230" s="178"/>
      <c r="W230" s="178"/>
      <c r="X230" s="178"/>
      <c r="Y230" s="178"/>
    </row>
    <row r="231" spans="1:25" s="176" customFormat="1" ht="20.100000000000001" customHeight="1" x14ac:dyDescent="0.2">
      <c r="A231" s="232" t="s">
        <v>112</v>
      </c>
      <c r="B231" s="236" t="s">
        <v>1186</v>
      </c>
      <c r="C231" s="237" t="s">
        <v>46</v>
      </c>
      <c r="D231" s="237" t="s">
        <v>1187</v>
      </c>
      <c r="E231" s="177">
        <v>87</v>
      </c>
      <c r="F231" s="22">
        <f>E231/2000</f>
        <v>4.3499999999999997E-2</v>
      </c>
      <c r="G231" s="177">
        <v>79</v>
      </c>
      <c r="H231" s="22">
        <f>G231/500</f>
        <v>0.158</v>
      </c>
      <c r="I231" s="177">
        <v>85</v>
      </c>
      <c r="J231" s="22">
        <f>I231/500</f>
        <v>0.17</v>
      </c>
      <c r="K231" s="177">
        <v>80</v>
      </c>
      <c r="L231" s="22">
        <f>K231/2000</f>
        <v>0.04</v>
      </c>
      <c r="M231" s="177">
        <v>81</v>
      </c>
      <c r="N231" s="22">
        <f>M231/500</f>
        <v>0.16200000000000001</v>
      </c>
      <c r="O231" s="21">
        <v>0.05</v>
      </c>
      <c r="P231" s="177">
        <v>78</v>
      </c>
      <c r="Q231" s="22">
        <f>P231/500</f>
        <v>0.156</v>
      </c>
      <c r="R231" s="21">
        <v>0.05</v>
      </c>
      <c r="S231" s="22">
        <f t="shared" si="152"/>
        <v>0.82950000000000002</v>
      </c>
      <c r="T231" s="132" t="str">
        <f>IF(S231&lt;50%,"F",IF(S231&lt;=65%,"D",IF(S231&lt;=79%,"C",IF(S231&lt;=89%,"B",IF(S231&gt;89%,"A")))))</f>
        <v>B</v>
      </c>
      <c r="U231" s="131"/>
      <c r="V231" s="178"/>
      <c r="W231" s="178"/>
      <c r="X231" s="178"/>
      <c r="Y231" s="178"/>
    </row>
    <row r="232" spans="1:25" s="176" customFormat="1" ht="20.100000000000001" customHeight="1" x14ac:dyDescent="0.2">
      <c r="A232" s="232" t="s">
        <v>113</v>
      </c>
      <c r="B232" s="236" t="s">
        <v>1188</v>
      </c>
      <c r="C232" s="237" t="s">
        <v>47</v>
      </c>
      <c r="D232" s="237" t="s">
        <v>1189</v>
      </c>
      <c r="E232" s="177">
        <v>87</v>
      </c>
      <c r="F232" s="22">
        <f t="shared" ref="F232:F233" si="154">E232/2000</f>
        <v>4.3499999999999997E-2</v>
      </c>
      <c r="G232" s="177">
        <v>64</v>
      </c>
      <c r="H232" s="22">
        <f t="shared" ref="H232:H233" si="155">G232/500</f>
        <v>0.128</v>
      </c>
      <c r="I232" s="177">
        <v>79</v>
      </c>
      <c r="J232" s="22">
        <f t="shared" ref="J232:J233" si="156">I232/500</f>
        <v>0.158</v>
      </c>
      <c r="K232" s="177">
        <v>80</v>
      </c>
      <c r="L232" s="22">
        <f t="shared" ref="L232:L233" si="157">K232/2000</f>
        <v>0.04</v>
      </c>
      <c r="M232" s="177">
        <v>76</v>
      </c>
      <c r="N232" s="22">
        <f t="shared" ref="N232:N233" si="158">M232/500</f>
        <v>0.152</v>
      </c>
      <c r="O232" s="21">
        <v>0.05</v>
      </c>
      <c r="P232" s="177">
        <v>63</v>
      </c>
      <c r="Q232" s="22">
        <f t="shared" ref="Q232:Q233" si="159">P232/500</f>
        <v>0.126</v>
      </c>
      <c r="R232" s="21">
        <v>0.05</v>
      </c>
      <c r="S232" s="22">
        <f t="shared" si="152"/>
        <v>0.74749999999999994</v>
      </c>
      <c r="T232" s="132" t="str">
        <f t="shared" ref="T232:T233" si="160">IF(S232&lt;50%,"F",IF(S232&lt;=65%,"D",IF(S232&lt;=79%,"C",IF(S232&lt;=89%,"B",IF(S232&gt;89%,"A")))))</f>
        <v>C</v>
      </c>
      <c r="U232" s="131"/>
      <c r="V232" s="39"/>
      <c r="W232" s="178"/>
      <c r="X232" s="178"/>
      <c r="Y232" s="178"/>
    </row>
    <row r="233" spans="1:25" s="176" customFormat="1" ht="20.100000000000001" customHeight="1" x14ac:dyDescent="0.2">
      <c r="A233" s="232" t="s">
        <v>121</v>
      </c>
      <c r="B233" s="236" t="s">
        <v>1190</v>
      </c>
      <c r="C233" s="237" t="s">
        <v>46</v>
      </c>
      <c r="D233" s="237" t="s">
        <v>1191</v>
      </c>
      <c r="E233" s="177">
        <v>85</v>
      </c>
      <c r="F233" s="22">
        <f t="shared" si="154"/>
        <v>4.2500000000000003E-2</v>
      </c>
      <c r="G233" s="177">
        <v>51</v>
      </c>
      <c r="H233" s="22">
        <f t="shared" si="155"/>
        <v>0.10199999999999999</v>
      </c>
      <c r="I233" s="177">
        <v>78</v>
      </c>
      <c r="J233" s="22">
        <f t="shared" si="156"/>
        <v>0.156</v>
      </c>
      <c r="K233" s="177">
        <v>85</v>
      </c>
      <c r="L233" s="22">
        <f t="shared" si="157"/>
        <v>4.2500000000000003E-2</v>
      </c>
      <c r="M233" s="177">
        <v>67</v>
      </c>
      <c r="N233" s="22">
        <f t="shared" si="158"/>
        <v>0.13400000000000001</v>
      </c>
      <c r="O233" s="21">
        <v>0.02</v>
      </c>
      <c r="P233" s="177">
        <v>50</v>
      </c>
      <c r="Q233" s="22">
        <f t="shared" si="159"/>
        <v>0.1</v>
      </c>
      <c r="R233" s="21">
        <v>0.05</v>
      </c>
      <c r="S233" s="22">
        <f t="shared" si="152"/>
        <v>0.64700000000000002</v>
      </c>
      <c r="T233" s="132" t="str">
        <f t="shared" si="160"/>
        <v>D</v>
      </c>
      <c r="U233" s="131"/>
      <c r="V233" s="178"/>
      <c r="W233" s="178"/>
      <c r="X233" s="178"/>
      <c r="Y233" s="178"/>
    </row>
    <row r="234" spans="1:25" s="182" customFormat="1" ht="15.95" customHeight="1" x14ac:dyDescent="0.25">
      <c r="A234" s="100" t="s">
        <v>12</v>
      </c>
      <c r="B234" s="183"/>
      <c r="C234" s="180"/>
      <c r="D234" s="180"/>
      <c r="E234" s="158"/>
      <c r="F234" s="158"/>
      <c r="G234" s="158" t="s">
        <v>21</v>
      </c>
      <c r="H234" s="158"/>
      <c r="I234" s="178"/>
      <c r="J234" s="176"/>
      <c r="K234" s="176"/>
      <c r="L234" s="176"/>
      <c r="M234" s="176"/>
      <c r="N234" s="176"/>
      <c r="O234" s="176"/>
      <c r="P234" s="176"/>
      <c r="Q234" s="176"/>
      <c r="R234" s="176"/>
      <c r="S234" s="176"/>
      <c r="T234" s="143"/>
      <c r="U234" s="133"/>
      <c r="V234" s="181"/>
      <c r="W234" s="181"/>
      <c r="X234" s="181"/>
      <c r="Y234" s="181"/>
    </row>
    <row r="235" spans="1:25" s="176" customFormat="1" ht="14.1" customHeight="1" x14ac:dyDescent="0.25">
      <c r="A235" s="190"/>
      <c r="B235" s="191"/>
      <c r="C235" s="192"/>
      <c r="D235" s="193"/>
      <c r="E235" s="194"/>
      <c r="F235" s="30"/>
      <c r="G235" s="194"/>
      <c r="H235" s="31"/>
      <c r="I235" s="194"/>
      <c r="J235" s="31"/>
      <c r="K235" s="194"/>
      <c r="L235" s="30"/>
      <c r="M235" s="194"/>
      <c r="N235" s="31"/>
      <c r="O235" s="27"/>
      <c r="P235" s="194"/>
      <c r="Q235" s="31"/>
      <c r="R235" s="27"/>
      <c r="S235" s="31"/>
      <c r="T235" s="144"/>
      <c r="U235" s="142"/>
      <c r="V235" s="39"/>
      <c r="W235" s="178"/>
      <c r="X235" s="178"/>
      <c r="Y235" s="178"/>
    </row>
    <row r="236" spans="1:25" s="176" customFormat="1" ht="14.1" customHeight="1" x14ac:dyDescent="0.25">
      <c r="A236" s="190"/>
      <c r="B236" s="191"/>
      <c r="C236" s="192"/>
      <c r="D236" s="193"/>
      <c r="E236" s="194"/>
      <c r="F236" s="30"/>
      <c r="G236" s="194"/>
      <c r="H236" s="31"/>
      <c r="I236" s="194"/>
      <c r="J236" s="31"/>
      <c r="K236" s="194"/>
      <c r="L236" s="30"/>
      <c r="M236" s="194"/>
      <c r="N236" s="31"/>
      <c r="O236" s="27"/>
      <c r="P236" s="194"/>
      <c r="Q236" s="31"/>
      <c r="R236" s="27"/>
      <c r="S236" s="31"/>
      <c r="T236" s="144"/>
      <c r="U236" s="142"/>
      <c r="V236" s="39"/>
      <c r="W236" s="178"/>
      <c r="X236" s="178"/>
      <c r="Y236" s="178"/>
    </row>
    <row r="237" spans="1:25" s="176" customFormat="1" ht="14.1" customHeight="1" x14ac:dyDescent="0.25">
      <c r="A237" s="190"/>
      <c r="B237" s="191"/>
      <c r="C237" s="192"/>
      <c r="D237" s="193"/>
      <c r="E237" s="194"/>
      <c r="F237" s="30"/>
      <c r="G237" s="194"/>
      <c r="H237" s="31"/>
      <c r="I237" s="194"/>
      <c r="J237" s="31"/>
      <c r="K237" s="194"/>
      <c r="L237" s="30"/>
      <c r="M237" s="194"/>
      <c r="N237" s="31"/>
      <c r="O237" s="27"/>
      <c r="P237" s="194"/>
      <c r="Q237" s="31"/>
      <c r="R237" s="27"/>
      <c r="S237" s="31"/>
      <c r="T237" s="144"/>
      <c r="U237" s="142"/>
      <c r="V237" s="39"/>
      <c r="W237" s="178"/>
      <c r="X237" s="178"/>
      <c r="Y237" s="178"/>
    </row>
    <row r="238" spans="1:25" s="176" customFormat="1" ht="14.1" customHeight="1" x14ac:dyDescent="0.25">
      <c r="A238" s="190"/>
      <c r="B238" s="191"/>
      <c r="C238" s="192"/>
      <c r="D238" s="193"/>
      <c r="E238" s="194"/>
      <c r="F238" s="30"/>
      <c r="G238" s="194"/>
      <c r="H238" s="31"/>
      <c r="I238" s="194"/>
      <c r="J238" s="31"/>
      <c r="K238" s="194"/>
      <c r="L238" s="30"/>
      <c r="M238" s="194"/>
      <c r="N238" s="31"/>
      <c r="O238" s="27"/>
      <c r="P238" s="194"/>
      <c r="Q238" s="31"/>
      <c r="R238" s="27"/>
      <c r="S238" s="31"/>
      <c r="T238" s="144"/>
      <c r="U238" s="142"/>
      <c r="V238" s="39"/>
      <c r="W238" s="178"/>
      <c r="X238" s="178"/>
      <c r="Y238" s="178"/>
    </row>
    <row r="239" spans="1:25" s="38" customFormat="1" ht="24.95" customHeight="1" x14ac:dyDescent="0.3">
      <c r="A239" s="341" t="s">
        <v>136</v>
      </c>
      <c r="B239" s="341"/>
      <c r="C239" s="341"/>
      <c r="D239" s="341"/>
      <c r="E239" s="341"/>
      <c r="F239" s="341"/>
      <c r="G239" s="341"/>
      <c r="H239" s="341"/>
      <c r="I239" s="341"/>
      <c r="J239" s="341"/>
      <c r="K239" s="341"/>
      <c r="L239" s="341"/>
      <c r="M239" s="341"/>
      <c r="N239" s="341"/>
      <c r="O239" s="341"/>
      <c r="P239" s="341"/>
      <c r="Q239" s="341"/>
      <c r="R239" s="341"/>
      <c r="S239" s="341"/>
      <c r="T239" s="341"/>
      <c r="U239" s="341"/>
    </row>
    <row r="240" spans="1:25" s="182" customFormat="1" ht="15.95" customHeight="1" x14ac:dyDescent="0.2">
      <c r="A240" s="184"/>
      <c r="B240" s="185"/>
      <c r="C240" s="185"/>
      <c r="D240" s="185"/>
      <c r="E240" s="184"/>
      <c r="F240" s="184"/>
      <c r="G240" s="184"/>
      <c r="H240" s="184"/>
      <c r="I240" s="184"/>
      <c r="J240" s="184"/>
      <c r="K240" s="184"/>
      <c r="L240" s="184"/>
      <c r="M240" s="184"/>
      <c r="N240" s="186"/>
      <c r="O240" s="184"/>
      <c r="P240" s="184"/>
      <c r="Q240" s="184"/>
      <c r="R240" s="184"/>
      <c r="S240" s="184"/>
      <c r="T240" s="136"/>
      <c r="U240" s="140"/>
      <c r="V240" s="181"/>
      <c r="W240" s="181"/>
      <c r="X240" s="181"/>
      <c r="Y240" s="181"/>
    </row>
    <row r="241" spans="1:25" s="175" customFormat="1" x14ac:dyDescent="0.25">
      <c r="A241" s="172" t="s">
        <v>127</v>
      </c>
      <c r="B241" s="172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 t="s">
        <v>26</v>
      </c>
      <c r="N241" s="187"/>
      <c r="O241" s="173"/>
      <c r="P241" s="172"/>
      <c r="Q241" s="172"/>
      <c r="R241" s="172"/>
      <c r="S241" s="172"/>
      <c r="T241" s="135"/>
      <c r="U241" s="137"/>
      <c r="V241" s="174"/>
      <c r="W241" s="174"/>
      <c r="X241" s="174"/>
      <c r="Y241" s="174"/>
    </row>
    <row r="242" spans="1:25" s="175" customFormat="1" x14ac:dyDescent="0.25">
      <c r="A242" s="172" t="s">
        <v>161</v>
      </c>
      <c r="B242" s="172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 t="s">
        <v>24</v>
      </c>
      <c r="N242" s="187"/>
      <c r="O242" s="173"/>
      <c r="P242" s="172"/>
      <c r="Q242" s="172"/>
      <c r="R242" s="172"/>
      <c r="S242" s="172"/>
      <c r="T242" s="135"/>
      <c r="U242" s="137"/>
      <c r="V242" s="174"/>
      <c r="W242" s="174"/>
      <c r="X242" s="174"/>
      <c r="Y242" s="174"/>
    </row>
    <row r="243" spans="1:25" s="182" customFormat="1" x14ac:dyDescent="0.25">
      <c r="B243" s="188"/>
      <c r="C243" s="188"/>
      <c r="D243" s="188"/>
      <c r="E243" s="176"/>
      <c r="F243" s="176"/>
      <c r="G243" s="176"/>
      <c r="H243" s="176"/>
      <c r="I243" s="176"/>
      <c r="J243" s="176"/>
      <c r="K243" s="176"/>
      <c r="L243" s="176"/>
      <c r="M243" s="176"/>
      <c r="N243" s="189"/>
      <c r="O243" s="176"/>
      <c r="P243" s="176"/>
      <c r="Q243" s="176"/>
      <c r="R243" s="176"/>
      <c r="S243" s="176"/>
      <c r="T243" s="143"/>
      <c r="U243" s="133"/>
      <c r="V243" s="181"/>
      <c r="W243" s="181"/>
      <c r="X243" s="181"/>
      <c r="Y243" s="181"/>
    </row>
    <row r="244" spans="1:25" s="176" customFormat="1" ht="14.1" customHeight="1" x14ac:dyDescent="0.2">
      <c r="A244" s="342" t="s">
        <v>4</v>
      </c>
      <c r="B244" s="342" t="s">
        <v>5</v>
      </c>
      <c r="C244" s="342" t="s">
        <v>6</v>
      </c>
      <c r="D244" s="345" t="s">
        <v>7</v>
      </c>
      <c r="E244" s="345" t="s">
        <v>14</v>
      </c>
      <c r="F244" s="345"/>
      <c r="G244" s="345"/>
      <c r="H244" s="345"/>
      <c r="I244" s="345"/>
      <c r="J244" s="345"/>
      <c r="K244" s="345" t="s">
        <v>15</v>
      </c>
      <c r="L244" s="345"/>
      <c r="M244" s="345"/>
      <c r="N244" s="345"/>
      <c r="O244" s="345"/>
      <c r="P244" s="345"/>
      <c r="Q244" s="345"/>
      <c r="R244" s="345"/>
      <c r="S244" s="346" t="s">
        <v>0</v>
      </c>
      <c r="T244" s="347" t="s">
        <v>3</v>
      </c>
      <c r="U244" s="351" t="s">
        <v>16</v>
      </c>
      <c r="V244" s="39"/>
      <c r="W244" s="40"/>
      <c r="X244" s="40"/>
      <c r="Y244" s="40"/>
    </row>
    <row r="245" spans="1:25" s="176" customFormat="1" ht="14.1" customHeight="1" x14ac:dyDescent="0.2">
      <c r="A245" s="343"/>
      <c r="B245" s="343"/>
      <c r="C245" s="343"/>
      <c r="D245" s="345"/>
      <c r="E245" s="345"/>
      <c r="F245" s="345"/>
      <c r="G245" s="345"/>
      <c r="H245" s="345"/>
      <c r="I245" s="345"/>
      <c r="J245" s="345"/>
      <c r="K245" s="345"/>
      <c r="L245" s="345"/>
      <c r="M245" s="345"/>
      <c r="N245" s="345"/>
      <c r="O245" s="345"/>
      <c r="P245" s="345"/>
      <c r="Q245" s="345"/>
      <c r="R245" s="345"/>
      <c r="S245" s="346"/>
      <c r="T245" s="347"/>
      <c r="U245" s="352"/>
      <c r="V245" s="39"/>
      <c r="W245" s="40"/>
      <c r="X245" s="40"/>
      <c r="Y245" s="40"/>
    </row>
    <row r="246" spans="1:25" s="176" customFormat="1" ht="14.1" customHeight="1" x14ac:dyDescent="0.2">
      <c r="A246" s="344"/>
      <c r="B246" s="344"/>
      <c r="C246" s="344"/>
      <c r="D246" s="345"/>
      <c r="E246" s="340" t="s">
        <v>17</v>
      </c>
      <c r="F246" s="340"/>
      <c r="G246" s="340" t="s">
        <v>93</v>
      </c>
      <c r="H246" s="340"/>
      <c r="I246" s="340" t="s">
        <v>94</v>
      </c>
      <c r="J246" s="340"/>
      <c r="K246" s="340" t="s">
        <v>17</v>
      </c>
      <c r="L246" s="340"/>
      <c r="M246" s="340" t="s">
        <v>93</v>
      </c>
      <c r="N246" s="340"/>
      <c r="O246" s="275" t="s">
        <v>20</v>
      </c>
      <c r="P246" s="340" t="s">
        <v>94</v>
      </c>
      <c r="Q246" s="340"/>
      <c r="R246" s="275" t="s">
        <v>20</v>
      </c>
      <c r="S246" s="346"/>
      <c r="T246" s="347"/>
      <c r="U246" s="352"/>
      <c r="V246" s="39"/>
      <c r="W246" s="40"/>
      <c r="X246" s="40"/>
      <c r="Y246" s="40"/>
    </row>
    <row r="247" spans="1:25" s="176" customFormat="1" ht="20.100000000000001" customHeight="1" x14ac:dyDescent="0.2">
      <c r="A247" s="232" t="s">
        <v>96</v>
      </c>
      <c r="B247" s="236" t="s">
        <v>1192</v>
      </c>
      <c r="C247" s="237" t="s">
        <v>46</v>
      </c>
      <c r="D247" s="237" t="s">
        <v>1193</v>
      </c>
      <c r="E247" s="177">
        <v>85</v>
      </c>
      <c r="F247" s="22">
        <f t="shared" ref="F247:F270" si="161">E247/2000</f>
        <v>4.2500000000000003E-2</v>
      </c>
      <c r="G247" s="177">
        <v>80</v>
      </c>
      <c r="H247" s="22">
        <f t="shared" ref="H247:H270" si="162">G247/500</f>
        <v>0.16</v>
      </c>
      <c r="I247" s="177">
        <v>77</v>
      </c>
      <c r="J247" s="22">
        <f t="shared" ref="J247:J270" si="163">I247/500</f>
        <v>0.154</v>
      </c>
      <c r="K247" s="177">
        <v>90</v>
      </c>
      <c r="L247" s="22">
        <f t="shared" ref="L247:L270" si="164">K247/2000</f>
        <v>4.4999999999999998E-2</v>
      </c>
      <c r="M247" s="177">
        <v>81</v>
      </c>
      <c r="N247" s="22">
        <f>M247/500</f>
        <v>0.16200000000000001</v>
      </c>
      <c r="O247" s="21">
        <v>0.05</v>
      </c>
      <c r="P247" s="177">
        <v>73</v>
      </c>
      <c r="Q247" s="22">
        <f t="shared" ref="Q247:Q270" si="165">P247/500</f>
        <v>0.14599999999999999</v>
      </c>
      <c r="R247" s="21">
        <v>0.05</v>
      </c>
      <c r="S247" s="22">
        <f>O247+R247+Q247+N247+L247+J247+H247+F247</f>
        <v>0.8095</v>
      </c>
      <c r="T247" s="132" t="str">
        <f t="shared" ref="T247:T270" si="166">IF(S247&lt;50%,"F",IF(S247&lt;=65%,"D",IF(S247&lt;=79%,"C",IF(S247&lt;=89%,"B",IF(S247&gt;89%,"A")))))</f>
        <v>B</v>
      </c>
      <c r="U247" s="131"/>
      <c r="V247" s="39"/>
      <c r="W247" s="178"/>
      <c r="X247" s="178"/>
      <c r="Y247" s="178"/>
    </row>
    <row r="248" spans="1:25" s="176" customFormat="1" ht="20.100000000000001" customHeight="1" x14ac:dyDescent="0.2">
      <c r="A248" s="232" t="s">
        <v>95</v>
      </c>
      <c r="B248" s="236" t="s">
        <v>1194</v>
      </c>
      <c r="C248" s="237" t="s">
        <v>46</v>
      </c>
      <c r="D248" s="237" t="s">
        <v>1195</v>
      </c>
      <c r="E248" s="177">
        <v>83</v>
      </c>
      <c r="F248" s="22">
        <f>E248/2000</f>
        <v>4.1500000000000002E-2</v>
      </c>
      <c r="G248" s="177">
        <v>81</v>
      </c>
      <c r="H248" s="22">
        <f>G248/500</f>
        <v>0.16200000000000001</v>
      </c>
      <c r="I248" s="177">
        <v>72</v>
      </c>
      <c r="J248" s="22">
        <f>I248/500</f>
        <v>0.14399999999999999</v>
      </c>
      <c r="K248" s="177">
        <v>85</v>
      </c>
      <c r="L248" s="22">
        <f>K248/2000</f>
        <v>4.2500000000000003E-2</v>
      </c>
      <c r="M248" s="177">
        <v>72</v>
      </c>
      <c r="N248" s="22">
        <f>M248/500</f>
        <v>0.14399999999999999</v>
      </c>
      <c r="O248" s="21">
        <v>0.04</v>
      </c>
      <c r="P248" s="177">
        <v>74</v>
      </c>
      <c r="Q248" s="22">
        <f>P248/500</f>
        <v>0.14799999999999999</v>
      </c>
      <c r="R248" s="21">
        <v>0.05</v>
      </c>
      <c r="S248" s="22">
        <f>O248+R248+Q248+N248+L248+J248+H248+F248</f>
        <v>0.77200000000000002</v>
      </c>
      <c r="T248" s="132" t="str">
        <f>IF(S248&lt;50%,"F",IF(S248&lt;=65%,"D",IF(S248&lt;=79%,"C",IF(S248&lt;=89%,"B",IF(S248&gt;89%,"A")))))</f>
        <v>C</v>
      </c>
      <c r="U248" s="131"/>
      <c r="V248" s="39"/>
      <c r="W248" s="178"/>
      <c r="X248" s="178"/>
      <c r="Y248" s="178"/>
    </row>
    <row r="249" spans="1:25" s="176" customFormat="1" ht="20.100000000000001" customHeight="1" x14ac:dyDescent="0.2">
      <c r="A249" s="232" t="s">
        <v>97</v>
      </c>
      <c r="B249" s="236" t="s">
        <v>1196</v>
      </c>
      <c r="C249" s="237" t="s">
        <v>47</v>
      </c>
      <c r="D249" s="237" t="s">
        <v>1197</v>
      </c>
      <c r="E249" s="177">
        <v>80</v>
      </c>
      <c r="F249" s="22">
        <f>E249/2000</f>
        <v>0.04</v>
      </c>
      <c r="G249" s="177">
        <v>66</v>
      </c>
      <c r="H249" s="22">
        <f>G249/500</f>
        <v>0.13200000000000001</v>
      </c>
      <c r="I249" s="177">
        <v>0</v>
      </c>
      <c r="J249" s="22">
        <f>I249/500</f>
        <v>0</v>
      </c>
      <c r="K249" s="177">
        <v>89</v>
      </c>
      <c r="L249" s="22">
        <f>K249/2000</f>
        <v>4.4499999999999998E-2</v>
      </c>
      <c r="M249" s="177">
        <v>81</v>
      </c>
      <c r="N249" s="22">
        <f t="shared" ref="N249:N270" si="167">M249/500</f>
        <v>0.16200000000000001</v>
      </c>
      <c r="O249" s="21">
        <v>0.05</v>
      </c>
      <c r="P249" s="177">
        <v>70</v>
      </c>
      <c r="Q249" s="22">
        <f>P249/500</f>
        <v>0.14000000000000001</v>
      </c>
      <c r="R249" s="21">
        <v>0.05</v>
      </c>
      <c r="S249" s="22">
        <f>O249+R249+Q249+N249+L249+J249+H249+F249</f>
        <v>0.61850000000000005</v>
      </c>
      <c r="T249" s="132" t="str">
        <f>IF(S249&lt;50%,"F",IF(S249&lt;=65%,"D",IF(S249&lt;=79%,"C",IF(S249&lt;=89%,"B",IF(S249&gt;89%,"A")))))</f>
        <v>D</v>
      </c>
      <c r="U249" s="131"/>
      <c r="V249" s="39"/>
      <c r="W249" s="178"/>
      <c r="X249" s="178"/>
      <c r="Y249" s="178"/>
    </row>
    <row r="250" spans="1:25" s="271" customFormat="1" ht="20.100000000000001" customHeight="1" x14ac:dyDescent="0.2">
      <c r="A250" s="266" t="s">
        <v>23</v>
      </c>
      <c r="B250" s="260" t="s">
        <v>1198</v>
      </c>
      <c r="C250" s="261" t="s">
        <v>46</v>
      </c>
      <c r="D250" s="261" t="s">
        <v>1199</v>
      </c>
      <c r="E250" s="267">
        <v>85</v>
      </c>
      <c r="F250" s="263">
        <f t="shared" si="161"/>
        <v>4.2500000000000003E-2</v>
      </c>
      <c r="G250" s="267">
        <v>24</v>
      </c>
      <c r="H250" s="263">
        <f t="shared" si="162"/>
        <v>4.8000000000000001E-2</v>
      </c>
      <c r="I250" s="267">
        <v>42</v>
      </c>
      <c r="J250" s="263">
        <f t="shared" si="163"/>
        <v>8.4000000000000005E-2</v>
      </c>
      <c r="K250" s="267">
        <v>80</v>
      </c>
      <c r="L250" s="263">
        <f t="shared" si="164"/>
        <v>0.04</v>
      </c>
      <c r="M250" s="267">
        <v>50</v>
      </c>
      <c r="N250" s="263">
        <f t="shared" si="167"/>
        <v>0.1</v>
      </c>
      <c r="O250" s="262">
        <v>0.02</v>
      </c>
      <c r="P250" s="267">
        <v>42</v>
      </c>
      <c r="Q250" s="263">
        <f t="shared" si="165"/>
        <v>8.4000000000000005E-2</v>
      </c>
      <c r="R250" s="262">
        <v>0.02</v>
      </c>
      <c r="S250" s="263">
        <f t="shared" ref="S250:S270" si="168">O250+R250+Q250+N250+L250+J250+H250+F250</f>
        <v>0.4385</v>
      </c>
      <c r="T250" s="268" t="str">
        <f t="shared" si="166"/>
        <v>F</v>
      </c>
      <c r="U250" s="305"/>
      <c r="V250" s="269"/>
      <c r="W250" s="270"/>
      <c r="X250" s="270"/>
      <c r="Y250" s="270"/>
    </row>
    <row r="251" spans="1:25" s="176" customFormat="1" ht="20.100000000000001" customHeight="1" x14ac:dyDescent="0.2">
      <c r="A251" s="232" t="s">
        <v>98</v>
      </c>
      <c r="B251" s="236" t="s">
        <v>1200</v>
      </c>
      <c r="C251" s="237" t="s">
        <v>47</v>
      </c>
      <c r="D251" s="237" t="s">
        <v>1201</v>
      </c>
      <c r="E251" s="177">
        <v>80</v>
      </c>
      <c r="F251" s="22">
        <f t="shared" si="161"/>
        <v>0.04</v>
      </c>
      <c r="G251" s="177">
        <v>95</v>
      </c>
      <c r="H251" s="22">
        <f t="shared" si="162"/>
        <v>0.19</v>
      </c>
      <c r="I251" s="177">
        <v>70</v>
      </c>
      <c r="J251" s="22">
        <f t="shared" si="163"/>
        <v>0.14000000000000001</v>
      </c>
      <c r="K251" s="177">
        <v>90</v>
      </c>
      <c r="L251" s="22">
        <f t="shared" si="164"/>
        <v>4.4999999999999998E-2</v>
      </c>
      <c r="M251" s="177">
        <v>71</v>
      </c>
      <c r="N251" s="22">
        <f t="shared" si="167"/>
        <v>0.14199999999999999</v>
      </c>
      <c r="O251" s="21">
        <v>0.04</v>
      </c>
      <c r="P251" s="177">
        <v>62</v>
      </c>
      <c r="Q251" s="22">
        <f t="shared" si="165"/>
        <v>0.124</v>
      </c>
      <c r="R251" s="21">
        <v>0.05</v>
      </c>
      <c r="S251" s="22">
        <f t="shared" si="168"/>
        <v>0.77099999999999991</v>
      </c>
      <c r="T251" s="132" t="str">
        <f t="shared" si="166"/>
        <v>C</v>
      </c>
      <c r="U251" s="131"/>
      <c r="V251" s="39"/>
      <c r="W251" s="178"/>
      <c r="X251" s="178"/>
      <c r="Y251" s="178"/>
    </row>
    <row r="252" spans="1:25" s="271" customFormat="1" ht="20.100000000000001" customHeight="1" x14ac:dyDescent="0.2">
      <c r="A252" s="266" t="s">
        <v>99</v>
      </c>
      <c r="B252" s="260" t="s">
        <v>1202</v>
      </c>
      <c r="C252" s="261" t="s">
        <v>46</v>
      </c>
      <c r="D252" s="261" t="s">
        <v>1203</v>
      </c>
      <c r="E252" s="267">
        <v>80</v>
      </c>
      <c r="F252" s="263">
        <f>E252/2000</f>
        <v>0.04</v>
      </c>
      <c r="G252" s="267">
        <v>21</v>
      </c>
      <c r="H252" s="263">
        <f>G252/500</f>
        <v>4.2000000000000003E-2</v>
      </c>
      <c r="I252" s="267">
        <v>78</v>
      </c>
      <c r="J252" s="263">
        <f>I252/500</f>
        <v>0.156</v>
      </c>
      <c r="K252" s="267">
        <v>85</v>
      </c>
      <c r="L252" s="263">
        <f>K252/2000</f>
        <v>4.2500000000000003E-2</v>
      </c>
      <c r="M252" s="267">
        <v>48</v>
      </c>
      <c r="N252" s="263">
        <f t="shared" si="167"/>
        <v>9.6000000000000002E-2</v>
      </c>
      <c r="O252" s="262">
        <v>0.02</v>
      </c>
      <c r="P252" s="267">
        <v>29</v>
      </c>
      <c r="Q252" s="263">
        <f>P252/500</f>
        <v>5.8000000000000003E-2</v>
      </c>
      <c r="R252" s="262">
        <v>0.02</v>
      </c>
      <c r="S252" s="263">
        <f>O252+R252+Q252+N252+L252+J252+H252+F252</f>
        <v>0.47449999999999998</v>
      </c>
      <c r="T252" s="268" t="str">
        <f>IF(S252&lt;50%,"F",IF(S252&lt;=65%,"D",IF(S252&lt;=79%,"C",IF(S252&lt;=89%,"B",IF(S252&gt;89%,"A")))))</f>
        <v>F</v>
      </c>
      <c r="U252" s="305"/>
      <c r="V252" s="269"/>
      <c r="W252" s="270"/>
      <c r="X252" s="270"/>
      <c r="Y252" s="270"/>
    </row>
    <row r="253" spans="1:25" s="176" customFormat="1" ht="20.100000000000001" customHeight="1" x14ac:dyDescent="0.2">
      <c r="A253" s="232" t="s">
        <v>22</v>
      </c>
      <c r="B253" s="236" t="s">
        <v>1204</v>
      </c>
      <c r="C253" s="237" t="s">
        <v>46</v>
      </c>
      <c r="D253" s="237" t="s">
        <v>1205</v>
      </c>
      <c r="E253" s="177">
        <v>82</v>
      </c>
      <c r="F253" s="22">
        <f t="shared" si="161"/>
        <v>4.1000000000000002E-2</v>
      </c>
      <c r="G253" s="177">
        <v>58</v>
      </c>
      <c r="H253" s="22">
        <f t="shared" si="162"/>
        <v>0.11600000000000001</v>
      </c>
      <c r="I253" s="177">
        <v>70</v>
      </c>
      <c r="J253" s="22">
        <f t="shared" si="163"/>
        <v>0.14000000000000001</v>
      </c>
      <c r="K253" s="177">
        <v>85</v>
      </c>
      <c r="L253" s="22">
        <f t="shared" si="164"/>
        <v>4.2500000000000003E-2</v>
      </c>
      <c r="M253" s="177">
        <v>69</v>
      </c>
      <c r="N253" s="22">
        <f t="shared" si="167"/>
        <v>0.13800000000000001</v>
      </c>
      <c r="O253" s="21">
        <v>0.04</v>
      </c>
      <c r="P253" s="177">
        <v>60</v>
      </c>
      <c r="Q253" s="22">
        <f t="shared" si="165"/>
        <v>0.12</v>
      </c>
      <c r="R253" s="21">
        <v>0.05</v>
      </c>
      <c r="S253" s="22">
        <f t="shared" si="168"/>
        <v>0.6875</v>
      </c>
      <c r="T253" s="132" t="str">
        <f t="shared" si="166"/>
        <v>C</v>
      </c>
      <c r="U253" s="131"/>
      <c r="V253" s="39"/>
      <c r="W253" s="178"/>
      <c r="X253" s="178"/>
      <c r="Y253" s="178"/>
    </row>
    <row r="254" spans="1:25" s="176" customFormat="1" ht="20.100000000000001" customHeight="1" x14ac:dyDescent="0.2">
      <c r="A254" s="232" t="s">
        <v>100</v>
      </c>
      <c r="B254" s="236" t="s">
        <v>1206</v>
      </c>
      <c r="C254" s="237" t="s">
        <v>47</v>
      </c>
      <c r="D254" s="237" t="s">
        <v>1207</v>
      </c>
      <c r="E254" s="177">
        <v>85</v>
      </c>
      <c r="F254" s="22">
        <f t="shared" si="161"/>
        <v>4.2500000000000003E-2</v>
      </c>
      <c r="G254" s="177">
        <v>89</v>
      </c>
      <c r="H254" s="22">
        <f t="shared" si="162"/>
        <v>0.17799999999999999</v>
      </c>
      <c r="I254" s="177">
        <v>87</v>
      </c>
      <c r="J254" s="22">
        <f t="shared" si="163"/>
        <v>0.17399999999999999</v>
      </c>
      <c r="K254" s="177">
        <v>80</v>
      </c>
      <c r="L254" s="22">
        <f t="shared" si="164"/>
        <v>0.04</v>
      </c>
      <c r="M254" s="177">
        <v>73</v>
      </c>
      <c r="N254" s="22">
        <f t="shared" si="167"/>
        <v>0.14599999999999999</v>
      </c>
      <c r="O254" s="21">
        <v>0.04</v>
      </c>
      <c r="P254" s="177">
        <v>75</v>
      </c>
      <c r="Q254" s="22">
        <f t="shared" si="165"/>
        <v>0.15</v>
      </c>
      <c r="R254" s="21">
        <v>0.05</v>
      </c>
      <c r="S254" s="22">
        <f t="shared" si="168"/>
        <v>0.82050000000000001</v>
      </c>
      <c r="T254" s="132" t="str">
        <f t="shared" si="166"/>
        <v>B</v>
      </c>
      <c r="U254" s="131"/>
      <c r="V254" s="39"/>
      <c r="W254" s="178"/>
      <c r="X254" s="178"/>
      <c r="Y254" s="178"/>
    </row>
    <row r="255" spans="1:25" s="176" customFormat="1" ht="20.100000000000001" customHeight="1" x14ac:dyDescent="0.2">
      <c r="A255" s="232" t="s">
        <v>101</v>
      </c>
      <c r="B255" s="236" t="s">
        <v>1208</v>
      </c>
      <c r="C255" s="237" t="s">
        <v>46</v>
      </c>
      <c r="D255" s="237" t="s">
        <v>1209</v>
      </c>
      <c r="E255" s="177">
        <v>80</v>
      </c>
      <c r="F255" s="22">
        <f t="shared" si="161"/>
        <v>0.04</v>
      </c>
      <c r="G255" s="177">
        <v>63</v>
      </c>
      <c r="H255" s="22">
        <f t="shared" si="162"/>
        <v>0.126</v>
      </c>
      <c r="I255" s="177">
        <v>56</v>
      </c>
      <c r="J255" s="22">
        <f t="shared" si="163"/>
        <v>0.112</v>
      </c>
      <c r="K255" s="177">
        <v>87</v>
      </c>
      <c r="L255" s="22">
        <f t="shared" si="164"/>
        <v>4.3499999999999997E-2</v>
      </c>
      <c r="M255" s="177">
        <v>63</v>
      </c>
      <c r="N255" s="22">
        <f t="shared" si="167"/>
        <v>0.126</v>
      </c>
      <c r="O255" s="21">
        <v>0.03</v>
      </c>
      <c r="P255" s="177">
        <v>49</v>
      </c>
      <c r="Q255" s="22">
        <f t="shared" si="165"/>
        <v>9.8000000000000004E-2</v>
      </c>
      <c r="R255" s="21">
        <v>0.05</v>
      </c>
      <c r="S255" s="22">
        <f t="shared" si="168"/>
        <v>0.62549999999999994</v>
      </c>
      <c r="T255" s="132" t="str">
        <f t="shared" si="166"/>
        <v>D</v>
      </c>
      <c r="U255" s="131"/>
      <c r="V255" s="39"/>
      <c r="W255" s="178"/>
      <c r="X255" s="178"/>
      <c r="Y255" s="178"/>
    </row>
    <row r="256" spans="1:25" s="176" customFormat="1" ht="20.100000000000001" customHeight="1" x14ac:dyDescent="0.2">
      <c r="A256" s="232" t="s">
        <v>102</v>
      </c>
      <c r="B256" s="236" t="s">
        <v>1210</v>
      </c>
      <c r="C256" s="237" t="s">
        <v>46</v>
      </c>
      <c r="D256" s="237" t="s">
        <v>1211</v>
      </c>
      <c r="E256" s="177">
        <v>85</v>
      </c>
      <c r="F256" s="22">
        <f t="shared" si="161"/>
        <v>4.2500000000000003E-2</v>
      </c>
      <c r="G256" s="177">
        <v>61</v>
      </c>
      <c r="H256" s="22">
        <f t="shared" si="162"/>
        <v>0.122</v>
      </c>
      <c r="I256" s="177">
        <v>72</v>
      </c>
      <c r="J256" s="22">
        <f t="shared" si="163"/>
        <v>0.14399999999999999</v>
      </c>
      <c r="K256" s="177">
        <v>80</v>
      </c>
      <c r="L256" s="22">
        <f t="shared" si="164"/>
        <v>0.04</v>
      </c>
      <c r="M256" s="177">
        <v>63</v>
      </c>
      <c r="N256" s="22">
        <f t="shared" si="167"/>
        <v>0.126</v>
      </c>
      <c r="O256" s="21">
        <v>0.03</v>
      </c>
      <c r="P256" s="177">
        <v>63</v>
      </c>
      <c r="Q256" s="22">
        <f t="shared" si="165"/>
        <v>0.126</v>
      </c>
      <c r="R256" s="21">
        <v>0.05</v>
      </c>
      <c r="S256" s="22">
        <f t="shared" si="168"/>
        <v>0.68049999999999999</v>
      </c>
      <c r="T256" s="132" t="str">
        <f t="shared" si="166"/>
        <v>C</v>
      </c>
      <c r="U256" s="131"/>
      <c r="V256" s="39"/>
      <c r="W256" s="178"/>
      <c r="X256" s="178"/>
      <c r="Y256" s="178"/>
    </row>
    <row r="257" spans="1:25" s="176" customFormat="1" ht="20.100000000000001" customHeight="1" x14ac:dyDescent="0.2">
      <c r="A257" s="232" t="s">
        <v>103</v>
      </c>
      <c r="B257" s="236" t="s">
        <v>1212</v>
      </c>
      <c r="C257" s="237" t="s">
        <v>46</v>
      </c>
      <c r="D257" s="237" t="s">
        <v>1213</v>
      </c>
      <c r="E257" s="177">
        <v>80</v>
      </c>
      <c r="F257" s="22">
        <f>E257/2000</f>
        <v>0.04</v>
      </c>
      <c r="G257" s="177">
        <v>81</v>
      </c>
      <c r="H257" s="22">
        <f>G257/500</f>
        <v>0.16200000000000001</v>
      </c>
      <c r="I257" s="177">
        <v>88</v>
      </c>
      <c r="J257" s="22">
        <f>I257/500</f>
        <v>0.17599999999999999</v>
      </c>
      <c r="K257" s="177">
        <v>80</v>
      </c>
      <c r="L257" s="22">
        <f>K257/2000</f>
        <v>0.04</v>
      </c>
      <c r="M257" s="177">
        <v>75</v>
      </c>
      <c r="N257" s="22">
        <f t="shared" si="167"/>
        <v>0.15</v>
      </c>
      <c r="O257" s="21">
        <v>0.05</v>
      </c>
      <c r="P257" s="177">
        <v>87</v>
      </c>
      <c r="Q257" s="22">
        <f>P257/500</f>
        <v>0.17399999999999999</v>
      </c>
      <c r="R257" s="21">
        <v>0.05</v>
      </c>
      <c r="S257" s="22">
        <f t="shared" si="168"/>
        <v>0.84200000000000008</v>
      </c>
      <c r="T257" s="132" t="str">
        <f>IF(S257&lt;50%,"F",IF(S257&lt;=65%,"D",IF(S257&lt;=79%,"C",IF(S257&lt;=89%,"B",IF(S257&gt;89%,"A")))))</f>
        <v>B</v>
      </c>
      <c r="U257" s="131"/>
      <c r="V257" s="39"/>
      <c r="W257" s="178"/>
      <c r="X257" s="178"/>
      <c r="Y257" s="178"/>
    </row>
    <row r="258" spans="1:25" s="176" customFormat="1" ht="20.100000000000001" customHeight="1" x14ac:dyDescent="0.2">
      <c r="A258" s="232" t="s">
        <v>104</v>
      </c>
      <c r="B258" s="236" t="s">
        <v>1214</v>
      </c>
      <c r="C258" s="237" t="s">
        <v>46</v>
      </c>
      <c r="D258" s="237" t="s">
        <v>1215</v>
      </c>
      <c r="E258" s="177">
        <v>80</v>
      </c>
      <c r="F258" s="22">
        <f t="shared" si="161"/>
        <v>0.04</v>
      </c>
      <c r="G258" s="177">
        <v>64</v>
      </c>
      <c r="H258" s="22">
        <f t="shared" si="162"/>
        <v>0.128</v>
      </c>
      <c r="I258" s="177">
        <v>59</v>
      </c>
      <c r="J258" s="22">
        <f t="shared" si="163"/>
        <v>0.11799999999999999</v>
      </c>
      <c r="K258" s="177">
        <v>80</v>
      </c>
      <c r="L258" s="22">
        <f t="shared" si="164"/>
        <v>0.04</v>
      </c>
      <c r="M258" s="177">
        <v>67</v>
      </c>
      <c r="N258" s="22">
        <f t="shared" si="167"/>
        <v>0.13400000000000001</v>
      </c>
      <c r="O258" s="21">
        <v>0.03</v>
      </c>
      <c r="P258" s="177">
        <v>77</v>
      </c>
      <c r="Q258" s="22">
        <f t="shared" si="165"/>
        <v>0.154</v>
      </c>
      <c r="R258" s="21">
        <v>0.05</v>
      </c>
      <c r="S258" s="22">
        <f t="shared" si="168"/>
        <v>0.69400000000000006</v>
      </c>
      <c r="T258" s="132" t="str">
        <f t="shared" si="166"/>
        <v>C</v>
      </c>
      <c r="U258" s="131"/>
      <c r="V258" s="39"/>
      <c r="W258" s="178"/>
      <c r="X258" s="178"/>
      <c r="Y258" s="178"/>
    </row>
    <row r="259" spans="1:25" s="176" customFormat="1" ht="20.100000000000001" customHeight="1" x14ac:dyDescent="0.2">
      <c r="A259" s="232" t="s">
        <v>105</v>
      </c>
      <c r="B259" s="236" t="s">
        <v>1216</v>
      </c>
      <c r="C259" s="237" t="s">
        <v>47</v>
      </c>
      <c r="D259" s="237" t="s">
        <v>1217</v>
      </c>
      <c r="E259" s="177">
        <v>80</v>
      </c>
      <c r="F259" s="22">
        <f t="shared" si="161"/>
        <v>0.04</v>
      </c>
      <c r="G259" s="177">
        <v>57</v>
      </c>
      <c r="H259" s="22">
        <f t="shared" si="162"/>
        <v>0.114</v>
      </c>
      <c r="I259" s="177">
        <v>84</v>
      </c>
      <c r="J259" s="22">
        <f t="shared" si="163"/>
        <v>0.16800000000000001</v>
      </c>
      <c r="K259" s="177">
        <v>95</v>
      </c>
      <c r="L259" s="22">
        <f t="shared" si="164"/>
        <v>4.7500000000000001E-2</v>
      </c>
      <c r="M259" s="177">
        <v>69</v>
      </c>
      <c r="N259" s="22">
        <f t="shared" si="167"/>
        <v>0.13800000000000001</v>
      </c>
      <c r="O259" s="21">
        <v>0.04</v>
      </c>
      <c r="P259" s="177">
        <v>74</v>
      </c>
      <c r="Q259" s="22">
        <f t="shared" si="165"/>
        <v>0.14799999999999999</v>
      </c>
      <c r="R259" s="21">
        <v>0.05</v>
      </c>
      <c r="S259" s="22">
        <f t="shared" si="168"/>
        <v>0.74550000000000005</v>
      </c>
      <c r="T259" s="132" t="str">
        <f t="shared" si="166"/>
        <v>C</v>
      </c>
      <c r="U259" s="131"/>
      <c r="V259" s="39"/>
      <c r="W259" s="178"/>
      <c r="X259" s="178"/>
      <c r="Y259" s="178"/>
    </row>
    <row r="260" spans="1:25" s="176" customFormat="1" ht="20.100000000000001" customHeight="1" x14ac:dyDescent="0.2">
      <c r="A260" s="232" t="s">
        <v>106</v>
      </c>
      <c r="B260" s="236" t="s">
        <v>1218</v>
      </c>
      <c r="C260" s="237" t="s">
        <v>47</v>
      </c>
      <c r="D260" s="237" t="s">
        <v>1219</v>
      </c>
      <c r="E260" s="177">
        <v>80</v>
      </c>
      <c r="F260" s="22">
        <f t="shared" si="161"/>
        <v>0.04</v>
      </c>
      <c r="G260" s="177">
        <v>48</v>
      </c>
      <c r="H260" s="22">
        <f t="shared" si="162"/>
        <v>9.6000000000000002E-2</v>
      </c>
      <c r="I260" s="177">
        <v>76</v>
      </c>
      <c r="J260" s="22">
        <f t="shared" si="163"/>
        <v>0.152</v>
      </c>
      <c r="K260" s="177">
        <v>90</v>
      </c>
      <c r="L260" s="22">
        <f t="shared" si="164"/>
        <v>4.4999999999999998E-2</v>
      </c>
      <c r="M260" s="177">
        <v>61</v>
      </c>
      <c r="N260" s="22">
        <f t="shared" si="167"/>
        <v>0.122</v>
      </c>
      <c r="O260" s="21">
        <v>0.03</v>
      </c>
      <c r="P260" s="177">
        <v>63</v>
      </c>
      <c r="Q260" s="22">
        <f t="shared" si="165"/>
        <v>0.126</v>
      </c>
      <c r="R260" s="21">
        <v>0.05</v>
      </c>
      <c r="S260" s="22">
        <f t="shared" si="168"/>
        <v>0.66100000000000003</v>
      </c>
      <c r="T260" s="132" t="str">
        <f t="shared" si="166"/>
        <v>C</v>
      </c>
      <c r="U260" s="131"/>
      <c r="V260" s="39"/>
      <c r="W260" s="178"/>
      <c r="X260" s="178"/>
      <c r="Y260" s="178"/>
    </row>
    <row r="261" spans="1:25" s="176" customFormat="1" ht="20.100000000000001" customHeight="1" x14ac:dyDescent="0.2">
      <c r="A261" s="232" t="s">
        <v>107</v>
      </c>
      <c r="B261" s="236" t="s">
        <v>1220</v>
      </c>
      <c r="C261" s="237" t="s">
        <v>46</v>
      </c>
      <c r="D261" s="237" t="s">
        <v>1221</v>
      </c>
      <c r="E261" s="177">
        <v>80</v>
      </c>
      <c r="F261" s="22">
        <f t="shared" si="161"/>
        <v>0.04</v>
      </c>
      <c r="G261" s="177">
        <v>89</v>
      </c>
      <c r="H261" s="22">
        <f t="shared" si="162"/>
        <v>0.17799999999999999</v>
      </c>
      <c r="I261" s="177">
        <v>84</v>
      </c>
      <c r="J261" s="22">
        <f t="shared" si="163"/>
        <v>0.16800000000000001</v>
      </c>
      <c r="K261" s="177">
        <v>90</v>
      </c>
      <c r="L261" s="22">
        <f t="shared" si="164"/>
        <v>4.4999999999999998E-2</v>
      </c>
      <c r="M261" s="177">
        <v>71</v>
      </c>
      <c r="N261" s="22">
        <f t="shared" si="167"/>
        <v>0.14199999999999999</v>
      </c>
      <c r="O261" s="21">
        <v>0.04</v>
      </c>
      <c r="P261" s="177">
        <v>67</v>
      </c>
      <c r="Q261" s="22">
        <f t="shared" si="165"/>
        <v>0.13400000000000001</v>
      </c>
      <c r="R261" s="21">
        <v>0.05</v>
      </c>
      <c r="S261" s="22">
        <f t="shared" si="168"/>
        <v>0.79699999999999993</v>
      </c>
      <c r="T261" s="132" t="str">
        <f t="shared" si="166"/>
        <v>B</v>
      </c>
      <c r="U261" s="131"/>
      <c r="V261" s="39"/>
      <c r="W261" s="178"/>
      <c r="X261" s="178"/>
      <c r="Y261" s="178"/>
    </row>
    <row r="262" spans="1:25" s="176" customFormat="1" ht="20.100000000000001" customHeight="1" x14ac:dyDescent="0.2">
      <c r="A262" s="232" t="s">
        <v>108</v>
      </c>
      <c r="B262" s="236" t="s">
        <v>1222</v>
      </c>
      <c r="C262" s="237" t="s">
        <v>46</v>
      </c>
      <c r="D262" s="237" t="s">
        <v>1223</v>
      </c>
      <c r="E262" s="177">
        <v>87</v>
      </c>
      <c r="F262" s="22">
        <f>E262/2000</f>
        <v>4.3499999999999997E-2</v>
      </c>
      <c r="G262" s="177">
        <v>93</v>
      </c>
      <c r="H262" s="22">
        <f>G262/500</f>
        <v>0.186</v>
      </c>
      <c r="I262" s="177">
        <v>81</v>
      </c>
      <c r="J262" s="22">
        <f>I262/500</f>
        <v>0.16200000000000001</v>
      </c>
      <c r="K262" s="177">
        <v>82</v>
      </c>
      <c r="L262" s="22">
        <f>K262/2000</f>
        <v>4.1000000000000002E-2</v>
      </c>
      <c r="M262" s="177">
        <v>69</v>
      </c>
      <c r="N262" s="22">
        <f t="shared" si="167"/>
        <v>0.13800000000000001</v>
      </c>
      <c r="O262" s="21">
        <v>0.04</v>
      </c>
      <c r="P262" s="177">
        <v>0</v>
      </c>
      <c r="Q262" s="22">
        <f>P262/500</f>
        <v>0</v>
      </c>
      <c r="R262" s="21">
        <v>0.02</v>
      </c>
      <c r="S262" s="22">
        <f>O262+R262+Q262+N262+L262+J262+H262+F262</f>
        <v>0.63049999999999995</v>
      </c>
      <c r="T262" s="132" t="str">
        <f>IF(S262&lt;50%,"F",IF(S262&lt;=65%,"D",IF(S262&lt;=79%,"C",IF(S262&lt;=89%,"B",IF(S262&gt;89%,"A")))))</f>
        <v>D</v>
      </c>
      <c r="U262" s="131"/>
      <c r="V262" s="39"/>
      <c r="W262" s="178"/>
      <c r="X262" s="178"/>
      <c r="Y262" s="178"/>
    </row>
    <row r="263" spans="1:25" s="176" customFormat="1" ht="20.100000000000001" customHeight="1" x14ac:dyDescent="0.2">
      <c r="A263" s="232" t="s">
        <v>109</v>
      </c>
      <c r="B263" s="236" t="s">
        <v>1224</v>
      </c>
      <c r="C263" s="237" t="s">
        <v>47</v>
      </c>
      <c r="D263" s="237" t="s">
        <v>1225</v>
      </c>
      <c r="E263" s="177">
        <v>80</v>
      </c>
      <c r="F263" s="22">
        <f t="shared" ref="F263:F266" si="169">E263/2000</f>
        <v>0.04</v>
      </c>
      <c r="G263" s="177">
        <v>84</v>
      </c>
      <c r="H263" s="22">
        <f t="shared" ref="H263:H266" si="170">G263/500</f>
        <v>0.16800000000000001</v>
      </c>
      <c r="I263" s="177">
        <v>83</v>
      </c>
      <c r="J263" s="22">
        <f t="shared" ref="J263:J266" si="171">I263/500</f>
        <v>0.16600000000000001</v>
      </c>
      <c r="K263" s="177">
        <v>87</v>
      </c>
      <c r="L263" s="22">
        <f t="shared" ref="L263:L266" si="172">K263/2000</f>
        <v>4.3499999999999997E-2</v>
      </c>
      <c r="M263" s="177">
        <v>77</v>
      </c>
      <c r="N263" s="22">
        <f t="shared" si="167"/>
        <v>0.154</v>
      </c>
      <c r="O263" s="21">
        <v>0.04</v>
      </c>
      <c r="P263" s="177">
        <v>94</v>
      </c>
      <c r="Q263" s="22">
        <f t="shared" ref="Q263:Q266" si="173">P263/500</f>
        <v>0.188</v>
      </c>
      <c r="R263" s="21">
        <v>0.05</v>
      </c>
      <c r="S263" s="22">
        <f t="shared" ref="S263:S266" si="174">O263+R263+Q263+N263+L263+J263+H263+F263</f>
        <v>0.84950000000000014</v>
      </c>
      <c r="T263" s="132" t="str">
        <f t="shared" ref="T263:T266" si="175">IF(S263&lt;50%,"F",IF(S263&lt;=65%,"D",IF(S263&lt;=79%,"C",IF(S263&lt;=89%,"B",IF(S263&gt;89%,"A")))))</f>
        <v>B</v>
      </c>
      <c r="U263" s="131"/>
      <c r="V263" s="39"/>
      <c r="W263" s="178"/>
      <c r="X263" s="178"/>
      <c r="Y263" s="178"/>
    </row>
    <row r="264" spans="1:25" s="176" customFormat="1" ht="20.100000000000001" customHeight="1" x14ac:dyDescent="0.2">
      <c r="A264" s="232" t="s">
        <v>110</v>
      </c>
      <c r="B264" s="236" t="s">
        <v>1226</v>
      </c>
      <c r="C264" s="237" t="s">
        <v>47</v>
      </c>
      <c r="D264" s="237" t="s">
        <v>1227</v>
      </c>
      <c r="E264" s="177">
        <v>80</v>
      </c>
      <c r="F264" s="22">
        <f>E264/2000</f>
        <v>0.04</v>
      </c>
      <c r="G264" s="177">
        <v>40</v>
      </c>
      <c r="H264" s="22">
        <f>G264/500</f>
        <v>0.08</v>
      </c>
      <c r="I264" s="177">
        <v>73</v>
      </c>
      <c r="J264" s="22">
        <f>I264/500</f>
        <v>0.14599999999999999</v>
      </c>
      <c r="K264" s="177">
        <v>90</v>
      </c>
      <c r="L264" s="22">
        <f>K264/2000</f>
        <v>4.4999999999999998E-2</v>
      </c>
      <c r="M264" s="177">
        <v>42</v>
      </c>
      <c r="N264" s="22">
        <f>M264/500</f>
        <v>8.4000000000000005E-2</v>
      </c>
      <c r="O264" s="21">
        <v>0.02</v>
      </c>
      <c r="P264" s="177">
        <v>58</v>
      </c>
      <c r="Q264" s="22">
        <f>P264/500</f>
        <v>0.11600000000000001</v>
      </c>
      <c r="R264" s="21">
        <v>0.05</v>
      </c>
      <c r="S264" s="22">
        <f>O264+R264+Q264+N264+L264+J264+H264+F264</f>
        <v>0.58099999999999996</v>
      </c>
      <c r="T264" s="132" t="str">
        <f>IF(S264&lt;50%,"F",IF(S264&lt;=65%,"D",IF(S264&lt;=79%,"C",IF(S264&lt;=89%,"B",IF(S264&gt;89%,"A")))))</f>
        <v>D</v>
      </c>
      <c r="U264" s="131"/>
      <c r="V264" s="39"/>
      <c r="W264" s="178"/>
      <c r="X264" s="178"/>
      <c r="Y264" s="178"/>
    </row>
    <row r="265" spans="1:25" s="176" customFormat="1" ht="20.100000000000001" customHeight="1" x14ac:dyDescent="0.2">
      <c r="A265" s="232" t="s">
        <v>111</v>
      </c>
      <c r="B265" s="236" t="s">
        <v>1228</v>
      </c>
      <c r="C265" s="237" t="s">
        <v>47</v>
      </c>
      <c r="D265" s="237" t="s">
        <v>1229</v>
      </c>
      <c r="E265" s="177">
        <v>80</v>
      </c>
      <c r="F265" s="22">
        <f t="shared" si="169"/>
        <v>0.04</v>
      </c>
      <c r="G265" s="177">
        <v>67</v>
      </c>
      <c r="H265" s="22">
        <f t="shared" si="170"/>
        <v>0.13400000000000001</v>
      </c>
      <c r="I265" s="177">
        <v>75</v>
      </c>
      <c r="J265" s="22">
        <f t="shared" si="171"/>
        <v>0.15</v>
      </c>
      <c r="K265" s="177">
        <v>89</v>
      </c>
      <c r="L265" s="22">
        <f t="shared" si="172"/>
        <v>4.4499999999999998E-2</v>
      </c>
      <c r="M265" s="177">
        <v>68</v>
      </c>
      <c r="N265" s="22">
        <f t="shared" si="167"/>
        <v>0.13600000000000001</v>
      </c>
      <c r="O265" s="21">
        <v>0.04</v>
      </c>
      <c r="P265" s="177">
        <v>64</v>
      </c>
      <c r="Q265" s="22">
        <f t="shared" si="173"/>
        <v>0.128</v>
      </c>
      <c r="R265" s="21">
        <v>0.05</v>
      </c>
      <c r="S265" s="22">
        <f t="shared" si="174"/>
        <v>0.72250000000000003</v>
      </c>
      <c r="T265" s="132" t="str">
        <f t="shared" si="175"/>
        <v>C</v>
      </c>
      <c r="U265" s="131"/>
      <c r="V265" s="39"/>
      <c r="W265" s="178"/>
      <c r="X265" s="178"/>
      <c r="Y265" s="178"/>
    </row>
    <row r="266" spans="1:25" s="176" customFormat="1" ht="20.100000000000001" customHeight="1" x14ac:dyDescent="0.2">
      <c r="A266" s="232" t="s">
        <v>112</v>
      </c>
      <c r="B266" s="236" t="s">
        <v>1230</v>
      </c>
      <c r="C266" s="237" t="s">
        <v>46</v>
      </c>
      <c r="D266" s="237" t="s">
        <v>1231</v>
      </c>
      <c r="E266" s="177">
        <v>80</v>
      </c>
      <c r="F266" s="22">
        <f t="shared" si="169"/>
        <v>0.04</v>
      </c>
      <c r="G266" s="177">
        <v>75</v>
      </c>
      <c r="H266" s="22">
        <f t="shared" si="170"/>
        <v>0.15</v>
      </c>
      <c r="I266" s="177">
        <v>63</v>
      </c>
      <c r="J266" s="22">
        <f t="shared" si="171"/>
        <v>0.126</v>
      </c>
      <c r="K266" s="177">
        <v>90</v>
      </c>
      <c r="L266" s="22">
        <f t="shared" si="172"/>
        <v>4.4999999999999998E-2</v>
      </c>
      <c r="M266" s="177">
        <v>71</v>
      </c>
      <c r="N266" s="22">
        <f t="shared" si="167"/>
        <v>0.14199999999999999</v>
      </c>
      <c r="O266" s="21">
        <v>0.04</v>
      </c>
      <c r="P266" s="177">
        <v>63</v>
      </c>
      <c r="Q266" s="22">
        <f t="shared" si="173"/>
        <v>0.126</v>
      </c>
      <c r="R266" s="21">
        <v>0.05</v>
      </c>
      <c r="S266" s="22">
        <f t="shared" si="174"/>
        <v>0.71899999999999997</v>
      </c>
      <c r="T266" s="132" t="str">
        <f t="shared" si="175"/>
        <v>C</v>
      </c>
      <c r="U266" s="131"/>
      <c r="V266" s="39"/>
      <c r="W266" s="178"/>
      <c r="X266" s="178"/>
      <c r="Y266" s="178"/>
    </row>
    <row r="267" spans="1:25" s="271" customFormat="1" ht="20.100000000000001" customHeight="1" x14ac:dyDescent="0.2">
      <c r="A267" s="266" t="s">
        <v>113</v>
      </c>
      <c r="B267" s="260" t="s">
        <v>1232</v>
      </c>
      <c r="C267" s="261" t="s">
        <v>47</v>
      </c>
      <c r="D267" s="261" t="s">
        <v>1233</v>
      </c>
      <c r="E267" s="267">
        <v>80</v>
      </c>
      <c r="F267" s="263">
        <f t="shared" si="161"/>
        <v>0.04</v>
      </c>
      <c r="G267" s="267">
        <v>45</v>
      </c>
      <c r="H267" s="263">
        <f t="shared" si="162"/>
        <v>0.09</v>
      </c>
      <c r="I267" s="267">
        <v>0</v>
      </c>
      <c r="J267" s="263">
        <f t="shared" si="163"/>
        <v>0</v>
      </c>
      <c r="K267" s="267">
        <v>80</v>
      </c>
      <c r="L267" s="263">
        <f t="shared" si="164"/>
        <v>0.04</v>
      </c>
      <c r="M267" s="267">
        <v>52</v>
      </c>
      <c r="N267" s="263">
        <f t="shared" si="167"/>
        <v>0.104</v>
      </c>
      <c r="O267" s="262">
        <v>0.02</v>
      </c>
      <c r="P267" s="267">
        <v>66</v>
      </c>
      <c r="Q267" s="263">
        <f t="shared" si="165"/>
        <v>0.13200000000000001</v>
      </c>
      <c r="R267" s="262">
        <v>0.05</v>
      </c>
      <c r="S267" s="263">
        <f t="shared" si="168"/>
        <v>0.47599999999999992</v>
      </c>
      <c r="T267" s="268" t="str">
        <f t="shared" si="166"/>
        <v>F</v>
      </c>
      <c r="U267" s="305"/>
      <c r="V267" s="269"/>
      <c r="W267" s="270"/>
      <c r="X267" s="270"/>
      <c r="Y267" s="270"/>
    </row>
    <row r="268" spans="1:25" s="176" customFormat="1" ht="20.100000000000001" customHeight="1" x14ac:dyDescent="0.2">
      <c r="A268" s="232" t="s">
        <v>121</v>
      </c>
      <c r="B268" s="236" t="s">
        <v>1234</v>
      </c>
      <c r="C268" s="237" t="s">
        <v>46</v>
      </c>
      <c r="D268" s="237" t="s">
        <v>1235</v>
      </c>
      <c r="E268" s="177">
        <v>83</v>
      </c>
      <c r="F268" s="22">
        <f t="shared" si="161"/>
        <v>4.1500000000000002E-2</v>
      </c>
      <c r="G268" s="177">
        <v>82</v>
      </c>
      <c r="H268" s="22">
        <f t="shared" si="162"/>
        <v>0.16400000000000001</v>
      </c>
      <c r="I268" s="177">
        <v>87</v>
      </c>
      <c r="J268" s="22">
        <f t="shared" si="163"/>
        <v>0.17399999999999999</v>
      </c>
      <c r="K268" s="177">
        <v>80</v>
      </c>
      <c r="L268" s="22">
        <f t="shared" si="164"/>
        <v>0.04</v>
      </c>
      <c r="M268" s="177">
        <v>65</v>
      </c>
      <c r="N268" s="22">
        <f t="shared" si="167"/>
        <v>0.13</v>
      </c>
      <c r="O268" s="21">
        <v>0.04</v>
      </c>
      <c r="P268" s="177">
        <v>80</v>
      </c>
      <c r="Q268" s="22">
        <f t="shared" si="165"/>
        <v>0.16</v>
      </c>
      <c r="R268" s="21">
        <v>0.05</v>
      </c>
      <c r="S268" s="22">
        <f t="shared" si="168"/>
        <v>0.79949999999999999</v>
      </c>
      <c r="T268" s="132" t="str">
        <f t="shared" si="166"/>
        <v>B</v>
      </c>
      <c r="U268" s="131"/>
      <c r="V268" s="39"/>
      <c r="W268" s="178"/>
      <c r="X268" s="178"/>
      <c r="Y268" s="178"/>
    </row>
    <row r="269" spans="1:25" s="176" customFormat="1" ht="18.75" customHeight="1" x14ac:dyDescent="0.2">
      <c r="A269" s="232" t="s">
        <v>122</v>
      </c>
      <c r="B269" s="236" t="s">
        <v>1253</v>
      </c>
      <c r="C269" s="237" t="s">
        <v>47</v>
      </c>
      <c r="D269" s="237" t="s">
        <v>1254</v>
      </c>
      <c r="E269" s="177">
        <v>80</v>
      </c>
      <c r="F269" s="22">
        <f t="shared" si="161"/>
        <v>0.04</v>
      </c>
      <c r="G269" s="177">
        <v>94</v>
      </c>
      <c r="H269" s="22">
        <f t="shared" si="162"/>
        <v>0.188</v>
      </c>
      <c r="I269" s="177">
        <v>85</v>
      </c>
      <c r="J269" s="22">
        <f t="shared" si="163"/>
        <v>0.17</v>
      </c>
      <c r="K269" s="177">
        <v>80</v>
      </c>
      <c r="L269" s="22">
        <f t="shared" si="164"/>
        <v>0.04</v>
      </c>
      <c r="M269" s="177">
        <v>82</v>
      </c>
      <c r="N269" s="22">
        <f t="shared" si="167"/>
        <v>0.16400000000000001</v>
      </c>
      <c r="O269" s="21">
        <v>0.05</v>
      </c>
      <c r="P269" s="177">
        <v>85</v>
      </c>
      <c r="Q269" s="22">
        <f t="shared" si="165"/>
        <v>0.17</v>
      </c>
      <c r="R269" s="21">
        <v>0.05</v>
      </c>
      <c r="S269" s="22">
        <f t="shared" si="168"/>
        <v>0.87200000000000011</v>
      </c>
      <c r="T269" s="132" t="str">
        <f t="shared" si="166"/>
        <v>B</v>
      </c>
      <c r="U269" s="131"/>
      <c r="V269" s="39"/>
      <c r="W269" s="178"/>
      <c r="X269" s="178"/>
      <c r="Y269" s="178"/>
    </row>
    <row r="270" spans="1:25" s="176" customFormat="1" ht="18.75" customHeight="1" x14ac:dyDescent="0.2">
      <c r="A270" s="232" t="s">
        <v>134</v>
      </c>
      <c r="B270" s="236" t="s">
        <v>1255</v>
      </c>
      <c r="C270" s="237" t="s">
        <v>46</v>
      </c>
      <c r="D270" s="237" t="s">
        <v>1256</v>
      </c>
      <c r="E270" s="177">
        <v>80</v>
      </c>
      <c r="F270" s="22">
        <f t="shared" si="161"/>
        <v>0.04</v>
      </c>
      <c r="G270" s="177">
        <v>0</v>
      </c>
      <c r="H270" s="22">
        <f t="shared" si="162"/>
        <v>0</v>
      </c>
      <c r="I270" s="177">
        <v>72</v>
      </c>
      <c r="J270" s="22">
        <f t="shared" si="163"/>
        <v>0.14399999999999999</v>
      </c>
      <c r="K270" s="177">
        <v>0</v>
      </c>
      <c r="L270" s="22">
        <f t="shared" si="164"/>
        <v>0</v>
      </c>
      <c r="M270" s="177">
        <v>71</v>
      </c>
      <c r="N270" s="22">
        <f t="shared" si="167"/>
        <v>0.14199999999999999</v>
      </c>
      <c r="O270" s="21">
        <v>0.04</v>
      </c>
      <c r="P270" s="177">
        <v>71</v>
      </c>
      <c r="Q270" s="22">
        <f t="shared" si="165"/>
        <v>0.14199999999999999</v>
      </c>
      <c r="R270" s="21">
        <v>0.04</v>
      </c>
      <c r="S270" s="22">
        <f t="shared" si="168"/>
        <v>0.54800000000000004</v>
      </c>
      <c r="T270" s="132" t="str">
        <f t="shared" si="166"/>
        <v>D</v>
      </c>
      <c r="U270" s="162"/>
      <c r="V270" s="39"/>
      <c r="W270" s="178"/>
      <c r="X270" s="178"/>
      <c r="Y270" s="178"/>
    </row>
    <row r="271" spans="1:25" s="182" customFormat="1" ht="15.95" customHeight="1" x14ac:dyDescent="0.25">
      <c r="A271" s="100" t="s">
        <v>12</v>
      </c>
      <c r="B271" s="183"/>
      <c r="C271" s="180"/>
      <c r="D271" s="180"/>
      <c r="E271" s="158"/>
      <c r="F271" s="158"/>
      <c r="G271" s="158" t="s">
        <v>21</v>
      </c>
      <c r="H271" s="158"/>
      <c r="I271" s="178"/>
      <c r="J271" s="176"/>
      <c r="K271" s="176"/>
      <c r="L271" s="176"/>
      <c r="M271" s="176"/>
      <c r="N271" s="176"/>
      <c r="O271" s="176"/>
      <c r="P271" s="176"/>
      <c r="Q271" s="176"/>
      <c r="R271" s="176"/>
      <c r="S271" s="176"/>
      <c r="T271" s="143"/>
      <c r="U271" s="133"/>
      <c r="V271" s="181"/>
      <c r="W271" s="181"/>
      <c r="X271" s="181"/>
      <c r="Y271" s="181"/>
    </row>
    <row r="272" spans="1:25" ht="14.1" customHeight="1" x14ac:dyDescent="0.25">
      <c r="A272" s="102"/>
      <c r="B272" s="104"/>
      <c r="C272" s="105"/>
      <c r="D272" s="105"/>
      <c r="E272" s="158"/>
      <c r="F272" s="158"/>
      <c r="G272" s="160"/>
      <c r="H272" s="158"/>
      <c r="I272" s="55"/>
      <c r="N272" s="159"/>
    </row>
    <row r="273" spans="1:21" ht="14.1" customHeight="1" x14ac:dyDescent="0.25">
      <c r="A273" s="102"/>
      <c r="B273" s="104"/>
      <c r="C273" s="105"/>
      <c r="D273" s="105"/>
      <c r="E273" s="158"/>
      <c r="F273" s="158"/>
      <c r="G273" s="160"/>
      <c r="H273" s="158"/>
      <c r="I273" s="55"/>
      <c r="N273" s="159"/>
    </row>
    <row r="274" spans="1:21" ht="14.1" customHeight="1" x14ac:dyDescent="0.25">
      <c r="A274" s="102"/>
      <c r="B274" s="104"/>
      <c r="C274" s="105"/>
      <c r="D274" s="105"/>
      <c r="E274" s="158"/>
      <c r="F274" s="158"/>
      <c r="G274" s="160"/>
      <c r="H274" s="158"/>
      <c r="I274" s="55"/>
      <c r="N274" s="159"/>
    </row>
    <row r="275" spans="1:21" ht="14.1" customHeight="1" x14ac:dyDescent="0.25">
      <c r="A275" s="102"/>
      <c r="B275" s="104"/>
      <c r="C275" s="105"/>
      <c r="D275" s="105"/>
      <c r="E275" s="158"/>
      <c r="F275" s="158"/>
      <c r="G275" s="160"/>
      <c r="H275" s="158"/>
      <c r="I275" s="55"/>
      <c r="N275" s="159"/>
    </row>
    <row r="276" spans="1:21" ht="14.1" customHeight="1" x14ac:dyDescent="0.25">
      <c r="A276" s="102"/>
      <c r="B276" s="104"/>
      <c r="C276" s="105"/>
      <c r="D276" s="105"/>
      <c r="E276" s="158"/>
      <c r="F276" s="158"/>
      <c r="G276" s="160"/>
      <c r="H276" s="158"/>
      <c r="I276" s="55"/>
      <c r="N276" s="159"/>
    </row>
    <row r="277" spans="1:21" x14ac:dyDescent="0.25">
      <c r="N277" s="159"/>
    </row>
    <row r="278" spans="1:21" x14ac:dyDescent="0.25">
      <c r="N278" s="159"/>
    </row>
    <row r="279" spans="1:21" x14ac:dyDescent="0.25">
      <c r="N279" s="159"/>
    </row>
    <row r="280" spans="1:21" x14ac:dyDescent="0.25">
      <c r="N280" s="159"/>
    </row>
    <row r="281" spans="1:21" x14ac:dyDescent="0.25">
      <c r="N281" s="159"/>
    </row>
    <row r="282" spans="1:21" s="103" customFormat="1" x14ac:dyDescent="0.25">
      <c r="B282" s="53"/>
      <c r="C282" s="53"/>
      <c r="D282" s="53"/>
      <c r="E282" s="55"/>
      <c r="F282" s="55"/>
      <c r="G282" s="55"/>
      <c r="H282" s="55"/>
      <c r="I282" s="55"/>
      <c r="J282" s="55"/>
      <c r="K282" s="55"/>
      <c r="L282" s="55"/>
      <c r="M282" s="55"/>
      <c r="N282" s="161"/>
      <c r="O282" s="55"/>
      <c r="P282" s="55"/>
      <c r="Q282" s="55"/>
      <c r="R282" s="55"/>
      <c r="S282" s="55"/>
      <c r="T282" s="145"/>
      <c r="U282" s="134"/>
    </row>
    <row r="283" spans="1:21" s="103" customFormat="1" x14ac:dyDescent="0.25">
      <c r="B283" s="53"/>
      <c r="C283" s="53"/>
      <c r="D283" s="53"/>
      <c r="E283" s="55"/>
      <c r="F283" s="55"/>
      <c r="G283" s="55"/>
      <c r="H283" s="55"/>
      <c r="I283" s="55"/>
      <c r="J283" s="55"/>
      <c r="K283" s="55"/>
      <c r="L283" s="55"/>
      <c r="M283" s="55"/>
      <c r="N283" s="161"/>
      <c r="O283" s="55"/>
      <c r="P283" s="55"/>
      <c r="Q283" s="55"/>
      <c r="R283" s="55"/>
      <c r="S283" s="55"/>
      <c r="T283" s="145"/>
      <c r="U283" s="134"/>
    </row>
    <row r="284" spans="1:21" s="103" customFormat="1" x14ac:dyDescent="0.25">
      <c r="B284" s="53"/>
      <c r="C284" s="53"/>
      <c r="D284" s="53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145"/>
      <c r="U284" s="134"/>
    </row>
    <row r="285" spans="1:21" s="103" customFormat="1" x14ac:dyDescent="0.25">
      <c r="B285" s="53"/>
      <c r="C285" s="53"/>
      <c r="D285" s="53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145"/>
      <c r="U285" s="134"/>
    </row>
    <row r="286" spans="1:21" s="103" customFormat="1" x14ac:dyDescent="0.25">
      <c r="B286" s="53"/>
      <c r="C286" s="53"/>
      <c r="D286" s="53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145"/>
      <c r="U286" s="134"/>
    </row>
    <row r="287" spans="1:21" s="103" customFormat="1" x14ac:dyDescent="0.25">
      <c r="B287" s="53"/>
      <c r="C287" s="53"/>
      <c r="D287" s="53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145"/>
      <c r="U287" s="134"/>
    </row>
    <row r="288" spans="1:21" s="103" customFormat="1" x14ac:dyDescent="0.25">
      <c r="B288" s="53"/>
      <c r="C288" s="53"/>
      <c r="D288" s="53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145"/>
      <c r="U288" s="134"/>
    </row>
    <row r="289" spans="2:21" s="103" customFormat="1" x14ac:dyDescent="0.25">
      <c r="B289" s="53"/>
      <c r="C289" s="53"/>
      <c r="D289" s="53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145"/>
      <c r="U289" s="134"/>
    </row>
    <row r="290" spans="2:21" s="103" customFormat="1" x14ac:dyDescent="0.25">
      <c r="B290" s="53"/>
      <c r="C290" s="53"/>
      <c r="D290" s="53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145"/>
      <c r="U290" s="134"/>
    </row>
    <row r="291" spans="2:21" s="103" customFormat="1" x14ac:dyDescent="0.25">
      <c r="B291" s="53"/>
      <c r="C291" s="53"/>
      <c r="D291" s="53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145"/>
      <c r="U291" s="134"/>
    </row>
    <row r="292" spans="2:21" s="103" customFormat="1" x14ac:dyDescent="0.25">
      <c r="B292" s="53"/>
      <c r="C292" s="53"/>
      <c r="D292" s="53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145"/>
      <c r="U292" s="134"/>
    </row>
    <row r="293" spans="2:21" s="103" customFormat="1" x14ac:dyDescent="0.25">
      <c r="B293" s="53"/>
      <c r="C293" s="53"/>
      <c r="D293" s="53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145"/>
      <c r="U293" s="134"/>
    </row>
    <row r="294" spans="2:21" s="103" customFormat="1" x14ac:dyDescent="0.25">
      <c r="B294" s="53"/>
      <c r="C294" s="53"/>
      <c r="D294" s="53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145"/>
      <c r="U294" s="134"/>
    </row>
    <row r="295" spans="2:21" s="103" customFormat="1" x14ac:dyDescent="0.25">
      <c r="B295" s="53"/>
      <c r="C295" s="53"/>
      <c r="D295" s="53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145"/>
      <c r="U295" s="134"/>
    </row>
    <row r="296" spans="2:21" s="103" customFormat="1" x14ac:dyDescent="0.25">
      <c r="B296" s="53"/>
      <c r="C296" s="53"/>
      <c r="D296" s="53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145"/>
      <c r="U296" s="134"/>
    </row>
    <row r="297" spans="2:21" s="103" customFormat="1" x14ac:dyDescent="0.25">
      <c r="B297" s="53"/>
      <c r="C297" s="53"/>
      <c r="D297" s="53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145"/>
      <c r="U297" s="134"/>
    </row>
    <row r="298" spans="2:21" s="103" customFormat="1" x14ac:dyDescent="0.25">
      <c r="B298" s="53"/>
      <c r="C298" s="53"/>
      <c r="D298" s="53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145"/>
      <c r="U298" s="134"/>
    </row>
    <row r="299" spans="2:21" s="103" customFormat="1" x14ac:dyDescent="0.25">
      <c r="B299" s="53"/>
      <c r="C299" s="53"/>
      <c r="D299" s="53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145"/>
      <c r="U299" s="134"/>
    </row>
    <row r="300" spans="2:21" s="103" customFormat="1" x14ac:dyDescent="0.25">
      <c r="B300" s="53"/>
      <c r="C300" s="53"/>
      <c r="D300" s="53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145"/>
      <c r="U300" s="134"/>
    </row>
    <row r="301" spans="2:21" s="103" customFormat="1" x14ac:dyDescent="0.25">
      <c r="B301" s="53"/>
      <c r="C301" s="53"/>
      <c r="D301" s="53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145"/>
      <c r="U301" s="134"/>
    </row>
    <row r="302" spans="2:21" s="103" customFormat="1" x14ac:dyDescent="0.25">
      <c r="B302" s="53"/>
      <c r="C302" s="53"/>
      <c r="D302" s="53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145"/>
      <c r="U302" s="134"/>
    </row>
    <row r="303" spans="2:21" s="103" customFormat="1" x14ac:dyDescent="0.25">
      <c r="B303" s="53"/>
      <c r="C303" s="53"/>
      <c r="D303" s="53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145"/>
      <c r="U303" s="134"/>
    </row>
    <row r="304" spans="2:21" s="103" customFormat="1" x14ac:dyDescent="0.25">
      <c r="B304" s="53"/>
      <c r="C304" s="53"/>
      <c r="D304" s="53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145"/>
      <c r="U304" s="134"/>
    </row>
    <row r="305" spans="2:21" s="103" customFormat="1" x14ac:dyDescent="0.25">
      <c r="B305" s="53"/>
      <c r="C305" s="53"/>
      <c r="D305" s="53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145"/>
      <c r="U305" s="134"/>
    </row>
    <row r="306" spans="2:21" s="103" customFormat="1" x14ac:dyDescent="0.25">
      <c r="B306" s="53"/>
      <c r="C306" s="53"/>
      <c r="D306" s="53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145"/>
      <c r="U306" s="134"/>
    </row>
    <row r="307" spans="2:21" s="103" customFormat="1" x14ac:dyDescent="0.25">
      <c r="B307" s="53"/>
      <c r="C307" s="53"/>
      <c r="D307" s="53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145"/>
      <c r="U307" s="134"/>
    </row>
    <row r="308" spans="2:21" s="103" customFormat="1" x14ac:dyDescent="0.25">
      <c r="B308" s="53"/>
      <c r="C308" s="53"/>
      <c r="D308" s="53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145"/>
      <c r="U308" s="134"/>
    </row>
    <row r="309" spans="2:21" s="103" customFormat="1" x14ac:dyDescent="0.25">
      <c r="B309" s="53"/>
      <c r="C309" s="53"/>
      <c r="D309" s="53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145"/>
      <c r="U309" s="134"/>
    </row>
    <row r="310" spans="2:21" s="103" customFormat="1" x14ac:dyDescent="0.25">
      <c r="B310" s="53"/>
      <c r="C310" s="53"/>
      <c r="D310" s="53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145"/>
      <c r="U310" s="134"/>
    </row>
    <row r="311" spans="2:21" s="103" customFormat="1" x14ac:dyDescent="0.25">
      <c r="B311" s="53"/>
      <c r="C311" s="53"/>
      <c r="D311" s="53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145"/>
      <c r="U311" s="134"/>
    </row>
    <row r="312" spans="2:21" s="103" customFormat="1" x14ac:dyDescent="0.25">
      <c r="B312" s="53"/>
      <c r="C312" s="53"/>
      <c r="D312" s="53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145"/>
      <c r="U312" s="134"/>
    </row>
    <row r="313" spans="2:21" s="103" customFormat="1" x14ac:dyDescent="0.25">
      <c r="B313" s="53"/>
      <c r="C313" s="53"/>
      <c r="D313" s="53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145"/>
      <c r="U313" s="134"/>
    </row>
    <row r="314" spans="2:21" s="103" customFormat="1" x14ac:dyDescent="0.25">
      <c r="B314" s="53"/>
      <c r="C314" s="53"/>
      <c r="D314" s="53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145"/>
      <c r="U314" s="134"/>
    </row>
    <row r="315" spans="2:21" s="103" customFormat="1" x14ac:dyDescent="0.25">
      <c r="B315" s="53"/>
      <c r="C315" s="53"/>
      <c r="D315" s="53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145"/>
      <c r="U315" s="134"/>
    </row>
    <row r="316" spans="2:21" s="103" customFormat="1" x14ac:dyDescent="0.25">
      <c r="B316" s="53"/>
      <c r="C316" s="53"/>
      <c r="D316" s="53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145"/>
      <c r="U316" s="134"/>
    </row>
    <row r="317" spans="2:21" s="103" customFormat="1" x14ac:dyDescent="0.25">
      <c r="B317" s="53"/>
      <c r="C317" s="53"/>
      <c r="D317" s="53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145"/>
      <c r="U317" s="134"/>
    </row>
    <row r="318" spans="2:21" s="103" customFormat="1" x14ac:dyDescent="0.25">
      <c r="B318" s="53"/>
      <c r="C318" s="53"/>
      <c r="D318" s="53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145"/>
      <c r="U318" s="134"/>
    </row>
    <row r="319" spans="2:21" s="103" customFormat="1" x14ac:dyDescent="0.25">
      <c r="B319" s="53"/>
      <c r="C319" s="53"/>
      <c r="D319" s="53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145"/>
      <c r="U319" s="134"/>
    </row>
    <row r="320" spans="2:21" s="103" customFormat="1" x14ac:dyDescent="0.25">
      <c r="B320" s="53"/>
      <c r="C320" s="53"/>
      <c r="D320" s="53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145"/>
      <c r="U320" s="134"/>
    </row>
    <row r="321" spans="2:21" s="103" customFormat="1" x14ac:dyDescent="0.25">
      <c r="B321" s="53"/>
      <c r="C321" s="53"/>
      <c r="D321" s="53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145"/>
      <c r="U321" s="134"/>
    </row>
    <row r="322" spans="2:21" s="103" customFormat="1" x14ac:dyDescent="0.25">
      <c r="B322" s="53"/>
      <c r="C322" s="53"/>
      <c r="D322" s="53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145"/>
      <c r="U322" s="134"/>
    </row>
    <row r="323" spans="2:21" s="103" customFormat="1" x14ac:dyDescent="0.25">
      <c r="B323" s="53"/>
      <c r="C323" s="53"/>
      <c r="D323" s="53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145"/>
      <c r="U323" s="134"/>
    </row>
    <row r="324" spans="2:21" s="103" customFormat="1" x14ac:dyDescent="0.25">
      <c r="B324" s="53"/>
      <c r="C324" s="53"/>
      <c r="D324" s="53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145"/>
      <c r="U324" s="134"/>
    </row>
    <row r="325" spans="2:21" s="103" customFormat="1" x14ac:dyDescent="0.25">
      <c r="B325" s="53"/>
      <c r="C325" s="53"/>
      <c r="D325" s="53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145"/>
      <c r="U325" s="134"/>
    </row>
    <row r="326" spans="2:21" s="103" customFormat="1" x14ac:dyDescent="0.25">
      <c r="B326" s="53"/>
      <c r="C326" s="53"/>
      <c r="D326" s="53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145"/>
      <c r="U326" s="134"/>
    </row>
    <row r="327" spans="2:21" s="103" customFormat="1" x14ac:dyDescent="0.25">
      <c r="B327" s="53"/>
      <c r="C327" s="53"/>
      <c r="D327" s="53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145"/>
      <c r="U327" s="134"/>
    </row>
    <row r="328" spans="2:21" s="103" customFormat="1" x14ac:dyDescent="0.25">
      <c r="B328" s="53"/>
      <c r="C328" s="53"/>
      <c r="D328" s="53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145"/>
      <c r="U328" s="134"/>
    </row>
    <row r="329" spans="2:21" s="103" customFormat="1" x14ac:dyDescent="0.25">
      <c r="B329" s="53"/>
      <c r="C329" s="53"/>
      <c r="D329" s="53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145"/>
      <c r="U329" s="134"/>
    </row>
    <row r="330" spans="2:21" s="103" customFormat="1" x14ac:dyDescent="0.25">
      <c r="B330" s="53"/>
      <c r="C330" s="53"/>
      <c r="D330" s="53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145"/>
      <c r="U330" s="134"/>
    </row>
    <row r="331" spans="2:21" s="103" customFormat="1" x14ac:dyDescent="0.25">
      <c r="B331" s="53"/>
      <c r="C331" s="53"/>
      <c r="D331" s="53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145"/>
      <c r="U331" s="134"/>
    </row>
    <row r="332" spans="2:21" s="103" customFormat="1" x14ac:dyDescent="0.25">
      <c r="B332" s="53"/>
      <c r="C332" s="53"/>
      <c r="D332" s="53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145"/>
      <c r="U332" s="134"/>
    </row>
    <row r="333" spans="2:21" s="103" customFormat="1" x14ac:dyDescent="0.25">
      <c r="B333" s="53"/>
      <c r="C333" s="53"/>
      <c r="D333" s="53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145"/>
      <c r="U333" s="134"/>
    </row>
    <row r="334" spans="2:21" s="103" customFormat="1" x14ac:dyDescent="0.25">
      <c r="B334" s="53"/>
      <c r="C334" s="53"/>
      <c r="D334" s="53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145"/>
      <c r="U334" s="134"/>
    </row>
    <row r="335" spans="2:21" s="103" customFormat="1" x14ac:dyDescent="0.25">
      <c r="B335" s="53"/>
      <c r="C335" s="53"/>
      <c r="D335" s="53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145"/>
      <c r="U335" s="134"/>
    </row>
    <row r="336" spans="2:21" s="103" customFormat="1" x14ac:dyDescent="0.25">
      <c r="B336" s="53"/>
      <c r="C336" s="53"/>
      <c r="D336" s="53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145"/>
      <c r="U336" s="134"/>
    </row>
    <row r="337" spans="2:21" s="103" customFormat="1" x14ac:dyDescent="0.25">
      <c r="B337" s="53"/>
      <c r="C337" s="53"/>
      <c r="D337" s="53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145"/>
      <c r="U337" s="134"/>
    </row>
    <row r="338" spans="2:21" s="103" customFormat="1" x14ac:dyDescent="0.25">
      <c r="B338" s="53"/>
      <c r="C338" s="53"/>
      <c r="D338" s="53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145"/>
      <c r="U338" s="134"/>
    </row>
    <row r="339" spans="2:21" s="103" customFormat="1" x14ac:dyDescent="0.25">
      <c r="B339" s="53"/>
      <c r="C339" s="53"/>
      <c r="D339" s="53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145"/>
      <c r="U339" s="134"/>
    </row>
    <row r="340" spans="2:21" s="103" customFormat="1" x14ac:dyDescent="0.25">
      <c r="B340" s="53"/>
      <c r="C340" s="53"/>
      <c r="D340" s="53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145"/>
      <c r="U340" s="134"/>
    </row>
    <row r="341" spans="2:21" s="103" customFormat="1" x14ac:dyDescent="0.25">
      <c r="B341" s="53"/>
      <c r="C341" s="53"/>
      <c r="D341" s="53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145"/>
      <c r="U341" s="134"/>
    </row>
    <row r="342" spans="2:21" s="103" customFormat="1" x14ac:dyDescent="0.25">
      <c r="B342" s="53"/>
      <c r="C342" s="53"/>
      <c r="D342" s="53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145"/>
      <c r="U342" s="134"/>
    </row>
    <row r="343" spans="2:21" s="103" customFormat="1" x14ac:dyDescent="0.25">
      <c r="B343" s="53"/>
      <c r="C343" s="53"/>
      <c r="D343" s="53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145"/>
      <c r="U343" s="134"/>
    </row>
    <row r="344" spans="2:21" s="103" customFormat="1" x14ac:dyDescent="0.25">
      <c r="B344" s="53"/>
      <c r="C344" s="53"/>
      <c r="D344" s="53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145"/>
      <c r="U344" s="134"/>
    </row>
    <row r="345" spans="2:21" s="103" customFormat="1" x14ac:dyDescent="0.25">
      <c r="B345" s="53"/>
      <c r="C345" s="53"/>
      <c r="D345" s="53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145"/>
      <c r="U345" s="134"/>
    </row>
    <row r="346" spans="2:21" s="103" customFormat="1" x14ac:dyDescent="0.25">
      <c r="B346" s="53"/>
      <c r="C346" s="53"/>
      <c r="D346" s="53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145"/>
      <c r="U346" s="134"/>
    </row>
    <row r="347" spans="2:21" s="103" customFormat="1" x14ac:dyDescent="0.25">
      <c r="B347" s="53"/>
      <c r="C347" s="53"/>
      <c r="D347" s="53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145"/>
      <c r="U347" s="134"/>
    </row>
    <row r="348" spans="2:21" s="103" customFormat="1" x14ac:dyDescent="0.25">
      <c r="B348" s="53"/>
      <c r="C348" s="53"/>
      <c r="D348" s="53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145"/>
      <c r="U348" s="134"/>
    </row>
    <row r="349" spans="2:21" s="103" customFormat="1" x14ac:dyDescent="0.25">
      <c r="B349" s="53"/>
      <c r="C349" s="53"/>
      <c r="D349" s="53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145"/>
      <c r="U349" s="134"/>
    </row>
    <row r="350" spans="2:21" s="103" customFormat="1" x14ac:dyDescent="0.25">
      <c r="B350" s="53"/>
      <c r="C350" s="53"/>
      <c r="D350" s="53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145"/>
      <c r="U350" s="134"/>
    </row>
    <row r="351" spans="2:21" s="103" customFormat="1" x14ac:dyDescent="0.25">
      <c r="B351" s="53"/>
      <c r="C351" s="53"/>
      <c r="D351" s="53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145"/>
      <c r="U351" s="134"/>
    </row>
    <row r="352" spans="2:21" s="103" customFormat="1" x14ac:dyDescent="0.25">
      <c r="B352" s="53"/>
      <c r="C352" s="53"/>
      <c r="D352" s="53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145"/>
      <c r="U352" s="134"/>
    </row>
    <row r="353" spans="2:21" s="103" customFormat="1" x14ac:dyDescent="0.25">
      <c r="B353" s="53"/>
      <c r="C353" s="53"/>
      <c r="D353" s="53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145"/>
      <c r="U353" s="134"/>
    </row>
    <row r="354" spans="2:21" s="103" customFormat="1" x14ac:dyDescent="0.25">
      <c r="B354" s="53"/>
      <c r="C354" s="53"/>
      <c r="D354" s="53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145"/>
      <c r="U354" s="134"/>
    </row>
    <row r="355" spans="2:21" s="103" customFormat="1" x14ac:dyDescent="0.25">
      <c r="B355" s="53"/>
      <c r="C355" s="53"/>
      <c r="D355" s="53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145"/>
      <c r="U355" s="134"/>
    </row>
    <row r="356" spans="2:21" s="103" customFormat="1" x14ac:dyDescent="0.25">
      <c r="B356" s="53"/>
      <c r="C356" s="53"/>
      <c r="D356" s="53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145"/>
      <c r="U356" s="134"/>
    </row>
    <row r="357" spans="2:21" s="103" customFormat="1" x14ac:dyDescent="0.25">
      <c r="B357" s="53"/>
      <c r="C357" s="53"/>
      <c r="D357" s="53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145"/>
      <c r="U357" s="134"/>
    </row>
    <row r="358" spans="2:21" s="103" customFormat="1" x14ac:dyDescent="0.25">
      <c r="B358" s="53"/>
      <c r="C358" s="53"/>
      <c r="D358" s="53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145"/>
      <c r="U358" s="134"/>
    </row>
    <row r="359" spans="2:21" s="103" customFormat="1" x14ac:dyDescent="0.25">
      <c r="B359" s="53"/>
      <c r="C359" s="53"/>
      <c r="D359" s="53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145"/>
      <c r="U359" s="134"/>
    </row>
    <row r="360" spans="2:21" s="103" customFormat="1" x14ac:dyDescent="0.25">
      <c r="B360" s="53"/>
      <c r="C360" s="53"/>
      <c r="D360" s="53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145"/>
      <c r="U360" s="134"/>
    </row>
    <row r="361" spans="2:21" s="103" customFormat="1" x14ac:dyDescent="0.25">
      <c r="B361" s="53"/>
      <c r="C361" s="53"/>
      <c r="D361" s="53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145"/>
      <c r="U361" s="134"/>
    </row>
    <row r="362" spans="2:21" s="103" customFormat="1" x14ac:dyDescent="0.25">
      <c r="B362" s="53"/>
      <c r="C362" s="53"/>
      <c r="D362" s="53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145"/>
      <c r="U362" s="134"/>
    </row>
    <row r="363" spans="2:21" s="103" customFormat="1" x14ac:dyDescent="0.25">
      <c r="B363" s="53"/>
      <c r="C363" s="53"/>
      <c r="D363" s="53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145"/>
      <c r="U363" s="134"/>
    </row>
    <row r="364" spans="2:21" s="103" customFormat="1" x14ac:dyDescent="0.25">
      <c r="B364" s="53"/>
      <c r="C364" s="53"/>
      <c r="D364" s="53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145"/>
      <c r="U364" s="134"/>
    </row>
    <row r="365" spans="2:21" s="103" customFormat="1" x14ac:dyDescent="0.25">
      <c r="B365" s="53"/>
      <c r="C365" s="53"/>
      <c r="D365" s="53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145"/>
      <c r="U365" s="134"/>
    </row>
    <row r="366" spans="2:21" s="103" customFormat="1" x14ac:dyDescent="0.25">
      <c r="B366" s="53"/>
      <c r="C366" s="53"/>
      <c r="D366" s="53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145"/>
      <c r="U366" s="134"/>
    </row>
    <row r="367" spans="2:21" s="103" customFormat="1" x14ac:dyDescent="0.25">
      <c r="B367" s="53"/>
      <c r="C367" s="53"/>
      <c r="D367" s="53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145"/>
      <c r="U367" s="134"/>
    </row>
    <row r="368" spans="2:21" s="103" customFormat="1" x14ac:dyDescent="0.25">
      <c r="B368" s="53"/>
      <c r="C368" s="53"/>
      <c r="D368" s="53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145"/>
      <c r="U368" s="134"/>
    </row>
    <row r="369" spans="2:21" s="103" customFormat="1" x14ac:dyDescent="0.25">
      <c r="B369" s="53"/>
      <c r="C369" s="53"/>
      <c r="D369" s="53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145"/>
      <c r="U369" s="134"/>
    </row>
    <row r="370" spans="2:21" s="103" customFormat="1" x14ac:dyDescent="0.25">
      <c r="B370" s="53"/>
      <c r="C370" s="53"/>
      <c r="D370" s="53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145"/>
      <c r="U370" s="134"/>
    </row>
    <row r="371" spans="2:21" s="103" customFormat="1" x14ac:dyDescent="0.25">
      <c r="B371" s="53"/>
      <c r="C371" s="53"/>
      <c r="D371" s="53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145"/>
      <c r="U371" s="134"/>
    </row>
    <row r="372" spans="2:21" s="103" customFormat="1" x14ac:dyDescent="0.25">
      <c r="B372" s="53"/>
      <c r="C372" s="53"/>
      <c r="D372" s="53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145"/>
      <c r="U372" s="134"/>
    </row>
    <row r="373" spans="2:21" s="103" customFormat="1" x14ac:dyDescent="0.25">
      <c r="B373" s="53"/>
      <c r="C373" s="53"/>
      <c r="D373" s="53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145"/>
      <c r="U373" s="134"/>
    </row>
    <row r="374" spans="2:21" s="103" customFormat="1" x14ac:dyDescent="0.25">
      <c r="B374" s="53"/>
      <c r="C374" s="53"/>
      <c r="D374" s="53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145"/>
      <c r="U374" s="134"/>
    </row>
    <row r="375" spans="2:21" s="103" customFormat="1" x14ac:dyDescent="0.25">
      <c r="B375" s="53"/>
      <c r="C375" s="53"/>
      <c r="D375" s="53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145"/>
      <c r="U375" s="134"/>
    </row>
    <row r="376" spans="2:21" s="103" customFormat="1" x14ac:dyDescent="0.25">
      <c r="B376" s="53"/>
      <c r="C376" s="53"/>
      <c r="D376" s="53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145"/>
      <c r="U376" s="134"/>
    </row>
    <row r="377" spans="2:21" s="103" customFormat="1" x14ac:dyDescent="0.25">
      <c r="B377" s="53"/>
      <c r="C377" s="53"/>
      <c r="D377" s="53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145"/>
      <c r="U377" s="134"/>
    </row>
    <row r="378" spans="2:21" s="103" customFormat="1" x14ac:dyDescent="0.25">
      <c r="B378" s="53"/>
      <c r="C378" s="53"/>
      <c r="D378" s="53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145"/>
      <c r="U378" s="134"/>
    </row>
    <row r="379" spans="2:21" s="103" customFormat="1" x14ac:dyDescent="0.25">
      <c r="B379" s="53"/>
      <c r="C379" s="53"/>
      <c r="D379" s="53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145"/>
      <c r="U379" s="134"/>
    </row>
    <row r="380" spans="2:21" s="103" customFormat="1" x14ac:dyDescent="0.25">
      <c r="B380" s="53"/>
      <c r="C380" s="53"/>
      <c r="D380" s="53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145"/>
      <c r="U380" s="134"/>
    </row>
    <row r="381" spans="2:21" s="103" customFormat="1" x14ac:dyDescent="0.25">
      <c r="B381" s="53"/>
      <c r="C381" s="53"/>
      <c r="D381" s="53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145"/>
      <c r="U381" s="134"/>
    </row>
    <row r="382" spans="2:21" s="103" customFormat="1" x14ac:dyDescent="0.25">
      <c r="B382" s="53"/>
      <c r="C382" s="53"/>
      <c r="D382" s="53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145"/>
      <c r="U382" s="134"/>
    </row>
    <row r="383" spans="2:21" s="103" customFormat="1" x14ac:dyDescent="0.25">
      <c r="B383" s="53"/>
      <c r="C383" s="53"/>
      <c r="D383" s="53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145"/>
      <c r="U383" s="134"/>
    </row>
    <row r="384" spans="2:21" s="103" customFormat="1" x14ac:dyDescent="0.25">
      <c r="B384" s="53"/>
      <c r="C384" s="53"/>
      <c r="D384" s="53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145"/>
      <c r="U384" s="134"/>
    </row>
    <row r="385" spans="2:21" s="103" customFormat="1" x14ac:dyDescent="0.25">
      <c r="B385" s="53"/>
      <c r="C385" s="53"/>
      <c r="D385" s="53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145"/>
      <c r="U385" s="134"/>
    </row>
    <row r="386" spans="2:21" s="103" customFormat="1" x14ac:dyDescent="0.25">
      <c r="B386" s="53"/>
      <c r="C386" s="53"/>
      <c r="D386" s="53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145"/>
      <c r="U386" s="134"/>
    </row>
    <row r="387" spans="2:21" s="103" customFormat="1" x14ac:dyDescent="0.25">
      <c r="B387" s="53"/>
      <c r="C387" s="53"/>
      <c r="D387" s="53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145"/>
      <c r="U387" s="134"/>
    </row>
    <row r="388" spans="2:21" s="103" customFormat="1" x14ac:dyDescent="0.25">
      <c r="B388" s="53"/>
      <c r="C388" s="53"/>
      <c r="D388" s="53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145"/>
      <c r="U388" s="134"/>
    </row>
    <row r="389" spans="2:21" s="103" customFormat="1" x14ac:dyDescent="0.25">
      <c r="B389" s="53"/>
      <c r="C389" s="53"/>
      <c r="D389" s="53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145"/>
      <c r="U389" s="134"/>
    </row>
    <row r="390" spans="2:21" s="103" customFormat="1" x14ac:dyDescent="0.25">
      <c r="B390" s="53"/>
      <c r="C390" s="53"/>
      <c r="D390" s="53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145"/>
      <c r="U390" s="134"/>
    </row>
    <row r="391" spans="2:21" s="103" customFormat="1" x14ac:dyDescent="0.25">
      <c r="B391" s="53"/>
      <c r="C391" s="53"/>
      <c r="D391" s="53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145"/>
      <c r="U391" s="134"/>
    </row>
    <row r="392" spans="2:21" s="103" customFormat="1" x14ac:dyDescent="0.25">
      <c r="B392" s="53"/>
      <c r="C392" s="53"/>
      <c r="D392" s="53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145"/>
      <c r="U392" s="134"/>
    </row>
    <row r="393" spans="2:21" s="103" customFormat="1" x14ac:dyDescent="0.25">
      <c r="B393" s="53"/>
      <c r="C393" s="53"/>
      <c r="D393" s="53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145"/>
      <c r="U393" s="134"/>
    </row>
    <row r="394" spans="2:21" s="103" customFormat="1" x14ac:dyDescent="0.25">
      <c r="B394" s="53"/>
      <c r="C394" s="53"/>
      <c r="D394" s="53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145"/>
      <c r="U394" s="134"/>
    </row>
    <row r="395" spans="2:21" s="103" customFormat="1" x14ac:dyDescent="0.25">
      <c r="B395" s="53"/>
      <c r="C395" s="53"/>
      <c r="D395" s="53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145"/>
      <c r="U395" s="134"/>
    </row>
    <row r="396" spans="2:21" s="103" customFormat="1" x14ac:dyDescent="0.25">
      <c r="B396" s="53"/>
      <c r="C396" s="53"/>
      <c r="D396" s="53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145"/>
      <c r="U396" s="134"/>
    </row>
    <row r="397" spans="2:21" s="103" customFormat="1" x14ac:dyDescent="0.25">
      <c r="B397" s="53"/>
      <c r="C397" s="53"/>
      <c r="D397" s="53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145"/>
      <c r="U397" s="134"/>
    </row>
    <row r="398" spans="2:21" s="103" customFormat="1" x14ac:dyDescent="0.25">
      <c r="B398" s="53"/>
      <c r="C398" s="53"/>
      <c r="D398" s="53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145"/>
      <c r="U398" s="134"/>
    </row>
    <row r="399" spans="2:21" s="103" customFormat="1" x14ac:dyDescent="0.25">
      <c r="B399" s="53"/>
      <c r="C399" s="53"/>
      <c r="D399" s="53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145"/>
      <c r="U399" s="134"/>
    </row>
    <row r="400" spans="2:21" s="103" customFormat="1" x14ac:dyDescent="0.25">
      <c r="B400" s="53"/>
      <c r="C400" s="53"/>
      <c r="D400" s="53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145"/>
      <c r="U400" s="134"/>
    </row>
    <row r="401" spans="2:21" s="103" customFormat="1" x14ac:dyDescent="0.25">
      <c r="B401" s="53"/>
      <c r="C401" s="53"/>
      <c r="D401" s="53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145"/>
      <c r="U401" s="134"/>
    </row>
    <row r="402" spans="2:21" s="103" customFormat="1" x14ac:dyDescent="0.25">
      <c r="B402" s="53"/>
      <c r="C402" s="53"/>
      <c r="D402" s="53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145"/>
      <c r="U402" s="134"/>
    </row>
    <row r="403" spans="2:21" s="103" customFormat="1" x14ac:dyDescent="0.25">
      <c r="B403" s="53"/>
      <c r="C403" s="53"/>
      <c r="D403" s="53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145"/>
      <c r="U403" s="134"/>
    </row>
    <row r="404" spans="2:21" s="103" customFormat="1" x14ac:dyDescent="0.25">
      <c r="B404" s="53"/>
      <c r="C404" s="53"/>
      <c r="D404" s="53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145"/>
      <c r="U404" s="134"/>
    </row>
    <row r="405" spans="2:21" s="103" customFormat="1" x14ac:dyDescent="0.25">
      <c r="B405" s="53"/>
      <c r="C405" s="53"/>
      <c r="D405" s="53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145"/>
      <c r="U405" s="134"/>
    </row>
    <row r="406" spans="2:21" s="103" customFormat="1" x14ac:dyDescent="0.25">
      <c r="B406" s="53"/>
      <c r="C406" s="53"/>
      <c r="D406" s="53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145"/>
      <c r="U406" s="134"/>
    </row>
    <row r="407" spans="2:21" s="103" customFormat="1" x14ac:dyDescent="0.25">
      <c r="B407" s="53"/>
      <c r="C407" s="53"/>
      <c r="D407" s="53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145"/>
      <c r="U407" s="134"/>
    </row>
    <row r="408" spans="2:21" s="103" customFormat="1" x14ac:dyDescent="0.25">
      <c r="B408" s="53"/>
      <c r="C408" s="53"/>
      <c r="D408" s="53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145"/>
      <c r="U408" s="134"/>
    </row>
    <row r="409" spans="2:21" s="103" customFormat="1" x14ac:dyDescent="0.25">
      <c r="B409" s="53"/>
      <c r="C409" s="53"/>
      <c r="D409" s="53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145"/>
      <c r="U409" s="134"/>
    </row>
    <row r="410" spans="2:21" s="103" customFormat="1" x14ac:dyDescent="0.25">
      <c r="B410" s="53"/>
      <c r="C410" s="53"/>
      <c r="D410" s="53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145"/>
      <c r="U410" s="134"/>
    </row>
    <row r="411" spans="2:21" s="103" customFormat="1" x14ac:dyDescent="0.25">
      <c r="B411" s="53"/>
      <c r="C411" s="53"/>
      <c r="D411" s="53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145"/>
      <c r="U411" s="134"/>
    </row>
    <row r="412" spans="2:21" s="103" customFormat="1" x14ac:dyDescent="0.25">
      <c r="B412" s="53"/>
      <c r="C412" s="53"/>
      <c r="D412" s="53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145"/>
      <c r="U412" s="134"/>
    </row>
    <row r="413" spans="2:21" s="103" customFormat="1" x14ac:dyDescent="0.25">
      <c r="B413" s="53"/>
      <c r="C413" s="53"/>
      <c r="D413" s="53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145"/>
      <c r="U413" s="134"/>
    </row>
    <row r="414" spans="2:21" s="103" customFormat="1" x14ac:dyDescent="0.25">
      <c r="B414" s="53"/>
      <c r="C414" s="53"/>
      <c r="D414" s="53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145"/>
      <c r="U414" s="134"/>
    </row>
    <row r="415" spans="2:21" s="103" customFormat="1" x14ac:dyDescent="0.25">
      <c r="B415" s="53"/>
      <c r="C415" s="53"/>
      <c r="D415" s="53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145"/>
      <c r="U415" s="134"/>
    </row>
    <row r="416" spans="2:21" s="103" customFormat="1" x14ac:dyDescent="0.25">
      <c r="B416" s="53"/>
      <c r="C416" s="53"/>
      <c r="D416" s="53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145"/>
      <c r="U416" s="134"/>
    </row>
    <row r="417" spans="2:21" s="103" customFormat="1" x14ac:dyDescent="0.25">
      <c r="B417" s="53"/>
      <c r="C417" s="53"/>
      <c r="D417" s="53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145"/>
      <c r="U417" s="134"/>
    </row>
    <row r="418" spans="2:21" s="103" customFormat="1" x14ac:dyDescent="0.25">
      <c r="B418" s="53"/>
      <c r="C418" s="53"/>
      <c r="D418" s="53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145"/>
      <c r="U418" s="134"/>
    </row>
    <row r="419" spans="2:21" s="103" customFormat="1" x14ac:dyDescent="0.25">
      <c r="B419" s="53"/>
      <c r="C419" s="53"/>
      <c r="D419" s="53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145"/>
      <c r="U419" s="134"/>
    </row>
    <row r="420" spans="2:21" s="103" customFormat="1" x14ac:dyDescent="0.25">
      <c r="B420" s="53"/>
      <c r="C420" s="53"/>
      <c r="D420" s="53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145"/>
      <c r="U420" s="134"/>
    </row>
    <row r="421" spans="2:21" s="103" customFormat="1" x14ac:dyDescent="0.25">
      <c r="B421" s="53"/>
      <c r="C421" s="53"/>
      <c r="D421" s="53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145"/>
      <c r="U421" s="134"/>
    </row>
    <row r="422" spans="2:21" s="103" customFormat="1" x14ac:dyDescent="0.25">
      <c r="B422" s="53"/>
      <c r="C422" s="53"/>
      <c r="D422" s="53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145"/>
      <c r="U422" s="134"/>
    </row>
    <row r="423" spans="2:21" s="103" customFormat="1" x14ac:dyDescent="0.25">
      <c r="B423" s="53"/>
      <c r="C423" s="53"/>
      <c r="D423" s="53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145"/>
      <c r="U423" s="134"/>
    </row>
    <row r="424" spans="2:21" s="103" customFormat="1" x14ac:dyDescent="0.25">
      <c r="B424" s="53"/>
      <c r="C424" s="53"/>
      <c r="D424" s="53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145"/>
      <c r="U424" s="134"/>
    </row>
    <row r="425" spans="2:21" s="103" customFormat="1" x14ac:dyDescent="0.25">
      <c r="B425" s="53"/>
      <c r="C425" s="53"/>
      <c r="D425" s="53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145"/>
      <c r="U425" s="134"/>
    </row>
    <row r="426" spans="2:21" s="103" customFormat="1" x14ac:dyDescent="0.25">
      <c r="B426" s="53"/>
      <c r="C426" s="53"/>
      <c r="D426" s="53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145"/>
      <c r="U426" s="134"/>
    </row>
    <row r="427" spans="2:21" s="103" customFormat="1" x14ac:dyDescent="0.25">
      <c r="B427" s="53"/>
      <c r="C427" s="53"/>
      <c r="D427" s="53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145"/>
      <c r="U427" s="134"/>
    </row>
    <row r="428" spans="2:21" s="103" customFormat="1" x14ac:dyDescent="0.25">
      <c r="B428" s="53"/>
      <c r="C428" s="53"/>
      <c r="D428" s="53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145"/>
      <c r="U428" s="134"/>
    </row>
    <row r="429" spans="2:21" s="103" customFormat="1" x14ac:dyDescent="0.25">
      <c r="B429" s="53"/>
      <c r="C429" s="53"/>
      <c r="D429" s="53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145"/>
      <c r="U429" s="134"/>
    </row>
    <row r="430" spans="2:21" s="103" customFormat="1" x14ac:dyDescent="0.25">
      <c r="B430" s="53"/>
      <c r="C430" s="53"/>
      <c r="D430" s="53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145"/>
      <c r="U430" s="134"/>
    </row>
    <row r="431" spans="2:21" s="103" customFormat="1" x14ac:dyDescent="0.25">
      <c r="B431" s="53"/>
      <c r="C431" s="53"/>
      <c r="D431" s="53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145"/>
      <c r="U431" s="134"/>
    </row>
    <row r="432" spans="2:21" s="103" customFormat="1" x14ac:dyDescent="0.25">
      <c r="B432" s="53"/>
      <c r="C432" s="53"/>
      <c r="D432" s="53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145"/>
      <c r="U432" s="134"/>
    </row>
    <row r="433" spans="2:21" s="103" customFormat="1" x14ac:dyDescent="0.25">
      <c r="B433" s="53"/>
      <c r="C433" s="53"/>
      <c r="D433" s="53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145"/>
      <c r="U433" s="134"/>
    </row>
    <row r="434" spans="2:21" s="103" customFormat="1" x14ac:dyDescent="0.25">
      <c r="B434" s="53"/>
      <c r="C434" s="53"/>
      <c r="D434" s="53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145"/>
      <c r="U434" s="134"/>
    </row>
    <row r="435" spans="2:21" s="103" customFormat="1" x14ac:dyDescent="0.25">
      <c r="B435" s="53"/>
      <c r="C435" s="53"/>
      <c r="D435" s="53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145"/>
      <c r="U435" s="134"/>
    </row>
    <row r="436" spans="2:21" s="103" customFormat="1" x14ac:dyDescent="0.25">
      <c r="B436" s="53"/>
      <c r="C436" s="53"/>
      <c r="D436" s="53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145"/>
      <c r="U436" s="134"/>
    </row>
    <row r="437" spans="2:21" s="103" customFormat="1" x14ac:dyDescent="0.25">
      <c r="B437" s="53"/>
      <c r="C437" s="53"/>
      <c r="D437" s="53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145"/>
      <c r="U437" s="134"/>
    </row>
    <row r="438" spans="2:21" s="103" customFormat="1" x14ac:dyDescent="0.25">
      <c r="B438" s="53"/>
      <c r="C438" s="53"/>
      <c r="D438" s="53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145"/>
      <c r="U438" s="134"/>
    </row>
    <row r="439" spans="2:21" s="103" customFormat="1" x14ac:dyDescent="0.25">
      <c r="B439" s="53"/>
      <c r="C439" s="53"/>
      <c r="D439" s="53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145"/>
      <c r="U439" s="134"/>
    </row>
    <row r="440" spans="2:21" s="103" customFormat="1" x14ac:dyDescent="0.25">
      <c r="B440" s="53"/>
      <c r="C440" s="53"/>
      <c r="D440" s="53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145"/>
      <c r="U440" s="134"/>
    </row>
    <row r="441" spans="2:21" s="103" customFormat="1" x14ac:dyDescent="0.25">
      <c r="B441" s="53"/>
      <c r="C441" s="53"/>
      <c r="D441" s="53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145"/>
      <c r="U441" s="134"/>
    </row>
    <row r="442" spans="2:21" s="103" customFormat="1" x14ac:dyDescent="0.25">
      <c r="B442" s="53"/>
      <c r="C442" s="53"/>
      <c r="D442" s="53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145"/>
      <c r="U442" s="134"/>
    </row>
    <row r="443" spans="2:21" s="103" customFormat="1" x14ac:dyDescent="0.25">
      <c r="B443" s="53"/>
      <c r="C443" s="53"/>
      <c r="D443" s="53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145"/>
      <c r="U443" s="134"/>
    </row>
    <row r="444" spans="2:21" s="103" customFormat="1" x14ac:dyDescent="0.25">
      <c r="B444" s="53"/>
      <c r="C444" s="53"/>
      <c r="D444" s="53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145"/>
      <c r="U444" s="134"/>
    </row>
    <row r="445" spans="2:21" s="103" customFormat="1" x14ac:dyDescent="0.25">
      <c r="B445" s="53"/>
      <c r="C445" s="53"/>
      <c r="D445" s="53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145"/>
      <c r="U445" s="134"/>
    </row>
    <row r="446" spans="2:21" s="103" customFormat="1" x14ac:dyDescent="0.25">
      <c r="B446" s="53"/>
      <c r="C446" s="53"/>
      <c r="D446" s="53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145"/>
      <c r="U446" s="134"/>
    </row>
    <row r="447" spans="2:21" s="103" customFormat="1" x14ac:dyDescent="0.25">
      <c r="B447" s="53"/>
      <c r="C447" s="53"/>
      <c r="D447" s="53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145"/>
      <c r="U447" s="134"/>
    </row>
    <row r="448" spans="2:21" s="103" customFormat="1" x14ac:dyDescent="0.25">
      <c r="B448" s="53"/>
      <c r="C448" s="53"/>
      <c r="D448" s="53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145"/>
      <c r="U448" s="134"/>
    </row>
    <row r="449" spans="2:21" s="103" customFormat="1" x14ac:dyDescent="0.25">
      <c r="B449" s="53"/>
      <c r="C449" s="53"/>
      <c r="D449" s="53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145"/>
      <c r="U449" s="134"/>
    </row>
    <row r="450" spans="2:21" s="103" customFormat="1" x14ac:dyDescent="0.25">
      <c r="B450" s="53"/>
      <c r="C450" s="53"/>
      <c r="D450" s="53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145"/>
      <c r="U450" s="134"/>
    </row>
    <row r="451" spans="2:21" s="103" customFormat="1" x14ac:dyDescent="0.25">
      <c r="B451" s="53"/>
      <c r="C451" s="53"/>
      <c r="D451" s="53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145"/>
      <c r="U451" s="134"/>
    </row>
    <row r="452" spans="2:21" s="103" customFormat="1" x14ac:dyDescent="0.25">
      <c r="B452" s="53"/>
      <c r="C452" s="53"/>
      <c r="D452" s="53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145"/>
      <c r="U452" s="134"/>
    </row>
    <row r="453" spans="2:21" s="103" customFormat="1" x14ac:dyDescent="0.25">
      <c r="B453" s="53"/>
      <c r="C453" s="53"/>
      <c r="D453" s="53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145"/>
      <c r="U453" s="134"/>
    </row>
    <row r="454" spans="2:21" s="103" customFormat="1" x14ac:dyDescent="0.25">
      <c r="B454" s="53"/>
      <c r="C454" s="53"/>
      <c r="D454" s="53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145"/>
      <c r="U454" s="134"/>
    </row>
    <row r="455" spans="2:21" s="103" customFormat="1" x14ac:dyDescent="0.25">
      <c r="B455" s="53"/>
      <c r="C455" s="53"/>
      <c r="D455" s="53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145"/>
      <c r="U455" s="134"/>
    </row>
    <row r="456" spans="2:21" s="103" customFormat="1" x14ac:dyDescent="0.25">
      <c r="B456" s="53"/>
      <c r="C456" s="53"/>
      <c r="D456" s="53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145"/>
      <c r="U456" s="134"/>
    </row>
    <row r="457" spans="2:21" s="103" customFormat="1" x14ac:dyDescent="0.25">
      <c r="B457" s="53"/>
      <c r="C457" s="53"/>
      <c r="D457" s="53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145"/>
      <c r="U457" s="134"/>
    </row>
    <row r="458" spans="2:21" s="103" customFormat="1" x14ac:dyDescent="0.25">
      <c r="B458" s="53"/>
      <c r="C458" s="53"/>
      <c r="D458" s="53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145"/>
      <c r="U458" s="134"/>
    </row>
    <row r="459" spans="2:21" s="103" customFormat="1" x14ac:dyDescent="0.25">
      <c r="B459" s="53"/>
      <c r="C459" s="53"/>
      <c r="D459" s="53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145"/>
      <c r="U459" s="134"/>
    </row>
    <row r="460" spans="2:21" s="103" customFormat="1" x14ac:dyDescent="0.25">
      <c r="B460" s="53"/>
      <c r="C460" s="53"/>
      <c r="D460" s="53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145"/>
      <c r="U460" s="134"/>
    </row>
    <row r="461" spans="2:21" s="103" customFormat="1" x14ac:dyDescent="0.25">
      <c r="B461" s="53"/>
      <c r="C461" s="53"/>
      <c r="D461" s="53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145"/>
      <c r="U461" s="134"/>
    </row>
    <row r="462" spans="2:21" s="103" customFormat="1" x14ac:dyDescent="0.25">
      <c r="B462" s="53"/>
      <c r="C462" s="53"/>
      <c r="D462" s="53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145"/>
      <c r="U462" s="134"/>
    </row>
    <row r="463" spans="2:21" s="103" customFormat="1" x14ac:dyDescent="0.25">
      <c r="B463" s="53"/>
      <c r="C463" s="53"/>
      <c r="D463" s="53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145"/>
      <c r="U463" s="134"/>
    </row>
    <row r="464" spans="2:21" s="103" customFormat="1" x14ac:dyDescent="0.25">
      <c r="B464" s="53"/>
      <c r="C464" s="53"/>
      <c r="D464" s="53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145"/>
      <c r="U464" s="134"/>
    </row>
    <row r="465" spans="2:21" s="103" customFormat="1" x14ac:dyDescent="0.25">
      <c r="B465" s="53"/>
      <c r="C465" s="53"/>
      <c r="D465" s="53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145"/>
      <c r="U465" s="134"/>
    </row>
    <row r="466" spans="2:21" s="103" customFormat="1" x14ac:dyDescent="0.25">
      <c r="B466" s="53"/>
      <c r="C466" s="53"/>
      <c r="D466" s="53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145"/>
      <c r="U466" s="134"/>
    </row>
    <row r="467" spans="2:21" s="103" customFormat="1" x14ac:dyDescent="0.25">
      <c r="B467" s="53"/>
      <c r="C467" s="53"/>
      <c r="D467" s="53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145"/>
      <c r="U467" s="134"/>
    </row>
    <row r="468" spans="2:21" s="103" customFormat="1" x14ac:dyDescent="0.25">
      <c r="B468" s="53"/>
      <c r="C468" s="53"/>
      <c r="D468" s="53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145"/>
      <c r="U468" s="134"/>
    </row>
    <row r="469" spans="2:21" s="103" customFormat="1" x14ac:dyDescent="0.25">
      <c r="B469" s="53"/>
      <c r="C469" s="53"/>
      <c r="D469" s="53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145"/>
      <c r="U469" s="134"/>
    </row>
    <row r="470" spans="2:21" s="103" customFormat="1" x14ac:dyDescent="0.25">
      <c r="B470" s="53"/>
      <c r="C470" s="53"/>
      <c r="D470" s="53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145"/>
      <c r="U470" s="134"/>
    </row>
    <row r="471" spans="2:21" s="103" customFormat="1" x14ac:dyDescent="0.25">
      <c r="B471" s="53"/>
      <c r="C471" s="53"/>
      <c r="D471" s="53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145"/>
      <c r="U471" s="134"/>
    </row>
    <row r="472" spans="2:21" s="103" customFormat="1" x14ac:dyDescent="0.25">
      <c r="B472" s="53"/>
      <c r="C472" s="53"/>
      <c r="D472" s="53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145"/>
      <c r="U472" s="134"/>
    </row>
    <row r="473" spans="2:21" s="103" customFormat="1" x14ac:dyDescent="0.25">
      <c r="B473" s="53"/>
      <c r="C473" s="53"/>
      <c r="D473" s="53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145"/>
      <c r="U473" s="134"/>
    </row>
    <row r="474" spans="2:21" s="103" customFormat="1" x14ac:dyDescent="0.25">
      <c r="B474" s="53"/>
      <c r="C474" s="53"/>
      <c r="D474" s="53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145"/>
      <c r="U474" s="134"/>
    </row>
    <row r="475" spans="2:21" s="103" customFormat="1" x14ac:dyDescent="0.25">
      <c r="B475" s="53"/>
      <c r="C475" s="53"/>
      <c r="D475" s="53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145"/>
      <c r="U475" s="134"/>
    </row>
    <row r="476" spans="2:21" s="103" customFormat="1" x14ac:dyDescent="0.25">
      <c r="B476" s="53"/>
      <c r="C476" s="53"/>
      <c r="D476" s="53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145"/>
      <c r="U476" s="134"/>
    </row>
    <row r="477" spans="2:21" s="103" customFormat="1" x14ac:dyDescent="0.25">
      <c r="B477" s="53"/>
      <c r="C477" s="53"/>
      <c r="D477" s="53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145"/>
      <c r="U477" s="134"/>
    </row>
    <row r="478" spans="2:21" s="103" customFormat="1" x14ac:dyDescent="0.25">
      <c r="B478" s="53"/>
      <c r="C478" s="53"/>
      <c r="D478" s="53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145"/>
      <c r="U478" s="134"/>
    </row>
    <row r="479" spans="2:21" s="103" customFormat="1" x14ac:dyDescent="0.25">
      <c r="B479" s="53"/>
      <c r="C479" s="53"/>
      <c r="D479" s="53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145"/>
      <c r="U479" s="134"/>
    </row>
    <row r="480" spans="2:21" s="103" customFormat="1" x14ac:dyDescent="0.25">
      <c r="B480" s="53"/>
      <c r="C480" s="53"/>
      <c r="D480" s="53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145"/>
      <c r="U480" s="134"/>
    </row>
    <row r="481" spans="2:21" s="103" customFormat="1" x14ac:dyDescent="0.25">
      <c r="B481" s="53"/>
      <c r="C481" s="53"/>
      <c r="D481" s="53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145"/>
      <c r="U481" s="134"/>
    </row>
    <row r="482" spans="2:21" s="103" customFormat="1" x14ac:dyDescent="0.25">
      <c r="B482" s="53"/>
      <c r="C482" s="53"/>
      <c r="D482" s="53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145"/>
      <c r="U482" s="134"/>
    </row>
    <row r="483" spans="2:21" s="103" customFormat="1" x14ac:dyDescent="0.25">
      <c r="B483" s="53"/>
      <c r="C483" s="53"/>
      <c r="D483" s="53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145"/>
      <c r="U483" s="134"/>
    </row>
    <row r="484" spans="2:21" s="103" customFormat="1" x14ac:dyDescent="0.25">
      <c r="B484" s="53"/>
      <c r="C484" s="53"/>
      <c r="D484" s="53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145"/>
      <c r="U484" s="134"/>
    </row>
    <row r="485" spans="2:21" s="103" customFormat="1" x14ac:dyDescent="0.25">
      <c r="B485" s="53"/>
      <c r="C485" s="53"/>
      <c r="D485" s="53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145"/>
      <c r="U485" s="134"/>
    </row>
    <row r="486" spans="2:21" s="103" customFormat="1" x14ac:dyDescent="0.25">
      <c r="B486" s="53"/>
      <c r="C486" s="53"/>
      <c r="D486" s="53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145"/>
      <c r="U486" s="134"/>
    </row>
    <row r="487" spans="2:21" s="103" customFormat="1" x14ac:dyDescent="0.25">
      <c r="B487" s="53"/>
      <c r="C487" s="53"/>
      <c r="D487" s="53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145"/>
      <c r="U487" s="134"/>
    </row>
    <row r="488" spans="2:21" s="103" customFormat="1" x14ac:dyDescent="0.25">
      <c r="B488" s="53"/>
      <c r="C488" s="53"/>
      <c r="D488" s="53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145"/>
      <c r="U488" s="134"/>
    </row>
    <row r="489" spans="2:21" s="103" customFormat="1" x14ac:dyDescent="0.25">
      <c r="B489" s="53"/>
      <c r="C489" s="53"/>
      <c r="D489" s="53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145"/>
      <c r="U489" s="134"/>
    </row>
    <row r="490" spans="2:21" s="103" customFormat="1" x14ac:dyDescent="0.25">
      <c r="B490" s="53"/>
      <c r="C490" s="53"/>
      <c r="D490" s="53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145"/>
      <c r="U490" s="134"/>
    </row>
    <row r="491" spans="2:21" s="103" customFormat="1" x14ac:dyDescent="0.25">
      <c r="B491" s="53"/>
      <c r="C491" s="53"/>
      <c r="D491" s="53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145"/>
      <c r="U491" s="134"/>
    </row>
    <row r="492" spans="2:21" s="103" customFormat="1" x14ac:dyDescent="0.25">
      <c r="B492" s="53"/>
      <c r="C492" s="53"/>
      <c r="D492" s="53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145"/>
      <c r="U492" s="134"/>
    </row>
    <row r="493" spans="2:21" s="103" customFormat="1" x14ac:dyDescent="0.25">
      <c r="B493" s="53"/>
      <c r="C493" s="53"/>
      <c r="D493" s="53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145"/>
      <c r="U493" s="134"/>
    </row>
    <row r="494" spans="2:21" s="103" customFormat="1" x14ac:dyDescent="0.25">
      <c r="B494" s="53"/>
      <c r="C494" s="53"/>
      <c r="D494" s="53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145"/>
      <c r="U494" s="134"/>
    </row>
  </sheetData>
  <mergeCells count="112">
    <mergeCell ref="E246:F246"/>
    <mergeCell ref="G246:H246"/>
    <mergeCell ref="I246:J246"/>
    <mergeCell ref="K246:L246"/>
    <mergeCell ref="M246:N246"/>
    <mergeCell ref="P246:Q246"/>
    <mergeCell ref="A239:U239"/>
    <mergeCell ref="A244:A246"/>
    <mergeCell ref="B244:B246"/>
    <mergeCell ref="C244:C246"/>
    <mergeCell ref="D244:D246"/>
    <mergeCell ref="E244:J245"/>
    <mergeCell ref="K244:R245"/>
    <mergeCell ref="S244:S246"/>
    <mergeCell ref="T244:T246"/>
    <mergeCell ref="U244:U246"/>
    <mergeCell ref="E211:F211"/>
    <mergeCell ref="G211:H211"/>
    <mergeCell ref="I211:J211"/>
    <mergeCell ref="K211:L211"/>
    <mergeCell ref="M211:N211"/>
    <mergeCell ref="P211:Q211"/>
    <mergeCell ref="A204:U204"/>
    <mergeCell ref="A209:A211"/>
    <mergeCell ref="B209:B211"/>
    <mergeCell ref="C209:C211"/>
    <mergeCell ref="D209:D211"/>
    <mergeCell ref="E209:J210"/>
    <mergeCell ref="K209:R210"/>
    <mergeCell ref="S209:S211"/>
    <mergeCell ref="T209:T211"/>
    <mergeCell ref="U209:U211"/>
    <mergeCell ref="E169:F169"/>
    <mergeCell ref="G169:H169"/>
    <mergeCell ref="I169:J169"/>
    <mergeCell ref="K169:L169"/>
    <mergeCell ref="M169:N169"/>
    <mergeCell ref="P169:Q169"/>
    <mergeCell ref="A163:U163"/>
    <mergeCell ref="A167:A169"/>
    <mergeCell ref="B167:B169"/>
    <mergeCell ref="C167:C169"/>
    <mergeCell ref="D167:D169"/>
    <mergeCell ref="E167:J168"/>
    <mergeCell ref="K167:R168"/>
    <mergeCell ref="S167:S169"/>
    <mergeCell ref="T167:T169"/>
    <mergeCell ref="U167:U169"/>
    <mergeCell ref="E123:F123"/>
    <mergeCell ref="G123:H123"/>
    <mergeCell ref="I123:J123"/>
    <mergeCell ref="K123:L123"/>
    <mergeCell ref="M123:N123"/>
    <mergeCell ref="P123:Q123"/>
    <mergeCell ref="A117:U117"/>
    <mergeCell ref="A121:A123"/>
    <mergeCell ref="B121:B123"/>
    <mergeCell ref="C121:C123"/>
    <mergeCell ref="D121:D123"/>
    <mergeCell ref="E121:J122"/>
    <mergeCell ref="K121:R122"/>
    <mergeCell ref="S121:S123"/>
    <mergeCell ref="T121:T123"/>
    <mergeCell ref="U121:U123"/>
    <mergeCell ref="E81:F81"/>
    <mergeCell ref="G81:H81"/>
    <mergeCell ref="I81:J81"/>
    <mergeCell ref="K81:L81"/>
    <mergeCell ref="M81:N81"/>
    <mergeCell ref="P81:Q81"/>
    <mergeCell ref="A75:U75"/>
    <mergeCell ref="A79:A81"/>
    <mergeCell ref="B79:B81"/>
    <mergeCell ref="C79:C81"/>
    <mergeCell ref="D79:D81"/>
    <mergeCell ref="E79:J80"/>
    <mergeCell ref="K79:R80"/>
    <mergeCell ref="S79:S81"/>
    <mergeCell ref="T79:T81"/>
    <mergeCell ref="U79:U81"/>
    <mergeCell ref="E42:F42"/>
    <mergeCell ref="G42:H42"/>
    <mergeCell ref="I42:J42"/>
    <mergeCell ref="K42:L42"/>
    <mergeCell ref="M42:N42"/>
    <mergeCell ref="P42:Q42"/>
    <mergeCell ref="A36:U36"/>
    <mergeCell ref="A40:A42"/>
    <mergeCell ref="B40:B42"/>
    <mergeCell ref="C40:C42"/>
    <mergeCell ref="D40:D42"/>
    <mergeCell ref="E40:J41"/>
    <mergeCell ref="K40:R41"/>
    <mergeCell ref="S40:S42"/>
    <mergeCell ref="T40:T42"/>
    <mergeCell ref="U40:U42"/>
    <mergeCell ref="E7:F7"/>
    <mergeCell ref="G7:H7"/>
    <mergeCell ref="I7:J7"/>
    <mergeCell ref="K7:L7"/>
    <mergeCell ref="M7:N7"/>
    <mergeCell ref="P7:Q7"/>
    <mergeCell ref="A1:U1"/>
    <mergeCell ref="A5:A7"/>
    <mergeCell ref="B5:B7"/>
    <mergeCell ref="C5:C7"/>
    <mergeCell ref="D5:D7"/>
    <mergeCell ref="E5:J6"/>
    <mergeCell ref="K5:R6"/>
    <mergeCell ref="S5:S7"/>
    <mergeCell ref="T5:T7"/>
    <mergeCell ref="U5:U7"/>
  </mergeCells>
  <conditionalFormatting sqref="I235:I238 G235:G238 M235:M238 P235:P238 G55 I55 K55 M55 P55 E55 G181:G182 I181:I182 K181:K182 M181:M182 P181:P182 E181:E182 G252 I252 K252 M252 P252 E252 G257 I257 K257 M257 P257 E257 G175 I175 K175 M175 P175 E175 G217:G220 I217:I220 K217:K220 M217:M220 P217:P220 E217:E220 G212:G215 I212:I215 K212:K215 M212:M215 P212:P215 E212:E215 G43:G47 I43:I47 K43:K47 M43:M47 P43:P47 E43:E47 G110 I110 K110 M110 P110 E110 E82:E85 P82:P85 M82:M85 K82:K85 I82:I85 G82:G85 E247:E249 P247:P249 M247:M249 K247:K249 I247:I249 G247:G249">
    <cfRule type="cellIs" dxfId="18337" priority="5340" stopIfTrue="1" operator="lessThan">
      <formula>$E$1/$E$1*50</formula>
    </cfRule>
    <cfRule type="cellIs" dxfId="18336" priority="5341" stopIfTrue="1" operator="between">
      <formula>$E$1/$E$1*50</formula>
      <formula>$E$1/$E$1*89</formula>
    </cfRule>
    <cfRule type="cellIs" dxfId="18335" priority="5342" stopIfTrue="1" operator="greaterThanOrEqual">
      <formula>$E$1/$E$1*90</formula>
    </cfRule>
  </conditionalFormatting>
  <conditionalFormatting sqref="O235:O238 R235:R238">
    <cfRule type="cellIs" dxfId="18334" priority="5337" stopIfTrue="1" operator="lessThan">
      <formula>$F$1/$F$1*1%</formula>
    </cfRule>
    <cfRule type="cellIs" dxfId="18333" priority="5338" stopIfTrue="1" operator="between">
      <formula>$F$1/$F$1*1%</formula>
      <formula>$F$1/$F$1*4%</formula>
    </cfRule>
    <cfRule type="cellIs" dxfId="18332" priority="5339" stopIfTrue="1" operator="greaterThanOrEqual">
      <formula>$F$1/$F$1*5%</formula>
    </cfRule>
  </conditionalFormatting>
  <conditionalFormatting sqref="S235:S238">
    <cfRule type="cellIs" dxfId="18331" priority="5334" stopIfTrue="1" operator="lessThan">
      <formula>$F$1/$F$1*50%</formula>
    </cfRule>
    <cfRule type="cellIs" dxfId="18330" priority="5335" stopIfTrue="1" operator="between">
      <formula>$F$1/$F$1*50%</formula>
      <formula>$F$1/$F$1*89.9%</formula>
    </cfRule>
    <cfRule type="cellIs" dxfId="18329" priority="5336" stopIfTrue="1" operator="greaterThanOrEqual">
      <formula>$F$1/$F$1*13.5%</formula>
    </cfRule>
  </conditionalFormatting>
  <conditionalFormatting sqref="F235:F238 L235:L238 L55 F55 L181:L182 F181:F182 L252 F252 L257 F257 L175 F175 L217:L220 F217:F220 L212:L215 F212:F215 L43:L47 F43:F47 L110 F110 F82:F85 L82:L85 F247:F249 L247:L249">
    <cfRule type="cellIs" dxfId="18328" priority="5331" stopIfTrue="1" operator="lessThan">
      <formula>$F$1/$F$1*1%</formula>
    </cfRule>
    <cfRule type="cellIs" dxfId="18327" priority="5332" stopIfTrue="1" operator="between">
      <formula>$F$1/$F$1*1%</formula>
      <formula>$F$1/$F$1*4.99%</formula>
    </cfRule>
    <cfRule type="cellIs" dxfId="18326" priority="5333" stopIfTrue="1" operator="greaterThanOrEqual">
      <formula>$F$1/$F$1*5%</formula>
    </cfRule>
  </conditionalFormatting>
  <conditionalFormatting sqref="J235:J238 N235:N238 Q235:Q238 H235:H238">
    <cfRule type="cellIs" dxfId="18325" priority="5328" stopIfTrue="1" operator="lessThan">
      <formula>$F$1/$F$1*10%</formula>
    </cfRule>
    <cfRule type="cellIs" dxfId="18324" priority="5329" stopIfTrue="1" operator="between">
      <formula>$F$1/$F$1*10%</formula>
      <formula>$F$1/$F$1*17.8%</formula>
    </cfRule>
    <cfRule type="cellIs" dxfId="18323" priority="5330" stopIfTrue="1" operator="greaterThanOrEqual">
      <formula>$F$1/$F$1*18%</formula>
    </cfRule>
  </conditionalFormatting>
  <conditionalFormatting sqref="U254:U255 U174 U171:U172 T235:U238 U53:U54 U220:U221 U183 U215:U217 T21 T55:U55 T175:U175 T252:U252 T257:U257 U44:U46 T82:U83 U177 T170:T174 U212:U213 T212:T221 T19 T43:T54 T110 T84:T86 U85 T179:T182 U179 T176:T177 T229 T223 T247:U249 U194:U195">
    <cfRule type="cellIs" dxfId="18322" priority="5325" stopIfTrue="1" operator="equal">
      <formula>"A"</formula>
    </cfRule>
    <cfRule type="cellIs" dxfId="18321" priority="5326" stopIfTrue="1" operator="between">
      <formula>$V$1</formula>
      <formula>$W$1</formula>
    </cfRule>
    <cfRule type="cellIs" dxfId="18320" priority="5327" stopIfTrue="1" operator="equal">
      <formula>"F"</formula>
    </cfRule>
  </conditionalFormatting>
  <conditionalFormatting sqref="G37:G41 B27:B35 D27:D35 G27:G35 D53:D55 B53:B55 D37:D42 B37:B42 B44:B46 D44:D46 D162 D146 B162 B146">
    <cfRule type="cellIs" dxfId="18319" priority="5322" stopIfTrue="1" operator="lessThan">
      <formula>#REF!/#REF!*60</formula>
    </cfRule>
    <cfRule type="cellIs" dxfId="18318" priority="5323" stopIfTrue="1" operator="between">
      <formula>#REF!/#REF!*60</formula>
      <formula>#REF!/#REF!*89</formula>
    </cfRule>
    <cfRule type="cellIs" dxfId="18317" priority="5324" stopIfTrue="1" operator="greaterThanOrEqual">
      <formula>#REF!/#REF!*90</formula>
    </cfRule>
  </conditionalFormatting>
  <conditionalFormatting sqref="C205:C211 C213 C27:C35 A27:A35 C203 A203 C53:C55 C252 C257 C76:C83 C247 C272:C276 C37:C42 A37:A42 A44 C44:C46 A46 A48 A50 A52 A54 A56 C85 A58 A60 A62 A64 A66 A68 A70 A72 A76:A115 C162 C146">
    <cfRule type="cellIs" dxfId="18316" priority="5319" stopIfTrue="1" operator="lessThan">
      <formula>#REF!/#REF!*9%</formula>
    </cfRule>
    <cfRule type="cellIs" dxfId="18315" priority="5320" stopIfTrue="1" operator="between">
      <formula>#REF!/#REF!*9%</formula>
      <formula>#REF!/#REF!*13.4%</formula>
    </cfRule>
    <cfRule type="cellIs" dxfId="18314" priority="5321" stopIfTrue="1" operator="greaterThanOrEqual">
      <formula>#REF!/#REF!*13.5%</formula>
    </cfRule>
  </conditionalFormatting>
  <conditionalFormatting sqref="G205:G210 G240:G245 G235:G238 G272:G276">
    <cfRule type="expression" dxfId="18313" priority="5317" stopIfTrue="1">
      <formula>F</formula>
    </cfRule>
    <cfRule type="expression" dxfId="18312" priority="5318" stopIfTrue="1">
      <formula>A</formula>
    </cfRule>
  </conditionalFormatting>
  <conditionalFormatting sqref="F240:F245 F37:F42 F205:F210 L235:L238 F235:F238 F27:F35 F272:F276">
    <cfRule type="cellIs" dxfId="18311" priority="5314" stopIfTrue="1" operator="lessThan">
      <formula>#REF!/#REF!*60%</formula>
    </cfRule>
    <cfRule type="cellIs" dxfId="18310" priority="5315" stopIfTrue="1" operator="between">
      <formula>#REF!/#REF!*60%</formula>
      <formula>#REF!/#REF!*89%</formula>
    </cfRule>
    <cfRule type="cellIs" dxfId="18309" priority="5316" stopIfTrue="1" operator="greaterThanOrEqual">
      <formula>#REF!/#REF!*90%</formula>
    </cfRule>
  </conditionalFormatting>
  <conditionalFormatting sqref="A240:B246 A205:B211 D205:D211 D254:D255 B254:B255 B215:B217 D215:D217 B235:B238 D235:D238 B220:B221 D220:D221 G203 B203 D203 D252 B252 D257 B257 A272:B276 D272:D276 B213 D213 B247:B249 D240:D249">
    <cfRule type="cellIs" dxfId="18308" priority="5311" stopIfTrue="1" operator="lessThan">
      <formula>#REF!/#REF!*60</formula>
    </cfRule>
    <cfRule type="cellIs" dxfId="18307" priority="5312" stopIfTrue="1" operator="between">
      <formula>#REF!/#REF!*60</formula>
      <formula>#REF!/#REF!*89</formula>
    </cfRule>
    <cfRule type="cellIs" dxfId="18306" priority="5313" stopIfTrue="1" operator="greaterThanOrEqual">
      <formula>#REF!/#REF!*90</formula>
    </cfRule>
  </conditionalFormatting>
  <conditionalFormatting sqref="C240:C246 C254:C255">
    <cfRule type="cellIs" dxfId="18305" priority="5308" stopIfTrue="1" operator="lessThan">
      <formula>#REF!/#REF!*9%</formula>
    </cfRule>
    <cfRule type="cellIs" dxfId="18304" priority="5309" stopIfTrue="1" operator="between">
      <formula>#REF!/#REF!*9%</formula>
      <formula>#REF!/#REF!*13.4%</formula>
    </cfRule>
    <cfRule type="cellIs" dxfId="18303" priority="5310" stopIfTrue="1" operator="greaterThanOrEqual">
      <formula>#REF!/#REF!*13.5%</formula>
    </cfRule>
  </conditionalFormatting>
  <conditionalFormatting sqref="U235:U238">
    <cfRule type="cellIs" dxfId="18302" priority="5305" stopIfTrue="1" operator="lessThan">
      <formula>#REF!/#REF!*1%</formula>
    </cfRule>
    <cfRule type="cellIs" dxfId="18301" priority="5306" stopIfTrue="1" operator="between">
      <formula>#REF!/#REF!*1%</formula>
      <formula>#REF!/#REF!*4%</formula>
    </cfRule>
    <cfRule type="cellIs" dxfId="18300" priority="5307" stopIfTrue="1" operator="greaterThanOrEqual">
      <formula>#REF!/#REF!*5%</formula>
    </cfRule>
  </conditionalFormatting>
  <conditionalFormatting sqref="F203">
    <cfRule type="cellIs" dxfId="18299" priority="5302" stopIfTrue="1" operator="lessThan">
      <formula>#REF!/#REF!*60%</formula>
    </cfRule>
    <cfRule type="cellIs" dxfId="18298" priority="5303" stopIfTrue="1" operator="between">
      <formula>#REF!/#REF!*60%</formula>
      <formula>#REF!/#REF!*89%</formula>
    </cfRule>
    <cfRule type="cellIs" dxfId="18297" priority="5304" stopIfTrue="1" operator="greaterThanOrEqual">
      <formula>#REF!/#REF!*90%</formula>
    </cfRule>
  </conditionalFormatting>
  <conditionalFormatting sqref="C217">
    <cfRule type="cellIs" dxfId="18296" priority="5299" stopIfTrue="1" operator="lessThan">
      <formula>#REF!/#REF!*9%</formula>
    </cfRule>
    <cfRule type="cellIs" dxfId="18295" priority="5300" stopIfTrue="1" operator="between">
      <formula>#REF!/#REF!*9%</formula>
      <formula>#REF!/#REF!*13.4%</formula>
    </cfRule>
    <cfRule type="cellIs" dxfId="18294" priority="5301" stopIfTrue="1" operator="greaterThanOrEqual">
      <formula>#REF!/#REF!*13.5%</formula>
    </cfRule>
  </conditionalFormatting>
  <conditionalFormatting sqref="U177">
    <cfRule type="cellIs" dxfId="18293" priority="5296" stopIfTrue="1" operator="lessThan">
      <formula>#REF!/#REF!*1%</formula>
    </cfRule>
    <cfRule type="cellIs" dxfId="18292" priority="5297" stopIfTrue="1" operator="between">
      <formula>#REF!/#REF!*1%</formula>
      <formula>#REF!/#REF!*4%</formula>
    </cfRule>
    <cfRule type="cellIs" dxfId="18291" priority="5298" stopIfTrue="1" operator="greaterThanOrEqual">
      <formula>#REF!/#REF!*5%</formula>
    </cfRule>
  </conditionalFormatting>
  <conditionalFormatting sqref="C215">
    <cfRule type="cellIs" dxfId="18290" priority="5293" stopIfTrue="1" operator="lessThan">
      <formula>#REF!/#REF!*9%</formula>
    </cfRule>
    <cfRule type="cellIs" dxfId="18289" priority="5294" stopIfTrue="1" operator="between">
      <formula>#REF!/#REF!*9%</formula>
      <formula>#REF!/#REF!*13.4%</formula>
    </cfRule>
    <cfRule type="cellIs" dxfId="18288" priority="5295" stopIfTrue="1" operator="greaterThanOrEqual">
      <formula>#REF!/#REF!*13.5%</formula>
    </cfRule>
  </conditionalFormatting>
  <conditionalFormatting sqref="U214">
    <cfRule type="cellIs" dxfId="18287" priority="5290" stopIfTrue="1" operator="equal">
      <formula>"A"</formula>
    </cfRule>
    <cfRule type="cellIs" dxfId="18286" priority="5291" stopIfTrue="1" operator="between">
      <formula>$V$1</formula>
      <formula>$W$1</formula>
    </cfRule>
    <cfRule type="cellIs" dxfId="18285" priority="5292" stopIfTrue="1" operator="equal">
      <formula>"F"</formula>
    </cfRule>
  </conditionalFormatting>
  <conditionalFormatting sqref="C214 C216 C235:C238 C221 A43 A45 A47 A49 A51 A53 A55 A57 A59 A61 A63 A65 A67 A69 A71">
    <cfRule type="cellIs" dxfId="18284" priority="5287" stopIfTrue="1" operator="lessThan">
      <formula>#REF!/#REF!*9%</formula>
    </cfRule>
    <cfRule type="cellIs" dxfId="18283" priority="5288" stopIfTrue="1" operator="between">
      <formula>#REF!/#REF!*9%</formula>
      <formula>#REF!/#REF!*13.4%</formula>
    </cfRule>
    <cfRule type="cellIs" dxfId="18282" priority="5289" stopIfTrue="1" operator="greaterThanOrEqual">
      <formula>#REF!/#REF!*13.5%</formula>
    </cfRule>
  </conditionalFormatting>
  <conditionalFormatting sqref="D214 B214">
    <cfRule type="cellIs" dxfId="18281" priority="5284" stopIfTrue="1" operator="lessThan">
      <formula>#REF!/#REF!*60</formula>
    </cfRule>
    <cfRule type="cellIs" dxfId="18280" priority="5285" stopIfTrue="1" operator="between">
      <formula>#REF!/#REF!*60</formula>
      <formula>#REF!/#REF!*89</formula>
    </cfRule>
    <cfRule type="cellIs" dxfId="18279" priority="5286" stopIfTrue="1" operator="greaterThanOrEqual">
      <formula>#REF!/#REF!*90</formula>
    </cfRule>
  </conditionalFormatting>
  <conditionalFormatting sqref="U43">
    <cfRule type="cellIs" dxfId="18278" priority="5281" stopIfTrue="1" operator="equal">
      <formula>"A"</formula>
    </cfRule>
    <cfRule type="cellIs" dxfId="18277" priority="5282" stopIfTrue="1" operator="between">
      <formula>$V$1</formula>
      <formula>$W$1</formula>
    </cfRule>
    <cfRule type="cellIs" dxfId="18276" priority="5283" stopIfTrue="1" operator="equal">
      <formula>"F"</formula>
    </cfRule>
  </conditionalFormatting>
  <conditionalFormatting sqref="B43 D43 D76:D83 B76:B83 B85 D85">
    <cfRule type="cellIs" dxfId="18275" priority="5278" stopIfTrue="1" operator="lessThan">
      <formula>#REF!/#REF!*60</formula>
    </cfRule>
    <cfRule type="cellIs" dxfId="18274" priority="5279" stopIfTrue="1" operator="between">
      <formula>#REF!/#REF!*60</formula>
      <formula>#REF!/#REF!*89</formula>
    </cfRule>
    <cfRule type="cellIs" dxfId="18273" priority="5280" stopIfTrue="1" operator="greaterThanOrEqual">
      <formula>#REF!/#REF!*90</formula>
    </cfRule>
  </conditionalFormatting>
  <conditionalFormatting sqref="C43">
    <cfRule type="cellIs" dxfId="18272" priority="5275" stopIfTrue="1" operator="lessThan">
      <formula>#REF!/#REF!*9%</formula>
    </cfRule>
    <cfRule type="cellIs" dxfId="18271" priority="5276" stopIfTrue="1" operator="between">
      <formula>#REF!/#REF!*9%</formula>
      <formula>#REF!/#REF!*13.4%</formula>
    </cfRule>
    <cfRule type="cellIs" dxfId="18270" priority="5277" stopIfTrue="1" operator="greaterThanOrEqual">
      <formula>#REF!/#REF!*13.5%</formula>
    </cfRule>
  </conditionalFormatting>
  <conditionalFormatting sqref="B251 D251">
    <cfRule type="cellIs" dxfId="18269" priority="5257" stopIfTrue="1" operator="lessThan">
      <formula>#REF!/#REF!*60</formula>
    </cfRule>
    <cfRule type="cellIs" dxfId="18268" priority="5258" stopIfTrue="1" operator="between">
      <formula>#REF!/#REF!*60</formula>
      <formula>#REF!/#REF!*89</formula>
    </cfRule>
    <cfRule type="cellIs" dxfId="18267" priority="5259" stopIfTrue="1" operator="greaterThanOrEqual">
      <formula>#REF!/#REF!*90</formula>
    </cfRule>
  </conditionalFormatting>
  <conditionalFormatting sqref="U218:U219">
    <cfRule type="cellIs" dxfId="18266" priority="5272" stopIfTrue="1" operator="equal">
      <formula>"A"</formula>
    </cfRule>
    <cfRule type="cellIs" dxfId="18265" priority="5273" stopIfTrue="1" operator="between">
      <formula>$V$1</formula>
      <formula>$W$1</formula>
    </cfRule>
    <cfRule type="cellIs" dxfId="18264" priority="5274" stopIfTrue="1" operator="equal">
      <formula>"F"</formula>
    </cfRule>
  </conditionalFormatting>
  <conditionalFormatting sqref="C218:C219">
    <cfRule type="cellIs" dxfId="18263" priority="5269" stopIfTrue="1" operator="lessThan">
      <formula>#REF!/#REF!*9%</formula>
    </cfRule>
    <cfRule type="cellIs" dxfId="18262" priority="5270" stopIfTrue="1" operator="between">
      <formula>#REF!/#REF!*9%</formula>
      <formula>#REF!/#REF!*13.4%</formula>
    </cfRule>
    <cfRule type="cellIs" dxfId="18261" priority="5271" stopIfTrue="1" operator="greaterThanOrEqual">
      <formula>#REF!/#REF!*13.5%</formula>
    </cfRule>
  </conditionalFormatting>
  <conditionalFormatting sqref="B218:B219 D218:D219">
    <cfRule type="cellIs" dxfId="18260" priority="5266" stopIfTrue="1" operator="lessThan">
      <formula>#REF!/#REF!*60</formula>
    </cfRule>
    <cfRule type="cellIs" dxfId="18259" priority="5267" stopIfTrue="1" operator="between">
      <formula>#REF!/#REF!*60</formula>
      <formula>#REF!/#REF!*89</formula>
    </cfRule>
    <cfRule type="cellIs" dxfId="18258" priority="5268" stopIfTrue="1" operator="greaterThanOrEqual">
      <formula>#REF!/#REF!*90</formula>
    </cfRule>
  </conditionalFormatting>
  <conditionalFormatting sqref="U219">
    <cfRule type="cellIs" dxfId="18257" priority="5263" stopIfTrue="1" operator="lessThan">
      <formula>#REF!/#REF!*1%</formula>
    </cfRule>
    <cfRule type="cellIs" dxfId="18256" priority="5264" stopIfTrue="1" operator="between">
      <formula>#REF!/#REF!*1%</formula>
      <formula>#REF!/#REF!*4%</formula>
    </cfRule>
    <cfRule type="cellIs" dxfId="18255" priority="5265" stopIfTrue="1" operator="greaterThanOrEqual">
      <formula>#REF!/#REF!*5%</formula>
    </cfRule>
  </conditionalFormatting>
  <conditionalFormatting sqref="U251">
    <cfRule type="cellIs" dxfId="18254" priority="5260" stopIfTrue="1" operator="equal">
      <formula>"A"</formula>
    </cfRule>
    <cfRule type="cellIs" dxfId="18253" priority="5261" stopIfTrue="1" operator="between">
      <formula>$V$1</formula>
      <formula>$W$1</formula>
    </cfRule>
    <cfRule type="cellIs" dxfId="18252" priority="5262" stopIfTrue="1" operator="equal">
      <formula>"F"</formula>
    </cfRule>
  </conditionalFormatting>
  <conditionalFormatting sqref="C251">
    <cfRule type="cellIs" dxfId="18251" priority="5254" stopIfTrue="1" operator="lessThan">
      <formula>#REF!/#REF!*9%</formula>
    </cfRule>
    <cfRule type="cellIs" dxfId="18250" priority="5255" stopIfTrue="1" operator="between">
      <formula>#REF!/#REF!*9%</formula>
      <formula>#REF!/#REF!*13.4%</formula>
    </cfRule>
    <cfRule type="cellIs" dxfId="18249" priority="5256" stopIfTrue="1" operator="greaterThanOrEqual">
      <formula>#REF!/#REF!*13.5%</formula>
    </cfRule>
  </conditionalFormatting>
  <conditionalFormatting sqref="C220">
    <cfRule type="cellIs" dxfId="18248" priority="5251" stopIfTrue="1" operator="lessThan">
      <formula>#REF!/#REF!*9%</formula>
    </cfRule>
    <cfRule type="cellIs" dxfId="18247" priority="5252" stopIfTrue="1" operator="between">
      <formula>#REF!/#REF!*9%</formula>
      <formula>#REF!/#REF!*13.4%</formula>
    </cfRule>
    <cfRule type="cellIs" dxfId="18246" priority="5253" stopIfTrue="1" operator="greaterThanOrEqual">
      <formula>#REF!/#REF!*13.5%</formula>
    </cfRule>
  </conditionalFormatting>
  <conditionalFormatting sqref="C248">
    <cfRule type="cellIs" dxfId="18245" priority="5248" stopIfTrue="1" operator="lessThan">
      <formula>#REF!/#REF!*9%</formula>
    </cfRule>
    <cfRule type="cellIs" dxfId="18244" priority="5249" stopIfTrue="1" operator="between">
      <formula>#REF!/#REF!*9%</formula>
      <formula>#REF!/#REF!*13.4%</formula>
    </cfRule>
    <cfRule type="cellIs" dxfId="18243" priority="5250" stopIfTrue="1" operator="greaterThanOrEqual">
      <formula>#REF!/#REF!*13.5%</formula>
    </cfRule>
  </conditionalFormatting>
  <conditionalFormatting sqref="C249">
    <cfRule type="cellIs" dxfId="18242" priority="5245" stopIfTrue="1" operator="lessThan">
      <formula>#REF!/#REF!*9%</formula>
    </cfRule>
    <cfRule type="cellIs" dxfId="18241" priority="5246" stopIfTrue="1" operator="between">
      <formula>#REF!/#REF!*9%</formula>
      <formula>#REF!/#REF!*13.4%</formula>
    </cfRule>
    <cfRule type="cellIs" dxfId="18240" priority="5247" stopIfTrue="1" operator="greaterThanOrEqual">
      <formula>#REF!/#REF!*13.5%</formula>
    </cfRule>
  </conditionalFormatting>
  <conditionalFormatting sqref="E235:E238">
    <cfRule type="cellIs" dxfId="18239" priority="5242" stopIfTrue="1" operator="lessThan">
      <formula>$E$1/$E$1*50</formula>
    </cfRule>
    <cfRule type="cellIs" dxfId="18238" priority="5243" stopIfTrue="1" operator="between">
      <formula>$E$1/$E$1*50</formula>
      <formula>$E$1/$E$1*89</formula>
    </cfRule>
    <cfRule type="cellIs" dxfId="18237" priority="5244" stopIfTrue="1" operator="greaterThanOrEqual">
      <formula>$E$1/$E$1*90</formula>
    </cfRule>
  </conditionalFormatting>
  <conditionalFormatting sqref="E235:E238">
    <cfRule type="cellIs" dxfId="18236" priority="5239" stopIfTrue="1" operator="lessThan">
      <formula>$E$1/$E$1*50</formula>
    </cfRule>
    <cfRule type="cellIs" dxfId="18235" priority="5240" stopIfTrue="1" operator="between">
      <formula>$E$1/$E$1*50</formula>
      <formula>$E$1/$E$1*89</formula>
    </cfRule>
    <cfRule type="cellIs" dxfId="18234" priority="5241" stopIfTrue="1" operator="greaterThanOrEqual">
      <formula>$E$1/$E$1*90</formula>
    </cfRule>
  </conditionalFormatting>
  <conditionalFormatting sqref="K235:K238">
    <cfRule type="cellIs" dxfId="18233" priority="5236" stopIfTrue="1" operator="lessThan">
      <formula>$E$1/$E$1*50</formula>
    </cfRule>
    <cfRule type="cellIs" dxfId="18232" priority="5237" stopIfTrue="1" operator="between">
      <formula>$E$1/$E$1*50</formula>
      <formula>$E$1/$E$1*89</formula>
    </cfRule>
    <cfRule type="cellIs" dxfId="18231" priority="5238" stopIfTrue="1" operator="greaterThanOrEqual">
      <formula>$E$1/$E$1*90</formula>
    </cfRule>
  </conditionalFormatting>
  <conditionalFormatting sqref="K235:K238">
    <cfRule type="cellIs" dxfId="18230" priority="5233" stopIfTrue="1" operator="lessThan">
      <formula>$E$1/$E$1*50</formula>
    </cfRule>
    <cfRule type="cellIs" dxfId="18229" priority="5234" stopIfTrue="1" operator="between">
      <formula>$E$1/$E$1*50</formula>
      <formula>$E$1/$E$1*89</formula>
    </cfRule>
    <cfRule type="cellIs" dxfId="18228" priority="5235" stopIfTrue="1" operator="greaterThanOrEqual">
      <formula>$E$1/$E$1*90</formula>
    </cfRule>
  </conditionalFormatting>
  <conditionalFormatting sqref="G19 G8:G12">
    <cfRule type="cellIs" dxfId="18227" priority="5230" stopIfTrue="1" operator="lessThan">
      <formula>$E$1/$E$1*50</formula>
    </cfRule>
    <cfRule type="cellIs" dxfId="18226" priority="5231" stopIfTrue="1" operator="between">
      <formula>$E$1/$E$1*50</formula>
      <formula>$E$1/$E$1*89</formula>
    </cfRule>
    <cfRule type="cellIs" dxfId="18225" priority="5232" stopIfTrue="1" operator="greaterThanOrEqual">
      <formula>$E$1/$E$1*90</formula>
    </cfRule>
  </conditionalFormatting>
  <conditionalFormatting sqref="L19 L8:L12">
    <cfRule type="cellIs" dxfId="18224" priority="5227" stopIfTrue="1" operator="lessThan">
      <formula>$F$1/$F$1*1%</formula>
    </cfRule>
    <cfRule type="cellIs" dxfId="18223" priority="5228" stopIfTrue="1" operator="between">
      <formula>$F$1/$F$1*1%</formula>
      <formula>$F$1/$F$1*4.99%</formula>
    </cfRule>
    <cfRule type="cellIs" dxfId="18222" priority="5229" stopIfTrue="1" operator="greaterThanOrEqual">
      <formula>$F$1/$F$1*5%</formula>
    </cfRule>
  </conditionalFormatting>
  <conditionalFormatting sqref="U19 U9:U11">
    <cfRule type="cellIs" dxfId="18221" priority="5224" stopIfTrue="1" operator="equal">
      <formula>"A"</formula>
    </cfRule>
    <cfRule type="cellIs" dxfId="18220" priority="5225" stopIfTrue="1" operator="between">
      <formula>$V$1</formula>
      <formula>$W$1</formula>
    </cfRule>
    <cfRule type="cellIs" dxfId="18219" priority="5226" stopIfTrue="1" operator="equal">
      <formula>"F"</formula>
    </cfRule>
  </conditionalFormatting>
  <conditionalFormatting sqref="G21">
    <cfRule type="cellIs" dxfId="18218" priority="5221" stopIfTrue="1" operator="lessThan">
      <formula>$E$1/$E$1*50</formula>
    </cfRule>
    <cfRule type="cellIs" dxfId="18217" priority="5222" stopIfTrue="1" operator="between">
      <formula>$E$1/$E$1*50</formula>
      <formula>$E$1/$E$1*89</formula>
    </cfRule>
    <cfRule type="cellIs" dxfId="18216" priority="5223" stopIfTrue="1" operator="greaterThanOrEqual">
      <formula>$E$1/$E$1*90</formula>
    </cfRule>
  </conditionalFormatting>
  <conditionalFormatting sqref="L21">
    <cfRule type="cellIs" dxfId="18215" priority="5218" stopIfTrue="1" operator="lessThan">
      <formula>$F$1/$F$1*1%</formula>
    </cfRule>
    <cfRule type="cellIs" dxfId="18214" priority="5219" stopIfTrue="1" operator="between">
      <formula>$F$1/$F$1*1%</formula>
      <formula>$F$1/$F$1*4.99%</formula>
    </cfRule>
    <cfRule type="cellIs" dxfId="18213" priority="5220" stopIfTrue="1" operator="greaterThanOrEqual">
      <formula>$F$1/$F$1*5%</formula>
    </cfRule>
  </conditionalFormatting>
  <conditionalFormatting sqref="U21">
    <cfRule type="cellIs" dxfId="18212" priority="5215" stopIfTrue="1" operator="equal">
      <formula>"A"</formula>
    </cfRule>
    <cfRule type="cellIs" dxfId="18211" priority="5216" stopIfTrue="1" operator="between">
      <formula>$V$1</formula>
      <formula>$W$1</formula>
    </cfRule>
    <cfRule type="cellIs" dxfId="18210" priority="5217" stopIfTrue="1" operator="equal">
      <formula>"F"</formula>
    </cfRule>
  </conditionalFormatting>
  <conditionalFormatting sqref="T8:U8 T9:T12 T14">
    <cfRule type="cellIs" dxfId="18209" priority="5212" stopIfTrue="1" operator="equal">
      <formula>"A"</formula>
    </cfRule>
    <cfRule type="cellIs" dxfId="18208" priority="5213" stopIfTrue="1" operator="between">
      <formula>$V$1</formula>
      <formula>$W$1</formula>
    </cfRule>
    <cfRule type="cellIs" dxfId="18207" priority="5214" stopIfTrue="1" operator="equal">
      <formula>"F"</formula>
    </cfRule>
  </conditionalFormatting>
  <conditionalFormatting sqref="U12">
    <cfRule type="cellIs" dxfId="18206" priority="5209" stopIfTrue="1" operator="equal">
      <formula>"A"</formula>
    </cfRule>
    <cfRule type="cellIs" dxfId="18205" priority="5210" stopIfTrue="1" operator="between">
      <formula>$V$1</formula>
      <formula>$W$1</formula>
    </cfRule>
    <cfRule type="cellIs" dxfId="18204" priority="5211" stopIfTrue="1" operator="equal">
      <formula>"F"</formula>
    </cfRule>
  </conditionalFormatting>
  <conditionalFormatting sqref="U170">
    <cfRule type="cellIs" dxfId="18203" priority="5206" stopIfTrue="1" operator="equal">
      <formula>"A"</formula>
    </cfRule>
    <cfRule type="cellIs" dxfId="18202" priority="5207" stopIfTrue="1" operator="between">
      <formula>$V$1</formula>
      <formula>$W$1</formula>
    </cfRule>
    <cfRule type="cellIs" dxfId="18201" priority="5208" stopIfTrue="1" operator="equal">
      <formula>"F"</formula>
    </cfRule>
  </conditionalFormatting>
  <conditionalFormatting sqref="U14">
    <cfRule type="cellIs" dxfId="18200" priority="5203" stopIfTrue="1" operator="equal">
      <formula>"A"</formula>
    </cfRule>
    <cfRule type="cellIs" dxfId="18199" priority="5204" stopIfTrue="1" operator="between">
      <formula>$V$1</formula>
      <formula>$W$1</formula>
    </cfRule>
    <cfRule type="cellIs" dxfId="18198" priority="5205" stopIfTrue="1" operator="equal">
      <formula>"F"</formula>
    </cfRule>
  </conditionalFormatting>
  <conditionalFormatting sqref="G14">
    <cfRule type="cellIs" dxfId="18197" priority="5200" stopIfTrue="1" operator="lessThan">
      <formula>$E$1/$E$1*50</formula>
    </cfRule>
    <cfRule type="cellIs" dxfId="18196" priority="5201" stopIfTrue="1" operator="between">
      <formula>$E$1/$E$1*50</formula>
      <formula>$E$1/$E$1*89</formula>
    </cfRule>
    <cfRule type="cellIs" dxfId="18195" priority="5202" stopIfTrue="1" operator="greaterThanOrEqual">
      <formula>$E$1/$E$1*90</formula>
    </cfRule>
  </conditionalFormatting>
  <conditionalFormatting sqref="L14">
    <cfRule type="cellIs" dxfId="18194" priority="5197" stopIfTrue="1" operator="lessThan">
      <formula>$F$1/$F$1*1%</formula>
    </cfRule>
    <cfRule type="cellIs" dxfId="18193" priority="5198" stopIfTrue="1" operator="between">
      <formula>$F$1/$F$1*1%</formula>
      <formula>$F$1/$F$1*4.99%</formula>
    </cfRule>
    <cfRule type="cellIs" dxfId="18192" priority="5199" stopIfTrue="1" operator="greaterThanOrEqual">
      <formula>$F$1/$F$1*5%</formula>
    </cfRule>
  </conditionalFormatting>
  <conditionalFormatting sqref="U173">
    <cfRule type="cellIs" dxfId="18191" priority="5194" stopIfTrue="1" operator="equal">
      <formula>"A"</formula>
    </cfRule>
    <cfRule type="cellIs" dxfId="18190" priority="5195" stopIfTrue="1" operator="between">
      <formula>$V$1</formula>
      <formula>$W$1</formula>
    </cfRule>
    <cfRule type="cellIs" dxfId="18189" priority="5196" stopIfTrue="1" operator="equal">
      <formula>"F"</formula>
    </cfRule>
  </conditionalFormatting>
  <conditionalFormatting sqref="U173">
    <cfRule type="cellIs" dxfId="18188" priority="5191" stopIfTrue="1" operator="lessThan">
      <formula>#REF!/#REF!*1%</formula>
    </cfRule>
    <cfRule type="cellIs" dxfId="18187" priority="5192" stopIfTrue="1" operator="between">
      <formula>#REF!/#REF!*1%</formula>
      <formula>#REF!/#REF!*4%</formula>
    </cfRule>
    <cfRule type="cellIs" dxfId="18186" priority="5193" stopIfTrue="1" operator="greaterThanOrEqual">
      <formula>#REF!/#REF!*5%</formula>
    </cfRule>
  </conditionalFormatting>
  <conditionalFormatting sqref="D212 B212">
    <cfRule type="cellIs" dxfId="18185" priority="5188" stopIfTrue="1" operator="lessThan">
      <formula>#REF!/#REF!*60</formula>
    </cfRule>
    <cfRule type="cellIs" dxfId="18184" priority="5189" stopIfTrue="1" operator="between">
      <formula>#REF!/#REF!*60</formula>
      <formula>#REF!/#REF!*89</formula>
    </cfRule>
    <cfRule type="cellIs" dxfId="18183" priority="5190" stopIfTrue="1" operator="greaterThanOrEqual">
      <formula>#REF!/#REF!*90</formula>
    </cfRule>
  </conditionalFormatting>
  <conditionalFormatting sqref="C212">
    <cfRule type="cellIs" dxfId="18182" priority="5185" stopIfTrue="1" operator="lessThan">
      <formula>#REF!/#REF!*9%</formula>
    </cfRule>
    <cfRule type="cellIs" dxfId="18181" priority="5186" stopIfTrue="1" operator="between">
      <formula>#REF!/#REF!*9%</formula>
      <formula>#REF!/#REF!*13.4%</formula>
    </cfRule>
    <cfRule type="cellIs" dxfId="18180" priority="5187" stopIfTrue="1" operator="greaterThanOrEqual">
      <formula>#REF!/#REF!*13.5%</formula>
    </cfRule>
  </conditionalFormatting>
  <conditionalFormatting sqref="U253">
    <cfRule type="cellIs" dxfId="18179" priority="5182" stopIfTrue="1" operator="equal">
      <formula>"A"</formula>
    </cfRule>
    <cfRule type="cellIs" dxfId="18178" priority="5183" stopIfTrue="1" operator="between">
      <formula>$V$1</formula>
      <formula>$W$1</formula>
    </cfRule>
    <cfRule type="cellIs" dxfId="18177" priority="5184" stopIfTrue="1" operator="equal">
      <formula>"F"</formula>
    </cfRule>
  </conditionalFormatting>
  <conditionalFormatting sqref="B253 D253">
    <cfRule type="cellIs" dxfId="18176" priority="5179" stopIfTrue="1" operator="lessThan">
      <formula>#REF!/#REF!*60</formula>
    </cfRule>
    <cfRule type="cellIs" dxfId="18175" priority="5180" stopIfTrue="1" operator="between">
      <formula>#REF!/#REF!*60</formula>
      <formula>#REF!/#REF!*89</formula>
    </cfRule>
    <cfRule type="cellIs" dxfId="18174" priority="5181" stopIfTrue="1" operator="greaterThanOrEqual">
      <formula>#REF!/#REF!*90</formula>
    </cfRule>
  </conditionalFormatting>
  <conditionalFormatting sqref="C253">
    <cfRule type="cellIs" dxfId="18173" priority="5176" stopIfTrue="1" operator="lessThan">
      <formula>#REF!/#REF!*9%</formula>
    </cfRule>
    <cfRule type="cellIs" dxfId="18172" priority="5177" stopIfTrue="1" operator="between">
      <formula>#REF!/#REF!*9%</formula>
      <formula>#REF!/#REF!*13.4%</formula>
    </cfRule>
    <cfRule type="cellIs" dxfId="18171" priority="5178" stopIfTrue="1" operator="greaterThanOrEqual">
      <formula>#REF!/#REF!*13.5%</formula>
    </cfRule>
  </conditionalFormatting>
  <conditionalFormatting sqref="U182">
    <cfRule type="cellIs" dxfId="18170" priority="5173" stopIfTrue="1" operator="equal">
      <formula>"A"</formula>
    </cfRule>
    <cfRule type="cellIs" dxfId="18169" priority="5174" stopIfTrue="1" operator="between">
      <formula>$V$1</formula>
      <formula>$W$1</formula>
    </cfRule>
    <cfRule type="cellIs" dxfId="18168" priority="5175" stopIfTrue="1" operator="equal">
      <formula>"F"</formula>
    </cfRule>
  </conditionalFormatting>
  <conditionalFormatting sqref="U176">
    <cfRule type="cellIs" dxfId="18167" priority="5170" stopIfTrue="1" operator="equal">
      <formula>"A"</formula>
    </cfRule>
    <cfRule type="cellIs" dxfId="18166" priority="5171" stopIfTrue="1" operator="between">
      <formula>$V$1</formula>
      <formula>$W$1</formula>
    </cfRule>
    <cfRule type="cellIs" dxfId="18165" priority="5172" stopIfTrue="1" operator="equal">
      <formula>"F"</formula>
    </cfRule>
  </conditionalFormatting>
  <conditionalFormatting sqref="U250">
    <cfRule type="cellIs" dxfId="18164" priority="5167" stopIfTrue="1" operator="equal">
      <formula>"A"</formula>
    </cfRule>
    <cfRule type="cellIs" dxfId="18163" priority="5168" stopIfTrue="1" operator="between">
      <formula>$V$1</formula>
      <formula>$W$1</formula>
    </cfRule>
    <cfRule type="cellIs" dxfId="18162" priority="5169" stopIfTrue="1" operator="equal">
      <formula>"F"</formula>
    </cfRule>
  </conditionalFormatting>
  <conditionalFormatting sqref="B250 D250">
    <cfRule type="cellIs" dxfId="18161" priority="5164" stopIfTrue="1" operator="lessThan">
      <formula>#REF!/#REF!*60</formula>
    </cfRule>
    <cfRule type="cellIs" dxfId="18160" priority="5165" stopIfTrue="1" operator="between">
      <formula>#REF!/#REF!*60</formula>
      <formula>#REF!/#REF!*89</formula>
    </cfRule>
    <cfRule type="cellIs" dxfId="18159" priority="5166" stopIfTrue="1" operator="greaterThanOrEqual">
      <formula>#REF!/#REF!*90</formula>
    </cfRule>
  </conditionalFormatting>
  <conditionalFormatting sqref="C250">
    <cfRule type="cellIs" dxfId="18158" priority="5161" stopIfTrue="1" operator="lessThan">
      <formula>#REF!/#REF!*9%</formula>
    </cfRule>
    <cfRule type="cellIs" dxfId="18157" priority="5162" stopIfTrue="1" operator="between">
      <formula>#REF!/#REF!*9%</formula>
      <formula>#REF!/#REF!*13.4%</formula>
    </cfRule>
    <cfRule type="cellIs" dxfId="18156" priority="5163" stopIfTrue="1" operator="greaterThanOrEqual">
      <formula>#REF!/#REF!*13.5%</formula>
    </cfRule>
  </conditionalFormatting>
  <conditionalFormatting sqref="B73:B74 D73:D74 G73:G74">
    <cfRule type="cellIs" dxfId="18155" priority="5158" stopIfTrue="1" operator="lessThan">
      <formula>#REF!/#REF!*60</formula>
    </cfRule>
    <cfRule type="cellIs" dxfId="18154" priority="5159" stopIfTrue="1" operator="between">
      <formula>#REF!/#REF!*60</formula>
      <formula>#REF!/#REF!*89</formula>
    </cfRule>
    <cfRule type="cellIs" dxfId="18153" priority="5160" stopIfTrue="1" operator="greaterThanOrEqual">
      <formula>#REF!/#REF!*90</formula>
    </cfRule>
  </conditionalFormatting>
  <conditionalFormatting sqref="C73:C74 A73:A74">
    <cfRule type="cellIs" dxfId="18152" priority="5155" stopIfTrue="1" operator="lessThan">
      <formula>#REF!/#REF!*9%</formula>
    </cfRule>
    <cfRule type="cellIs" dxfId="18151" priority="5156" stopIfTrue="1" operator="between">
      <formula>#REF!/#REF!*9%</formula>
      <formula>#REF!/#REF!*13.4%</formula>
    </cfRule>
    <cfRule type="cellIs" dxfId="18150" priority="5157" stopIfTrue="1" operator="greaterThanOrEqual">
      <formula>#REF!/#REF!*13.5%</formula>
    </cfRule>
  </conditionalFormatting>
  <conditionalFormatting sqref="F73:F74">
    <cfRule type="cellIs" dxfId="18149" priority="5152" stopIfTrue="1" operator="lessThan">
      <formula>#REF!/#REF!*60%</formula>
    </cfRule>
    <cfRule type="cellIs" dxfId="18148" priority="5153" stopIfTrue="1" operator="between">
      <formula>#REF!/#REF!*60%</formula>
      <formula>#REF!/#REF!*89%</formula>
    </cfRule>
    <cfRule type="cellIs" dxfId="18147" priority="5154" stopIfTrue="1" operator="greaterThanOrEqual">
      <formula>#REF!/#REF!*90%</formula>
    </cfRule>
  </conditionalFormatting>
  <conditionalFormatting sqref="G234 B234 D234">
    <cfRule type="cellIs" dxfId="18146" priority="5149" stopIfTrue="1" operator="lessThan">
      <formula>#REF!/#REF!*60</formula>
    </cfRule>
    <cfRule type="cellIs" dxfId="18145" priority="5150" stopIfTrue="1" operator="between">
      <formula>#REF!/#REF!*60</formula>
      <formula>#REF!/#REF!*89</formula>
    </cfRule>
    <cfRule type="cellIs" dxfId="18144" priority="5151" stopIfTrue="1" operator="greaterThanOrEqual">
      <formula>#REF!/#REF!*90</formula>
    </cfRule>
  </conditionalFormatting>
  <conditionalFormatting sqref="C234 A234">
    <cfRule type="cellIs" dxfId="18143" priority="5146" stopIfTrue="1" operator="lessThan">
      <formula>#REF!/#REF!*9%</formula>
    </cfRule>
    <cfRule type="cellIs" dxfId="18142" priority="5147" stopIfTrue="1" operator="between">
      <formula>#REF!/#REF!*9%</formula>
      <formula>#REF!/#REF!*13.4%</formula>
    </cfRule>
    <cfRule type="cellIs" dxfId="18141" priority="5148" stopIfTrue="1" operator="greaterThanOrEqual">
      <formula>#REF!/#REF!*13.5%</formula>
    </cfRule>
  </conditionalFormatting>
  <conditionalFormatting sqref="F234">
    <cfRule type="cellIs" dxfId="18140" priority="5143" stopIfTrue="1" operator="lessThan">
      <formula>#REF!/#REF!*60%</formula>
    </cfRule>
    <cfRule type="cellIs" dxfId="18139" priority="5144" stopIfTrue="1" operator="between">
      <formula>#REF!/#REF!*60%</formula>
      <formula>#REF!/#REF!*89%</formula>
    </cfRule>
    <cfRule type="cellIs" dxfId="18138" priority="5145" stopIfTrue="1" operator="greaterThanOrEqual">
      <formula>#REF!/#REF!*90%</formula>
    </cfRule>
  </conditionalFormatting>
  <conditionalFormatting sqref="G271 B271 D271">
    <cfRule type="cellIs" dxfId="18137" priority="5140" stopIfTrue="1" operator="lessThan">
      <formula>#REF!/#REF!*60</formula>
    </cfRule>
    <cfRule type="cellIs" dxfId="18136" priority="5141" stopIfTrue="1" operator="between">
      <formula>#REF!/#REF!*60</formula>
      <formula>#REF!/#REF!*89</formula>
    </cfRule>
    <cfRule type="cellIs" dxfId="18135" priority="5142" stopIfTrue="1" operator="greaterThanOrEqual">
      <formula>#REF!/#REF!*90</formula>
    </cfRule>
  </conditionalFormatting>
  <conditionalFormatting sqref="C271 A271">
    <cfRule type="cellIs" dxfId="18134" priority="5137" stopIfTrue="1" operator="lessThan">
      <formula>#REF!/#REF!*9%</formula>
    </cfRule>
    <cfRule type="cellIs" dxfId="18133" priority="5138" stopIfTrue="1" operator="between">
      <formula>#REF!/#REF!*9%</formula>
      <formula>#REF!/#REF!*13.4%</formula>
    </cfRule>
    <cfRule type="cellIs" dxfId="18132" priority="5139" stopIfTrue="1" operator="greaterThanOrEqual">
      <formula>#REF!/#REF!*13.5%</formula>
    </cfRule>
  </conditionalFormatting>
  <conditionalFormatting sqref="F271">
    <cfRule type="cellIs" dxfId="18131" priority="5134" stopIfTrue="1" operator="lessThan">
      <formula>#REF!/#REF!*60%</formula>
    </cfRule>
    <cfRule type="cellIs" dxfId="18130" priority="5135" stopIfTrue="1" operator="between">
      <formula>#REF!/#REF!*60%</formula>
      <formula>#REF!/#REF!*89%</formula>
    </cfRule>
    <cfRule type="cellIs" dxfId="18129" priority="5136" stopIfTrue="1" operator="greaterThanOrEqual">
      <formula>#REF!/#REF!*90%</formula>
    </cfRule>
  </conditionalFormatting>
  <conditionalFormatting sqref="U47:U50">
    <cfRule type="cellIs" dxfId="18128" priority="5131" stopIfTrue="1" operator="equal">
      <formula>"A"</formula>
    </cfRule>
    <cfRule type="cellIs" dxfId="18127" priority="5132" stopIfTrue="1" operator="between">
      <formula>$V$1</formula>
      <formula>$W$1</formula>
    </cfRule>
    <cfRule type="cellIs" dxfId="18126" priority="5133" stopIfTrue="1" operator="equal">
      <formula>"F"</formula>
    </cfRule>
  </conditionalFormatting>
  <conditionalFormatting sqref="B47:B50 D47:D50">
    <cfRule type="cellIs" dxfId="18125" priority="5128" stopIfTrue="1" operator="lessThan">
      <formula>#REF!/#REF!*60</formula>
    </cfRule>
    <cfRule type="cellIs" dxfId="18124" priority="5129" stopIfTrue="1" operator="between">
      <formula>#REF!/#REF!*60</formula>
      <formula>#REF!/#REF!*89</formula>
    </cfRule>
    <cfRule type="cellIs" dxfId="18123" priority="5130" stopIfTrue="1" operator="greaterThanOrEqual">
      <formula>#REF!/#REF!*90</formula>
    </cfRule>
  </conditionalFormatting>
  <conditionalFormatting sqref="C47:C50">
    <cfRule type="cellIs" dxfId="18122" priority="5125" stopIfTrue="1" operator="lessThan">
      <formula>#REF!/#REF!*9%</formula>
    </cfRule>
    <cfRule type="cellIs" dxfId="18121" priority="5126" stopIfTrue="1" operator="between">
      <formula>#REF!/#REF!*9%</formula>
      <formula>#REF!/#REF!*13.4%</formula>
    </cfRule>
    <cfRule type="cellIs" dxfId="18120" priority="5127" stopIfTrue="1" operator="greaterThanOrEqual">
      <formula>#REF!/#REF!*13.5%</formula>
    </cfRule>
  </conditionalFormatting>
  <conditionalFormatting sqref="U51">
    <cfRule type="cellIs" dxfId="18119" priority="5122" stopIfTrue="1" operator="equal">
      <formula>"A"</formula>
    </cfRule>
    <cfRule type="cellIs" dxfId="18118" priority="5123" stopIfTrue="1" operator="between">
      <formula>$V$1</formula>
      <formula>$W$1</formula>
    </cfRule>
    <cfRule type="cellIs" dxfId="18117" priority="5124" stopIfTrue="1" operator="equal">
      <formula>"F"</formula>
    </cfRule>
  </conditionalFormatting>
  <conditionalFormatting sqref="B51 D51">
    <cfRule type="cellIs" dxfId="18116" priority="5119" stopIfTrue="1" operator="lessThan">
      <formula>#REF!/#REF!*60</formula>
    </cfRule>
    <cfRule type="cellIs" dxfId="18115" priority="5120" stopIfTrue="1" operator="between">
      <formula>#REF!/#REF!*60</formula>
      <formula>#REF!/#REF!*89</formula>
    </cfRule>
    <cfRule type="cellIs" dxfId="18114" priority="5121" stopIfTrue="1" operator="greaterThanOrEqual">
      <formula>#REF!/#REF!*90</formula>
    </cfRule>
  </conditionalFormatting>
  <conditionalFormatting sqref="C51">
    <cfRule type="cellIs" dxfId="18113" priority="5116" stopIfTrue="1" operator="lessThan">
      <formula>#REF!/#REF!*9%</formula>
    </cfRule>
    <cfRule type="cellIs" dxfId="18112" priority="5117" stopIfTrue="1" operator="between">
      <formula>#REF!/#REF!*9%</formula>
      <formula>#REF!/#REF!*13.4%</formula>
    </cfRule>
    <cfRule type="cellIs" dxfId="18111" priority="5118" stopIfTrue="1" operator="greaterThanOrEqual">
      <formula>#REF!/#REF!*13.5%</formula>
    </cfRule>
  </conditionalFormatting>
  <conditionalFormatting sqref="U52">
    <cfRule type="cellIs" dxfId="18110" priority="5113" stopIfTrue="1" operator="equal">
      <formula>"A"</formula>
    </cfRule>
    <cfRule type="cellIs" dxfId="18109" priority="5114" stopIfTrue="1" operator="between">
      <formula>$V$1</formula>
      <formula>$W$1</formula>
    </cfRule>
    <cfRule type="cellIs" dxfId="18108" priority="5115" stopIfTrue="1" operator="equal">
      <formula>"F"</formula>
    </cfRule>
  </conditionalFormatting>
  <conditionalFormatting sqref="D52 B52">
    <cfRule type="cellIs" dxfId="18107" priority="5110" stopIfTrue="1" operator="lessThan">
      <formula>#REF!/#REF!*60</formula>
    </cfRule>
    <cfRule type="cellIs" dxfId="18106" priority="5111" stopIfTrue="1" operator="between">
      <formula>#REF!/#REF!*60</formula>
      <formula>#REF!/#REF!*89</formula>
    </cfRule>
    <cfRule type="cellIs" dxfId="18105" priority="5112" stopIfTrue="1" operator="greaterThanOrEqual">
      <formula>#REF!/#REF!*90</formula>
    </cfRule>
  </conditionalFormatting>
  <conditionalFormatting sqref="C52">
    <cfRule type="cellIs" dxfId="18104" priority="5107" stopIfTrue="1" operator="lessThan">
      <formula>#REF!/#REF!*9%</formula>
    </cfRule>
    <cfRule type="cellIs" dxfId="18103" priority="5108" stopIfTrue="1" operator="between">
      <formula>#REF!/#REF!*9%</formula>
      <formula>#REF!/#REF!*13.4%</formula>
    </cfRule>
    <cfRule type="cellIs" dxfId="18102" priority="5109" stopIfTrue="1" operator="greaterThanOrEqual">
      <formula>#REF!/#REF!*13.5%</formula>
    </cfRule>
  </conditionalFormatting>
  <conditionalFormatting sqref="U181">
    <cfRule type="cellIs" dxfId="18101" priority="5104" stopIfTrue="1" operator="equal">
      <formula>"A"</formula>
    </cfRule>
    <cfRule type="cellIs" dxfId="18100" priority="5105" stopIfTrue="1" operator="between">
      <formula>$V$1</formula>
      <formula>$W$1</formula>
    </cfRule>
    <cfRule type="cellIs" dxfId="18099" priority="5106" stopIfTrue="1" operator="equal">
      <formula>"F"</formula>
    </cfRule>
  </conditionalFormatting>
  <conditionalFormatting sqref="U225">
    <cfRule type="cellIs" dxfId="18098" priority="5101" stopIfTrue="1" operator="equal">
      <formula>"A"</formula>
    </cfRule>
    <cfRule type="cellIs" dxfId="18097" priority="5102" stopIfTrue="1" operator="between">
      <formula>$V$1</formula>
      <formula>$W$1</formula>
    </cfRule>
    <cfRule type="cellIs" dxfId="18096" priority="5103" stopIfTrue="1" operator="equal">
      <formula>"F"</formula>
    </cfRule>
  </conditionalFormatting>
  <conditionalFormatting sqref="C225">
    <cfRule type="cellIs" dxfId="18095" priority="5098" stopIfTrue="1" operator="lessThan">
      <formula>#REF!/#REF!*9%</formula>
    </cfRule>
    <cfRule type="cellIs" dxfId="18094" priority="5099" stopIfTrue="1" operator="between">
      <formula>#REF!/#REF!*9%</formula>
      <formula>#REF!/#REF!*13.4%</formula>
    </cfRule>
    <cfRule type="cellIs" dxfId="18093" priority="5100" stopIfTrue="1" operator="greaterThanOrEqual">
      <formula>#REF!/#REF!*13.5%</formula>
    </cfRule>
  </conditionalFormatting>
  <conditionalFormatting sqref="D225 B225">
    <cfRule type="cellIs" dxfId="18092" priority="5095" stopIfTrue="1" operator="lessThan">
      <formula>#REF!/#REF!*60</formula>
    </cfRule>
    <cfRule type="cellIs" dxfId="18091" priority="5096" stopIfTrue="1" operator="between">
      <formula>#REF!/#REF!*60</formula>
      <formula>#REF!/#REF!*89</formula>
    </cfRule>
    <cfRule type="cellIs" dxfId="18090" priority="5097" stopIfTrue="1" operator="greaterThanOrEqual">
      <formula>#REF!/#REF!*90</formula>
    </cfRule>
  </conditionalFormatting>
  <conditionalFormatting sqref="G8:G12 G21 I21 K21 M21 P21 E21 G252 I252 K252 M252 P252 E252 G257 I257 K257 M257 P257 E257 G212:G221 I212:I221 K212:K221 M212:M221 P212:P221 E212:E221 E19 P19 M19 K19 I19 G19 G14 K43:K55 E43:E55 P43:P55 M43:M55 I43:I55 G43:G55 G110 I110 K110 M110 P110 E110 E82:E86 P82:P86 M82:M86 K82:K86 I82:I86 G82:G86 E179:E182 P179:P182 M179:M182 K179:K182 I179:I182 G179:G182 E170:E177 P170:P177 M170:M177 K170:K177 I170:I177 G170:G177 G229 G223 I229 I223 K229 K223 M229 M223 P229 P223 E229 E223 E247:E249 P247:P249 M247:M249 K247:K249 I247:I249 G247:G249">
    <cfRule type="cellIs" dxfId="18089" priority="5092" operator="greaterThanOrEqual">
      <formula>90</formula>
    </cfRule>
    <cfRule type="cellIs" dxfId="18088" priority="5093" operator="between">
      <formula>50</formula>
      <formula>89</formula>
    </cfRule>
    <cfRule type="cellIs" dxfId="18087" priority="5094" operator="lessThanOrEqual">
      <formula>49</formula>
    </cfRule>
  </conditionalFormatting>
  <conditionalFormatting sqref="I19 I8:I12">
    <cfRule type="cellIs" dxfId="18086" priority="5089" stopIfTrue="1" operator="lessThan">
      <formula>$E$1/$E$1*50</formula>
    </cfRule>
    <cfRule type="cellIs" dxfId="18085" priority="5090" stopIfTrue="1" operator="between">
      <formula>$E$1/$E$1*50</formula>
      <formula>$E$1/$E$1*89</formula>
    </cfRule>
    <cfRule type="cellIs" dxfId="18084" priority="5091" stopIfTrue="1" operator="greaterThanOrEqual">
      <formula>$E$1/$E$1*90</formula>
    </cfRule>
  </conditionalFormatting>
  <conditionalFormatting sqref="I21">
    <cfRule type="cellIs" dxfId="18083" priority="5086" stopIfTrue="1" operator="lessThan">
      <formula>$E$1/$E$1*50</formula>
    </cfRule>
    <cfRule type="cellIs" dxfId="18082" priority="5087" stopIfTrue="1" operator="between">
      <formula>$E$1/$E$1*50</formula>
      <formula>$E$1/$E$1*89</formula>
    </cfRule>
    <cfRule type="cellIs" dxfId="18081" priority="5088" stopIfTrue="1" operator="greaterThanOrEqual">
      <formula>$E$1/$E$1*90</formula>
    </cfRule>
  </conditionalFormatting>
  <conditionalFormatting sqref="I14">
    <cfRule type="cellIs" dxfId="18080" priority="5083" stopIfTrue="1" operator="lessThan">
      <formula>$E$1/$E$1*50</formula>
    </cfRule>
    <cfRule type="cellIs" dxfId="18079" priority="5084" stopIfTrue="1" operator="between">
      <formula>$E$1/$E$1*50</formula>
      <formula>$E$1/$E$1*89</formula>
    </cfRule>
    <cfRule type="cellIs" dxfId="18078" priority="5085" stopIfTrue="1" operator="greaterThanOrEqual">
      <formula>$E$1/$E$1*90</formula>
    </cfRule>
  </conditionalFormatting>
  <conditionalFormatting sqref="I8:I12 I14">
    <cfRule type="cellIs" dxfId="18077" priority="5080" operator="greaterThanOrEqual">
      <formula>90</formula>
    </cfRule>
    <cfRule type="cellIs" dxfId="18076" priority="5081" operator="between">
      <formula>50</formula>
      <formula>89</formula>
    </cfRule>
    <cfRule type="cellIs" dxfId="18075" priority="5082" operator="lessThanOrEqual">
      <formula>49</formula>
    </cfRule>
  </conditionalFormatting>
  <conditionalFormatting sqref="K19 K8:K12">
    <cfRule type="cellIs" dxfId="18074" priority="5077" stopIfTrue="1" operator="lessThan">
      <formula>$E$1/$E$1*50</formula>
    </cfRule>
    <cfRule type="cellIs" dxfId="18073" priority="5078" stopIfTrue="1" operator="between">
      <formula>$E$1/$E$1*50</formula>
      <formula>$E$1/$E$1*89</formula>
    </cfRule>
    <cfRule type="cellIs" dxfId="18072" priority="5079" stopIfTrue="1" operator="greaterThanOrEqual">
      <formula>$E$1/$E$1*90</formula>
    </cfRule>
  </conditionalFormatting>
  <conditionalFormatting sqref="K21">
    <cfRule type="cellIs" dxfId="18071" priority="5074" stopIfTrue="1" operator="lessThan">
      <formula>$E$1/$E$1*50</formula>
    </cfRule>
    <cfRule type="cellIs" dxfId="18070" priority="5075" stopIfTrue="1" operator="between">
      <formula>$E$1/$E$1*50</formula>
      <formula>$E$1/$E$1*89</formula>
    </cfRule>
    <cfRule type="cellIs" dxfId="18069" priority="5076" stopIfTrue="1" operator="greaterThanOrEqual">
      <formula>$E$1/$E$1*90</formula>
    </cfRule>
  </conditionalFormatting>
  <conditionalFormatting sqref="K14">
    <cfRule type="cellIs" dxfId="18068" priority="5071" stopIfTrue="1" operator="lessThan">
      <formula>$E$1/$E$1*50</formula>
    </cfRule>
    <cfRule type="cellIs" dxfId="18067" priority="5072" stopIfTrue="1" operator="between">
      <formula>$E$1/$E$1*50</formula>
      <formula>$E$1/$E$1*89</formula>
    </cfRule>
    <cfRule type="cellIs" dxfId="18066" priority="5073" stopIfTrue="1" operator="greaterThanOrEqual">
      <formula>$E$1/$E$1*90</formula>
    </cfRule>
  </conditionalFormatting>
  <conditionalFormatting sqref="K8:K12 K14">
    <cfRule type="cellIs" dxfId="18065" priority="5068" operator="greaterThanOrEqual">
      <formula>90</formula>
    </cfRule>
    <cfRule type="cellIs" dxfId="18064" priority="5069" operator="between">
      <formula>50</formula>
      <formula>89</formula>
    </cfRule>
    <cfRule type="cellIs" dxfId="18063" priority="5070" operator="lessThanOrEqual">
      <formula>49</formula>
    </cfRule>
  </conditionalFormatting>
  <conditionalFormatting sqref="M19 M8:M12">
    <cfRule type="cellIs" dxfId="18062" priority="5065" stopIfTrue="1" operator="lessThan">
      <formula>$E$1/$E$1*50</formula>
    </cfRule>
    <cfRule type="cellIs" dxfId="18061" priority="5066" stopIfTrue="1" operator="between">
      <formula>$E$1/$E$1*50</formula>
      <formula>$E$1/$E$1*89</formula>
    </cfRule>
    <cfRule type="cellIs" dxfId="18060" priority="5067" stopIfTrue="1" operator="greaterThanOrEqual">
      <formula>$E$1/$E$1*90</formula>
    </cfRule>
  </conditionalFormatting>
  <conditionalFormatting sqref="M21">
    <cfRule type="cellIs" dxfId="18059" priority="5062" stopIfTrue="1" operator="lessThan">
      <formula>$E$1/$E$1*50</formula>
    </cfRule>
    <cfRule type="cellIs" dxfId="18058" priority="5063" stopIfTrue="1" operator="between">
      <formula>$E$1/$E$1*50</formula>
      <formula>$E$1/$E$1*89</formula>
    </cfRule>
    <cfRule type="cellIs" dxfId="18057" priority="5064" stopIfTrue="1" operator="greaterThanOrEqual">
      <formula>$E$1/$E$1*90</formula>
    </cfRule>
  </conditionalFormatting>
  <conditionalFormatting sqref="M14">
    <cfRule type="cellIs" dxfId="18056" priority="5059" stopIfTrue="1" operator="lessThan">
      <formula>$E$1/$E$1*50</formula>
    </cfRule>
    <cfRule type="cellIs" dxfId="18055" priority="5060" stopIfTrue="1" operator="between">
      <formula>$E$1/$E$1*50</formula>
      <formula>$E$1/$E$1*89</formula>
    </cfRule>
    <cfRule type="cellIs" dxfId="18054" priority="5061" stopIfTrue="1" operator="greaterThanOrEqual">
      <formula>$E$1/$E$1*90</formula>
    </cfRule>
  </conditionalFormatting>
  <conditionalFormatting sqref="M8:M12 M14">
    <cfRule type="cellIs" dxfId="18053" priority="5056" operator="greaterThanOrEqual">
      <formula>90</formula>
    </cfRule>
    <cfRule type="cellIs" dxfId="18052" priority="5057" operator="between">
      <formula>50</formula>
      <formula>89</formula>
    </cfRule>
    <cfRule type="cellIs" dxfId="18051" priority="5058" operator="lessThanOrEqual">
      <formula>49</formula>
    </cfRule>
  </conditionalFormatting>
  <conditionalFormatting sqref="P19 P8:P12">
    <cfRule type="cellIs" dxfId="18050" priority="5053" stopIfTrue="1" operator="lessThan">
      <formula>$E$1/$E$1*50</formula>
    </cfRule>
    <cfRule type="cellIs" dxfId="18049" priority="5054" stopIfTrue="1" operator="between">
      <formula>$E$1/$E$1*50</formula>
      <formula>$E$1/$E$1*89</formula>
    </cfRule>
    <cfRule type="cellIs" dxfId="18048" priority="5055" stopIfTrue="1" operator="greaterThanOrEqual">
      <formula>$E$1/$E$1*90</formula>
    </cfRule>
  </conditionalFormatting>
  <conditionalFormatting sqref="P21">
    <cfRule type="cellIs" dxfId="18047" priority="5050" stopIfTrue="1" operator="lessThan">
      <formula>$E$1/$E$1*50</formula>
    </cfRule>
    <cfRule type="cellIs" dxfId="18046" priority="5051" stopIfTrue="1" operator="between">
      <formula>$E$1/$E$1*50</formula>
      <formula>$E$1/$E$1*89</formula>
    </cfRule>
    <cfRule type="cellIs" dxfId="18045" priority="5052" stopIfTrue="1" operator="greaterThanOrEqual">
      <formula>$E$1/$E$1*90</formula>
    </cfRule>
  </conditionalFormatting>
  <conditionalFormatting sqref="P14">
    <cfRule type="cellIs" dxfId="18044" priority="5047" stopIfTrue="1" operator="lessThan">
      <formula>$E$1/$E$1*50</formula>
    </cfRule>
    <cfRule type="cellIs" dxfId="18043" priority="5048" stopIfTrue="1" operator="between">
      <formula>$E$1/$E$1*50</formula>
      <formula>$E$1/$E$1*89</formula>
    </cfRule>
    <cfRule type="cellIs" dxfId="18042" priority="5049" stopIfTrue="1" operator="greaterThanOrEqual">
      <formula>$E$1/$E$1*90</formula>
    </cfRule>
  </conditionalFormatting>
  <conditionalFormatting sqref="P8:P12 P14">
    <cfRule type="cellIs" dxfId="18041" priority="5044" operator="greaterThanOrEqual">
      <formula>90</formula>
    </cfRule>
    <cfRule type="cellIs" dxfId="18040" priority="5045" operator="between">
      <formula>50</formula>
      <formula>89</formula>
    </cfRule>
    <cfRule type="cellIs" dxfId="18039" priority="5046" operator="lessThanOrEqual">
      <formula>49</formula>
    </cfRule>
  </conditionalFormatting>
  <conditionalFormatting sqref="I12">
    <cfRule type="cellIs" dxfId="18038" priority="5043" operator="between">
      <formula>10</formula>
      <formula>17.8</formula>
    </cfRule>
  </conditionalFormatting>
  <conditionalFormatting sqref="H8:H12 H21 J21 N21 Q21 H252 J252 Q252 H257 J257 Q257 H212:H221 J212:J221 N212:N221 Q212:Q221 Q19 N19 J19 H19 H14 Q43:Q55 N43:N55 J43:J55 H43:H55 H110 J110 N110 Q110 Q82:Q86 N82:N86 J82:J86 H82:H86 Q179:Q182 N179:N182 J179:J182 H179:H182 Q170:Q177 N170:N177 J170:J177 H170:H177 H229 H223 J229 J223 N229 N223 Q229 Q223 N247:N267 Q247:Q249 J247:J249 H247:H249 N270">
    <cfRule type="cellIs" dxfId="18037" priority="5040" operator="greaterThanOrEqual">
      <formula>0.18</formula>
    </cfRule>
    <cfRule type="cellIs" dxfId="18036" priority="5041" operator="between">
      <formula>0.1</formula>
      <formula>0.178</formula>
    </cfRule>
    <cfRule type="cellIs" dxfId="18035" priority="5042" operator="lessThanOrEqual">
      <formula>0.098</formula>
    </cfRule>
  </conditionalFormatting>
  <conditionalFormatting sqref="J8:J12 J14">
    <cfRule type="cellIs" dxfId="18034" priority="5037" operator="greaterThanOrEqual">
      <formula>0.18</formula>
    </cfRule>
    <cfRule type="cellIs" dxfId="18033" priority="5038" operator="between">
      <formula>0.1</formula>
      <formula>0.178</formula>
    </cfRule>
    <cfRule type="cellIs" dxfId="18032" priority="5039" operator="lessThanOrEqual">
      <formula>0.098</formula>
    </cfRule>
  </conditionalFormatting>
  <conditionalFormatting sqref="N8:N12 N14">
    <cfRule type="cellIs" dxfId="18031" priority="5034" operator="greaterThanOrEqual">
      <formula>0.18</formula>
    </cfRule>
    <cfRule type="cellIs" dxfId="18030" priority="5035" operator="between">
      <formula>0.1</formula>
      <formula>0.178</formula>
    </cfRule>
    <cfRule type="cellIs" dxfId="18029" priority="5036" operator="lessThanOrEqual">
      <formula>0.098</formula>
    </cfRule>
  </conditionalFormatting>
  <conditionalFormatting sqref="Q8:Q12 Q14">
    <cfRule type="cellIs" dxfId="18028" priority="5031" operator="greaterThanOrEqual">
      <formula>0.18</formula>
    </cfRule>
    <cfRule type="cellIs" dxfId="18027" priority="5032" operator="between">
      <formula>0.1</formula>
      <formula>0.178</formula>
    </cfRule>
    <cfRule type="cellIs" dxfId="18026" priority="5033" operator="lessThanOrEqual">
      <formula>0.098</formula>
    </cfRule>
  </conditionalFormatting>
  <conditionalFormatting sqref="L8:L12 L21 F21 L252 F252 L257 F257 L212:L221 F212:F221 F19 L19 L14 F43:F55 L43:L55 L110 F110 F82:F86 L82:L86 F179:F182 L179:L182 F170:F177 L170:L177 L229 L223 F229 F223 F247:F249 L247:L249">
    <cfRule type="cellIs" dxfId="18025" priority="5028" operator="greaterThanOrEqual">
      <formula>0.045</formula>
    </cfRule>
    <cfRule type="cellIs" dxfId="18024" priority="5029" operator="lessThanOrEqual">
      <formula>0.0245</formula>
    </cfRule>
    <cfRule type="cellIs" dxfId="18023" priority="5030" operator="between">
      <formula>0.025</formula>
      <formula>0.0445</formula>
    </cfRule>
  </conditionalFormatting>
  <conditionalFormatting sqref="F19 F8:F12">
    <cfRule type="cellIs" dxfId="18022" priority="5025" stopIfTrue="1" operator="lessThan">
      <formula>$F$1/$F$1*1%</formula>
    </cfRule>
    <cfRule type="cellIs" dxfId="18021" priority="5026" stopIfTrue="1" operator="between">
      <formula>$F$1/$F$1*1%</formula>
      <formula>$F$1/$F$1*4.99%</formula>
    </cfRule>
    <cfRule type="cellIs" dxfId="18020" priority="5027" stopIfTrue="1" operator="greaterThanOrEqual">
      <formula>$F$1/$F$1*5%</formula>
    </cfRule>
  </conditionalFormatting>
  <conditionalFormatting sqref="F21">
    <cfRule type="cellIs" dxfId="18019" priority="5022" stopIfTrue="1" operator="lessThan">
      <formula>$F$1/$F$1*1%</formula>
    </cfRule>
    <cfRule type="cellIs" dxfId="18018" priority="5023" stopIfTrue="1" operator="between">
      <formula>$F$1/$F$1*1%</formula>
      <formula>$F$1/$F$1*4.99%</formula>
    </cfRule>
    <cfRule type="cellIs" dxfId="18017" priority="5024" stopIfTrue="1" operator="greaterThanOrEqual">
      <formula>$F$1/$F$1*5%</formula>
    </cfRule>
  </conditionalFormatting>
  <conditionalFormatting sqref="F14">
    <cfRule type="cellIs" dxfId="18016" priority="5019" stopIfTrue="1" operator="lessThan">
      <formula>$F$1/$F$1*1%</formula>
    </cfRule>
    <cfRule type="cellIs" dxfId="18015" priority="5020" stopIfTrue="1" operator="between">
      <formula>$F$1/$F$1*1%</formula>
      <formula>$F$1/$F$1*4.99%</formula>
    </cfRule>
    <cfRule type="cellIs" dxfId="18014" priority="5021" stopIfTrue="1" operator="greaterThanOrEqual">
      <formula>$F$1/$F$1*5%</formula>
    </cfRule>
  </conditionalFormatting>
  <conditionalFormatting sqref="F8:F12 F14">
    <cfRule type="cellIs" dxfId="18013" priority="5016" operator="greaterThanOrEqual">
      <formula>0.045</formula>
    </cfRule>
    <cfRule type="cellIs" dxfId="18012" priority="5017" operator="lessThanOrEqual">
      <formula>0.0245</formula>
    </cfRule>
    <cfRule type="cellIs" dxfId="18011" priority="5018" operator="between">
      <formula>0.025</formula>
      <formula>0.0445</formula>
    </cfRule>
  </conditionalFormatting>
  <conditionalFormatting sqref="E19 E8:E12">
    <cfRule type="cellIs" dxfId="18010" priority="5013" stopIfTrue="1" operator="lessThan">
      <formula>$E$1/$E$1*50</formula>
    </cfRule>
    <cfRule type="cellIs" dxfId="18009" priority="5014" stopIfTrue="1" operator="between">
      <formula>$E$1/$E$1*50</formula>
      <formula>$E$1/$E$1*89</formula>
    </cfRule>
    <cfRule type="cellIs" dxfId="18008" priority="5015" stopIfTrue="1" operator="greaterThanOrEqual">
      <formula>$E$1/$E$1*90</formula>
    </cfRule>
  </conditionalFormatting>
  <conditionalFormatting sqref="E21">
    <cfRule type="cellIs" dxfId="18007" priority="5010" stopIfTrue="1" operator="lessThan">
      <formula>$E$1/$E$1*50</formula>
    </cfRule>
    <cfRule type="cellIs" dxfId="18006" priority="5011" stopIfTrue="1" operator="between">
      <formula>$E$1/$E$1*50</formula>
      <formula>$E$1/$E$1*89</formula>
    </cfRule>
    <cfRule type="cellIs" dxfId="18005" priority="5012" stopIfTrue="1" operator="greaterThanOrEqual">
      <formula>$E$1/$E$1*90</formula>
    </cfRule>
  </conditionalFormatting>
  <conditionalFormatting sqref="E14">
    <cfRule type="cellIs" dxfId="18004" priority="5007" stopIfTrue="1" operator="lessThan">
      <formula>$E$1/$E$1*50</formula>
    </cfRule>
    <cfRule type="cellIs" dxfId="18003" priority="5008" stopIfTrue="1" operator="between">
      <formula>$E$1/$E$1*50</formula>
      <formula>$E$1/$E$1*89</formula>
    </cfRule>
    <cfRule type="cellIs" dxfId="18002" priority="5009" stopIfTrue="1" operator="greaterThanOrEqual">
      <formula>$E$1/$E$1*90</formula>
    </cfRule>
  </conditionalFormatting>
  <conditionalFormatting sqref="E8:E12 E14">
    <cfRule type="cellIs" dxfId="18001" priority="5004" operator="greaterThanOrEqual">
      <formula>90</formula>
    </cfRule>
    <cfRule type="cellIs" dxfId="18000" priority="5005" operator="between">
      <formula>50</formula>
      <formula>89</formula>
    </cfRule>
    <cfRule type="cellIs" dxfId="17999" priority="5006" operator="lessThanOrEqual">
      <formula>49</formula>
    </cfRule>
  </conditionalFormatting>
  <conditionalFormatting sqref="S8:S12 S21 S252 S19 S14 S43:S55 S110 S82:S86 S179:S182 S170:S177 S228:S229 S223 S247:S249">
    <cfRule type="cellIs" dxfId="17998" priority="5001" operator="lessThanOrEqual">
      <formula>0.4999</formula>
    </cfRule>
    <cfRule type="cellIs" dxfId="17997" priority="5002" operator="between">
      <formula>0.5</formula>
      <formula>0.89</formula>
    </cfRule>
    <cfRule type="cellIs" dxfId="17996" priority="5003" operator="greaterThanOrEqual">
      <formula>0.891</formula>
    </cfRule>
  </conditionalFormatting>
  <conditionalFormatting sqref="R21 O252 R252 O257 R257 R19 R43:R55 O110 O82:O86 R247:R249 O247:O249 O43:O57 O66:O72 O212:O233 R212:R233 R82:R115 O8:O26 O170:O202 R170:R202">
    <cfRule type="cellIs" dxfId="17995" priority="4999" operator="lessThanOrEqual">
      <formula>0.04</formula>
    </cfRule>
    <cfRule type="cellIs" dxfId="17994" priority="5000" operator="equal">
      <formula>0.05</formula>
    </cfRule>
  </conditionalFormatting>
  <conditionalFormatting sqref="R8:R12 R14">
    <cfRule type="cellIs" dxfId="17993" priority="4997" operator="lessThanOrEqual">
      <formula>0.04</formula>
    </cfRule>
    <cfRule type="cellIs" dxfId="17992" priority="4998" operator="equal">
      <formula>0.05</formula>
    </cfRule>
  </conditionalFormatting>
  <conditionalFormatting sqref="G54 G50">
    <cfRule type="cellIs" dxfId="17991" priority="4994" stopIfTrue="1" operator="lessThan">
      <formula>$E$1/$E$1*50</formula>
    </cfRule>
    <cfRule type="cellIs" dxfId="17990" priority="4995" stopIfTrue="1" operator="between">
      <formula>$E$1/$E$1*50</formula>
      <formula>$E$1/$E$1*89</formula>
    </cfRule>
    <cfRule type="cellIs" dxfId="17989" priority="4996" stopIfTrue="1" operator="greaterThanOrEqual">
      <formula>$E$1/$E$1*90</formula>
    </cfRule>
  </conditionalFormatting>
  <conditionalFormatting sqref="L54 L50">
    <cfRule type="cellIs" dxfId="17988" priority="4991" stopIfTrue="1" operator="lessThan">
      <formula>$F$1/$F$1*1%</formula>
    </cfRule>
    <cfRule type="cellIs" dxfId="17987" priority="4992" stopIfTrue="1" operator="between">
      <formula>$F$1/$F$1*1%</formula>
      <formula>$F$1/$F$1*4.99%</formula>
    </cfRule>
    <cfRule type="cellIs" dxfId="17986" priority="4993" stopIfTrue="1" operator="greaterThanOrEqual">
      <formula>$F$1/$F$1*5%</formula>
    </cfRule>
  </conditionalFormatting>
  <conditionalFormatting sqref="G51:G53">
    <cfRule type="cellIs" dxfId="17985" priority="4988" stopIfTrue="1" operator="lessThan">
      <formula>$E$1/$E$1*50</formula>
    </cfRule>
    <cfRule type="cellIs" dxfId="17984" priority="4989" stopIfTrue="1" operator="between">
      <formula>$E$1/$E$1*50</formula>
      <formula>$E$1/$E$1*89</formula>
    </cfRule>
    <cfRule type="cellIs" dxfId="17983" priority="4990" stopIfTrue="1" operator="greaterThanOrEqual">
      <formula>$E$1/$E$1*90</formula>
    </cfRule>
  </conditionalFormatting>
  <conditionalFormatting sqref="L51:L53">
    <cfRule type="cellIs" dxfId="17982" priority="4985" stopIfTrue="1" operator="lessThan">
      <formula>$F$1/$F$1*1%</formula>
    </cfRule>
    <cfRule type="cellIs" dxfId="17981" priority="4986" stopIfTrue="1" operator="between">
      <formula>$F$1/$F$1*1%</formula>
      <formula>$F$1/$F$1*4.99%</formula>
    </cfRule>
    <cfRule type="cellIs" dxfId="17980" priority="4987" stopIfTrue="1" operator="greaterThanOrEqual">
      <formula>$F$1/$F$1*5%</formula>
    </cfRule>
  </conditionalFormatting>
  <conditionalFormatting sqref="G48">
    <cfRule type="cellIs" dxfId="17979" priority="4982" stopIfTrue="1" operator="lessThan">
      <formula>$E$1/$E$1*50</formula>
    </cfRule>
    <cfRule type="cellIs" dxfId="17978" priority="4983" stopIfTrue="1" operator="between">
      <formula>$E$1/$E$1*50</formula>
      <formula>$E$1/$E$1*89</formula>
    </cfRule>
    <cfRule type="cellIs" dxfId="17977" priority="4984" stopIfTrue="1" operator="greaterThanOrEqual">
      <formula>$E$1/$E$1*90</formula>
    </cfRule>
  </conditionalFormatting>
  <conditionalFormatting sqref="L48">
    <cfRule type="cellIs" dxfId="17976" priority="4979" stopIfTrue="1" operator="lessThan">
      <formula>$F$1/$F$1*1%</formula>
    </cfRule>
    <cfRule type="cellIs" dxfId="17975" priority="4980" stopIfTrue="1" operator="between">
      <formula>$F$1/$F$1*1%</formula>
      <formula>$F$1/$F$1*4.99%</formula>
    </cfRule>
    <cfRule type="cellIs" dxfId="17974" priority="4981" stopIfTrue="1" operator="greaterThanOrEqual">
      <formula>$F$1/$F$1*5%</formula>
    </cfRule>
  </conditionalFormatting>
  <conditionalFormatting sqref="G49">
    <cfRule type="cellIs" dxfId="17973" priority="4976" stopIfTrue="1" operator="lessThan">
      <formula>$E$1/$E$1*50</formula>
    </cfRule>
    <cfRule type="cellIs" dxfId="17972" priority="4977" stopIfTrue="1" operator="between">
      <formula>$E$1/$E$1*50</formula>
      <formula>$E$1/$E$1*89</formula>
    </cfRule>
    <cfRule type="cellIs" dxfId="17971" priority="4978" stopIfTrue="1" operator="greaterThanOrEqual">
      <formula>$E$1/$E$1*90</formula>
    </cfRule>
  </conditionalFormatting>
  <conditionalFormatting sqref="L49">
    <cfRule type="cellIs" dxfId="17970" priority="4973" stopIfTrue="1" operator="lessThan">
      <formula>$F$1/$F$1*1%</formula>
    </cfRule>
    <cfRule type="cellIs" dxfId="17969" priority="4974" stopIfTrue="1" operator="between">
      <formula>$F$1/$F$1*1%</formula>
      <formula>$F$1/$F$1*4.99%</formula>
    </cfRule>
    <cfRule type="cellIs" dxfId="17968" priority="4975" stopIfTrue="1" operator="greaterThanOrEqual">
      <formula>$F$1/$F$1*5%</formula>
    </cfRule>
  </conditionalFormatting>
  <conditionalFormatting sqref="I54 I50">
    <cfRule type="cellIs" dxfId="17967" priority="4970" stopIfTrue="1" operator="lessThan">
      <formula>$E$1/$E$1*50</formula>
    </cfRule>
    <cfRule type="cellIs" dxfId="17966" priority="4971" stopIfTrue="1" operator="between">
      <formula>$E$1/$E$1*50</formula>
      <formula>$E$1/$E$1*89</formula>
    </cfRule>
    <cfRule type="cellIs" dxfId="17965" priority="4972" stopIfTrue="1" operator="greaterThanOrEqual">
      <formula>$E$1/$E$1*90</formula>
    </cfRule>
  </conditionalFormatting>
  <conditionalFormatting sqref="I51:I53">
    <cfRule type="cellIs" dxfId="17964" priority="4967" stopIfTrue="1" operator="lessThan">
      <formula>$E$1/$E$1*50</formula>
    </cfRule>
    <cfRule type="cellIs" dxfId="17963" priority="4968" stopIfTrue="1" operator="between">
      <formula>$E$1/$E$1*50</formula>
      <formula>$E$1/$E$1*89</formula>
    </cfRule>
    <cfRule type="cellIs" dxfId="17962" priority="4969" stopIfTrue="1" operator="greaterThanOrEqual">
      <formula>$E$1/$E$1*90</formula>
    </cfRule>
  </conditionalFormatting>
  <conditionalFormatting sqref="I48">
    <cfRule type="cellIs" dxfId="17961" priority="4964" stopIfTrue="1" operator="lessThan">
      <formula>$E$1/$E$1*50</formula>
    </cfRule>
    <cfRule type="cellIs" dxfId="17960" priority="4965" stopIfTrue="1" operator="between">
      <formula>$E$1/$E$1*50</formula>
      <formula>$E$1/$E$1*89</formula>
    </cfRule>
    <cfRule type="cellIs" dxfId="17959" priority="4966" stopIfTrue="1" operator="greaterThanOrEqual">
      <formula>$E$1/$E$1*90</formula>
    </cfRule>
  </conditionalFormatting>
  <conditionalFormatting sqref="I49">
    <cfRule type="cellIs" dxfId="17958" priority="4961" stopIfTrue="1" operator="lessThan">
      <formula>$E$1/$E$1*50</formula>
    </cfRule>
    <cfRule type="cellIs" dxfId="17957" priority="4962" stopIfTrue="1" operator="between">
      <formula>$E$1/$E$1*50</formula>
      <formula>$E$1/$E$1*89</formula>
    </cfRule>
    <cfRule type="cellIs" dxfId="17956" priority="4963" stopIfTrue="1" operator="greaterThanOrEqual">
      <formula>$E$1/$E$1*90</formula>
    </cfRule>
  </conditionalFormatting>
  <conditionalFormatting sqref="K50 K54">
    <cfRule type="cellIs" dxfId="17955" priority="4958" stopIfTrue="1" operator="lessThan">
      <formula>$E$1/$E$1*50</formula>
    </cfRule>
    <cfRule type="cellIs" dxfId="17954" priority="4959" stopIfTrue="1" operator="between">
      <formula>$E$1/$E$1*50</formula>
      <formula>$E$1/$E$1*89</formula>
    </cfRule>
    <cfRule type="cellIs" dxfId="17953" priority="4960" stopIfTrue="1" operator="greaterThanOrEqual">
      <formula>$E$1/$E$1*90</formula>
    </cfRule>
  </conditionalFormatting>
  <conditionalFormatting sqref="K51:K53">
    <cfRule type="cellIs" dxfId="17952" priority="4955" stopIfTrue="1" operator="lessThan">
      <formula>$E$1/$E$1*50</formula>
    </cfRule>
    <cfRule type="cellIs" dxfId="17951" priority="4956" stopIfTrue="1" operator="between">
      <formula>$E$1/$E$1*50</formula>
      <formula>$E$1/$E$1*89</formula>
    </cfRule>
    <cfRule type="cellIs" dxfId="17950" priority="4957" stopIfTrue="1" operator="greaterThanOrEqual">
      <formula>$E$1/$E$1*90</formula>
    </cfRule>
  </conditionalFormatting>
  <conditionalFormatting sqref="K48">
    <cfRule type="cellIs" dxfId="17949" priority="4952" stopIfTrue="1" operator="lessThan">
      <formula>$E$1/$E$1*50</formula>
    </cfRule>
    <cfRule type="cellIs" dxfId="17948" priority="4953" stopIfTrue="1" operator="between">
      <formula>$E$1/$E$1*50</formula>
      <formula>$E$1/$E$1*89</formula>
    </cfRule>
    <cfRule type="cellIs" dxfId="17947" priority="4954" stopIfTrue="1" operator="greaterThanOrEqual">
      <formula>$E$1/$E$1*90</formula>
    </cfRule>
  </conditionalFormatting>
  <conditionalFormatting sqref="K49">
    <cfRule type="cellIs" dxfId="17946" priority="4949" stopIfTrue="1" operator="lessThan">
      <formula>$E$1/$E$1*50</formula>
    </cfRule>
    <cfRule type="cellIs" dxfId="17945" priority="4950" stopIfTrue="1" operator="between">
      <formula>$E$1/$E$1*50</formula>
      <formula>$E$1/$E$1*89</formula>
    </cfRule>
    <cfRule type="cellIs" dxfId="17944" priority="4951" stopIfTrue="1" operator="greaterThanOrEqual">
      <formula>$E$1/$E$1*90</formula>
    </cfRule>
  </conditionalFormatting>
  <conditionalFormatting sqref="M54 M50">
    <cfRule type="cellIs" dxfId="17943" priority="4946" stopIfTrue="1" operator="lessThan">
      <formula>$E$1/$E$1*50</formula>
    </cfRule>
    <cfRule type="cellIs" dxfId="17942" priority="4947" stopIfTrue="1" operator="between">
      <formula>$E$1/$E$1*50</formula>
      <formula>$E$1/$E$1*89</formula>
    </cfRule>
    <cfRule type="cellIs" dxfId="17941" priority="4948" stopIfTrue="1" operator="greaterThanOrEqual">
      <formula>$E$1/$E$1*90</formula>
    </cfRule>
  </conditionalFormatting>
  <conditionalFormatting sqref="M51:M53">
    <cfRule type="cellIs" dxfId="17940" priority="4943" stopIfTrue="1" operator="lessThan">
      <formula>$E$1/$E$1*50</formula>
    </cfRule>
    <cfRule type="cellIs" dxfId="17939" priority="4944" stopIfTrue="1" operator="between">
      <formula>$E$1/$E$1*50</formula>
      <formula>$E$1/$E$1*89</formula>
    </cfRule>
    <cfRule type="cellIs" dxfId="17938" priority="4945" stopIfTrue="1" operator="greaterThanOrEqual">
      <formula>$E$1/$E$1*90</formula>
    </cfRule>
  </conditionalFormatting>
  <conditionalFormatting sqref="M48">
    <cfRule type="cellIs" dxfId="17937" priority="4940" stopIfTrue="1" operator="lessThan">
      <formula>$E$1/$E$1*50</formula>
    </cfRule>
    <cfRule type="cellIs" dxfId="17936" priority="4941" stopIfTrue="1" operator="between">
      <formula>$E$1/$E$1*50</formula>
      <formula>$E$1/$E$1*89</formula>
    </cfRule>
    <cfRule type="cellIs" dxfId="17935" priority="4942" stopIfTrue="1" operator="greaterThanOrEqual">
      <formula>$E$1/$E$1*90</formula>
    </cfRule>
  </conditionalFormatting>
  <conditionalFormatting sqref="M49">
    <cfRule type="cellIs" dxfId="17934" priority="4937" stopIfTrue="1" operator="lessThan">
      <formula>$E$1/$E$1*50</formula>
    </cfRule>
    <cfRule type="cellIs" dxfId="17933" priority="4938" stopIfTrue="1" operator="between">
      <formula>$E$1/$E$1*50</formula>
      <formula>$E$1/$E$1*89</formula>
    </cfRule>
    <cfRule type="cellIs" dxfId="17932" priority="4939" stopIfTrue="1" operator="greaterThanOrEqual">
      <formula>$E$1/$E$1*90</formula>
    </cfRule>
  </conditionalFormatting>
  <conditionalFormatting sqref="P54 P50">
    <cfRule type="cellIs" dxfId="17931" priority="4934" stopIfTrue="1" operator="lessThan">
      <formula>$E$1/$E$1*50</formula>
    </cfRule>
    <cfRule type="cellIs" dxfId="17930" priority="4935" stopIfTrue="1" operator="between">
      <formula>$E$1/$E$1*50</formula>
      <formula>$E$1/$E$1*89</formula>
    </cfRule>
    <cfRule type="cellIs" dxfId="17929" priority="4936" stopIfTrue="1" operator="greaterThanOrEqual">
      <formula>$E$1/$E$1*90</formula>
    </cfRule>
  </conditionalFormatting>
  <conditionalFormatting sqref="P51:P53">
    <cfRule type="cellIs" dxfId="17928" priority="4931" stopIfTrue="1" operator="lessThan">
      <formula>$E$1/$E$1*50</formula>
    </cfRule>
    <cfRule type="cellIs" dxfId="17927" priority="4932" stopIfTrue="1" operator="between">
      <formula>$E$1/$E$1*50</formula>
      <formula>$E$1/$E$1*89</formula>
    </cfRule>
    <cfRule type="cellIs" dxfId="17926" priority="4933" stopIfTrue="1" operator="greaterThanOrEqual">
      <formula>$E$1/$E$1*90</formula>
    </cfRule>
  </conditionalFormatting>
  <conditionalFormatting sqref="P48">
    <cfRule type="cellIs" dxfId="17925" priority="4928" stopIfTrue="1" operator="lessThan">
      <formula>$E$1/$E$1*50</formula>
    </cfRule>
    <cfRule type="cellIs" dxfId="17924" priority="4929" stopIfTrue="1" operator="between">
      <formula>$E$1/$E$1*50</formula>
      <formula>$E$1/$E$1*89</formula>
    </cfRule>
    <cfRule type="cellIs" dxfId="17923" priority="4930" stopIfTrue="1" operator="greaterThanOrEqual">
      <formula>$E$1/$E$1*90</formula>
    </cfRule>
  </conditionalFormatting>
  <conditionalFormatting sqref="P49">
    <cfRule type="cellIs" dxfId="17922" priority="4925" stopIfTrue="1" operator="lessThan">
      <formula>$E$1/$E$1*50</formula>
    </cfRule>
    <cfRule type="cellIs" dxfId="17921" priority="4926" stopIfTrue="1" operator="between">
      <formula>$E$1/$E$1*50</formula>
      <formula>$E$1/$E$1*89</formula>
    </cfRule>
    <cfRule type="cellIs" dxfId="17920" priority="4927" stopIfTrue="1" operator="greaterThanOrEqual">
      <formula>$E$1/$E$1*90</formula>
    </cfRule>
  </conditionalFormatting>
  <conditionalFormatting sqref="I47">
    <cfRule type="cellIs" dxfId="17919" priority="4924" operator="between">
      <formula>10</formula>
      <formula>17.8</formula>
    </cfRule>
  </conditionalFormatting>
  <conditionalFormatting sqref="F54 F50">
    <cfRule type="cellIs" dxfId="17918" priority="4921" stopIfTrue="1" operator="lessThan">
      <formula>$F$1/$F$1*1%</formula>
    </cfRule>
    <cfRule type="cellIs" dxfId="17917" priority="4922" stopIfTrue="1" operator="between">
      <formula>$F$1/$F$1*1%</formula>
      <formula>$F$1/$F$1*4.99%</formula>
    </cfRule>
    <cfRule type="cellIs" dxfId="17916" priority="4923" stopIfTrue="1" operator="greaterThanOrEqual">
      <formula>$F$1/$F$1*5%</formula>
    </cfRule>
  </conditionalFormatting>
  <conditionalFormatting sqref="F51:F53">
    <cfRule type="cellIs" dxfId="17915" priority="4918" stopIfTrue="1" operator="lessThan">
      <formula>$F$1/$F$1*1%</formula>
    </cfRule>
    <cfRule type="cellIs" dxfId="17914" priority="4919" stopIfTrue="1" operator="between">
      <formula>$F$1/$F$1*1%</formula>
      <formula>$F$1/$F$1*4.99%</formula>
    </cfRule>
    <cfRule type="cellIs" dxfId="17913" priority="4920" stopIfTrue="1" operator="greaterThanOrEqual">
      <formula>$F$1/$F$1*5%</formula>
    </cfRule>
  </conditionalFormatting>
  <conditionalFormatting sqref="F48">
    <cfRule type="cellIs" dxfId="17912" priority="4915" stopIfTrue="1" operator="lessThan">
      <formula>$F$1/$F$1*1%</formula>
    </cfRule>
    <cfRule type="cellIs" dxfId="17911" priority="4916" stopIfTrue="1" operator="between">
      <formula>$F$1/$F$1*1%</formula>
      <formula>$F$1/$F$1*4.99%</formula>
    </cfRule>
    <cfRule type="cellIs" dxfId="17910" priority="4917" stopIfTrue="1" operator="greaterThanOrEqual">
      <formula>$F$1/$F$1*5%</formula>
    </cfRule>
  </conditionalFormatting>
  <conditionalFormatting sqref="F49">
    <cfRule type="cellIs" dxfId="17909" priority="4912" stopIfTrue="1" operator="lessThan">
      <formula>$F$1/$F$1*1%</formula>
    </cfRule>
    <cfRule type="cellIs" dxfId="17908" priority="4913" stopIfTrue="1" operator="between">
      <formula>$F$1/$F$1*1%</formula>
      <formula>$F$1/$F$1*4.99%</formula>
    </cfRule>
    <cfRule type="cellIs" dxfId="17907" priority="4914" stopIfTrue="1" operator="greaterThanOrEqual">
      <formula>$F$1/$F$1*5%</formula>
    </cfRule>
  </conditionalFormatting>
  <conditionalFormatting sqref="E54 E50">
    <cfRule type="cellIs" dxfId="17906" priority="4909" stopIfTrue="1" operator="lessThan">
      <formula>$E$1/$E$1*50</formula>
    </cfRule>
    <cfRule type="cellIs" dxfId="17905" priority="4910" stopIfTrue="1" operator="between">
      <formula>$E$1/$E$1*50</formula>
      <formula>$E$1/$E$1*89</formula>
    </cfRule>
    <cfRule type="cellIs" dxfId="17904" priority="4911" stopIfTrue="1" operator="greaterThanOrEqual">
      <formula>$E$1/$E$1*90</formula>
    </cfRule>
  </conditionalFormatting>
  <conditionalFormatting sqref="E51:E53">
    <cfRule type="cellIs" dxfId="17903" priority="4906" stopIfTrue="1" operator="lessThan">
      <formula>$E$1/$E$1*50</formula>
    </cfRule>
    <cfRule type="cellIs" dxfId="17902" priority="4907" stopIfTrue="1" operator="between">
      <formula>$E$1/$E$1*50</formula>
      <formula>$E$1/$E$1*89</formula>
    </cfRule>
    <cfRule type="cellIs" dxfId="17901" priority="4908" stopIfTrue="1" operator="greaterThanOrEqual">
      <formula>$E$1/$E$1*90</formula>
    </cfRule>
  </conditionalFormatting>
  <conditionalFormatting sqref="E48">
    <cfRule type="cellIs" dxfId="17900" priority="4903" stopIfTrue="1" operator="lessThan">
      <formula>$E$1/$E$1*50</formula>
    </cfRule>
    <cfRule type="cellIs" dxfId="17899" priority="4904" stopIfTrue="1" operator="between">
      <formula>$E$1/$E$1*50</formula>
      <formula>$E$1/$E$1*89</formula>
    </cfRule>
    <cfRule type="cellIs" dxfId="17898" priority="4905" stopIfTrue="1" operator="greaterThanOrEqual">
      <formula>$E$1/$E$1*90</formula>
    </cfRule>
  </conditionalFormatting>
  <conditionalFormatting sqref="E49">
    <cfRule type="cellIs" dxfId="17897" priority="4900" stopIfTrue="1" operator="lessThan">
      <formula>$E$1/$E$1*50</formula>
    </cfRule>
    <cfRule type="cellIs" dxfId="17896" priority="4901" stopIfTrue="1" operator="between">
      <formula>$E$1/$E$1*50</formula>
      <formula>$E$1/$E$1*89</formula>
    </cfRule>
    <cfRule type="cellIs" dxfId="17895" priority="4902" stopIfTrue="1" operator="greaterThanOrEqual">
      <formula>$E$1/$E$1*90</formula>
    </cfRule>
  </conditionalFormatting>
  <conditionalFormatting sqref="G177 G170:G174 G183 G194:G195">
    <cfRule type="cellIs" dxfId="17894" priority="4897" stopIfTrue="1" operator="lessThan">
      <formula>$E$1/$E$1*50</formula>
    </cfRule>
    <cfRule type="cellIs" dxfId="17893" priority="4898" stopIfTrue="1" operator="between">
      <formula>$E$1/$E$1*50</formula>
      <formula>$E$1/$E$1*89</formula>
    </cfRule>
    <cfRule type="cellIs" dxfId="17892" priority="4899" stopIfTrue="1" operator="greaterThanOrEqual">
      <formula>$E$1/$E$1*90</formula>
    </cfRule>
  </conditionalFormatting>
  <conditionalFormatting sqref="L177 L170:L174 L183 L194:L195">
    <cfRule type="cellIs" dxfId="17891" priority="4894" stopIfTrue="1" operator="lessThan">
      <formula>$F$1/$F$1*1%</formula>
    </cfRule>
    <cfRule type="cellIs" dxfId="17890" priority="4895" stopIfTrue="1" operator="between">
      <formula>$F$1/$F$1*1%</formula>
      <formula>$F$1/$F$1*4.99%</formula>
    </cfRule>
    <cfRule type="cellIs" dxfId="17889" priority="4896" stopIfTrue="1" operator="greaterThanOrEqual">
      <formula>$F$1/$F$1*5%</formula>
    </cfRule>
  </conditionalFormatting>
  <conditionalFormatting sqref="G179:G180">
    <cfRule type="cellIs" dxfId="17888" priority="4891" stopIfTrue="1" operator="lessThan">
      <formula>$E$1/$E$1*50</formula>
    </cfRule>
    <cfRule type="cellIs" dxfId="17887" priority="4892" stopIfTrue="1" operator="between">
      <formula>$E$1/$E$1*50</formula>
      <formula>$E$1/$E$1*89</formula>
    </cfRule>
    <cfRule type="cellIs" dxfId="17886" priority="4893" stopIfTrue="1" operator="greaterThanOrEqual">
      <formula>$E$1/$E$1*90</formula>
    </cfRule>
  </conditionalFormatting>
  <conditionalFormatting sqref="L179:L180">
    <cfRule type="cellIs" dxfId="17885" priority="4888" stopIfTrue="1" operator="lessThan">
      <formula>$F$1/$F$1*1%</formula>
    </cfRule>
    <cfRule type="cellIs" dxfId="17884" priority="4889" stopIfTrue="1" operator="between">
      <formula>$F$1/$F$1*1%</formula>
      <formula>$F$1/$F$1*4.99%</formula>
    </cfRule>
    <cfRule type="cellIs" dxfId="17883" priority="4890" stopIfTrue="1" operator="greaterThanOrEqual">
      <formula>$F$1/$F$1*5%</formula>
    </cfRule>
  </conditionalFormatting>
  <conditionalFormatting sqref="T183 T194:T195">
    <cfRule type="cellIs" dxfId="17882" priority="4885" stopIfTrue="1" operator="equal">
      <formula>"A"</formula>
    </cfRule>
    <cfRule type="cellIs" dxfId="17881" priority="4886" stopIfTrue="1" operator="between">
      <formula>$V$1</formula>
      <formula>$W$1</formula>
    </cfRule>
    <cfRule type="cellIs" dxfId="17880" priority="4887" stopIfTrue="1" operator="equal">
      <formula>"F"</formula>
    </cfRule>
  </conditionalFormatting>
  <conditionalFormatting sqref="G176">
    <cfRule type="cellIs" dxfId="17879" priority="4882" stopIfTrue="1" operator="lessThan">
      <formula>$E$1/$E$1*50</formula>
    </cfRule>
    <cfRule type="cellIs" dxfId="17878" priority="4883" stopIfTrue="1" operator="between">
      <formula>$E$1/$E$1*50</formula>
      <formula>$E$1/$E$1*89</formula>
    </cfRule>
    <cfRule type="cellIs" dxfId="17877" priority="4884" stopIfTrue="1" operator="greaterThanOrEqual">
      <formula>$E$1/$E$1*90</formula>
    </cfRule>
  </conditionalFormatting>
  <conditionalFormatting sqref="L176">
    <cfRule type="cellIs" dxfId="17876" priority="4879" stopIfTrue="1" operator="lessThan">
      <formula>$F$1/$F$1*1%</formula>
    </cfRule>
    <cfRule type="cellIs" dxfId="17875" priority="4880" stopIfTrue="1" operator="between">
      <formula>$F$1/$F$1*1%</formula>
      <formula>$F$1/$F$1*4.99%</formula>
    </cfRule>
    <cfRule type="cellIs" dxfId="17874" priority="4881" stopIfTrue="1" operator="greaterThanOrEqual">
      <formula>$F$1/$F$1*5%</formula>
    </cfRule>
  </conditionalFormatting>
  <conditionalFormatting sqref="G183 G194:G195">
    <cfRule type="cellIs" dxfId="17873" priority="4876" operator="greaterThanOrEqual">
      <formula>90</formula>
    </cfRule>
    <cfRule type="cellIs" dxfId="17872" priority="4877" operator="between">
      <formula>50</formula>
      <formula>89</formula>
    </cfRule>
    <cfRule type="cellIs" dxfId="17871" priority="4878" operator="lessThanOrEqual">
      <formula>49</formula>
    </cfRule>
  </conditionalFormatting>
  <conditionalFormatting sqref="I177 I170:I174 I183 I194:I195">
    <cfRule type="cellIs" dxfId="17870" priority="4873" stopIfTrue="1" operator="lessThan">
      <formula>$E$1/$E$1*50</formula>
    </cfRule>
    <cfRule type="cellIs" dxfId="17869" priority="4874" stopIfTrue="1" operator="between">
      <formula>$E$1/$E$1*50</formula>
      <formula>$E$1/$E$1*89</formula>
    </cfRule>
    <cfRule type="cellIs" dxfId="17868" priority="4875" stopIfTrue="1" operator="greaterThanOrEqual">
      <formula>$E$1/$E$1*90</formula>
    </cfRule>
  </conditionalFormatting>
  <conditionalFormatting sqref="I179:I180">
    <cfRule type="cellIs" dxfId="17867" priority="4870" stopIfTrue="1" operator="lessThan">
      <formula>$E$1/$E$1*50</formula>
    </cfRule>
    <cfRule type="cellIs" dxfId="17866" priority="4871" stopIfTrue="1" operator="between">
      <formula>$E$1/$E$1*50</formula>
      <formula>$E$1/$E$1*89</formula>
    </cfRule>
    <cfRule type="cellIs" dxfId="17865" priority="4872" stopIfTrue="1" operator="greaterThanOrEqual">
      <formula>$E$1/$E$1*90</formula>
    </cfRule>
  </conditionalFormatting>
  <conditionalFormatting sqref="I176">
    <cfRule type="cellIs" dxfId="17864" priority="4867" stopIfTrue="1" operator="lessThan">
      <formula>$E$1/$E$1*50</formula>
    </cfRule>
    <cfRule type="cellIs" dxfId="17863" priority="4868" stopIfTrue="1" operator="between">
      <formula>$E$1/$E$1*50</formula>
      <formula>$E$1/$E$1*89</formula>
    </cfRule>
    <cfRule type="cellIs" dxfId="17862" priority="4869" stopIfTrue="1" operator="greaterThanOrEqual">
      <formula>$E$1/$E$1*90</formula>
    </cfRule>
  </conditionalFormatting>
  <conditionalFormatting sqref="I183 I194:I195">
    <cfRule type="cellIs" dxfId="17861" priority="4864" operator="greaterThanOrEqual">
      <formula>90</formula>
    </cfRule>
    <cfRule type="cellIs" dxfId="17860" priority="4865" operator="between">
      <formula>50</formula>
      <formula>89</formula>
    </cfRule>
    <cfRule type="cellIs" dxfId="17859" priority="4866" operator="lessThanOrEqual">
      <formula>49</formula>
    </cfRule>
  </conditionalFormatting>
  <conditionalFormatting sqref="K177 K170:K174 K183 K194:K195">
    <cfRule type="cellIs" dxfId="17858" priority="4861" stopIfTrue="1" operator="lessThan">
      <formula>$E$1/$E$1*50</formula>
    </cfRule>
    <cfRule type="cellIs" dxfId="17857" priority="4862" stopIfTrue="1" operator="between">
      <formula>$E$1/$E$1*50</formula>
      <formula>$E$1/$E$1*89</formula>
    </cfRule>
    <cfRule type="cellIs" dxfId="17856" priority="4863" stopIfTrue="1" operator="greaterThanOrEqual">
      <formula>$E$1/$E$1*90</formula>
    </cfRule>
  </conditionalFormatting>
  <conditionalFormatting sqref="K179:K180">
    <cfRule type="cellIs" dxfId="17855" priority="4858" stopIfTrue="1" operator="lessThan">
      <formula>$E$1/$E$1*50</formula>
    </cfRule>
    <cfRule type="cellIs" dxfId="17854" priority="4859" stopIfTrue="1" operator="between">
      <formula>$E$1/$E$1*50</formula>
      <formula>$E$1/$E$1*89</formula>
    </cfRule>
    <cfRule type="cellIs" dxfId="17853" priority="4860" stopIfTrue="1" operator="greaterThanOrEqual">
      <formula>$E$1/$E$1*90</formula>
    </cfRule>
  </conditionalFormatting>
  <conditionalFormatting sqref="K176">
    <cfRule type="cellIs" dxfId="17852" priority="4855" stopIfTrue="1" operator="lessThan">
      <formula>$E$1/$E$1*50</formula>
    </cfRule>
    <cfRule type="cellIs" dxfId="17851" priority="4856" stopIfTrue="1" operator="between">
      <formula>$E$1/$E$1*50</formula>
      <formula>$E$1/$E$1*89</formula>
    </cfRule>
    <cfRule type="cellIs" dxfId="17850" priority="4857" stopIfTrue="1" operator="greaterThanOrEqual">
      <formula>$E$1/$E$1*90</formula>
    </cfRule>
  </conditionalFormatting>
  <conditionalFormatting sqref="K183 K194:K195">
    <cfRule type="cellIs" dxfId="17849" priority="4852" operator="greaterThanOrEqual">
      <formula>90</formula>
    </cfRule>
    <cfRule type="cellIs" dxfId="17848" priority="4853" operator="between">
      <formula>50</formula>
      <formula>89</formula>
    </cfRule>
    <cfRule type="cellIs" dxfId="17847" priority="4854" operator="lessThanOrEqual">
      <formula>49</formula>
    </cfRule>
  </conditionalFormatting>
  <conditionalFormatting sqref="M177 M170:M174 M183 M194:M195">
    <cfRule type="cellIs" dxfId="17846" priority="4849" stopIfTrue="1" operator="lessThan">
      <formula>$E$1/$E$1*50</formula>
    </cfRule>
    <cfRule type="cellIs" dxfId="17845" priority="4850" stopIfTrue="1" operator="between">
      <formula>$E$1/$E$1*50</formula>
      <formula>$E$1/$E$1*89</formula>
    </cfRule>
    <cfRule type="cellIs" dxfId="17844" priority="4851" stopIfTrue="1" operator="greaterThanOrEqual">
      <formula>$E$1/$E$1*90</formula>
    </cfRule>
  </conditionalFormatting>
  <conditionalFormatting sqref="M179:M180">
    <cfRule type="cellIs" dxfId="17843" priority="4846" stopIfTrue="1" operator="lessThan">
      <formula>$E$1/$E$1*50</formula>
    </cfRule>
    <cfRule type="cellIs" dxfId="17842" priority="4847" stopIfTrue="1" operator="between">
      <formula>$E$1/$E$1*50</formula>
      <formula>$E$1/$E$1*89</formula>
    </cfRule>
    <cfRule type="cellIs" dxfId="17841" priority="4848" stopIfTrue="1" operator="greaterThanOrEqual">
      <formula>$E$1/$E$1*90</formula>
    </cfRule>
  </conditionalFormatting>
  <conditionalFormatting sqref="M176">
    <cfRule type="cellIs" dxfId="17840" priority="4843" stopIfTrue="1" operator="lessThan">
      <formula>$E$1/$E$1*50</formula>
    </cfRule>
    <cfRule type="cellIs" dxfId="17839" priority="4844" stopIfTrue="1" operator="between">
      <formula>$E$1/$E$1*50</formula>
      <formula>$E$1/$E$1*89</formula>
    </cfRule>
    <cfRule type="cellIs" dxfId="17838" priority="4845" stopIfTrue="1" operator="greaterThanOrEqual">
      <formula>$E$1/$E$1*90</formula>
    </cfRule>
  </conditionalFormatting>
  <conditionalFormatting sqref="M183 M194:M195">
    <cfRule type="cellIs" dxfId="17837" priority="4840" operator="greaterThanOrEqual">
      <formula>90</formula>
    </cfRule>
    <cfRule type="cellIs" dxfId="17836" priority="4841" operator="between">
      <formula>50</formula>
      <formula>89</formula>
    </cfRule>
    <cfRule type="cellIs" dxfId="17835" priority="4842" operator="lessThanOrEqual">
      <formula>49</formula>
    </cfRule>
  </conditionalFormatting>
  <conditionalFormatting sqref="P177 P170:P174 P183 P194:P195">
    <cfRule type="cellIs" dxfId="17834" priority="4837" stopIfTrue="1" operator="lessThan">
      <formula>$E$1/$E$1*50</formula>
    </cfRule>
    <cfRule type="cellIs" dxfId="17833" priority="4838" stopIfTrue="1" operator="between">
      <formula>$E$1/$E$1*50</formula>
      <formula>$E$1/$E$1*89</formula>
    </cfRule>
    <cfRule type="cellIs" dxfId="17832" priority="4839" stopIfTrue="1" operator="greaterThanOrEqual">
      <formula>$E$1/$E$1*90</formula>
    </cfRule>
  </conditionalFormatting>
  <conditionalFormatting sqref="P179:P180">
    <cfRule type="cellIs" dxfId="17831" priority="4834" stopIfTrue="1" operator="lessThan">
      <formula>$E$1/$E$1*50</formula>
    </cfRule>
    <cfRule type="cellIs" dxfId="17830" priority="4835" stopIfTrue="1" operator="between">
      <formula>$E$1/$E$1*50</formula>
      <formula>$E$1/$E$1*89</formula>
    </cfRule>
    <cfRule type="cellIs" dxfId="17829" priority="4836" stopIfTrue="1" operator="greaterThanOrEqual">
      <formula>$E$1/$E$1*90</formula>
    </cfRule>
  </conditionalFormatting>
  <conditionalFormatting sqref="P176">
    <cfRule type="cellIs" dxfId="17828" priority="4831" stopIfTrue="1" operator="lessThan">
      <formula>$E$1/$E$1*50</formula>
    </cfRule>
    <cfRule type="cellIs" dxfId="17827" priority="4832" stopIfTrue="1" operator="between">
      <formula>$E$1/$E$1*50</formula>
      <formula>$E$1/$E$1*89</formula>
    </cfRule>
    <cfRule type="cellIs" dxfId="17826" priority="4833" stopIfTrue="1" operator="greaterThanOrEqual">
      <formula>$E$1/$E$1*90</formula>
    </cfRule>
  </conditionalFormatting>
  <conditionalFormatting sqref="P183 P194:P195">
    <cfRule type="cellIs" dxfId="17825" priority="4828" operator="greaterThanOrEqual">
      <formula>90</formula>
    </cfRule>
    <cfRule type="cellIs" dxfId="17824" priority="4829" operator="between">
      <formula>50</formula>
      <formula>89</formula>
    </cfRule>
    <cfRule type="cellIs" dxfId="17823" priority="4830" operator="lessThanOrEqual">
      <formula>49</formula>
    </cfRule>
  </conditionalFormatting>
  <conditionalFormatting sqref="I174">
    <cfRule type="cellIs" dxfId="17822" priority="4827" operator="between">
      <formula>10</formula>
      <formula>17.8</formula>
    </cfRule>
  </conditionalFormatting>
  <conditionalFormatting sqref="H183 H194:H195">
    <cfRule type="cellIs" dxfId="17821" priority="4824" operator="greaterThanOrEqual">
      <formula>0.18</formula>
    </cfRule>
    <cfRule type="cellIs" dxfId="17820" priority="4825" operator="between">
      <formula>0.1</formula>
      <formula>0.178</formula>
    </cfRule>
    <cfRule type="cellIs" dxfId="17819" priority="4826" operator="lessThanOrEqual">
      <formula>0.098</formula>
    </cfRule>
  </conditionalFormatting>
  <conditionalFormatting sqref="J183 J194:J195">
    <cfRule type="cellIs" dxfId="17818" priority="4821" operator="greaterThanOrEqual">
      <formula>0.18</formula>
    </cfRule>
    <cfRule type="cellIs" dxfId="17817" priority="4822" operator="between">
      <formula>0.1</formula>
      <formula>0.178</formula>
    </cfRule>
    <cfRule type="cellIs" dxfId="17816" priority="4823" operator="lessThanOrEqual">
      <formula>0.098</formula>
    </cfRule>
  </conditionalFormatting>
  <conditionalFormatting sqref="N183 N194:N195">
    <cfRule type="cellIs" dxfId="17815" priority="4818" operator="greaterThanOrEqual">
      <formula>0.18</formula>
    </cfRule>
    <cfRule type="cellIs" dxfId="17814" priority="4819" operator="between">
      <formula>0.1</formula>
      <formula>0.178</formula>
    </cfRule>
    <cfRule type="cellIs" dxfId="17813" priority="4820" operator="lessThanOrEqual">
      <formula>0.098</formula>
    </cfRule>
  </conditionalFormatting>
  <conditionalFormatting sqref="Q183 Q194:Q195">
    <cfRule type="cellIs" dxfId="17812" priority="4815" operator="greaterThanOrEqual">
      <formula>0.18</formula>
    </cfRule>
    <cfRule type="cellIs" dxfId="17811" priority="4816" operator="between">
      <formula>0.1</formula>
      <formula>0.178</formula>
    </cfRule>
    <cfRule type="cellIs" dxfId="17810" priority="4817" operator="lessThanOrEqual">
      <formula>0.098</formula>
    </cfRule>
  </conditionalFormatting>
  <conditionalFormatting sqref="L183 L194:L195">
    <cfRule type="cellIs" dxfId="17809" priority="4812" operator="greaterThanOrEqual">
      <formula>0.045</formula>
    </cfRule>
    <cfRule type="cellIs" dxfId="17808" priority="4813" operator="lessThanOrEqual">
      <formula>0.0245</formula>
    </cfRule>
    <cfRule type="cellIs" dxfId="17807" priority="4814" operator="between">
      <formula>0.025</formula>
      <formula>0.0445</formula>
    </cfRule>
  </conditionalFormatting>
  <conditionalFormatting sqref="F177 F170:F174 F183 F194:F195">
    <cfRule type="cellIs" dxfId="17806" priority="4809" stopIfTrue="1" operator="lessThan">
      <formula>$F$1/$F$1*1%</formula>
    </cfRule>
    <cfRule type="cellIs" dxfId="17805" priority="4810" stopIfTrue="1" operator="between">
      <formula>$F$1/$F$1*1%</formula>
      <formula>$F$1/$F$1*4.99%</formula>
    </cfRule>
    <cfRule type="cellIs" dxfId="17804" priority="4811" stopIfTrue="1" operator="greaterThanOrEqual">
      <formula>$F$1/$F$1*5%</formula>
    </cfRule>
  </conditionalFormatting>
  <conditionalFormatting sqref="F179:F180">
    <cfRule type="cellIs" dxfId="17803" priority="4806" stopIfTrue="1" operator="lessThan">
      <formula>$F$1/$F$1*1%</formula>
    </cfRule>
    <cfRule type="cellIs" dxfId="17802" priority="4807" stopIfTrue="1" operator="between">
      <formula>$F$1/$F$1*1%</formula>
      <formula>$F$1/$F$1*4.99%</formula>
    </cfRule>
    <cfRule type="cellIs" dxfId="17801" priority="4808" stopIfTrue="1" operator="greaterThanOrEqual">
      <formula>$F$1/$F$1*5%</formula>
    </cfRule>
  </conditionalFormatting>
  <conditionalFormatting sqref="F176">
    <cfRule type="cellIs" dxfId="17800" priority="4803" stopIfTrue="1" operator="lessThan">
      <formula>$F$1/$F$1*1%</formula>
    </cfRule>
    <cfRule type="cellIs" dxfId="17799" priority="4804" stopIfTrue="1" operator="between">
      <formula>$F$1/$F$1*1%</formula>
      <formula>$F$1/$F$1*4.99%</formula>
    </cfRule>
    <cfRule type="cellIs" dxfId="17798" priority="4805" stopIfTrue="1" operator="greaterThanOrEqual">
      <formula>$F$1/$F$1*5%</formula>
    </cfRule>
  </conditionalFormatting>
  <conditionalFormatting sqref="F183 F194:F195">
    <cfRule type="cellIs" dxfId="17797" priority="4800" operator="greaterThanOrEqual">
      <formula>0.045</formula>
    </cfRule>
    <cfRule type="cellIs" dxfId="17796" priority="4801" operator="lessThanOrEqual">
      <formula>0.0245</formula>
    </cfRule>
    <cfRule type="cellIs" dxfId="17795" priority="4802" operator="between">
      <formula>0.025</formula>
      <formula>0.0445</formula>
    </cfRule>
  </conditionalFormatting>
  <conditionalFormatting sqref="E177 E170:E174 E183 E194:E195">
    <cfRule type="cellIs" dxfId="17794" priority="4797" stopIfTrue="1" operator="lessThan">
      <formula>$E$1/$E$1*50</formula>
    </cfRule>
    <cfRule type="cellIs" dxfId="17793" priority="4798" stopIfTrue="1" operator="between">
      <formula>$E$1/$E$1*50</formula>
      <formula>$E$1/$E$1*89</formula>
    </cfRule>
    <cfRule type="cellIs" dxfId="17792" priority="4799" stopIfTrue="1" operator="greaterThanOrEqual">
      <formula>$E$1/$E$1*90</formula>
    </cfRule>
  </conditionalFormatting>
  <conditionalFormatting sqref="E179:E180">
    <cfRule type="cellIs" dxfId="17791" priority="4794" stopIfTrue="1" operator="lessThan">
      <formula>$E$1/$E$1*50</formula>
    </cfRule>
    <cfRule type="cellIs" dxfId="17790" priority="4795" stopIfTrue="1" operator="between">
      <formula>$E$1/$E$1*50</formula>
      <formula>$E$1/$E$1*89</formula>
    </cfRule>
    <cfRule type="cellIs" dxfId="17789" priority="4796" stopIfTrue="1" operator="greaterThanOrEqual">
      <formula>$E$1/$E$1*90</formula>
    </cfRule>
  </conditionalFormatting>
  <conditionalFormatting sqref="E176">
    <cfRule type="cellIs" dxfId="17788" priority="4791" stopIfTrue="1" operator="lessThan">
      <formula>$E$1/$E$1*50</formula>
    </cfRule>
    <cfRule type="cellIs" dxfId="17787" priority="4792" stopIfTrue="1" operator="between">
      <formula>$E$1/$E$1*50</formula>
      <formula>$E$1/$E$1*89</formula>
    </cfRule>
    <cfRule type="cellIs" dxfId="17786" priority="4793" stopIfTrue="1" operator="greaterThanOrEqual">
      <formula>$E$1/$E$1*90</formula>
    </cfRule>
  </conditionalFormatting>
  <conditionalFormatting sqref="E183 E194:E195">
    <cfRule type="cellIs" dxfId="17785" priority="4788" operator="greaterThanOrEqual">
      <formula>90</formula>
    </cfRule>
    <cfRule type="cellIs" dxfId="17784" priority="4789" operator="between">
      <formula>50</formula>
      <formula>89</formula>
    </cfRule>
    <cfRule type="cellIs" dxfId="17783" priority="4790" operator="lessThanOrEqual">
      <formula>49</formula>
    </cfRule>
  </conditionalFormatting>
  <conditionalFormatting sqref="S183 S194:S195">
    <cfRule type="cellIs" dxfId="17782" priority="4785" operator="lessThanOrEqual">
      <formula>0.4999</formula>
    </cfRule>
    <cfRule type="cellIs" dxfId="17781" priority="4786" operator="between">
      <formula>0.5</formula>
      <formula>0.89</formula>
    </cfRule>
    <cfRule type="cellIs" dxfId="17780" priority="4787" operator="greaterThanOrEqual">
      <formula>0.891</formula>
    </cfRule>
  </conditionalFormatting>
  <conditionalFormatting sqref="G225">
    <cfRule type="cellIs" dxfId="17779" priority="4782" stopIfTrue="1" operator="lessThan">
      <formula>$E$1/$E$1*50</formula>
    </cfRule>
    <cfRule type="cellIs" dxfId="17778" priority="4783" stopIfTrue="1" operator="between">
      <formula>$E$1/$E$1*50</formula>
      <formula>$E$1/$E$1*89</formula>
    </cfRule>
    <cfRule type="cellIs" dxfId="17777" priority="4784" stopIfTrue="1" operator="greaterThanOrEqual">
      <formula>$E$1/$E$1*90</formula>
    </cfRule>
  </conditionalFormatting>
  <conditionalFormatting sqref="L225">
    <cfRule type="cellIs" dxfId="17776" priority="4779" stopIfTrue="1" operator="lessThan">
      <formula>$F$1/$F$1*1%</formula>
    </cfRule>
    <cfRule type="cellIs" dxfId="17775" priority="4780" stopIfTrue="1" operator="between">
      <formula>$F$1/$F$1*1%</formula>
      <formula>$F$1/$F$1*4.99%</formula>
    </cfRule>
    <cfRule type="cellIs" dxfId="17774" priority="4781" stopIfTrue="1" operator="greaterThanOrEqual">
      <formula>$F$1/$F$1*5%</formula>
    </cfRule>
  </conditionalFormatting>
  <conditionalFormatting sqref="T225">
    <cfRule type="cellIs" dxfId="17773" priority="4776" stopIfTrue="1" operator="equal">
      <formula>"A"</formula>
    </cfRule>
    <cfRule type="cellIs" dxfId="17772" priority="4777" stopIfTrue="1" operator="between">
      <formula>$V$1</formula>
      <formula>$W$1</formula>
    </cfRule>
    <cfRule type="cellIs" dxfId="17771" priority="4778" stopIfTrue="1" operator="equal">
      <formula>"F"</formula>
    </cfRule>
  </conditionalFormatting>
  <conditionalFormatting sqref="G216 G221">
    <cfRule type="cellIs" dxfId="17770" priority="4773" stopIfTrue="1" operator="lessThan">
      <formula>$E$1/$E$1*50</formula>
    </cfRule>
    <cfRule type="cellIs" dxfId="17769" priority="4774" stopIfTrue="1" operator="between">
      <formula>$E$1/$E$1*50</formula>
      <formula>$E$1/$E$1*89</formula>
    </cfRule>
    <cfRule type="cellIs" dxfId="17768" priority="4775" stopIfTrue="1" operator="greaterThanOrEqual">
      <formula>$E$1/$E$1*90</formula>
    </cfRule>
  </conditionalFormatting>
  <conditionalFormatting sqref="L216 L221">
    <cfRule type="cellIs" dxfId="17767" priority="4770" stopIfTrue="1" operator="lessThan">
      <formula>$F$1/$F$1*1%</formula>
    </cfRule>
    <cfRule type="cellIs" dxfId="17766" priority="4771" stopIfTrue="1" operator="between">
      <formula>$F$1/$F$1*1%</formula>
      <formula>$F$1/$F$1*4.99%</formula>
    </cfRule>
    <cfRule type="cellIs" dxfId="17765" priority="4772" stopIfTrue="1" operator="greaterThanOrEqual">
      <formula>$F$1/$F$1*5%</formula>
    </cfRule>
  </conditionalFormatting>
  <conditionalFormatting sqref="G225">
    <cfRule type="cellIs" dxfId="17764" priority="4767" operator="greaterThanOrEqual">
      <formula>90</formula>
    </cfRule>
    <cfRule type="cellIs" dxfId="17763" priority="4768" operator="between">
      <formula>50</formula>
      <formula>89</formula>
    </cfRule>
    <cfRule type="cellIs" dxfId="17762" priority="4769" operator="lessThanOrEqual">
      <formula>49</formula>
    </cfRule>
  </conditionalFormatting>
  <conditionalFormatting sqref="I225">
    <cfRule type="cellIs" dxfId="17761" priority="4764" stopIfTrue="1" operator="lessThan">
      <formula>$E$1/$E$1*50</formula>
    </cfRule>
    <cfRule type="cellIs" dxfId="17760" priority="4765" stopIfTrue="1" operator="between">
      <formula>$E$1/$E$1*50</formula>
      <formula>$E$1/$E$1*89</formula>
    </cfRule>
    <cfRule type="cellIs" dxfId="17759" priority="4766" stopIfTrue="1" operator="greaterThanOrEqual">
      <formula>$E$1/$E$1*90</formula>
    </cfRule>
  </conditionalFormatting>
  <conditionalFormatting sqref="I216 I221">
    <cfRule type="cellIs" dxfId="17758" priority="4761" stopIfTrue="1" operator="lessThan">
      <formula>$E$1/$E$1*50</formula>
    </cfRule>
    <cfRule type="cellIs" dxfId="17757" priority="4762" stopIfTrue="1" operator="between">
      <formula>$E$1/$E$1*50</formula>
      <formula>$E$1/$E$1*89</formula>
    </cfRule>
    <cfRule type="cellIs" dxfId="17756" priority="4763" stopIfTrue="1" operator="greaterThanOrEqual">
      <formula>$E$1/$E$1*90</formula>
    </cfRule>
  </conditionalFormatting>
  <conditionalFormatting sqref="I225">
    <cfRule type="cellIs" dxfId="17755" priority="4758" operator="greaterThanOrEqual">
      <formula>90</formula>
    </cfRule>
    <cfRule type="cellIs" dxfId="17754" priority="4759" operator="between">
      <formula>50</formula>
      <formula>89</formula>
    </cfRule>
    <cfRule type="cellIs" dxfId="17753" priority="4760" operator="lessThanOrEqual">
      <formula>49</formula>
    </cfRule>
  </conditionalFormatting>
  <conditionalFormatting sqref="K225">
    <cfRule type="cellIs" dxfId="17752" priority="4755" stopIfTrue="1" operator="lessThan">
      <formula>$E$1/$E$1*50</formula>
    </cfRule>
    <cfRule type="cellIs" dxfId="17751" priority="4756" stopIfTrue="1" operator="between">
      <formula>$E$1/$E$1*50</formula>
      <formula>$E$1/$E$1*89</formula>
    </cfRule>
    <cfRule type="cellIs" dxfId="17750" priority="4757" stopIfTrue="1" operator="greaterThanOrEqual">
      <formula>$E$1/$E$1*90</formula>
    </cfRule>
  </conditionalFormatting>
  <conditionalFormatting sqref="K216 K221">
    <cfRule type="cellIs" dxfId="17749" priority="4752" stopIfTrue="1" operator="lessThan">
      <formula>$E$1/$E$1*50</formula>
    </cfRule>
    <cfRule type="cellIs" dxfId="17748" priority="4753" stopIfTrue="1" operator="between">
      <formula>$E$1/$E$1*50</formula>
      <formula>$E$1/$E$1*89</formula>
    </cfRule>
    <cfRule type="cellIs" dxfId="17747" priority="4754" stopIfTrue="1" operator="greaterThanOrEqual">
      <formula>$E$1/$E$1*90</formula>
    </cfRule>
  </conditionalFormatting>
  <conditionalFormatting sqref="K225">
    <cfRule type="cellIs" dxfId="17746" priority="4749" operator="greaterThanOrEqual">
      <formula>90</formula>
    </cfRule>
    <cfRule type="cellIs" dxfId="17745" priority="4750" operator="between">
      <formula>50</formula>
      <formula>89</formula>
    </cfRule>
    <cfRule type="cellIs" dxfId="17744" priority="4751" operator="lessThanOrEqual">
      <formula>49</formula>
    </cfRule>
  </conditionalFormatting>
  <conditionalFormatting sqref="M225">
    <cfRule type="cellIs" dxfId="17743" priority="4746" stopIfTrue="1" operator="lessThan">
      <formula>$E$1/$E$1*50</formula>
    </cfRule>
    <cfRule type="cellIs" dxfId="17742" priority="4747" stopIfTrue="1" operator="between">
      <formula>$E$1/$E$1*50</formula>
      <formula>$E$1/$E$1*89</formula>
    </cfRule>
    <cfRule type="cellIs" dxfId="17741" priority="4748" stopIfTrue="1" operator="greaterThanOrEqual">
      <formula>$E$1/$E$1*90</formula>
    </cfRule>
  </conditionalFormatting>
  <conditionalFormatting sqref="M216 M221">
    <cfRule type="cellIs" dxfId="17740" priority="4743" stopIfTrue="1" operator="lessThan">
      <formula>$E$1/$E$1*50</formula>
    </cfRule>
    <cfRule type="cellIs" dxfId="17739" priority="4744" stopIfTrue="1" operator="between">
      <formula>$E$1/$E$1*50</formula>
      <formula>$E$1/$E$1*89</formula>
    </cfRule>
    <cfRule type="cellIs" dxfId="17738" priority="4745" stopIfTrue="1" operator="greaterThanOrEqual">
      <formula>$E$1/$E$1*90</formula>
    </cfRule>
  </conditionalFormatting>
  <conditionalFormatting sqref="M225">
    <cfRule type="cellIs" dxfId="17737" priority="4740" operator="greaterThanOrEqual">
      <formula>90</formula>
    </cfRule>
    <cfRule type="cellIs" dxfId="17736" priority="4741" operator="between">
      <formula>50</formula>
      <formula>89</formula>
    </cfRule>
    <cfRule type="cellIs" dxfId="17735" priority="4742" operator="lessThanOrEqual">
      <formula>49</formula>
    </cfRule>
  </conditionalFormatting>
  <conditionalFormatting sqref="P225">
    <cfRule type="cellIs" dxfId="17734" priority="4737" stopIfTrue="1" operator="lessThan">
      <formula>$E$1/$E$1*50</formula>
    </cfRule>
    <cfRule type="cellIs" dxfId="17733" priority="4738" stopIfTrue="1" operator="between">
      <formula>$E$1/$E$1*50</formula>
      <formula>$E$1/$E$1*89</formula>
    </cfRule>
    <cfRule type="cellIs" dxfId="17732" priority="4739" stopIfTrue="1" operator="greaterThanOrEqual">
      <formula>$E$1/$E$1*90</formula>
    </cfRule>
  </conditionalFormatting>
  <conditionalFormatting sqref="P216 P221">
    <cfRule type="cellIs" dxfId="17731" priority="4734" stopIfTrue="1" operator="lessThan">
      <formula>$E$1/$E$1*50</formula>
    </cfRule>
    <cfRule type="cellIs" dxfId="17730" priority="4735" stopIfTrue="1" operator="between">
      <formula>$E$1/$E$1*50</formula>
      <formula>$E$1/$E$1*89</formula>
    </cfRule>
    <cfRule type="cellIs" dxfId="17729" priority="4736" stopIfTrue="1" operator="greaterThanOrEqual">
      <formula>$E$1/$E$1*90</formula>
    </cfRule>
  </conditionalFormatting>
  <conditionalFormatting sqref="P225">
    <cfRule type="cellIs" dxfId="17728" priority="4731" operator="greaterThanOrEqual">
      <formula>90</formula>
    </cfRule>
    <cfRule type="cellIs" dxfId="17727" priority="4732" operator="between">
      <formula>50</formula>
      <formula>89</formula>
    </cfRule>
    <cfRule type="cellIs" dxfId="17726" priority="4733" operator="lessThanOrEqual">
      <formula>49</formula>
    </cfRule>
  </conditionalFormatting>
  <conditionalFormatting sqref="I215 I220">
    <cfRule type="cellIs" dxfId="17725" priority="4730" operator="between">
      <formula>10</formula>
      <formula>17.8</formula>
    </cfRule>
  </conditionalFormatting>
  <conditionalFormatting sqref="H225">
    <cfRule type="cellIs" dxfId="17724" priority="4727" operator="greaterThanOrEqual">
      <formula>0.18</formula>
    </cfRule>
    <cfRule type="cellIs" dxfId="17723" priority="4728" operator="between">
      <formula>0.1</formula>
      <formula>0.178</formula>
    </cfRule>
    <cfRule type="cellIs" dxfId="17722" priority="4729" operator="lessThanOrEqual">
      <formula>0.098</formula>
    </cfRule>
  </conditionalFormatting>
  <conditionalFormatting sqref="J225">
    <cfRule type="cellIs" dxfId="17721" priority="4724" operator="greaterThanOrEqual">
      <formula>0.18</formula>
    </cfRule>
    <cfRule type="cellIs" dxfId="17720" priority="4725" operator="between">
      <formula>0.1</formula>
      <formula>0.178</formula>
    </cfRule>
    <cfRule type="cellIs" dxfId="17719" priority="4726" operator="lessThanOrEqual">
      <formula>0.098</formula>
    </cfRule>
  </conditionalFormatting>
  <conditionalFormatting sqref="N225">
    <cfRule type="cellIs" dxfId="17718" priority="4721" operator="greaterThanOrEqual">
      <formula>0.18</formula>
    </cfRule>
    <cfRule type="cellIs" dxfId="17717" priority="4722" operator="between">
      <formula>0.1</formula>
      <formula>0.178</formula>
    </cfRule>
    <cfRule type="cellIs" dxfId="17716" priority="4723" operator="lessThanOrEqual">
      <formula>0.098</formula>
    </cfRule>
  </conditionalFormatting>
  <conditionalFormatting sqref="Q225">
    <cfRule type="cellIs" dxfId="17715" priority="4718" operator="greaterThanOrEqual">
      <formula>0.18</formula>
    </cfRule>
    <cfRule type="cellIs" dxfId="17714" priority="4719" operator="between">
      <formula>0.1</formula>
      <formula>0.178</formula>
    </cfRule>
    <cfRule type="cellIs" dxfId="17713" priority="4720" operator="lessThanOrEqual">
      <formula>0.098</formula>
    </cfRule>
  </conditionalFormatting>
  <conditionalFormatting sqref="L225">
    <cfRule type="cellIs" dxfId="17712" priority="4715" operator="greaterThanOrEqual">
      <formula>0.045</formula>
    </cfRule>
    <cfRule type="cellIs" dxfId="17711" priority="4716" operator="lessThanOrEqual">
      <formula>0.0245</formula>
    </cfRule>
    <cfRule type="cellIs" dxfId="17710" priority="4717" operator="between">
      <formula>0.025</formula>
      <formula>0.0445</formula>
    </cfRule>
  </conditionalFormatting>
  <conditionalFormatting sqref="F225">
    <cfRule type="cellIs" dxfId="17709" priority="4712" stopIfTrue="1" operator="lessThan">
      <formula>$F$1/$F$1*1%</formula>
    </cfRule>
    <cfRule type="cellIs" dxfId="17708" priority="4713" stopIfTrue="1" operator="between">
      <formula>$F$1/$F$1*1%</formula>
      <formula>$F$1/$F$1*4.99%</formula>
    </cfRule>
    <cfRule type="cellIs" dxfId="17707" priority="4714" stopIfTrue="1" operator="greaterThanOrEqual">
      <formula>$F$1/$F$1*5%</formula>
    </cfRule>
  </conditionalFormatting>
  <conditionalFormatting sqref="F216 F221">
    <cfRule type="cellIs" dxfId="17706" priority="4709" stopIfTrue="1" operator="lessThan">
      <formula>$F$1/$F$1*1%</formula>
    </cfRule>
    <cfRule type="cellIs" dxfId="17705" priority="4710" stopIfTrue="1" operator="between">
      <formula>$F$1/$F$1*1%</formula>
      <formula>$F$1/$F$1*4.99%</formula>
    </cfRule>
    <cfRule type="cellIs" dxfId="17704" priority="4711" stopIfTrue="1" operator="greaterThanOrEqual">
      <formula>$F$1/$F$1*5%</formula>
    </cfRule>
  </conditionalFormatting>
  <conditionalFormatting sqref="F225">
    <cfRule type="cellIs" dxfId="17703" priority="4706" operator="greaterThanOrEqual">
      <formula>0.045</formula>
    </cfRule>
    <cfRule type="cellIs" dxfId="17702" priority="4707" operator="lessThanOrEqual">
      <formula>0.0245</formula>
    </cfRule>
    <cfRule type="cellIs" dxfId="17701" priority="4708" operator="between">
      <formula>0.025</formula>
      <formula>0.0445</formula>
    </cfRule>
  </conditionalFormatting>
  <conditionalFormatting sqref="E225">
    <cfRule type="cellIs" dxfId="17700" priority="4703" stopIfTrue="1" operator="lessThan">
      <formula>$E$1/$E$1*50</formula>
    </cfRule>
    <cfRule type="cellIs" dxfId="17699" priority="4704" stopIfTrue="1" operator="between">
      <formula>$E$1/$E$1*50</formula>
      <formula>$E$1/$E$1*89</formula>
    </cfRule>
    <cfRule type="cellIs" dxfId="17698" priority="4705" stopIfTrue="1" operator="greaterThanOrEqual">
      <formula>$E$1/$E$1*90</formula>
    </cfRule>
  </conditionalFormatting>
  <conditionalFormatting sqref="E216 E221">
    <cfRule type="cellIs" dxfId="17697" priority="4700" stopIfTrue="1" operator="lessThan">
      <formula>$E$1/$E$1*50</formula>
    </cfRule>
    <cfRule type="cellIs" dxfId="17696" priority="4701" stopIfTrue="1" operator="between">
      <formula>$E$1/$E$1*50</formula>
      <formula>$E$1/$E$1*89</formula>
    </cfRule>
    <cfRule type="cellIs" dxfId="17695" priority="4702" stopIfTrue="1" operator="greaterThanOrEqual">
      <formula>$E$1/$E$1*90</formula>
    </cfRule>
  </conditionalFormatting>
  <conditionalFormatting sqref="E225">
    <cfRule type="cellIs" dxfId="17694" priority="4697" operator="greaterThanOrEqual">
      <formula>90</formula>
    </cfRule>
    <cfRule type="cellIs" dxfId="17693" priority="4698" operator="between">
      <formula>50</formula>
      <formula>89</formula>
    </cfRule>
    <cfRule type="cellIs" dxfId="17692" priority="4699" operator="lessThanOrEqual">
      <formula>49</formula>
    </cfRule>
  </conditionalFormatting>
  <conditionalFormatting sqref="G250:G251 G253:G255">
    <cfRule type="cellIs" dxfId="17691" priority="4694" stopIfTrue="1" operator="lessThan">
      <formula>$E$1/$E$1*50</formula>
    </cfRule>
    <cfRule type="cellIs" dxfId="17690" priority="4695" stopIfTrue="1" operator="between">
      <formula>$E$1/$E$1*50</formula>
      <formula>$E$1/$E$1*89</formula>
    </cfRule>
    <cfRule type="cellIs" dxfId="17689" priority="4696" stopIfTrue="1" operator="greaterThanOrEqual">
      <formula>$E$1/$E$1*90</formula>
    </cfRule>
  </conditionalFormatting>
  <conditionalFormatting sqref="L250:L251 L253:L255">
    <cfRule type="cellIs" dxfId="17688" priority="4691" stopIfTrue="1" operator="lessThan">
      <formula>$F$1/$F$1*1%</formula>
    </cfRule>
    <cfRule type="cellIs" dxfId="17687" priority="4692" stopIfTrue="1" operator="between">
      <formula>$F$1/$F$1*1%</formula>
      <formula>$F$1/$F$1*4.99%</formula>
    </cfRule>
    <cfRule type="cellIs" dxfId="17686" priority="4693" stopIfTrue="1" operator="greaterThanOrEqual">
      <formula>$F$1/$F$1*5%</formula>
    </cfRule>
  </conditionalFormatting>
  <conditionalFormatting sqref="T250:T251 T253:T255">
    <cfRule type="cellIs" dxfId="17685" priority="4688" stopIfTrue="1" operator="equal">
      <formula>"A"</formula>
    </cfRule>
    <cfRule type="cellIs" dxfId="17684" priority="4689" stopIfTrue="1" operator="between">
      <formula>$V$1</formula>
      <formula>$W$1</formula>
    </cfRule>
    <cfRule type="cellIs" dxfId="17683" priority="4690" stopIfTrue="1" operator="equal">
      <formula>"F"</formula>
    </cfRule>
  </conditionalFormatting>
  <conditionalFormatting sqref="G250:G251 G253:G255">
    <cfRule type="cellIs" dxfId="17682" priority="4685" operator="greaterThanOrEqual">
      <formula>90</formula>
    </cfRule>
    <cfRule type="cellIs" dxfId="17681" priority="4686" operator="between">
      <formula>50</formula>
      <formula>89</formula>
    </cfRule>
    <cfRule type="cellIs" dxfId="17680" priority="4687" operator="lessThanOrEqual">
      <formula>49</formula>
    </cfRule>
  </conditionalFormatting>
  <conditionalFormatting sqref="I250:I251 I253:I255">
    <cfRule type="cellIs" dxfId="17679" priority="4682" stopIfTrue="1" operator="lessThan">
      <formula>$E$1/$E$1*50</formula>
    </cfRule>
    <cfRule type="cellIs" dxfId="17678" priority="4683" stopIfTrue="1" operator="between">
      <formula>$E$1/$E$1*50</formula>
      <formula>$E$1/$E$1*89</formula>
    </cfRule>
    <cfRule type="cellIs" dxfId="17677" priority="4684" stopIfTrue="1" operator="greaterThanOrEqual">
      <formula>$E$1/$E$1*90</formula>
    </cfRule>
  </conditionalFormatting>
  <conditionalFormatting sqref="I250:I251 I253:I255">
    <cfRule type="cellIs" dxfId="17676" priority="4679" operator="greaterThanOrEqual">
      <formula>90</formula>
    </cfRule>
    <cfRule type="cellIs" dxfId="17675" priority="4680" operator="between">
      <formula>50</formula>
      <formula>89</formula>
    </cfRule>
    <cfRule type="cellIs" dxfId="17674" priority="4681" operator="lessThanOrEqual">
      <formula>49</formula>
    </cfRule>
  </conditionalFormatting>
  <conditionalFormatting sqref="K250:K251 K253:K255">
    <cfRule type="cellIs" dxfId="17673" priority="4676" stopIfTrue="1" operator="lessThan">
      <formula>$E$1/$E$1*50</formula>
    </cfRule>
    <cfRule type="cellIs" dxfId="17672" priority="4677" stopIfTrue="1" operator="between">
      <formula>$E$1/$E$1*50</formula>
      <formula>$E$1/$E$1*89</formula>
    </cfRule>
    <cfRule type="cellIs" dxfId="17671" priority="4678" stopIfTrue="1" operator="greaterThanOrEqual">
      <formula>$E$1/$E$1*90</formula>
    </cfRule>
  </conditionalFormatting>
  <conditionalFormatting sqref="K250:K251 K253:K255">
    <cfRule type="cellIs" dxfId="17670" priority="4673" operator="greaterThanOrEqual">
      <formula>90</formula>
    </cfRule>
    <cfRule type="cellIs" dxfId="17669" priority="4674" operator="between">
      <formula>50</formula>
      <formula>89</formula>
    </cfRule>
    <cfRule type="cellIs" dxfId="17668" priority="4675" operator="lessThanOrEqual">
      <formula>49</formula>
    </cfRule>
  </conditionalFormatting>
  <conditionalFormatting sqref="M250:M251 M253:M255">
    <cfRule type="cellIs" dxfId="17667" priority="4670" stopIfTrue="1" operator="lessThan">
      <formula>$E$1/$E$1*50</formula>
    </cfRule>
    <cfRule type="cellIs" dxfId="17666" priority="4671" stopIfTrue="1" operator="between">
      <formula>$E$1/$E$1*50</formula>
      <formula>$E$1/$E$1*89</formula>
    </cfRule>
    <cfRule type="cellIs" dxfId="17665" priority="4672" stopIfTrue="1" operator="greaterThanOrEqual">
      <formula>$E$1/$E$1*90</formula>
    </cfRule>
  </conditionalFormatting>
  <conditionalFormatting sqref="M250:M251 M253:M255">
    <cfRule type="cellIs" dxfId="17664" priority="4667" operator="greaterThanOrEqual">
      <formula>90</formula>
    </cfRule>
    <cfRule type="cellIs" dxfId="17663" priority="4668" operator="between">
      <formula>50</formula>
      <formula>89</formula>
    </cfRule>
    <cfRule type="cellIs" dxfId="17662" priority="4669" operator="lessThanOrEqual">
      <formula>49</formula>
    </cfRule>
  </conditionalFormatting>
  <conditionalFormatting sqref="P250:P251 P253:P255">
    <cfRule type="cellIs" dxfId="17661" priority="4664" stopIfTrue="1" operator="lessThan">
      <formula>$E$1/$E$1*50</formula>
    </cfRule>
    <cfRule type="cellIs" dxfId="17660" priority="4665" stopIfTrue="1" operator="between">
      <formula>$E$1/$E$1*50</formula>
      <formula>$E$1/$E$1*89</formula>
    </cfRule>
    <cfRule type="cellIs" dxfId="17659" priority="4666" stopIfTrue="1" operator="greaterThanOrEqual">
      <formula>$E$1/$E$1*90</formula>
    </cfRule>
  </conditionalFormatting>
  <conditionalFormatting sqref="P250:P251 P253:P255">
    <cfRule type="cellIs" dxfId="17658" priority="4661" operator="greaterThanOrEqual">
      <formula>90</formula>
    </cfRule>
    <cfRule type="cellIs" dxfId="17657" priority="4662" operator="between">
      <formula>50</formula>
      <formula>89</formula>
    </cfRule>
    <cfRule type="cellIs" dxfId="17656" priority="4663" operator="lessThanOrEqual">
      <formula>49</formula>
    </cfRule>
  </conditionalFormatting>
  <conditionalFormatting sqref="I253 I248">
    <cfRule type="cellIs" dxfId="17655" priority="4660" operator="between">
      <formula>10</formula>
      <formula>17.8</formula>
    </cfRule>
  </conditionalFormatting>
  <conditionalFormatting sqref="H250:H251 H253:H255">
    <cfRule type="cellIs" dxfId="17654" priority="4657" operator="greaterThanOrEqual">
      <formula>0.18</formula>
    </cfRule>
    <cfRule type="cellIs" dxfId="17653" priority="4658" operator="between">
      <formula>0.1</formula>
      <formula>0.178</formula>
    </cfRule>
    <cfRule type="cellIs" dxfId="17652" priority="4659" operator="lessThanOrEqual">
      <formula>0.098</formula>
    </cfRule>
  </conditionalFormatting>
  <conditionalFormatting sqref="J250:J251 J253:J255">
    <cfRule type="cellIs" dxfId="17651" priority="4654" operator="greaterThanOrEqual">
      <formula>0.18</formula>
    </cfRule>
    <cfRule type="cellIs" dxfId="17650" priority="4655" operator="between">
      <formula>0.1</formula>
      <formula>0.178</formula>
    </cfRule>
    <cfRule type="cellIs" dxfId="17649" priority="4656" operator="lessThanOrEqual">
      <formula>0.098</formula>
    </cfRule>
  </conditionalFormatting>
  <conditionalFormatting sqref="Q250:Q251 Q253:Q255">
    <cfRule type="cellIs" dxfId="17648" priority="4651" operator="greaterThanOrEqual">
      <formula>0.18</formula>
    </cfRule>
    <cfRule type="cellIs" dxfId="17647" priority="4652" operator="between">
      <formula>0.1</formula>
      <formula>0.178</formula>
    </cfRule>
    <cfRule type="cellIs" dxfId="17646" priority="4653" operator="lessThanOrEqual">
      <formula>0.098</formula>
    </cfRule>
  </conditionalFormatting>
  <conditionalFormatting sqref="L250:L251 L253:L255">
    <cfRule type="cellIs" dxfId="17645" priority="4648" operator="greaterThanOrEqual">
      <formula>0.045</formula>
    </cfRule>
    <cfRule type="cellIs" dxfId="17644" priority="4649" operator="lessThanOrEqual">
      <formula>0.0245</formula>
    </cfRule>
    <cfRule type="cellIs" dxfId="17643" priority="4650" operator="between">
      <formula>0.025</formula>
      <formula>0.0445</formula>
    </cfRule>
  </conditionalFormatting>
  <conditionalFormatting sqref="F250:F251 F253:F255">
    <cfRule type="cellIs" dxfId="17642" priority="4645" stopIfTrue="1" operator="lessThan">
      <formula>$F$1/$F$1*1%</formula>
    </cfRule>
    <cfRule type="cellIs" dxfId="17641" priority="4646" stopIfTrue="1" operator="between">
      <formula>$F$1/$F$1*1%</formula>
      <formula>$F$1/$F$1*4.99%</formula>
    </cfRule>
    <cfRule type="cellIs" dxfId="17640" priority="4647" stopIfTrue="1" operator="greaterThanOrEqual">
      <formula>$F$1/$F$1*5%</formula>
    </cfRule>
  </conditionalFormatting>
  <conditionalFormatting sqref="F250:F251 F253:F255">
    <cfRule type="cellIs" dxfId="17639" priority="4642" operator="greaterThanOrEqual">
      <formula>0.045</formula>
    </cfRule>
    <cfRule type="cellIs" dxfId="17638" priority="4643" operator="lessThanOrEqual">
      <formula>0.0245</formula>
    </cfRule>
    <cfRule type="cellIs" dxfId="17637" priority="4644" operator="between">
      <formula>0.025</formula>
      <formula>0.0445</formula>
    </cfRule>
  </conditionalFormatting>
  <conditionalFormatting sqref="E250:E251 E253:E255">
    <cfRule type="cellIs" dxfId="17636" priority="4639" stopIfTrue="1" operator="lessThan">
      <formula>$E$1/$E$1*50</formula>
    </cfRule>
    <cfRule type="cellIs" dxfId="17635" priority="4640" stopIfTrue="1" operator="between">
      <formula>$E$1/$E$1*50</formula>
      <formula>$E$1/$E$1*89</formula>
    </cfRule>
    <cfRule type="cellIs" dxfId="17634" priority="4641" stopIfTrue="1" operator="greaterThanOrEqual">
      <formula>$E$1/$E$1*90</formula>
    </cfRule>
  </conditionalFormatting>
  <conditionalFormatting sqref="E250:E251 E253:E255">
    <cfRule type="cellIs" dxfId="17633" priority="4636" operator="greaterThanOrEqual">
      <formula>90</formula>
    </cfRule>
    <cfRule type="cellIs" dxfId="17632" priority="4637" operator="between">
      <formula>50</formula>
      <formula>89</formula>
    </cfRule>
    <cfRule type="cellIs" dxfId="17631" priority="4638" operator="lessThanOrEqual">
      <formula>49</formula>
    </cfRule>
  </conditionalFormatting>
  <conditionalFormatting sqref="S250:S251 S253:S257">
    <cfRule type="cellIs" dxfId="17630" priority="4633" operator="lessThanOrEqual">
      <formula>0.4999</formula>
    </cfRule>
    <cfRule type="cellIs" dxfId="17629" priority="4634" operator="between">
      <formula>0.5</formula>
      <formula>0.89</formula>
    </cfRule>
    <cfRule type="cellIs" dxfId="17628" priority="4635" operator="greaterThanOrEqual">
      <formula>0.891</formula>
    </cfRule>
  </conditionalFormatting>
  <conditionalFormatting sqref="O250:O251 O253:O255">
    <cfRule type="cellIs" dxfId="17627" priority="4631" operator="lessThanOrEqual">
      <formula>0.04</formula>
    </cfRule>
    <cfRule type="cellIs" dxfId="17626" priority="4632" operator="equal">
      <formula>0.05</formula>
    </cfRule>
  </conditionalFormatting>
  <conditionalFormatting sqref="R250:R251 R253:R255">
    <cfRule type="cellIs" dxfId="17625" priority="4629" operator="lessThanOrEqual">
      <formula>0.04</formula>
    </cfRule>
    <cfRule type="cellIs" dxfId="17624" priority="4630" operator="equal">
      <formula>0.05</formula>
    </cfRule>
  </conditionalFormatting>
  <conditionalFormatting sqref="G13 G16">
    <cfRule type="cellIs" dxfId="17623" priority="4626" stopIfTrue="1" operator="lessThan">
      <formula>$E$1/$E$1*50</formula>
    </cfRule>
    <cfRule type="cellIs" dxfId="17622" priority="4627" stopIfTrue="1" operator="between">
      <formula>$E$1/$E$1*50</formula>
      <formula>$E$1/$E$1*89</formula>
    </cfRule>
    <cfRule type="cellIs" dxfId="17621" priority="4628" stopIfTrue="1" operator="greaterThanOrEqual">
      <formula>$E$1/$E$1*90</formula>
    </cfRule>
  </conditionalFormatting>
  <conditionalFormatting sqref="L13 L16">
    <cfRule type="cellIs" dxfId="17620" priority="4623" stopIfTrue="1" operator="lessThan">
      <formula>$F$1/$F$1*1%</formula>
    </cfRule>
    <cfRule type="cellIs" dxfId="17619" priority="4624" stopIfTrue="1" operator="between">
      <formula>$F$1/$F$1*1%</formula>
      <formula>$F$1/$F$1*4.99%</formula>
    </cfRule>
    <cfRule type="cellIs" dxfId="17618" priority="4625" stopIfTrue="1" operator="greaterThanOrEqual">
      <formula>$F$1/$F$1*5%</formula>
    </cfRule>
  </conditionalFormatting>
  <conditionalFormatting sqref="U13 U16">
    <cfRule type="cellIs" dxfId="17617" priority="4620" stopIfTrue="1" operator="equal">
      <formula>"A"</formula>
    </cfRule>
    <cfRule type="cellIs" dxfId="17616" priority="4621" stopIfTrue="1" operator="between">
      <formula>$V$1</formula>
      <formula>$W$1</formula>
    </cfRule>
    <cfRule type="cellIs" dxfId="17615" priority="4622" stopIfTrue="1" operator="equal">
      <formula>"F"</formula>
    </cfRule>
  </conditionalFormatting>
  <conditionalFormatting sqref="G17:G18 G20">
    <cfRule type="cellIs" dxfId="17614" priority="4617" stopIfTrue="1" operator="lessThan">
      <formula>$E$1/$E$1*50</formula>
    </cfRule>
    <cfRule type="cellIs" dxfId="17613" priority="4618" stopIfTrue="1" operator="between">
      <formula>$E$1/$E$1*50</formula>
      <formula>$E$1/$E$1*89</formula>
    </cfRule>
    <cfRule type="cellIs" dxfId="17612" priority="4619" stopIfTrue="1" operator="greaterThanOrEqual">
      <formula>$E$1/$E$1*90</formula>
    </cfRule>
  </conditionalFormatting>
  <conditionalFormatting sqref="L17:L18 L20">
    <cfRule type="cellIs" dxfId="17611" priority="4614" stopIfTrue="1" operator="lessThan">
      <formula>$F$1/$F$1*1%</formula>
    </cfRule>
    <cfRule type="cellIs" dxfId="17610" priority="4615" stopIfTrue="1" operator="between">
      <formula>$F$1/$F$1*1%</formula>
      <formula>$F$1/$F$1*4.99%</formula>
    </cfRule>
    <cfRule type="cellIs" dxfId="17609" priority="4616" stopIfTrue="1" operator="greaterThanOrEqual">
      <formula>$F$1/$F$1*5%</formula>
    </cfRule>
  </conditionalFormatting>
  <conditionalFormatting sqref="U17:U18 U20">
    <cfRule type="cellIs" dxfId="17608" priority="4611" stopIfTrue="1" operator="equal">
      <formula>"A"</formula>
    </cfRule>
    <cfRule type="cellIs" dxfId="17607" priority="4612" stopIfTrue="1" operator="between">
      <formula>$V$1</formula>
      <formula>$W$1</formula>
    </cfRule>
    <cfRule type="cellIs" dxfId="17606" priority="4613" stopIfTrue="1" operator="equal">
      <formula>"F"</formula>
    </cfRule>
  </conditionalFormatting>
  <conditionalFormatting sqref="T15:T18 T13 T20">
    <cfRule type="cellIs" dxfId="17605" priority="4608" stopIfTrue="1" operator="equal">
      <formula>"A"</formula>
    </cfRule>
    <cfRule type="cellIs" dxfId="17604" priority="4609" stopIfTrue="1" operator="between">
      <formula>$V$1</formula>
      <formula>$W$1</formula>
    </cfRule>
    <cfRule type="cellIs" dxfId="17603" priority="4610" stopIfTrue="1" operator="equal">
      <formula>"F"</formula>
    </cfRule>
  </conditionalFormatting>
  <conditionalFormatting sqref="U15">
    <cfRule type="cellIs" dxfId="17602" priority="4605" stopIfTrue="1" operator="equal">
      <formula>"A"</formula>
    </cfRule>
    <cfRule type="cellIs" dxfId="17601" priority="4606" stopIfTrue="1" operator="between">
      <formula>$V$1</formula>
      <formula>$W$1</formula>
    </cfRule>
    <cfRule type="cellIs" dxfId="17600" priority="4607" stopIfTrue="1" operator="equal">
      <formula>"F"</formula>
    </cfRule>
  </conditionalFormatting>
  <conditionalFormatting sqref="G15">
    <cfRule type="cellIs" dxfId="17599" priority="4602" stopIfTrue="1" operator="lessThan">
      <formula>$E$1/$E$1*50</formula>
    </cfRule>
    <cfRule type="cellIs" dxfId="17598" priority="4603" stopIfTrue="1" operator="between">
      <formula>$E$1/$E$1*50</formula>
      <formula>$E$1/$E$1*89</formula>
    </cfRule>
    <cfRule type="cellIs" dxfId="17597" priority="4604" stopIfTrue="1" operator="greaterThanOrEqual">
      <formula>$E$1/$E$1*90</formula>
    </cfRule>
  </conditionalFormatting>
  <conditionalFormatting sqref="L15">
    <cfRule type="cellIs" dxfId="17596" priority="4599" stopIfTrue="1" operator="lessThan">
      <formula>$F$1/$F$1*1%</formula>
    </cfRule>
    <cfRule type="cellIs" dxfId="17595" priority="4600" stopIfTrue="1" operator="between">
      <formula>$F$1/$F$1*1%</formula>
      <formula>$F$1/$F$1*4.99%</formula>
    </cfRule>
    <cfRule type="cellIs" dxfId="17594" priority="4601" stopIfTrue="1" operator="greaterThanOrEqual">
      <formula>$F$1/$F$1*5%</formula>
    </cfRule>
  </conditionalFormatting>
  <conditionalFormatting sqref="G15:G18 G13 G20">
    <cfRule type="cellIs" dxfId="17593" priority="4596" operator="greaterThanOrEqual">
      <formula>90</formula>
    </cfRule>
    <cfRule type="cellIs" dxfId="17592" priority="4597" operator="between">
      <formula>50</formula>
      <formula>89</formula>
    </cfRule>
    <cfRule type="cellIs" dxfId="17591" priority="4598" operator="lessThanOrEqual">
      <formula>49</formula>
    </cfRule>
  </conditionalFormatting>
  <conditionalFormatting sqref="I13 I16">
    <cfRule type="cellIs" dxfId="17590" priority="4593" stopIfTrue="1" operator="lessThan">
      <formula>$E$1/$E$1*50</formula>
    </cfRule>
    <cfRule type="cellIs" dxfId="17589" priority="4594" stopIfTrue="1" operator="between">
      <formula>$E$1/$E$1*50</formula>
      <formula>$E$1/$E$1*89</formula>
    </cfRule>
    <cfRule type="cellIs" dxfId="17588" priority="4595" stopIfTrue="1" operator="greaterThanOrEqual">
      <formula>$E$1/$E$1*90</formula>
    </cfRule>
  </conditionalFormatting>
  <conditionalFormatting sqref="I17:I18 I20">
    <cfRule type="cellIs" dxfId="17587" priority="4590" stopIfTrue="1" operator="lessThan">
      <formula>$E$1/$E$1*50</formula>
    </cfRule>
    <cfRule type="cellIs" dxfId="17586" priority="4591" stopIfTrue="1" operator="between">
      <formula>$E$1/$E$1*50</formula>
      <formula>$E$1/$E$1*89</formula>
    </cfRule>
    <cfRule type="cellIs" dxfId="17585" priority="4592" stopIfTrue="1" operator="greaterThanOrEqual">
      <formula>$E$1/$E$1*90</formula>
    </cfRule>
  </conditionalFormatting>
  <conditionalFormatting sqref="I15">
    <cfRule type="cellIs" dxfId="17584" priority="4587" stopIfTrue="1" operator="lessThan">
      <formula>$E$1/$E$1*50</formula>
    </cfRule>
    <cfRule type="cellIs" dxfId="17583" priority="4588" stopIfTrue="1" operator="between">
      <formula>$E$1/$E$1*50</formula>
      <formula>$E$1/$E$1*89</formula>
    </cfRule>
    <cfRule type="cellIs" dxfId="17582" priority="4589" stopIfTrue="1" operator="greaterThanOrEqual">
      <formula>$E$1/$E$1*90</formula>
    </cfRule>
  </conditionalFormatting>
  <conditionalFormatting sqref="I15:I18 I13 I20">
    <cfRule type="cellIs" dxfId="17581" priority="4584" operator="greaterThanOrEqual">
      <formula>90</formula>
    </cfRule>
    <cfRule type="cellIs" dxfId="17580" priority="4585" operator="between">
      <formula>50</formula>
      <formula>89</formula>
    </cfRule>
    <cfRule type="cellIs" dxfId="17579" priority="4586" operator="lessThanOrEqual">
      <formula>49</formula>
    </cfRule>
  </conditionalFormatting>
  <conditionalFormatting sqref="K13 K16">
    <cfRule type="cellIs" dxfId="17578" priority="4581" stopIfTrue="1" operator="lessThan">
      <formula>$E$1/$E$1*50</formula>
    </cfRule>
    <cfRule type="cellIs" dxfId="17577" priority="4582" stopIfTrue="1" operator="between">
      <formula>$E$1/$E$1*50</formula>
      <formula>$E$1/$E$1*89</formula>
    </cfRule>
    <cfRule type="cellIs" dxfId="17576" priority="4583" stopIfTrue="1" operator="greaterThanOrEqual">
      <formula>$E$1/$E$1*90</formula>
    </cfRule>
  </conditionalFormatting>
  <conditionalFormatting sqref="K17:K18 K20">
    <cfRule type="cellIs" dxfId="17575" priority="4578" stopIfTrue="1" operator="lessThan">
      <formula>$E$1/$E$1*50</formula>
    </cfRule>
    <cfRule type="cellIs" dxfId="17574" priority="4579" stopIfTrue="1" operator="between">
      <formula>$E$1/$E$1*50</formula>
      <formula>$E$1/$E$1*89</formula>
    </cfRule>
    <cfRule type="cellIs" dxfId="17573" priority="4580" stopIfTrue="1" operator="greaterThanOrEqual">
      <formula>$E$1/$E$1*90</formula>
    </cfRule>
  </conditionalFormatting>
  <conditionalFormatting sqref="K15">
    <cfRule type="cellIs" dxfId="17572" priority="4575" stopIfTrue="1" operator="lessThan">
      <formula>$E$1/$E$1*50</formula>
    </cfRule>
    <cfRule type="cellIs" dxfId="17571" priority="4576" stopIfTrue="1" operator="between">
      <formula>$E$1/$E$1*50</formula>
      <formula>$E$1/$E$1*89</formula>
    </cfRule>
    <cfRule type="cellIs" dxfId="17570" priority="4577" stopIfTrue="1" operator="greaterThanOrEqual">
      <formula>$E$1/$E$1*90</formula>
    </cfRule>
  </conditionalFormatting>
  <conditionalFormatting sqref="K15:K18 K13 K20">
    <cfRule type="cellIs" dxfId="17569" priority="4572" operator="greaterThanOrEqual">
      <formula>90</formula>
    </cfRule>
    <cfRule type="cellIs" dxfId="17568" priority="4573" operator="between">
      <formula>50</formula>
      <formula>89</formula>
    </cfRule>
    <cfRule type="cellIs" dxfId="17567" priority="4574" operator="lessThanOrEqual">
      <formula>49</formula>
    </cfRule>
  </conditionalFormatting>
  <conditionalFormatting sqref="M13 M16">
    <cfRule type="cellIs" dxfId="17566" priority="4569" stopIfTrue="1" operator="lessThan">
      <formula>$E$1/$E$1*50</formula>
    </cfRule>
    <cfRule type="cellIs" dxfId="17565" priority="4570" stopIfTrue="1" operator="between">
      <formula>$E$1/$E$1*50</formula>
      <formula>$E$1/$E$1*89</formula>
    </cfRule>
    <cfRule type="cellIs" dxfId="17564" priority="4571" stopIfTrue="1" operator="greaterThanOrEqual">
      <formula>$E$1/$E$1*90</formula>
    </cfRule>
  </conditionalFormatting>
  <conditionalFormatting sqref="M17:M18 M20">
    <cfRule type="cellIs" dxfId="17563" priority="4566" stopIfTrue="1" operator="lessThan">
      <formula>$E$1/$E$1*50</formula>
    </cfRule>
    <cfRule type="cellIs" dxfId="17562" priority="4567" stopIfTrue="1" operator="between">
      <formula>$E$1/$E$1*50</formula>
      <formula>$E$1/$E$1*89</formula>
    </cfRule>
    <cfRule type="cellIs" dxfId="17561" priority="4568" stopIfTrue="1" operator="greaterThanOrEqual">
      <formula>$E$1/$E$1*90</formula>
    </cfRule>
  </conditionalFormatting>
  <conditionalFormatting sqref="M15">
    <cfRule type="cellIs" dxfId="17560" priority="4563" stopIfTrue="1" operator="lessThan">
      <formula>$E$1/$E$1*50</formula>
    </cfRule>
    <cfRule type="cellIs" dxfId="17559" priority="4564" stopIfTrue="1" operator="between">
      <formula>$E$1/$E$1*50</formula>
      <formula>$E$1/$E$1*89</formula>
    </cfRule>
    <cfRule type="cellIs" dxfId="17558" priority="4565" stopIfTrue="1" operator="greaterThanOrEqual">
      <formula>$E$1/$E$1*90</formula>
    </cfRule>
  </conditionalFormatting>
  <conditionalFormatting sqref="M15:M18 M13 M20">
    <cfRule type="cellIs" dxfId="17557" priority="4560" operator="greaterThanOrEqual">
      <formula>90</formula>
    </cfRule>
    <cfRule type="cellIs" dxfId="17556" priority="4561" operator="between">
      <formula>50</formula>
      <formula>89</formula>
    </cfRule>
    <cfRule type="cellIs" dxfId="17555" priority="4562" operator="lessThanOrEqual">
      <formula>49</formula>
    </cfRule>
  </conditionalFormatting>
  <conditionalFormatting sqref="P13 P16">
    <cfRule type="cellIs" dxfId="17554" priority="4557" stopIfTrue="1" operator="lessThan">
      <formula>$E$1/$E$1*50</formula>
    </cfRule>
    <cfRule type="cellIs" dxfId="17553" priority="4558" stopIfTrue="1" operator="between">
      <formula>$E$1/$E$1*50</formula>
      <formula>$E$1/$E$1*89</formula>
    </cfRule>
    <cfRule type="cellIs" dxfId="17552" priority="4559" stopIfTrue="1" operator="greaterThanOrEqual">
      <formula>$E$1/$E$1*90</formula>
    </cfRule>
  </conditionalFormatting>
  <conditionalFormatting sqref="P17:P18 P20">
    <cfRule type="cellIs" dxfId="17551" priority="4554" stopIfTrue="1" operator="lessThan">
      <formula>$E$1/$E$1*50</formula>
    </cfRule>
    <cfRule type="cellIs" dxfId="17550" priority="4555" stopIfTrue="1" operator="between">
      <formula>$E$1/$E$1*50</formula>
      <formula>$E$1/$E$1*89</formula>
    </cfRule>
    <cfRule type="cellIs" dxfId="17549" priority="4556" stopIfTrue="1" operator="greaterThanOrEqual">
      <formula>$E$1/$E$1*90</formula>
    </cfRule>
  </conditionalFormatting>
  <conditionalFormatting sqref="P15">
    <cfRule type="cellIs" dxfId="17548" priority="4551" stopIfTrue="1" operator="lessThan">
      <formula>$E$1/$E$1*50</formula>
    </cfRule>
    <cfRule type="cellIs" dxfId="17547" priority="4552" stopIfTrue="1" operator="between">
      <formula>$E$1/$E$1*50</formula>
      <formula>$E$1/$E$1*89</formula>
    </cfRule>
    <cfRule type="cellIs" dxfId="17546" priority="4553" stopIfTrue="1" operator="greaterThanOrEqual">
      <formula>$E$1/$E$1*90</formula>
    </cfRule>
  </conditionalFormatting>
  <conditionalFormatting sqref="P15:P18 P13 P20">
    <cfRule type="cellIs" dxfId="17545" priority="4548" operator="greaterThanOrEqual">
      <formula>90</formula>
    </cfRule>
    <cfRule type="cellIs" dxfId="17544" priority="4549" operator="between">
      <formula>50</formula>
      <formula>89</formula>
    </cfRule>
    <cfRule type="cellIs" dxfId="17543" priority="4550" operator="lessThanOrEqual">
      <formula>49</formula>
    </cfRule>
  </conditionalFormatting>
  <conditionalFormatting sqref="H15:H18 H13 H20">
    <cfRule type="cellIs" dxfId="17542" priority="4545" operator="greaterThanOrEqual">
      <formula>0.18</formula>
    </cfRule>
    <cfRule type="cellIs" dxfId="17541" priority="4546" operator="between">
      <formula>0.1</formula>
      <formula>0.178</formula>
    </cfRule>
    <cfRule type="cellIs" dxfId="17540" priority="4547" operator="lessThanOrEqual">
      <formula>0.098</formula>
    </cfRule>
  </conditionalFormatting>
  <conditionalFormatting sqref="J15:J18 J13 J20">
    <cfRule type="cellIs" dxfId="17539" priority="4542" operator="greaterThanOrEqual">
      <formula>0.18</formula>
    </cfRule>
    <cfRule type="cellIs" dxfId="17538" priority="4543" operator="between">
      <formula>0.1</formula>
      <formula>0.178</formula>
    </cfRule>
    <cfRule type="cellIs" dxfId="17537" priority="4544" operator="lessThanOrEqual">
      <formula>0.098</formula>
    </cfRule>
  </conditionalFormatting>
  <conditionalFormatting sqref="N15:N18 N13 N20">
    <cfRule type="cellIs" dxfId="17536" priority="4539" operator="greaterThanOrEqual">
      <formula>0.18</formula>
    </cfRule>
    <cfRule type="cellIs" dxfId="17535" priority="4540" operator="between">
      <formula>0.1</formula>
      <formula>0.178</formula>
    </cfRule>
    <cfRule type="cellIs" dxfId="17534" priority="4541" operator="lessThanOrEqual">
      <formula>0.098</formula>
    </cfRule>
  </conditionalFormatting>
  <conditionalFormatting sqref="Q15:Q18 Q13 Q20">
    <cfRule type="cellIs" dxfId="17533" priority="4536" operator="greaterThanOrEqual">
      <formula>0.18</formula>
    </cfRule>
    <cfRule type="cellIs" dxfId="17532" priority="4537" operator="between">
      <formula>0.1</formula>
      <formula>0.178</formula>
    </cfRule>
    <cfRule type="cellIs" dxfId="17531" priority="4538" operator="lessThanOrEqual">
      <formula>0.098</formula>
    </cfRule>
  </conditionalFormatting>
  <conditionalFormatting sqref="L15:L18 L13 L20">
    <cfRule type="cellIs" dxfId="17530" priority="4533" operator="greaterThanOrEqual">
      <formula>0.045</formula>
    </cfRule>
    <cfRule type="cellIs" dxfId="17529" priority="4534" operator="lessThanOrEqual">
      <formula>0.0245</formula>
    </cfRule>
    <cfRule type="cellIs" dxfId="17528" priority="4535" operator="between">
      <formula>0.025</formula>
      <formula>0.0445</formula>
    </cfRule>
  </conditionalFormatting>
  <conditionalFormatting sqref="F13 F16">
    <cfRule type="cellIs" dxfId="17527" priority="4530" stopIfTrue="1" operator="lessThan">
      <formula>$F$1/$F$1*1%</formula>
    </cfRule>
    <cfRule type="cellIs" dxfId="17526" priority="4531" stopIfTrue="1" operator="between">
      <formula>$F$1/$F$1*1%</formula>
      <formula>$F$1/$F$1*4.99%</formula>
    </cfRule>
    <cfRule type="cellIs" dxfId="17525" priority="4532" stopIfTrue="1" operator="greaterThanOrEqual">
      <formula>$F$1/$F$1*5%</formula>
    </cfRule>
  </conditionalFormatting>
  <conditionalFormatting sqref="F17:F18 F20">
    <cfRule type="cellIs" dxfId="17524" priority="4527" stopIfTrue="1" operator="lessThan">
      <formula>$F$1/$F$1*1%</formula>
    </cfRule>
    <cfRule type="cellIs" dxfId="17523" priority="4528" stopIfTrue="1" operator="between">
      <formula>$F$1/$F$1*1%</formula>
      <formula>$F$1/$F$1*4.99%</formula>
    </cfRule>
    <cfRule type="cellIs" dxfId="17522" priority="4529" stopIfTrue="1" operator="greaterThanOrEqual">
      <formula>$F$1/$F$1*5%</formula>
    </cfRule>
  </conditionalFormatting>
  <conditionalFormatting sqref="F15">
    <cfRule type="cellIs" dxfId="17521" priority="4524" stopIfTrue="1" operator="lessThan">
      <formula>$F$1/$F$1*1%</formula>
    </cfRule>
    <cfRule type="cellIs" dxfId="17520" priority="4525" stopIfTrue="1" operator="between">
      <formula>$F$1/$F$1*1%</formula>
      <formula>$F$1/$F$1*4.99%</formula>
    </cfRule>
    <cfRule type="cellIs" dxfId="17519" priority="4526" stopIfTrue="1" operator="greaterThanOrEqual">
      <formula>$F$1/$F$1*5%</formula>
    </cfRule>
  </conditionalFormatting>
  <conditionalFormatting sqref="F15:F18 F13 F20">
    <cfRule type="cellIs" dxfId="17518" priority="4521" operator="greaterThanOrEqual">
      <formula>0.045</formula>
    </cfRule>
    <cfRule type="cellIs" dxfId="17517" priority="4522" operator="lessThanOrEqual">
      <formula>0.0245</formula>
    </cfRule>
    <cfRule type="cellIs" dxfId="17516" priority="4523" operator="between">
      <formula>0.025</formula>
      <formula>0.0445</formula>
    </cfRule>
  </conditionalFormatting>
  <conditionalFormatting sqref="E13 E16">
    <cfRule type="cellIs" dxfId="17515" priority="4518" stopIfTrue="1" operator="lessThan">
      <formula>$E$1/$E$1*50</formula>
    </cfRule>
    <cfRule type="cellIs" dxfId="17514" priority="4519" stopIfTrue="1" operator="between">
      <formula>$E$1/$E$1*50</formula>
      <formula>$E$1/$E$1*89</formula>
    </cfRule>
    <cfRule type="cellIs" dxfId="17513" priority="4520" stopIfTrue="1" operator="greaterThanOrEqual">
      <formula>$E$1/$E$1*90</formula>
    </cfRule>
  </conditionalFormatting>
  <conditionalFormatting sqref="E17:E18 E20">
    <cfRule type="cellIs" dxfId="17512" priority="4515" stopIfTrue="1" operator="lessThan">
      <formula>$E$1/$E$1*50</formula>
    </cfRule>
    <cfRule type="cellIs" dxfId="17511" priority="4516" stopIfTrue="1" operator="between">
      <formula>$E$1/$E$1*50</formula>
      <formula>$E$1/$E$1*89</formula>
    </cfRule>
    <cfRule type="cellIs" dxfId="17510" priority="4517" stopIfTrue="1" operator="greaterThanOrEqual">
      <formula>$E$1/$E$1*90</formula>
    </cfRule>
  </conditionalFormatting>
  <conditionalFormatting sqref="E15">
    <cfRule type="cellIs" dxfId="17509" priority="4512" stopIfTrue="1" operator="lessThan">
      <formula>$E$1/$E$1*50</formula>
    </cfRule>
    <cfRule type="cellIs" dxfId="17508" priority="4513" stopIfTrue="1" operator="between">
      <formula>$E$1/$E$1*50</formula>
      <formula>$E$1/$E$1*89</formula>
    </cfRule>
    <cfRule type="cellIs" dxfId="17507" priority="4514" stopIfTrue="1" operator="greaterThanOrEqual">
      <formula>$E$1/$E$1*90</formula>
    </cfRule>
  </conditionalFormatting>
  <conditionalFormatting sqref="E15:E18 E13 E20">
    <cfRule type="cellIs" dxfId="17506" priority="4509" operator="greaterThanOrEqual">
      <formula>90</formula>
    </cfRule>
    <cfRule type="cellIs" dxfId="17505" priority="4510" operator="between">
      <formula>50</formula>
      <formula>89</formula>
    </cfRule>
    <cfRule type="cellIs" dxfId="17504" priority="4511" operator="lessThanOrEqual">
      <formula>49</formula>
    </cfRule>
  </conditionalFormatting>
  <conditionalFormatting sqref="S15:S18 S13 S20">
    <cfRule type="cellIs" dxfId="17503" priority="4506" operator="lessThanOrEqual">
      <formula>0.4999</formula>
    </cfRule>
    <cfRule type="cellIs" dxfId="17502" priority="4507" operator="between">
      <formula>0.5</formula>
      <formula>0.89</formula>
    </cfRule>
    <cfRule type="cellIs" dxfId="17501" priority="4508" operator="greaterThanOrEqual">
      <formula>0.891</formula>
    </cfRule>
  </conditionalFormatting>
  <conditionalFormatting sqref="R15:R18 R13 R20">
    <cfRule type="cellIs" dxfId="17500" priority="4504" operator="lessThanOrEqual">
      <formula>0.04</formula>
    </cfRule>
    <cfRule type="cellIs" dxfId="17499" priority="4505" operator="equal">
      <formula>0.05</formula>
    </cfRule>
  </conditionalFormatting>
  <conditionalFormatting sqref="U230">
    <cfRule type="cellIs" dxfId="17498" priority="4501" stopIfTrue="1" operator="equal">
      <formula>"A"</formula>
    </cfRule>
    <cfRule type="cellIs" dxfId="17497" priority="4502" stopIfTrue="1" operator="between">
      <formula>$V$1</formula>
      <formula>$W$1</formula>
    </cfRule>
    <cfRule type="cellIs" dxfId="17496" priority="4503" stopIfTrue="1" operator="equal">
      <formula>"F"</formula>
    </cfRule>
  </conditionalFormatting>
  <conditionalFormatting sqref="B230 D230">
    <cfRule type="cellIs" dxfId="17495" priority="4498" stopIfTrue="1" operator="lessThan">
      <formula>#REF!/#REF!*60</formula>
    </cfRule>
    <cfRule type="cellIs" dxfId="17494" priority="4499" stopIfTrue="1" operator="between">
      <formula>#REF!/#REF!*60</formula>
      <formula>#REF!/#REF!*89</formula>
    </cfRule>
    <cfRule type="cellIs" dxfId="17493" priority="4500" stopIfTrue="1" operator="greaterThanOrEqual">
      <formula>#REF!/#REF!*90</formula>
    </cfRule>
  </conditionalFormatting>
  <conditionalFormatting sqref="C230">
    <cfRule type="cellIs" dxfId="17492" priority="4495" stopIfTrue="1" operator="lessThan">
      <formula>#REF!/#REF!*9%</formula>
    </cfRule>
    <cfRule type="cellIs" dxfId="17491" priority="4496" stopIfTrue="1" operator="between">
      <formula>#REF!/#REF!*9%</formula>
      <formula>#REF!/#REF!*13.4%</formula>
    </cfRule>
    <cfRule type="cellIs" dxfId="17490" priority="4497" stopIfTrue="1" operator="greaterThanOrEqual">
      <formula>#REF!/#REF!*13.5%</formula>
    </cfRule>
  </conditionalFormatting>
  <conditionalFormatting sqref="U227">
    <cfRule type="cellIs" dxfId="17489" priority="4492" stopIfTrue="1" operator="equal">
      <formula>"A"</formula>
    </cfRule>
    <cfRule type="cellIs" dxfId="17488" priority="4493" stopIfTrue="1" operator="between">
      <formula>$V$1</formula>
      <formula>$W$1</formula>
    </cfRule>
    <cfRule type="cellIs" dxfId="17487" priority="4494" stopIfTrue="1" operator="equal">
      <formula>"F"</formula>
    </cfRule>
  </conditionalFormatting>
  <conditionalFormatting sqref="C227">
    <cfRule type="cellIs" dxfId="17486" priority="4489" stopIfTrue="1" operator="lessThan">
      <formula>#REF!/#REF!*9%</formula>
    </cfRule>
    <cfRule type="cellIs" dxfId="17485" priority="4490" stopIfTrue="1" operator="between">
      <formula>#REF!/#REF!*9%</formula>
      <formula>#REF!/#REF!*13.4%</formula>
    </cfRule>
    <cfRule type="cellIs" dxfId="17484" priority="4491" stopIfTrue="1" operator="greaterThanOrEqual">
      <formula>#REF!/#REF!*13.5%</formula>
    </cfRule>
  </conditionalFormatting>
  <conditionalFormatting sqref="D227 B227">
    <cfRule type="cellIs" dxfId="17483" priority="4486" stopIfTrue="1" operator="lessThan">
      <formula>#REF!/#REF!*60</formula>
    </cfRule>
    <cfRule type="cellIs" dxfId="17482" priority="4487" stopIfTrue="1" operator="between">
      <formula>#REF!/#REF!*60</formula>
      <formula>#REF!/#REF!*89</formula>
    </cfRule>
    <cfRule type="cellIs" dxfId="17481" priority="4488" stopIfTrue="1" operator="greaterThanOrEqual">
      <formula>#REF!/#REF!*90</formula>
    </cfRule>
  </conditionalFormatting>
  <conditionalFormatting sqref="U224">
    <cfRule type="cellIs" dxfId="17480" priority="4483" stopIfTrue="1" operator="equal">
      <formula>"A"</formula>
    </cfRule>
    <cfRule type="cellIs" dxfId="17479" priority="4484" stopIfTrue="1" operator="between">
      <formula>$V$1</formula>
      <formula>$W$1</formula>
    </cfRule>
    <cfRule type="cellIs" dxfId="17478" priority="4485" stopIfTrue="1" operator="equal">
      <formula>"F"</formula>
    </cfRule>
  </conditionalFormatting>
  <conditionalFormatting sqref="B224 D224">
    <cfRule type="cellIs" dxfId="17477" priority="4480" stopIfTrue="1" operator="lessThan">
      <formula>#REF!/#REF!*60</formula>
    </cfRule>
    <cfRule type="cellIs" dxfId="17476" priority="4481" stopIfTrue="1" operator="between">
      <formula>#REF!/#REF!*60</formula>
      <formula>#REF!/#REF!*89</formula>
    </cfRule>
    <cfRule type="cellIs" dxfId="17475" priority="4482" stopIfTrue="1" operator="greaterThanOrEqual">
      <formula>#REF!/#REF!*90</formula>
    </cfRule>
  </conditionalFormatting>
  <conditionalFormatting sqref="C224">
    <cfRule type="cellIs" dxfId="17474" priority="4477" stopIfTrue="1" operator="lessThan">
      <formula>#REF!/#REF!*9%</formula>
    </cfRule>
    <cfRule type="cellIs" dxfId="17473" priority="4478" stopIfTrue="1" operator="between">
      <formula>#REF!/#REF!*9%</formula>
      <formula>#REF!/#REF!*13.4%</formula>
    </cfRule>
    <cfRule type="cellIs" dxfId="17472" priority="4479" stopIfTrue="1" operator="greaterThanOrEqual">
      <formula>#REF!/#REF!*13.5%</formula>
    </cfRule>
  </conditionalFormatting>
  <conditionalFormatting sqref="U226 U222">
    <cfRule type="cellIs" dxfId="17471" priority="4474" stopIfTrue="1" operator="equal">
      <formula>"A"</formula>
    </cfRule>
    <cfRule type="cellIs" dxfId="17470" priority="4475" stopIfTrue="1" operator="between">
      <formula>$V$1</formula>
      <formula>$W$1</formula>
    </cfRule>
    <cfRule type="cellIs" dxfId="17469" priority="4476" stopIfTrue="1" operator="equal">
      <formula>"F"</formula>
    </cfRule>
  </conditionalFormatting>
  <conditionalFormatting sqref="C226 C222">
    <cfRule type="cellIs" dxfId="17468" priority="4471" stopIfTrue="1" operator="lessThan">
      <formula>#REF!/#REF!*9%</formula>
    </cfRule>
    <cfRule type="cellIs" dxfId="17467" priority="4472" stopIfTrue="1" operator="between">
      <formula>#REF!/#REF!*9%</formula>
      <formula>#REF!/#REF!*13.4%</formula>
    </cfRule>
    <cfRule type="cellIs" dxfId="17466" priority="4473" stopIfTrue="1" operator="greaterThanOrEqual">
      <formula>#REF!/#REF!*13.5%</formula>
    </cfRule>
  </conditionalFormatting>
  <conditionalFormatting sqref="D226 B226 D222 B222">
    <cfRule type="cellIs" dxfId="17465" priority="4468" stopIfTrue="1" operator="lessThan">
      <formula>#REF!/#REF!*60</formula>
    </cfRule>
    <cfRule type="cellIs" dxfId="17464" priority="4469" stopIfTrue="1" operator="between">
      <formula>#REF!/#REF!*60</formula>
      <formula>#REF!/#REF!*89</formula>
    </cfRule>
    <cfRule type="cellIs" dxfId="17463" priority="4470" stopIfTrue="1" operator="greaterThanOrEqual">
      <formula>#REF!/#REF!*90</formula>
    </cfRule>
  </conditionalFormatting>
  <conditionalFormatting sqref="U223">
    <cfRule type="cellIs" dxfId="17462" priority="4465" stopIfTrue="1" operator="equal">
      <formula>"A"</formula>
    </cfRule>
    <cfRule type="cellIs" dxfId="17461" priority="4466" stopIfTrue="1" operator="between">
      <formula>$V$1</formula>
      <formula>$W$1</formula>
    </cfRule>
    <cfRule type="cellIs" dxfId="17460" priority="4467" stopIfTrue="1" operator="equal">
      <formula>"F"</formula>
    </cfRule>
  </conditionalFormatting>
  <conditionalFormatting sqref="D223 B223">
    <cfRule type="cellIs" dxfId="17459" priority="4462" stopIfTrue="1" operator="lessThan">
      <formula>#REF!/#REF!*60</formula>
    </cfRule>
    <cfRule type="cellIs" dxfId="17458" priority="4463" stopIfTrue="1" operator="between">
      <formula>#REF!/#REF!*60</formula>
      <formula>#REF!/#REF!*89</formula>
    </cfRule>
    <cfRule type="cellIs" dxfId="17457" priority="4464" stopIfTrue="1" operator="greaterThanOrEqual">
      <formula>#REF!/#REF!*90</formula>
    </cfRule>
  </conditionalFormatting>
  <conditionalFormatting sqref="C223">
    <cfRule type="cellIs" dxfId="17456" priority="4459" stopIfTrue="1" operator="lessThan">
      <formula>#REF!/#REF!*9%</formula>
    </cfRule>
    <cfRule type="cellIs" dxfId="17455" priority="4460" stopIfTrue="1" operator="between">
      <formula>#REF!/#REF!*9%</formula>
      <formula>#REF!/#REF!*13.4%</formula>
    </cfRule>
    <cfRule type="cellIs" dxfId="17454" priority="4461" stopIfTrue="1" operator="greaterThanOrEqual">
      <formula>#REF!/#REF!*13.5%</formula>
    </cfRule>
  </conditionalFormatting>
  <conditionalFormatting sqref="U229">
    <cfRule type="cellIs" dxfId="17453" priority="4456" stopIfTrue="1" operator="equal">
      <formula>"A"</formula>
    </cfRule>
    <cfRule type="cellIs" dxfId="17452" priority="4457" stopIfTrue="1" operator="between">
      <formula>$V$1</formula>
      <formula>$W$1</formula>
    </cfRule>
    <cfRule type="cellIs" dxfId="17451" priority="4458" stopIfTrue="1" operator="equal">
      <formula>"F"</formula>
    </cfRule>
  </conditionalFormatting>
  <conditionalFormatting sqref="C229">
    <cfRule type="cellIs" dxfId="17450" priority="4453" stopIfTrue="1" operator="lessThan">
      <formula>#REF!/#REF!*9%</formula>
    </cfRule>
    <cfRule type="cellIs" dxfId="17449" priority="4454" stopIfTrue="1" operator="between">
      <formula>#REF!/#REF!*9%</formula>
      <formula>#REF!/#REF!*13.4%</formula>
    </cfRule>
    <cfRule type="cellIs" dxfId="17448" priority="4455" stopIfTrue="1" operator="greaterThanOrEqual">
      <formula>#REF!/#REF!*13.5%</formula>
    </cfRule>
  </conditionalFormatting>
  <conditionalFormatting sqref="D229 B229">
    <cfRule type="cellIs" dxfId="17447" priority="4450" stopIfTrue="1" operator="lessThan">
      <formula>#REF!/#REF!*60</formula>
    </cfRule>
    <cfRule type="cellIs" dxfId="17446" priority="4451" stopIfTrue="1" operator="between">
      <formula>#REF!/#REF!*60</formula>
      <formula>#REF!/#REF!*89</formula>
    </cfRule>
    <cfRule type="cellIs" dxfId="17445" priority="4452" stopIfTrue="1" operator="greaterThanOrEqual">
      <formula>#REF!/#REF!*90</formula>
    </cfRule>
  </conditionalFormatting>
  <conditionalFormatting sqref="G226:G227 G230 G222:G224">
    <cfRule type="cellIs" dxfId="17444" priority="4447" stopIfTrue="1" operator="lessThan">
      <formula>$E$1/$E$1*50</formula>
    </cfRule>
    <cfRule type="cellIs" dxfId="17443" priority="4448" stopIfTrue="1" operator="between">
      <formula>$E$1/$E$1*50</formula>
      <formula>$E$1/$E$1*89</formula>
    </cfRule>
    <cfRule type="cellIs" dxfId="17442" priority="4449" stopIfTrue="1" operator="greaterThanOrEqual">
      <formula>$E$1/$E$1*90</formula>
    </cfRule>
  </conditionalFormatting>
  <conditionalFormatting sqref="L226:L227 L230 L222:L224">
    <cfRule type="cellIs" dxfId="17441" priority="4444" stopIfTrue="1" operator="lessThan">
      <formula>$F$1/$F$1*1%</formula>
    </cfRule>
    <cfRule type="cellIs" dxfId="17440" priority="4445" stopIfTrue="1" operator="between">
      <formula>$F$1/$F$1*1%</formula>
      <formula>$F$1/$F$1*4.99%</formula>
    </cfRule>
    <cfRule type="cellIs" dxfId="17439" priority="4446" stopIfTrue="1" operator="greaterThanOrEqual">
      <formula>$F$1/$F$1*5%</formula>
    </cfRule>
  </conditionalFormatting>
  <conditionalFormatting sqref="T222 T226:T227 T230 T224">
    <cfRule type="cellIs" dxfId="17438" priority="4441" stopIfTrue="1" operator="equal">
      <formula>"A"</formula>
    </cfRule>
    <cfRule type="cellIs" dxfId="17437" priority="4442" stopIfTrue="1" operator="between">
      <formula>$V$1</formula>
      <formula>$W$1</formula>
    </cfRule>
    <cfRule type="cellIs" dxfId="17436" priority="4443" stopIfTrue="1" operator="equal">
      <formula>"F"</formula>
    </cfRule>
  </conditionalFormatting>
  <conditionalFormatting sqref="G229">
    <cfRule type="cellIs" dxfId="17435" priority="4438" stopIfTrue="1" operator="lessThan">
      <formula>$E$1/$E$1*50</formula>
    </cfRule>
    <cfRule type="cellIs" dxfId="17434" priority="4439" stopIfTrue="1" operator="between">
      <formula>$E$1/$E$1*50</formula>
      <formula>$E$1/$E$1*89</formula>
    </cfRule>
    <cfRule type="cellIs" dxfId="17433" priority="4440" stopIfTrue="1" operator="greaterThanOrEqual">
      <formula>$E$1/$E$1*90</formula>
    </cfRule>
  </conditionalFormatting>
  <conditionalFormatting sqref="L229">
    <cfRule type="cellIs" dxfId="17432" priority="4435" stopIfTrue="1" operator="lessThan">
      <formula>$F$1/$F$1*1%</formula>
    </cfRule>
    <cfRule type="cellIs" dxfId="17431" priority="4436" stopIfTrue="1" operator="between">
      <formula>$F$1/$F$1*1%</formula>
      <formula>$F$1/$F$1*4.99%</formula>
    </cfRule>
    <cfRule type="cellIs" dxfId="17430" priority="4437" stopIfTrue="1" operator="greaterThanOrEqual">
      <formula>$F$1/$F$1*5%</formula>
    </cfRule>
  </conditionalFormatting>
  <conditionalFormatting sqref="G222 G226:G227 G230 G224">
    <cfRule type="cellIs" dxfId="17429" priority="4432" operator="greaterThanOrEqual">
      <formula>90</formula>
    </cfRule>
    <cfRule type="cellIs" dxfId="17428" priority="4433" operator="between">
      <formula>50</formula>
      <formula>89</formula>
    </cfRule>
    <cfRule type="cellIs" dxfId="17427" priority="4434" operator="lessThanOrEqual">
      <formula>49</formula>
    </cfRule>
  </conditionalFormatting>
  <conditionalFormatting sqref="I226:I227 I230 I222:I224">
    <cfRule type="cellIs" dxfId="17426" priority="4429" stopIfTrue="1" operator="lessThan">
      <formula>$E$1/$E$1*50</formula>
    </cfRule>
    <cfRule type="cellIs" dxfId="17425" priority="4430" stopIfTrue="1" operator="between">
      <formula>$E$1/$E$1*50</formula>
      <formula>$E$1/$E$1*89</formula>
    </cfRule>
    <cfRule type="cellIs" dxfId="17424" priority="4431" stopIfTrue="1" operator="greaterThanOrEqual">
      <formula>$E$1/$E$1*90</formula>
    </cfRule>
  </conditionalFormatting>
  <conditionalFormatting sqref="I229">
    <cfRule type="cellIs" dxfId="17423" priority="4426" stopIfTrue="1" operator="lessThan">
      <formula>$E$1/$E$1*50</formula>
    </cfRule>
    <cfRule type="cellIs" dxfId="17422" priority="4427" stopIfTrue="1" operator="between">
      <formula>$E$1/$E$1*50</formula>
      <formula>$E$1/$E$1*89</formula>
    </cfRule>
    <cfRule type="cellIs" dxfId="17421" priority="4428" stopIfTrue="1" operator="greaterThanOrEqual">
      <formula>$E$1/$E$1*90</formula>
    </cfRule>
  </conditionalFormatting>
  <conditionalFormatting sqref="I222 I226:I227 I230 I224">
    <cfRule type="cellIs" dxfId="17420" priority="4423" operator="greaterThanOrEqual">
      <formula>90</formula>
    </cfRule>
    <cfRule type="cellIs" dxfId="17419" priority="4424" operator="between">
      <formula>50</formula>
      <formula>89</formula>
    </cfRule>
    <cfRule type="cellIs" dxfId="17418" priority="4425" operator="lessThanOrEqual">
      <formula>49</formula>
    </cfRule>
  </conditionalFormatting>
  <conditionalFormatting sqref="K226:K227 K230 K222:K224">
    <cfRule type="cellIs" dxfId="17417" priority="4420" stopIfTrue="1" operator="lessThan">
      <formula>$E$1/$E$1*50</formula>
    </cfRule>
    <cfRule type="cellIs" dxfId="17416" priority="4421" stopIfTrue="1" operator="between">
      <formula>$E$1/$E$1*50</formula>
      <formula>$E$1/$E$1*89</formula>
    </cfRule>
    <cfRule type="cellIs" dxfId="17415" priority="4422" stopIfTrue="1" operator="greaterThanOrEqual">
      <formula>$E$1/$E$1*90</formula>
    </cfRule>
  </conditionalFormatting>
  <conditionalFormatting sqref="K229">
    <cfRule type="cellIs" dxfId="17414" priority="4417" stopIfTrue="1" operator="lessThan">
      <formula>$E$1/$E$1*50</formula>
    </cfRule>
    <cfRule type="cellIs" dxfId="17413" priority="4418" stopIfTrue="1" operator="between">
      <formula>$E$1/$E$1*50</formula>
      <formula>$E$1/$E$1*89</formula>
    </cfRule>
    <cfRule type="cellIs" dxfId="17412" priority="4419" stopIfTrue="1" operator="greaterThanOrEqual">
      <formula>$E$1/$E$1*90</formula>
    </cfRule>
  </conditionalFormatting>
  <conditionalFormatting sqref="K222 K226:K227 K230 K224">
    <cfRule type="cellIs" dxfId="17411" priority="4414" operator="greaterThanOrEqual">
      <formula>90</formula>
    </cfRule>
    <cfRule type="cellIs" dxfId="17410" priority="4415" operator="between">
      <formula>50</formula>
      <formula>89</formula>
    </cfRule>
    <cfRule type="cellIs" dxfId="17409" priority="4416" operator="lessThanOrEqual">
      <formula>49</formula>
    </cfRule>
  </conditionalFormatting>
  <conditionalFormatting sqref="M226:M227 M230 M222:M224">
    <cfRule type="cellIs" dxfId="17408" priority="4411" stopIfTrue="1" operator="lessThan">
      <formula>$E$1/$E$1*50</formula>
    </cfRule>
    <cfRule type="cellIs" dxfId="17407" priority="4412" stopIfTrue="1" operator="between">
      <formula>$E$1/$E$1*50</formula>
      <formula>$E$1/$E$1*89</formula>
    </cfRule>
    <cfRule type="cellIs" dxfId="17406" priority="4413" stopIfTrue="1" operator="greaterThanOrEqual">
      <formula>$E$1/$E$1*90</formula>
    </cfRule>
  </conditionalFormatting>
  <conditionalFormatting sqref="M229">
    <cfRule type="cellIs" dxfId="17405" priority="4408" stopIfTrue="1" operator="lessThan">
      <formula>$E$1/$E$1*50</formula>
    </cfRule>
    <cfRule type="cellIs" dxfId="17404" priority="4409" stopIfTrue="1" operator="between">
      <formula>$E$1/$E$1*50</formula>
      <formula>$E$1/$E$1*89</formula>
    </cfRule>
    <cfRule type="cellIs" dxfId="17403" priority="4410" stopIfTrue="1" operator="greaterThanOrEqual">
      <formula>$E$1/$E$1*90</formula>
    </cfRule>
  </conditionalFormatting>
  <conditionalFormatting sqref="M222 M226:M227 M230 M224">
    <cfRule type="cellIs" dxfId="17402" priority="4405" operator="greaterThanOrEqual">
      <formula>90</formula>
    </cfRule>
    <cfRule type="cellIs" dxfId="17401" priority="4406" operator="between">
      <formula>50</formula>
      <formula>89</formula>
    </cfRule>
    <cfRule type="cellIs" dxfId="17400" priority="4407" operator="lessThanOrEqual">
      <formula>49</formula>
    </cfRule>
  </conditionalFormatting>
  <conditionalFormatting sqref="P226:P227 P230 P222:P224">
    <cfRule type="cellIs" dxfId="17399" priority="4402" stopIfTrue="1" operator="lessThan">
      <formula>$E$1/$E$1*50</formula>
    </cfRule>
    <cfRule type="cellIs" dxfId="17398" priority="4403" stopIfTrue="1" operator="between">
      <formula>$E$1/$E$1*50</formula>
      <formula>$E$1/$E$1*89</formula>
    </cfRule>
    <cfRule type="cellIs" dxfId="17397" priority="4404" stopIfTrue="1" operator="greaterThanOrEqual">
      <formula>$E$1/$E$1*90</formula>
    </cfRule>
  </conditionalFormatting>
  <conditionalFormatting sqref="P229">
    <cfRule type="cellIs" dxfId="17396" priority="4399" stopIfTrue="1" operator="lessThan">
      <formula>$E$1/$E$1*50</formula>
    </cfRule>
    <cfRule type="cellIs" dxfId="17395" priority="4400" stopIfTrue="1" operator="between">
      <formula>$E$1/$E$1*50</formula>
      <formula>$E$1/$E$1*89</formula>
    </cfRule>
    <cfRule type="cellIs" dxfId="17394" priority="4401" stopIfTrue="1" operator="greaterThanOrEqual">
      <formula>$E$1/$E$1*90</formula>
    </cfRule>
  </conditionalFormatting>
  <conditionalFormatting sqref="P222 P226:P227 P230 P224">
    <cfRule type="cellIs" dxfId="17393" priority="4396" operator="greaterThanOrEqual">
      <formula>90</formula>
    </cfRule>
    <cfRule type="cellIs" dxfId="17392" priority="4397" operator="between">
      <formula>50</formula>
      <formula>89</formula>
    </cfRule>
    <cfRule type="cellIs" dxfId="17391" priority="4398" operator="lessThanOrEqual">
      <formula>49</formula>
    </cfRule>
  </conditionalFormatting>
  <conditionalFormatting sqref="I230">
    <cfRule type="cellIs" dxfId="17390" priority="4395" operator="between">
      <formula>10</formula>
      <formula>17.8</formula>
    </cfRule>
  </conditionalFormatting>
  <conditionalFormatting sqref="H222 H226:H227 H230 H224">
    <cfRule type="cellIs" dxfId="17389" priority="4392" operator="greaterThanOrEqual">
      <formula>0.18</formula>
    </cfRule>
    <cfRule type="cellIs" dxfId="17388" priority="4393" operator="between">
      <formula>0.1</formula>
      <formula>0.178</formula>
    </cfRule>
    <cfRule type="cellIs" dxfId="17387" priority="4394" operator="lessThanOrEqual">
      <formula>0.098</formula>
    </cfRule>
  </conditionalFormatting>
  <conditionalFormatting sqref="J222 J226:J227 J230 J224">
    <cfRule type="cellIs" dxfId="17386" priority="4389" operator="greaterThanOrEqual">
      <formula>0.18</formula>
    </cfRule>
    <cfRule type="cellIs" dxfId="17385" priority="4390" operator="between">
      <formula>0.1</formula>
      <formula>0.178</formula>
    </cfRule>
    <cfRule type="cellIs" dxfId="17384" priority="4391" operator="lessThanOrEqual">
      <formula>0.098</formula>
    </cfRule>
  </conditionalFormatting>
  <conditionalFormatting sqref="N222 N226:N227 N230 N224">
    <cfRule type="cellIs" dxfId="17383" priority="4386" operator="greaterThanOrEqual">
      <formula>0.18</formula>
    </cfRule>
    <cfRule type="cellIs" dxfId="17382" priority="4387" operator="between">
      <formula>0.1</formula>
      <formula>0.178</formula>
    </cfRule>
    <cfRule type="cellIs" dxfId="17381" priority="4388" operator="lessThanOrEqual">
      <formula>0.098</formula>
    </cfRule>
  </conditionalFormatting>
  <conditionalFormatting sqref="Q222 Q226:Q227 Q230 Q224">
    <cfRule type="cellIs" dxfId="17380" priority="4383" operator="greaterThanOrEqual">
      <formula>0.18</formula>
    </cfRule>
    <cfRule type="cellIs" dxfId="17379" priority="4384" operator="between">
      <formula>0.1</formula>
      <formula>0.178</formula>
    </cfRule>
    <cfRule type="cellIs" dxfId="17378" priority="4385" operator="lessThanOrEqual">
      <formula>0.098</formula>
    </cfRule>
  </conditionalFormatting>
  <conditionalFormatting sqref="L226:L227 L230 L222:L224">
    <cfRule type="cellIs" dxfId="17377" priority="4380" operator="greaterThanOrEqual">
      <formula>0.045</formula>
    </cfRule>
    <cfRule type="cellIs" dxfId="17376" priority="4381" operator="lessThanOrEqual">
      <formula>0.0245</formula>
    </cfRule>
    <cfRule type="cellIs" dxfId="17375" priority="4382" operator="between">
      <formula>0.025</formula>
      <formula>0.0445</formula>
    </cfRule>
  </conditionalFormatting>
  <conditionalFormatting sqref="F226:F227 F230 F222:F224">
    <cfRule type="cellIs" dxfId="17374" priority="4377" stopIfTrue="1" operator="lessThan">
      <formula>$F$1/$F$1*1%</formula>
    </cfRule>
    <cfRule type="cellIs" dxfId="17373" priority="4378" stopIfTrue="1" operator="between">
      <formula>$F$1/$F$1*1%</formula>
      <formula>$F$1/$F$1*4.99%</formula>
    </cfRule>
    <cfRule type="cellIs" dxfId="17372" priority="4379" stopIfTrue="1" operator="greaterThanOrEqual">
      <formula>$F$1/$F$1*5%</formula>
    </cfRule>
  </conditionalFormatting>
  <conditionalFormatting sqref="F229">
    <cfRule type="cellIs" dxfId="17371" priority="4374" stopIfTrue="1" operator="lessThan">
      <formula>$F$1/$F$1*1%</formula>
    </cfRule>
    <cfRule type="cellIs" dxfId="17370" priority="4375" stopIfTrue="1" operator="between">
      <formula>$F$1/$F$1*1%</formula>
      <formula>$F$1/$F$1*4.99%</formula>
    </cfRule>
    <cfRule type="cellIs" dxfId="17369" priority="4376" stopIfTrue="1" operator="greaterThanOrEqual">
      <formula>$F$1/$F$1*5%</formula>
    </cfRule>
  </conditionalFormatting>
  <conditionalFormatting sqref="F222 F226:F227 F230 F224">
    <cfRule type="cellIs" dxfId="17368" priority="4371" operator="greaterThanOrEqual">
      <formula>0.045</formula>
    </cfRule>
    <cfRule type="cellIs" dxfId="17367" priority="4372" operator="lessThanOrEqual">
      <formula>0.0245</formula>
    </cfRule>
    <cfRule type="cellIs" dxfId="17366" priority="4373" operator="between">
      <formula>0.025</formula>
      <formula>0.0445</formula>
    </cfRule>
  </conditionalFormatting>
  <conditionalFormatting sqref="E226:E227 E230 E222:E224">
    <cfRule type="cellIs" dxfId="17365" priority="4368" stopIfTrue="1" operator="lessThan">
      <formula>$E$1/$E$1*50</formula>
    </cfRule>
    <cfRule type="cellIs" dxfId="17364" priority="4369" stopIfTrue="1" operator="between">
      <formula>$E$1/$E$1*50</formula>
      <formula>$E$1/$E$1*89</formula>
    </cfRule>
    <cfRule type="cellIs" dxfId="17363" priority="4370" stopIfTrue="1" operator="greaterThanOrEqual">
      <formula>$E$1/$E$1*90</formula>
    </cfRule>
  </conditionalFormatting>
  <conditionalFormatting sqref="E229">
    <cfRule type="cellIs" dxfId="17362" priority="4365" stopIfTrue="1" operator="lessThan">
      <formula>$E$1/$E$1*50</formula>
    </cfRule>
    <cfRule type="cellIs" dxfId="17361" priority="4366" stopIfTrue="1" operator="between">
      <formula>$E$1/$E$1*50</formula>
      <formula>$E$1/$E$1*89</formula>
    </cfRule>
    <cfRule type="cellIs" dxfId="17360" priority="4367" stopIfTrue="1" operator="greaterThanOrEqual">
      <formula>$E$1/$E$1*90</formula>
    </cfRule>
  </conditionalFormatting>
  <conditionalFormatting sqref="E222 E226:E227 E230 E224">
    <cfRule type="cellIs" dxfId="17359" priority="4362" operator="greaterThanOrEqual">
      <formula>90</formula>
    </cfRule>
    <cfRule type="cellIs" dxfId="17358" priority="4363" operator="between">
      <formula>50</formula>
      <formula>89</formula>
    </cfRule>
    <cfRule type="cellIs" dxfId="17357" priority="4364" operator="lessThanOrEqual">
      <formula>49</formula>
    </cfRule>
  </conditionalFormatting>
  <conditionalFormatting sqref="U256 U258 U267 U264 U270">
    <cfRule type="cellIs" dxfId="17356" priority="4359" stopIfTrue="1" operator="equal">
      <formula>"A"</formula>
    </cfRule>
    <cfRule type="cellIs" dxfId="17355" priority="4360" stopIfTrue="1" operator="between">
      <formula>$V$1</formula>
      <formula>$W$1</formula>
    </cfRule>
    <cfRule type="cellIs" dxfId="17354" priority="4361" stopIfTrue="1" operator="equal">
      <formula>"F"</formula>
    </cfRule>
  </conditionalFormatting>
  <conditionalFormatting sqref="C258">
    <cfRule type="cellIs" dxfId="17353" priority="4356" stopIfTrue="1" operator="lessThan">
      <formula>#REF!/#REF!*9%</formula>
    </cfRule>
    <cfRule type="cellIs" dxfId="17352" priority="4357" stopIfTrue="1" operator="between">
      <formula>#REF!/#REF!*9%</formula>
      <formula>#REF!/#REF!*13.4%</formula>
    </cfRule>
    <cfRule type="cellIs" dxfId="17351" priority="4358" stopIfTrue="1" operator="greaterThanOrEqual">
      <formula>#REF!/#REF!*13.5%</formula>
    </cfRule>
  </conditionalFormatting>
  <conditionalFormatting sqref="D256 B256 B258 D258 D267 B267 B264 D264 B270 D270">
    <cfRule type="cellIs" dxfId="17350" priority="4353" stopIfTrue="1" operator="lessThan">
      <formula>#REF!/#REF!*60</formula>
    </cfRule>
    <cfRule type="cellIs" dxfId="17349" priority="4354" stopIfTrue="1" operator="between">
      <formula>#REF!/#REF!*60</formula>
      <formula>#REF!/#REF!*89</formula>
    </cfRule>
    <cfRule type="cellIs" dxfId="17348" priority="4355" stopIfTrue="1" operator="greaterThanOrEqual">
      <formula>#REF!/#REF!*90</formula>
    </cfRule>
  </conditionalFormatting>
  <conditionalFormatting sqref="C267 C256 C264 C270">
    <cfRule type="cellIs" dxfId="17347" priority="4350" stopIfTrue="1" operator="lessThan">
      <formula>#REF!/#REF!*9%</formula>
    </cfRule>
    <cfRule type="cellIs" dxfId="17346" priority="4351" stopIfTrue="1" operator="between">
      <formula>#REF!/#REF!*9%</formula>
      <formula>#REF!/#REF!*13.4%</formula>
    </cfRule>
    <cfRule type="cellIs" dxfId="17345" priority="4352" stopIfTrue="1" operator="greaterThanOrEqual">
      <formula>#REF!/#REF!*13.5%</formula>
    </cfRule>
  </conditionalFormatting>
  <conditionalFormatting sqref="G256 G258 G267 G264 G270">
    <cfRule type="cellIs" dxfId="17344" priority="4347" stopIfTrue="1" operator="lessThan">
      <formula>$E$1/$E$1*50</formula>
    </cfRule>
    <cfRule type="cellIs" dxfId="17343" priority="4348" stopIfTrue="1" operator="between">
      <formula>$E$1/$E$1*50</formula>
      <formula>$E$1/$E$1*89</formula>
    </cfRule>
    <cfRule type="cellIs" dxfId="17342" priority="4349" stopIfTrue="1" operator="greaterThanOrEqual">
      <formula>$E$1/$E$1*90</formula>
    </cfRule>
  </conditionalFormatting>
  <conditionalFormatting sqref="L256 L258 L267 L264 L270">
    <cfRule type="cellIs" dxfId="17341" priority="4344" stopIfTrue="1" operator="lessThan">
      <formula>$F$1/$F$1*1%</formula>
    </cfRule>
    <cfRule type="cellIs" dxfId="17340" priority="4345" stopIfTrue="1" operator="between">
      <formula>$F$1/$F$1*1%</formula>
      <formula>$F$1/$F$1*4.99%</formula>
    </cfRule>
    <cfRule type="cellIs" dxfId="17339" priority="4346" stopIfTrue="1" operator="greaterThanOrEqual">
      <formula>$F$1/$F$1*5%</formula>
    </cfRule>
  </conditionalFormatting>
  <conditionalFormatting sqref="T256 T258 T267 T264 T270">
    <cfRule type="cellIs" dxfId="17338" priority="4341" stopIfTrue="1" operator="equal">
      <formula>"A"</formula>
    </cfRule>
    <cfRule type="cellIs" dxfId="17337" priority="4342" stopIfTrue="1" operator="between">
      <formula>$V$1</formula>
      <formula>$W$1</formula>
    </cfRule>
    <cfRule type="cellIs" dxfId="17336" priority="4343" stopIfTrue="1" operator="equal">
      <formula>"F"</formula>
    </cfRule>
  </conditionalFormatting>
  <conditionalFormatting sqref="G256 G258 G267 G264 G270">
    <cfRule type="cellIs" dxfId="17335" priority="4338" operator="greaterThanOrEqual">
      <formula>90</formula>
    </cfRule>
    <cfRule type="cellIs" dxfId="17334" priority="4339" operator="between">
      <formula>50</formula>
      <formula>89</formula>
    </cfRule>
    <cfRule type="cellIs" dxfId="17333" priority="4340" operator="lessThanOrEqual">
      <formula>49</formula>
    </cfRule>
  </conditionalFormatting>
  <conditionalFormatting sqref="I256 I258 I267 I264 I270">
    <cfRule type="cellIs" dxfId="17332" priority="4335" stopIfTrue="1" operator="lessThan">
      <formula>$E$1/$E$1*50</formula>
    </cfRule>
    <cfRule type="cellIs" dxfId="17331" priority="4336" stopIfTrue="1" operator="between">
      <formula>$E$1/$E$1*50</formula>
      <formula>$E$1/$E$1*89</formula>
    </cfRule>
    <cfRule type="cellIs" dxfId="17330" priority="4337" stopIfTrue="1" operator="greaterThanOrEqual">
      <formula>$E$1/$E$1*90</formula>
    </cfRule>
  </conditionalFormatting>
  <conditionalFormatting sqref="I256 I258 I267 I264 I270">
    <cfRule type="cellIs" dxfId="17329" priority="4332" operator="greaterThanOrEqual">
      <formula>90</formula>
    </cfRule>
    <cfRule type="cellIs" dxfId="17328" priority="4333" operator="between">
      <formula>50</formula>
      <formula>89</formula>
    </cfRule>
    <cfRule type="cellIs" dxfId="17327" priority="4334" operator="lessThanOrEqual">
      <formula>49</formula>
    </cfRule>
  </conditionalFormatting>
  <conditionalFormatting sqref="K256 K258 K267 K264 K270">
    <cfRule type="cellIs" dxfId="17326" priority="4329" stopIfTrue="1" operator="lessThan">
      <formula>$E$1/$E$1*50</formula>
    </cfRule>
    <cfRule type="cellIs" dxfId="17325" priority="4330" stopIfTrue="1" operator="between">
      <formula>$E$1/$E$1*50</formula>
      <formula>$E$1/$E$1*89</formula>
    </cfRule>
    <cfRule type="cellIs" dxfId="17324" priority="4331" stopIfTrue="1" operator="greaterThanOrEqual">
      <formula>$E$1/$E$1*90</formula>
    </cfRule>
  </conditionalFormatting>
  <conditionalFormatting sqref="K256 K258 K267 K264 K270">
    <cfRule type="cellIs" dxfId="17323" priority="4326" operator="greaterThanOrEqual">
      <formula>90</formula>
    </cfRule>
    <cfRule type="cellIs" dxfId="17322" priority="4327" operator="between">
      <formula>50</formula>
      <formula>89</formula>
    </cfRule>
    <cfRule type="cellIs" dxfId="17321" priority="4328" operator="lessThanOrEqual">
      <formula>49</formula>
    </cfRule>
  </conditionalFormatting>
  <conditionalFormatting sqref="M256 M258 M267 M264 M270">
    <cfRule type="cellIs" dxfId="17320" priority="4323" stopIfTrue="1" operator="lessThan">
      <formula>$E$1/$E$1*50</formula>
    </cfRule>
    <cfRule type="cellIs" dxfId="17319" priority="4324" stopIfTrue="1" operator="between">
      <formula>$E$1/$E$1*50</formula>
      <formula>$E$1/$E$1*89</formula>
    </cfRule>
    <cfRule type="cellIs" dxfId="17318" priority="4325" stopIfTrue="1" operator="greaterThanOrEqual">
      <formula>$E$1/$E$1*90</formula>
    </cfRule>
  </conditionalFormatting>
  <conditionalFormatting sqref="M256 M258 M267 M264 M270">
    <cfRule type="cellIs" dxfId="17317" priority="4320" operator="greaterThanOrEqual">
      <formula>90</formula>
    </cfRule>
    <cfRule type="cellIs" dxfId="17316" priority="4321" operator="between">
      <formula>50</formula>
      <formula>89</formula>
    </cfRule>
    <cfRule type="cellIs" dxfId="17315" priority="4322" operator="lessThanOrEqual">
      <formula>49</formula>
    </cfRule>
  </conditionalFormatting>
  <conditionalFormatting sqref="P256 P258 P267 P264 P270">
    <cfRule type="cellIs" dxfId="17314" priority="4317" stopIfTrue="1" operator="lessThan">
      <formula>$E$1/$E$1*50</formula>
    </cfRule>
    <cfRule type="cellIs" dxfId="17313" priority="4318" stopIfTrue="1" operator="between">
      <formula>$E$1/$E$1*50</formula>
      <formula>$E$1/$E$1*89</formula>
    </cfRule>
    <cfRule type="cellIs" dxfId="17312" priority="4319" stopIfTrue="1" operator="greaterThanOrEqual">
      <formula>$E$1/$E$1*90</formula>
    </cfRule>
  </conditionalFormatting>
  <conditionalFormatting sqref="P256 P258 P267 P264 P270">
    <cfRule type="cellIs" dxfId="17311" priority="4314" operator="greaterThanOrEqual">
      <formula>90</formula>
    </cfRule>
    <cfRule type="cellIs" dxfId="17310" priority="4315" operator="between">
      <formula>50</formula>
      <formula>89</formula>
    </cfRule>
    <cfRule type="cellIs" dxfId="17309" priority="4316" operator="lessThanOrEqual">
      <formula>49</formula>
    </cfRule>
  </conditionalFormatting>
  <conditionalFormatting sqref="I258">
    <cfRule type="cellIs" dxfId="17308" priority="4313" operator="between">
      <formula>10</formula>
      <formula>17.8</formula>
    </cfRule>
  </conditionalFormatting>
  <conditionalFormatting sqref="H256 H258 H267 H264 H270">
    <cfRule type="cellIs" dxfId="17307" priority="4310" operator="greaterThanOrEqual">
      <formula>0.18</formula>
    </cfRule>
    <cfRule type="cellIs" dxfId="17306" priority="4311" operator="between">
      <formula>0.1</formula>
      <formula>0.178</formula>
    </cfRule>
    <cfRule type="cellIs" dxfId="17305" priority="4312" operator="lessThanOrEqual">
      <formula>0.098</formula>
    </cfRule>
  </conditionalFormatting>
  <conditionalFormatting sqref="J256 J258 J267 J264 J270">
    <cfRule type="cellIs" dxfId="17304" priority="4307" operator="greaterThanOrEqual">
      <formula>0.18</formula>
    </cfRule>
    <cfRule type="cellIs" dxfId="17303" priority="4308" operator="between">
      <formula>0.1</formula>
      <formula>0.178</formula>
    </cfRule>
    <cfRule type="cellIs" dxfId="17302" priority="4309" operator="lessThanOrEqual">
      <formula>0.098</formula>
    </cfRule>
  </conditionalFormatting>
  <conditionalFormatting sqref="Q256 Q258 Q267 Q264 Q270">
    <cfRule type="cellIs" dxfId="17301" priority="4304" operator="greaterThanOrEqual">
      <formula>0.18</formula>
    </cfRule>
    <cfRule type="cellIs" dxfId="17300" priority="4305" operator="between">
      <formula>0.1</formula>
      <formula>0.178</formula>
    </cfRule>
    <cfRule type="cellIs" dxfId="17299" priority="4306" operator="lessThanOrEqual">
      <formula>0.098</formula>
    </cfRule>
  </conditionalFormatting>
  <conditionalFormatting sqref="L256 L258 L267 L264 L270">
    <cfRule type="cellIs" dxfId="17298" priority="4301" operator="greaterThanOrEqual">
      <formula>0.045</formula>
    </cfRule>
    <cfRule type="cellIs" dxfId="17297" priority="4302" operator="lessThanOrEqual">
      <formula>0.0245</formula>
    </cfRule>
    <cfRule type="cellIs" dxfId="17296" priority="4303" operator="between">
      <formula>0.025</formula>
      <formula>0.0445</formula>
    </cfRule>
  </conditionalFormatting>
  <conditionalFormatting sqref="F256 F258 F267 F264 F270">
    <cfRule type="cellIs" dxfId="17295" priority="4298" stopIfTrue="1" operator="lessThan">
      <formula>$F$1/$F$1*1%</formula>
    </cfRule>
    <cfRule type="cellIs" dxfId="17294" priority="4299" stopIfTrue="1" operator="between">
      <formula>$F$1/$F$1*1%</formula>
      <formula>$F$1/$F$1*4.99%</formula>
    </cfRule>
    <cfRule type="cellIs" dxfId="17293" priority="4300" stopIfTrue="1" operator="greaterThanOrEqual">
      <formula>$F$1/$F$1*5%</formula>
    </cfRule>
  </conditionalFormatting>
  <conditionalFormatting sqref="F256 F258 F267 F264 F270">
    <cfRule type="cellIs" dxfId="17292" priority="4295" operator="greaterThanOrEqual">
      <formula>0.045</formula>
    </cfRule>
    <cfRule type="cellIs" dxfId="17291" priority="4296" operator="lessThanOrEqual">
      <formula>0.0245</formula>
    </cfRule>
    <cfRule type="cellIs" dxfId="17290" priority="4297" operator="between">
      <formula>0.025</formula>
      <formula>0.0445</formula>
    </cfRule>
  </conditionalFormatting>
  <conditionalFormatting sqref="E256 E258 E267 E264 E270">
    <cfRule type="cellIs" dxfId="17289" priority="4292" stopIfTrue="1" operator="lessThan">
      <formula>$E$1/$E$1*50</formula>
    </cfRule>
    <cfRule type="cellIs" dxfId="17288" priority="4293" stopIfTrue="1" operator="between">
      <formula>$E$1/$E$1*50</formula>
      <formula>$E$1/$E$1*89</formula>
    </cfRule>
    <cfRule type="cellIs" dxfId="17287" priority="4294" stopIfTrue="1" operator="greaterThanOrEqual">
      <formula>$E$1/$E$1*90</formula>
    </cfRule>
  </conditionalFormatting>
  <conditionalFormatting sqref="E256 E258 E267 E264 E270">
    <cfRule type="cellIs" dxfId="17286" priority="4289" operator="greaterThanOrEqual">
      <formula>90</formula>
    </cfRule>
    <cfRule type="cellIs" dxfId="17285" priority="4290" operator="between">
      <formula>50</formula>
      <formula>89</formula>
    </cfRule>
    <cfRule type="cellIs" dxfId="17284" priority="4291" operator="lessThanOrEqual">
      <formula>49</formula>
    </cfRule>
  </conditionalFormatting>
  <conditionalFormatting sqref="S258 S267 S264 S270">
    <cfRule type="cellIs" dxfId="17283" priority="4286" operator="lessThanOrEqual">
      <formula>0.4999</formula>
    </cfRule>
    <cfRule type="cellIs" dxfId="17282" priority="4287" operator="between">
      <formula>0.5</formula>
      <formula>0.89</formula>
    </cfRule>
    <cfRule type="cellIs" dxfId="17281" priority="4288" operator="greaterThanOrEqual">
      <formula>0.891</formula>
    </cfRule>
  </conditionalFormatting>
  <conditionalFormatting sqref="O256 O258 O267 O264 O270">
    <cfRule type="cellIs" dxfId="17280" priority="4284" operator="lessThanOrEqual">
      <formula>0.04</formula>
    </cfRule>
    <cfRule type="cellIs" dxfId="17279" priority="4285" operator="equal">
      <formula>0.05</formula>
    </cfRule>
  </conditionalFormatting>
  <conditionalFormatting sqref="R256 R258 R267 R264 R270">
    <cfRule type="cellIs" dxfId="17278" priority="4282" operator="lessThanOrEqual">
      <formula>0.04</formula>
    </cfRule>
    <cfRule type="cellIs" dxfId="17277" priority="4283" operator="equal">
      <formula>0.05</formula>
    </cfRule>
  </conditionalFormatting>
  <conditionalFormatting sqref="I228">
    <cfRule type="cellIs" dxfId="17276" priority="4258" stopIfTrue="1" operator="lessThan">
      <formula>$E$1/$E$1*50</formula>
    </cfRule>
    <cfRule type="cellIs" dxfId="17275" priority="4259" stopIfTrue="1" operator="between">
      <formula>$E$1/$E$1*50</formula>
      <formula>$E$1/$E$1*89</formula>
    </cfRule>
    <cfRule type="cellIs" dxfId="17274" priority="4260" stopIfTrue="1" operator="greaterThanOrEqual">
      <formula>$E$1/$E$1*90</formula>
    </cfRule>
  </conditionalFormatting>
  <conditionalFormatting sqref="I228">
    <cfRule type="cellIs" dxfId="17273" priority="4255" operator="greaterThanOrEqual">
      <formula>90</formula>
    </cfRule>
    <cfRule type="cellIs" dxfId="17272" priority="4256" operator="between">
      <formula>50</formula>
      <formula>89</formula>
    </cfRule>
    <cfRule type="cellIs" dxfId="17271" priority="4257" operator="lessThanOrEqual">
      <formula>49</formula>
    </cfRule>
  </conditionalFormatting>
  <conditionalFormatting sqref="U228">
    <cfRule type="cellIs" dxfId="17270" priority="4279" stopIfTrue="1" operator="equal">
      <formula>"A"</formula>
    </cfRule>
    <cfRule type="cellIs" dxfId="17269" priority="4280" stopIfTrue="1" operator="between">
      <formula>$V$1</formula>
      <formula>$W$1</formula>
    </cfRule>
    <cfRule type="cellIs" dxfId="17268" priority="4281" stopIfTrue="1" operator="equal">
      <formula>"F"</formula>
    </cfRule>
  </conditionalFormatting>
  <conditionalFormatting sqref="P228">
    <cfRule type="cellIs" dxfId="17267" priority="4240" stopIfTrue="1" operator="lessThan">
      <formula>$E$1/$E$1*50</formula>
    </cfRule>
    <cfRule type="cellIs" dxfId="17266" priority="4241" stopIfTrue="1" operator="between">
      <formula>$E$1/$E$1*50</formula>
      <formula>$E$1/$E$1*89</formula>
    </cfRule>
    <cfRule type="cellIs" dxfId="17265" priority="4242" stopIfTrue="1" operator="greaterThanOrEqual">
      <formula>$E$1/$E$1*90</formula>
    </cfRule>
  </conditionalFormatting>
  <conditionalFormatting sqref="E228">
    <cfRule type="cellIs" dxfId="17264" priority="4213" stopIfTrue="1" operator="lessThan">
      <formula>$E$1/$E$1*50</formula>
    </cfRule>
    <cfRule type="cellIs" dxfId="17263" priority="4214" stopIfTrue="1" operator="between">
      <formula>$E$1/$E$1*50</formula>
      <formula>$E$1/$E$1*89</formula>
    </cfRule>
    <cfRule type="cellIs" dxfId="17262" priority="4215" stopIfTrue="1" operator="greaterThanOrEqual">
      <formula>$E$1/$E$1*90</formula>
    </cfRule>
  </conditionalFormatting>
  <conditionalFormatting sqref="C228">
    <cfRule type="cellIs" dxfId="17261" priority="4276" stopIfTrue="1" operator="lessThan">
      <formula>#REF!/#REF!*9%</formula>
    </cfRule>
    <cfRule type="cellIs" dxfId="17260" priority="4277" stopIfTrue="1" operator="between">
      <formula>#REF!/#REF!*9%</formula>
      <formula>#REF!/#REF!*13.4%</formula>
    </cfRule>
    <cfRule type="cellIs" dxfId="17259" priority="4278" stopIfTrue="1" operator="greaterThanOrEqual">
      <formula>#REF!/#REF!*13.5%</formula>
    </cfRule>
  </conditionalFormatting>
  <conditionalFormatting sqref="D228 B228">
    <cfRule type="cellIs" dxfId="17258" priority="4273" stopIfTrue="1" operator="lessThan">
      <formula>#REF!/#REF!*60</formula>
    </cfRule>
    <cfRule type="cellIs" dxfId="17257" priority="4274" stopIfTrue="1" operator="between">
      <formula>#REF!/#REF!*60</formula>
      <formula>#REF!/#REF!*89</formula>
    </cfRule>
    <cfRule type="cellIs" dxfId="17256" priority="4275" stopIfTrue="1" operator="greaterThanOrEqual">
      <formula>#REF!/#REF!*90</formula>
    </cfRule>
  </conditionalFormatting>
  <conditionalFormatting sqref="G228">
    <cfRule type="cellIs" dxfId="17255" priority="4270" stopIfTrue="1" operator="lessThan">
      <formula>$E$1/$E$1*50</formula>
    </cfRule>
    <cfRule type="cellIs" dxfId="17254" priority="4271" stopIfTrue="1" operator="between">
      <formula>$E$1/$E$1*50</formula>
      <formula>$E$1/$E$1*89</formula>
    </cfRule>
    <cfRule type="cellIs" dxfId="17253" priority="4272" stopIfTrue="1" operator="greaterThanOrEqual">
      <formula>$E$1/$E$1*90</formula>
    </cfRule>
  </conditionalFormatting>
  <conditionalFormatting sqref="L228">
    <cfRule type="cellIs" dxfId="17252" priority="4267" stopIfTrue="1" operator="lessThan">
      <formula>$F$1/$F$1*1%</formula>
    </cfRule>
    <cfRule type="cellIs" dxfId="17251" priority="4268" stopIfTrue="1" operator="between">
      <formula>$F$1/$F$1*1%</formula>
      <formula>$F$1/$F$1*4.99%</formula>
    </cfRule>
    <cfRule type="cellIs" dxfId="17250" priority="4269" stopIfTrue="1" operator="greaterThanOrEqual">
      <formula>$F$1/$F$1*5%</formula>
    </cfRule>
  </conditionalFormatting>
  <conditionalFormatting sqref="T228">
    <cfRule type="cellIs" dxfId="17249" priority="4264" stopIfTrue="1" operator="equal">
      <formula>"A"</formula>
    </cfRule>
    <cfRule type="cellIs" dxfId="17248" priority="4265" stopIfTrue="1" operator="between">
      <formula>$V$1</formula>
      <formula>$W$1</formula>
    </cfRule>
    <cfRule type="cellIs" dxfId="17247" priority="4266" stopIfTrue="1" operator="equal">
      <formula>"F"</formula>
    </cfRule>
  </conditionalFormatting>
  <conditionalFormatting sqref="G228">
    <cfRule type="cellIs" dxfId="17246" priority="4261" operator="greaterThanOrEqual">
      <formula>90</formula>
    </cfRule>
    <cfRule type="cellIs" dxfId="17245" priority="4262" operator="between">
      <formula>50</formula>
      <formula>89</formula>
    </cfRule>
    <cfRule type="cellIs" dxfId="17244" priority="4263" operator="lessThanOrEqual">
      <formula>49</formula>
    </cfRule>
  </conditionalFormatting>
  <conditionalFormatting sqref="K228">
    <cfRule type="cellIs" dxfId="17243" priority="4252" stopIfTrue="1" operator="lessThan">
      <formula>$E$1/$E$1*50</formula>
    </cfRule>
    <cfRule type="cellIs" dxfId="17242" priority="4253" stopIfTrue="1" operator="between">
      <formula>$E$1/$E$1*50</formula>
      <formula>$E$1/$E$1*89</formula>
    </cfRule>
    <cfRule type="cellIs" dxfId="17241" priority="4254" stopIfTrue="1" operator="greaterThanOrEqual">
      <formula>$E$1/$E$1*90</formula>
    </cfRule>
  </conditionalFormatting>
  <conditionalFormatting sqref="K228">
    <cfRule type="cellIs" dxfId="17240" priority="4249" operator="greaterThanOrEqual">
      <formula>90</formula>
    </cfRule>
    <cfRule type="cellIs" dxfId="17239" priority="4250" operator="between">
      <formula>50</formula>
      <formula>89</formula>
    </cfRule>
    <cfRule type="cellIs" dxfId="17238" priority="4251" operator="lessThanOrEqual">
      <formula>49</formula>
    </cfRule>
  </conditionalFormatting>
  <conditionalFormatting sqref="M228">
    <cfRule type="cellIs" dxfId="17237" priority="4246" stopIfTrue="1" operator="lessThan">
      <formula>$E$1/$E$1*50</formula>
    </cfRule>
    <cfRule type="cellIs" dxfId="17236" priority="4247" stopIfTrue="1" operator="between">
      <formula>$E$1/$E$1*50</formula>
      <formula>$E$1/$E$1*89</formula>
    </cfRule>
    <cfRule type="cellIs" dxfId="17235" priority="4248" stopIfTrue="1" operator="greaterThanOrEqual">
      <formula>$E$1/$E$1*90</formula>
    </cfRule>
  </conditionalFormatting>
  <conditionalFormatting sqref="M228">
    <cfRule type="cellIs" dxfId="17234" priority="4243" operator="greaterThanOrEqual">
      <formula>90</formula>
    </cfRule>
    <cfRule type="cellIs" dxfId="17233" priority="4244" operator="between">
      <formula>50</formula>
      <formula>89</formula>
    </cfRule>
    <cfRule type="cellIs" dxfId="17232" priority="4245" operator="lessThanOrEqual">
      <formula>49</formula>
    </cfRule>
  </conditionalFormatting>
  <conditionalFormatting sqref="P228">
    <cfRule type="cellIs" dxfId="17231" priority="4237" operator="greaterThanOrEqual">
      <formula>90</formula>
    </cfRule>
    <cfRule type="cellIs" dxfId="17230" priority="4238" operator="between">
      <formula>50</formula>
      <formula>89</formula>
    </cfRule>
    <cfRule type="cellIs" dxfId="17229" priority="4239" operator="lessThanOrEqual">
      <formula>49</formula>
    </cfRule>
  </conditionalFormatting>
  <conditionalFormatting sqref="H228">
    <cfRule type="cellIs" dxfId="17228" priority="4234" operator="greaterThanOrEqual">
      <formula>0.18</formula>
    </cfRule>
    <cfRule type="cellIs" dxfId="17227" priority="4235" operator="between">
      <formula>0.1</formula>
      <formula>0.178</formula>
    </cfRule>
    <cfRule type="cellIs" dxfId="17226" priority="4236" operator="lessThanOrEqual">
      <formula>0.098</formula>
    </cfRule>
  </conditionalFormatting>
  <conditionalFormatting sqref="J228">
    <cfRule type="cellIs" dxfId="17225" priority="4231" operator="greaterThanOrEqual">
      <formula>0.18</formula>
    </cfRule>
    <cfRule type="cellIs" dxfId="17224" priority="4232" operator="between">
      <formula>0.1</formula>
      <formula>0.178</formula>
    </cfRule>
    <cfRule type="cellIs" dxfId="17223" priority="4233" operator="lessThanOrEqual">
      <formula>0.098</formula>
    </cfRule>
  </conditionalFormatting>
  <conditionalFormatting sqref="N228">
    <cfRule type="cellIs" dxfId="17222" priority="4228" operator="greaterThanOrEqual">
      <formula>0.18</formula>
    </cfRule>
    <cfRule type="cellIs" dxfId="17221" priority="4229" operator="between">
      <formula>0.1</formula>
      <formula>0.178</formula>
    </cfRule>
    <cfRule type="cellIs" dxfId="17220" priority="4230" operator="lessThanOrEqual">
      <formula>0.098</formula>
    </cfRule>
  </conditionalFormatting>
  <conditionalFormatting sqref="Q228">
    <cfRule type="cellIs" dxfId="17219" priority="4225" operator="greaterThanOrEqual">
      <formula>0.18</formula>
    </cfRule>
    <cfRule type="cellIs" dxfId="17218" priority="4226" operator="between">
      <formula>0.1</formula>
      <formula>0.178</formula>
    </cfRule>
    <cfRule type="cellIs" dxfId="17217" priority="4227" operator="lessThanOrEqual">
      <formula>0.098</formula>
    </cfRule>
  </conditionalFormatting>
  <conditionalFormatting sqref="L228">
    <cfRule type="cellIs" dxfId="17216" priority="4222" operator="greaterThanOrEqual">
      <formula>0.045</formula>
    </cfRule>
    <cfRule type="cellIs" dxfId="17215" priority="4223" operator="lessThanOrEqual">
      <formula>0.0245</formula>
    </cfRule>
    <cfRule type="cellIs" dxfId="17214" priority="4224" operator="between">
      <formula>0.025</formula>
      <formula>0.0445</formula>
    </cfRule>
  </conditionalFormatting>
  <conditionalFormatting sqref="F228">
    <cfRule type="cellIs" dxfId="17213" priority="4219" stopIfTrue="1" operator="lessThan">
      <formula>$F$1/$F$1*1%</formula>
    </cfRule>
    <cfRule type="cellIs" dxfId="17212" priority="4220" stopIfTrue="1" operator="between">
      <formula>$F$1/$F$1*1%</formula>
      <formula>$F$1/$F$1*4.99%</formula>
    </cfRule>
    <cfRule type="cellIs" dxfId="17211" priority="4221" stopIfTrue="1" operator="greaterThanOrEqual">
      <formula>$F$1/$F$1*5%</formula>
    </cfRule>
  </conditionalFormatting>
  <conditionalFormatting sqref="F228">
    <cfRule type="cellIs" dxfId="17210" priority="4216" operator="greaterThanOrEqual">
      <formula>0.045</formula>
    </cfRule>
    <cfRule type="cellIs" dxfId="17209" priority="4217" operator="lessThanOrEqual">
      <formula>0.0245</formula>
    </cfRule>
    <cfRule type="cellIs" dxfId="17208" priority="4218" operator="between">
      <formula>0.025</formula>
      <formula>0.0445</formula>
    </cfRule>
  </conditionalFormatting>
  <conditionalFormatting sqref="E228">
    <cfRule type="cellIs" dxfId="17207" priority="4210" operator="greaterThanOrEqual">
      <formula>90</formula>
    </cfRule>
    <cfRule type="cellIs" dxfId="17206" priority="4211" operator="between">
      <formula>50</formula>
      <formula>89</formula>
    </cfRule>
    <cfRule type="cellIs" dxfId="17205" priority="4212" operator="lessThanOrEqual">
      <formula>49</formula>
    </cfRule>
  </conditionalFormatting>
  <conditionalFormatting sqref="K43">
    <cfRule type="cellIs" dxfId="17204" priority="4207" stopIfTrue="1" operator="lessThan">
      <formula>$E$1/$E$1*50</formula>
    </cfRule>
    <cfRule type="cellIs" dxfId="17203" priority="4208" stopIfTrue="1" operator="between">
      <formula>$E$1/$E$1*50</formula>
      <formula>$E$1/$E$1*89</formula>
    </cfRule>
    <cfRule type="cellIs" dxfId="17202" priority="4209" stopIfTrue="1" operator="greaterThanOrEqual">
      <formula>$E$1/$E$1*90</formula>
    </cfRule>
  </conditionalFormatting>
  <conditionalFormatting sqref="K55">
    <cfRule type="cellIs" dxfId="17201" priority="4204" stopIfTrue="1" operator="lessThan">
      <formula>$E$1/$E$1*50</formula>
    </cfRule>
    <cfRule type="cellIs" dxfId="17200" priority="4205" stopIfTrue="1" operator="between">
      <formula>$E$1/$E$1*50</formula>
      <formula>$E$1/$E$1*89</formula>
    </cfRule>
    <cfRule type="cellIs" dxfId="17199" priority="4206" stopIfTrue="1" operator="greaterThanOrEqual">
      <formula>$E$1/$E$1*90</formula>
    </cfRule>
  </conditionalFormatting>
  <conditionalFormatting sqref="G107 I107 K107 M107 P107 E107 E87:E88 P87:P88 M87:M88 K87:K88 I87:I88 G87:G88">
    <cfRule type="cellIs" dxfId="17198" priority="4201" stopIfTrue="1" operator="lessThan">
      <formula>$E$1/$E$1*50</formula>
    </cfRule>
    <cfRule type="cellIs" dxfId="17197" priority="4202" stopIfTrue="1" operator="between">
      <formula>$E$1/$E$1*50</formula>
      <formula>$E$1/$E$1*89</formula>
    </cfRule>
    <cfRule type="cellIs" dxfId="17196" priority="4203" stopIfTrue="1" operator="greaterThanOrEqual">
      <formula>$E$1/$E$1*90</formula>
    </cfRule>
  </conditionalFormatting>
  <conditionalFormatting sqref="L107 F107 F87:F88 L87:L88">
    <cfRule type="cellIs" dxfId="17195" priority="4198" stopIfTrue="1" operator="lessThan">
      <formula>$F$1/$F$1*1%</formula>
    </cfRule>
    <cfRule type="cellIs" dxfId="17194" priority="4199" stopIfTrue="1" operator="between">
      <formula>$F$1/$F$1*1%</formula>
      <formula>$F$1/$F$1*4.99%</formula>
    </cfRule>
    <cfRule type="cellIs" dxfId="17193" priority="4200" stopIfTrue="1" operator="greaterThanOrEqual">
      <formula>$F$1/$F$1*5%</formula>
    </cfRule>
  </conditionalFormatting>
  <conditionalFormatting sqref="T107 T87:U87 T88">
    <cfRule type="cellIs" dxfId="17192" priority="4195" stopIfTrue="1" operator="equal">
      <formula>"A"</formula>
    </cfRule>
    <cfRule type="cellIs" dxfId="17191" priority="4196" stopIfTrue="1" operator="between">
      <formula>$V$1</formula>
      <formula>$W$1</formula>
    </cfRule>
    <cfRule type="cellIs" dxfId="17190" priority="4197" stopIfTrue="1" operator="equal">
      <formula>"F"</formula>
    </cfRule>
  </conditionalFormatting>
  <conditionalFormatting sqref="C87">
    <cfRule type="cellIs" dxfId="17189" priority="4192" stopIfTrue="1" operator="lessThan">
      <formula>#REF!/#REF!*9%</formula>
    </cfRule>
    <cfRule type="cellIs" dxfId="17188" priority="4193" stopIfTrue="1" operator="between">
      <formula>#REF!/#REF!*9%</formula>
      <formula>#REF!/#REF!*13.4%</formula>
    </cfRule>
    <cfRule type="cellIs" dxfId="17187" priority="4194" stopIfTrue="1" operator="greaterThanOrEqual">
      <formula>#REF!/#REF!*13.5%</formula>
    </cfRule>
  </conditionalFormatting>
  <conditionalFormatting sqref="D87 B87">
    <cfRule type="cellIs" dxfId="17186" priority="4189" stopIfTrue="1" operator="lessThan">
      <formula>#REF!/#REF!*60</formula>
    </cfRule>
    <cfRule type="cellIs" dxfId="17185" priority="4190" stopIfTrue="1" operator="between">
      <formula>#REF!/#REF!*60</formula>
      <formula>#REF!/#REF!*89</formula>
    </cfRule>
    <cfRule type="cellIs" dxfId="17184" priority="4191" stopIfTrue="1" operator="greaterThanOrEqual">
      <formula>#REF!/#REF!*90</formula>
    </cfRule>
  </conditionalFormatting>
  <conditionalFormatting sqref="U90">
    <cfRule type="cellIs" dxfId="17183" priority="4186" stopIfTrue="1" operator="equal">
      <formula>"A"</formula>
    </cfRule>
    <cfRule type="cellIs" dxfId="17182" priority="4187" stopIfTrue="1" operator="between">
      <formula>$V$1</formula>
      <formula>$W$1</formula>
    </cfRule>
    <cfRule type="cellIs" dxfId="17181" priority="4188" stopIfTrue="1" operator="equal">
      <formula>"F"</formula>
    </cfRule>
  </conditionalFormatting>
  <conditionalFormatting sqref="G76:G80 B90 D90">
    <cfRule type="cellIs" dxfId="17180" priority="4183" stopIfTrue="1" operator="lessThan">
      <formula>#REF!/#REF!*60</formula>
    </cfRule>
    <cfRule type="cellIs" dxfId="17179" priority="4184" stopIfTrue="1" operator="between">
      <formula>#REF!/#REF!*60</formula>
      <formula>#REF!/#REF!*89</formula>
    </cfRule>
    <cfRule type="cellIs" dxfId="17178" priority="4185" stopIfTrue="1" operator="greaterThanOrEqual">
      <formula>#REF!/#REF!*90</formula>
    </cfRule>
  </conditionalFormatting>
  <conditionalFormatting sqref="C90">
    <cfRule type="cellIs" dxfId="17177" priority="4180" stopIfTrue="1" operator="lessThan">
      <formula>#REF!/#REF!*9%</formula>
    </cfRule>
    <cfRule type="cellIs" dxfId="17176" priority="4181" stopIfTrue="1" operator="between">
      <formula>#REF!/#REF!*9%</formula>
      <formula>#REF!/#REF!*13.4%</formula>
    </cfRule>
    <cfRule type="cellIs" dxfId="17175" priority="4182" stopIfTrue="1" operator="greaterThanOrEqual">
      <formula>#REF!/#REF!*13.5%</formula>
    </cfRule>
  </conditionalFormatting>
  <conditionalFormatting sqref="F76:F81">
    <cfRule type="cellIs" dxfId="17174" priority="4177" stopIfTrue="1" operator="lessThan">
      <formula>#REF!/#REF!*60%</formula>
    </cfRule>
    <cfRule type="cellIs" dxfId="17173" priority="4178" stopIfTrue="1" operator="between">
      <formula>#REF!/#REF!*60%</formula>
      <formula>#REF!/#REF!*89%</formula>
    </cfRule>
    <cfRule type="cellIs" dxfId="17172" priority="4179" stopIfTrue="1" operator="greaterThanOrEqual">
      <formula>#REF!/#REF!*90%</formula>
    </cfRule>
  </conditionalFormatting>
  <conditionalFormatting sqref="U88">
    <cfRule type="cellIs" dxfId="17171" priority="4174" stopIfTrue="1" operator="equal">
      <formula>"A"</formula>
    </cfRule>
    <cfRule type="cellIs" dxfId="17170" priority="4175" stopIfTrue="1" operator="between">
      <formula>$V$1</formula>
      <formula>$W$1</formula>
    </cfRule>
    <cfRule type="cellIs" dxfId="17169" priority="4176" stopIfTrue="1" operator="equal">
      <formula>"F"</formula>
    </cfRule>
  </conditionalFormatting>
  <conditionalFormatting sqref="B88 D88">
    <cfRule type="cellIs" dxfId="17168" priority="4171" stopIfTrue="1" operator="lessThan">
      <formula>#REF!/#REF!*60</formula>
    </cfRule>
    <cfRule type="cellIs" dxfId="17167" priority="4172" stopIfTrue="1" operator="between">
      <formula>#REF!/#REF!*60</formula>
      <formula>#REF!/#REF!*89</formula>
    </cfRule>
    <cfRule type="cellIs" dxfId="17166" priority="4173" stopIfTrue="1" operator="greaterThanOrEqual">
      <formula>#REF!/#REF!*90</formula>
    </cfRule>
  </conditionalFormatting>
  <conditionalFormatting sqref="C88">
    <cfRule type="cellIs" dxfId="17165" priority="4168" stopIfTrue="1" operator="lessThan">
      <formula>#REF!/#REF!*9%</formula>
    </cfRule>
    <cfRule type="cellIs" dxfId="17164" priority="4169" stopIfTrue="1" operator="between">
      <formula>#REF!/#REF!*9%</formula>
      <formula>#REF!/#REF!*13.4%</formula>
    </cfRule>
    <cfRule type="cellIs" dxfId="17163" priority="4170" stopIfTrue="1" operator="greaterThanOrEqual">
      <formula>#REF!/#REF!*13.5%</formula>
    </cfRule>
  </conditionalFormatting>
  <conditionalFormatting sqref="U107">
    <cfRule type="cellIs" dxfId="17162" priority="4165" stopIfTrue="1" operator="equal">
      <formula>"A"</formula>
    </cfRule>
    <cfRule type="cellIs" dxfId="17161" priority="4166" stopIfTrue="1" operator="between">
      <formula>$V$1</formula>
      <formula>$W$1</formula>
    </cfRule>
    <cfRule type="cellIs" dxfId="17160" priority="4167" stopIfTrue="1" operator="equal">
      <formula>"F"</formula>
    </cfRule>
  </conditionalFormatting>
  <conditionalFormatting sqref="D107 B107">
    <cfRule type="cellIs" dxfId="17159" priority="4162" stopIfTrue="1" operator="lessThan">
      <formula>#REF!/#REF!*60</formula>
    </cfRule>
    <cfRule type="cellIs" dxfId="17158" priority="4163" stopIfTrue="1" operator="between">
      <formula>#REF!/#REF!*60</formula>
      <formula>#REF!/#REF!*89</formula>
    </cfRule>
    <cfRule type="cellIs" dxfId="17157" priority="4164" stopIfTrue="1" operator="greaterThanOrEqual">
      <formula>#REF!/#REF!*90</formula>
    </cfRule>
  </conditionalFormatting>
  <conditionalFormatting sqref="C107">
    <cfRule type="cellIs" dxfId="17156" priority="4159" stopIfTrue="1" operator="lessThan">
      <formula>#REF!/#REF!*9%</formula>
    </cfRule>
    <cfRule type="cellIs" dxfId="17155" priority="4160" stopIfTrue="1" operator="between">
      <formula>#REF!/#REF!*9%</formula>
      <formula>#REF!/#REF!*13.4%</formula>
    </cfRule>
    <cfRule type="cellIs" dxfId="17154" priority="4161" stopIfTrue="1" operator="greaterThanOrEqual">
      <formula>#REF!/#REF!*13.5%</formula>
    </cfRule>
  </conditionalFormatting>
  <conditionalFormatting sqref="U86">
    <cfRule type="cellIs" dxfId="17153" priority="4156" stopIfTrue="1" operator="equal">
      <formula>"A"</formula>
    </cfRule>
    <cfRule type="cellIs" dxfId="17152" priority="4157" stopIfTrue="1" operator="between">
      <formula>$V$1</formula>
      <formula>$W$1</formula>
    </cfRule>
    <cfRule type="cellIs" dxfId="17151" priority="4158" stopIfTrue="1" operator="equal">
      <formula>"F"</formula>
    </cfRule>
  </conditionalFormatting>
  <conditionalFormatting sqref="B86 D86">
    <cfRule type="cellIs" dxfId="17150" priority="4153" stopIfTrue="1" operator="lessThan">
      <formula>#REF!/#REF!*60</formula>
    </cfRule>
    <cfRule type="cellIs" dxfId="17149" priority="4154" stopIfTrue="1" operator="between">
      <formula>#REF!/#REF!*60</formula>
      <formula>#REF!/#REF!*89</formula>
    </cfRule>
    <cfRule type="cellIs" dxfId="17148" priority="4155" stopIfTrue="1" operator="greaterThanOrEqual">
      <formula>#REF!/#REF!*90</formula>
    </cfRule>
  </conditionalFormatting>
  <conditionalFormatting sqref="C86">
    <cfRule type="cellIs" dxfId="17147" priority="4150" stopIfTrue="1" operator="lessThan">
      <formula>#REF!/#REF!*9%</formula>
    </cfRule>
    <cfRule type="cellIs" dxfId="17146" priority="4151" stopIfTrue="1" operator="between">
      <formula>#REF!/#REF!*9%</formula>
      <formula>#REF!/#REF!*13.4%</formula>
    </cfRule>
    <cfRule type="cellIs" dxfId="17145" priority="4152" stopIfTrue="1" operator="greaterThanOrEqual">
      <formula>#REF!/#REF!*13.5%</formula>
    </cfRule>
  </conditionalFormatting>
  <conditionalFormatting sqref="B116 D116 G116">
    <cfRule type="cellIs" dxfId="17144" priority="4147" stopIfTrue="1" operator="lessThan">
      <formula>#REF!/#REF!*60</formula>
    </cfRule>
    <cfRule type="cellIs" dxfId="17143" priority="4148" stopIfTrue="1" operator="between">
      <formula>#REF!/#REF!*60</formula>
      <formula>#REF!/#REF!*89</formula>
    </cfRule>
    <cfRule type="cellIs" dxfId="17142" priority="4149" stopIfTrue="1" operator="greaterThanOrEqual">
      <formula>#REF!/#REF!*90</formula>
    </cfRule>
  </conditionalFormatting>
  <conditionalFormatting sqref="C116 A116">
    <cfRule type="cellIs" dxfId="17141" priority="4144" stopIfTrue="1" operator="lessThan">
      <formula>#REF!/#REF!*9%</formula>
    </cfRule>
    <cfRule type="cellIs" dxfId="17140" priority="4145" stopIfTrue="1" operator="between">
      <formula>#REF!/#REF!*9%</formula>
      <formula>#REF!/#REF!*13.4%</formula>
    </cfRule>
    <cfRule type="cellIs" dxfId="17139" priority="4146" stopIfTrue="1" operator="greaterThanOrEqual">
      <formula>#REF!/#REF!*13.5%</formula>
    </cfRule>
  </conditionalFormatting>
  <conditionalFormatting sqref="F116">
    <cfRule type="cellIs" dxfId="17138" priority="4141" stopIfTrue="1" operator="lessThan">
      <formula>#REF!/#REF!*60%</formula>
    </cfRule>
    <cfRule type="cellIs" dxfId="17137" priority="4142" stopIfTrue="1" operator="between">
      <formula>#REF!/#REF!*60%</formula>
      <formula>#REF!/#REF!*89%</formula>
    </cfRule>
    <cfRule type="cellIs" dxfId="17136" priority="4143" stopIfTrue="1" operator="greaterThanOrEqual">
      <formula>#REF!/#REF!*90%</formula>
    </cfRule>
  </conditionalFormatting>
  <conditionalFormatting sqref="U103:U104">
    <cfRule type="cellIs" dxfId="17135" priority="4138" stopIfTrue="1" operator="equal">
      <formula>"A"</formula>
    </cfRule>
    <cfRule type="cellIs" dxfId="17134" priority="4139" stopIfTrue="1" operator="between">
      <formula>$V$1</formula>
      <formula>$W$1</formula>
    </cfRule>
    <cfRule type="cellIs" dxfId="17133" priority="4140" stopIfTrue="1" operator="equal">
      <formula>"F"</formula>
    </cfRule>
  </conditionalFormatting>
  <conditionalFormatting sqref="D103:D104 B103:B104">
    <cfRule type="cellIs" dxfId="17132" priority="4135" stopIfTrue="1" operator="lessThan">
      <formula>#REF!/#REF!*60</formula>
    </cfRule>
    <cfRule type="cellIs" dxfId="17131" priority="4136" stopIfTrue="1" operator="between">
      <formula>#REF!/#REF!*60</formula>
      <formula>#REF!/#REF!*89</formula>
    </cfRule>
    <cfRule type="cellIs" dxfId="17130" priority="4137" stopIfTrue="1" operator="greaterThanOrEqual">
      <formula>#REF!/#REF!*90</formula>
    </cfRule>
  </conditionalFormatting>
  <conditionalFormatting sqref="C103:C104">
    <cfRule type="cellIs" dxfId="17129" priority="4132" stopIfTrue="1" operator="lessThan">
      <formula>#REF!/#REF!*9%</formula>
    </cfRule>
    <cfRule type="cellIs" dxfId="17128" priority="4133" stopIfTrue="1" operator="between">
      <formula>#REF!/#REF!*9%</formula>
      <formula>#REF!/#REF!*13.4%</formula>
    </cfRule>
    <cfRule type="cellIs" dxfId="17127" priority="4134" stopIfTrue="1" operator="greaterThanOrEqual">
      <formula>#REF!/#REF!*13.5%</formula>
    </cfRule>
  </conditionalFormatting>
  <conditionalFormatting sqref="U105">
    <cfRule type="cellIs" dxfId="17126" priority="4129" stopIfTrue="1" operator="equal">
      <formula>"A"</formula>
    </cfRule>
    <cfRule type="cellIs" dxfId="17125" priority="4130" stopIfTrue="1" operator="between">
      <formula>$V$1</formula>
      <formula>$W$1</formula>
    </cfRule>
    <cfRule type="cellIs" dxfId="17124" priority="4131" stopIfTrue="1" operator="equal">
      <formula>"F"</formula>
    </cfRule>
  </conditionalFormatting>
  <conditionalFormatting sqref="B105 D105">
    <cfRule type="cellIs" dxfId="17123" priority="4126" stopIfTrue="1" operator="lessThan">
      <formula>#REF!/#REF!*60</formula>
    </cfRule>
    <cfRule type="cellIs" dxfId="17122" priority="4127" stopIfTrue="1" operator="between">
      <formula>#REF!/#REF!*60</formula>
      <formula>#REF!/#REF!*89</formula>
    </cfRule>
    <cfRule type="cellIs" dxfId="17121" priority="4128" stopIfTrue="1" operator="greaterThanOrEqual">
      <formula>#REF!/#REF!*90</formula>
    </cfRule>
  </conditionalFormatting>
  <conditionalFormatting sqref="C105">
    <cfRule type="cellIs" dxfId="17120" priority="4123" stopIfTrue="1" operator="lessThan">
      <formula>#REF!/#REF!*9%</formula>
    </cfRule>
    <cfRule type="cellIs" dxfId="17119" priority="4124" stopIfTrue="1" operator="between">
      <formula>#REF!/#REF!*9%</formula>
      <formula>#REF!/#REF!*13.4%</formula>
    </cfRule>
    <cfRule type="cellIs" dxfId="17118" priority="4125" stopIfTrue="1" operator="greaterThanOrEqual">
      <formula>#REF!/#REF!*13.5%</formula>
    </cfRule>
  </conditionalFormatting>
  <conditionalFormatting sqref="U110 U106">
    <cfRule type="cellIs" dxfId="17117" priority="4120" stopIfTrue="1" operator="equal">
      <formula>"A"</formula>
    </cfRule>
    <cfRule type="cellIs" dxfId="17116" priority="4121" stopIfTrue="1" operator="between">
      <formula>$V$1</formula>
      <formula>$W$1</formula>
    </cfRule>
    <cfRule type="cellIs" dxfId="17115" priority="4122" stopIfTrue="1" operator="equal">
      <formula>"F"</formula>
    </cfRule>
  </conditionalFormatting>
  <conditionalFormatting sqref="D110 B110 D106 B106">
    <cfRule type="cellIs" dxfId="17114" priority="4117" stopIfTrue="1" operator="lessThan">
      <formula>#REF!/#REF!*60</formula>
    </cfRule>
    <cfRule type="cellIs" dxfId="17113" priority="4118" stopIfTrue="1" operator="between">
      <formula>#REF!/#REF!*60</formula>
      <formula>#REF!/#REF!*89</formula>
    </cfRule>
    <cfRule type="cellIs" dxfId="17112" priority="4119" stopIfTrue="1" operator="greaterThanOrEqual">
      <formula>#REF!/#REF!*90</formula>
    </cfRule>
  </conditionalFormatting>
  <conditionalFormatting sqref="C110 C106">
    <cfRule type="cellIs" dxfId="17111" priority="4114" stopIfTrue="1" operator="lessThan">
      <formula>#REF!/#REF!*9%</formula>
    </cfRule>
    <cfRule type="cellIs" dxfId="17110" priority="4115" stopIfTrue="1" operator="between">
      <formula>#REF!/#REF!*9%</formula>
      <formula>#REF!/#REF!*13.4%</formula>
    </cfRule>
    <cfRule type="cellIs" dxfId="17109" priority="4116" stopIfTrue="1" operator="greaterThanOrEqual">
      <formula>#REF!/#REF!*13.5%</formula>
    </cfRule>
  </conditionalFormatting>
  <conditionalFormatting sqref="U84">
    <cfRule type="cellIs" dxfId="17108" priority="4111" stopIfTrue="1" operator="equal">
      <formula>"A"</formula>
    </cfRule>
    <cfRule type="cellIs" dxfId="17107" priority="4112" stopIfTrue="1" operator="between">
      <formula>$V$1</formula>
      <formula>$W$1</formula>
    </cfRule>
    <cfRule type="cellIs" dxfId="17106" priority="4113" stopIfTrue="1" operator="equal">
      <formula>"F"</formula>
    </cfRule>
  </conditionalFormatting>
  <conditionalFormatting sqref="D84 B84">
    <cfRule type="cellIs" dxfId="17105" priority="4108" stopIfTrue="1" operator="lessThan">
      <formula>#REF!/#REF!*60</formula>
    </cfRule>
    <cfRule type="cellIs" dxfId="17104" priority="4109" stopIfTrue="1" operator="between">
      <formula>#REF!/#REF!*60</formula>
      <formula>#REF!/#REF!*89</formula>
    </cfRule>
    <cfRule type="cellIs" dxfId="17103" priority="4110" stopIfTrue="1" operator="greaterThanOrEqual">
      <formula>#REF!/#REF!*90</formula>
    </cfRule>
  </conditionalFormatting>
  <conditionalFormatting sqref="C84">
    <cfRule type="cellIs" dxfId="17102" priority="4105" stopIfTrue="1" operator="lessThan">
      <formula>#REF!/#REF!*9%</formula>
    </cfRule>
    <cfRule type="cellIs" dxfId="17101" priority="4106" stopIfTrue="1" operator="between">
      <formula>#REF!/#REF!*9%</formula>
      <formula>#REF!/#REF!*13.4%</formula>
    </cfRule>
    <cfRule type="cellIs" dxfId="17100" priority="4107" stopIfTrue="1" operator="greaterThanOrEqual">
      <formula>#REF!/#REF!*13.5%</formula>
    </cfRule>
  </conditionalFormatting>
  <conditionalFormatting sqref="G107 I107 K107 M107 P107 E107 E87:E88 P87:P88 M87:M88 K87:K88 I87:I88 G87:G88">
    <cfRule type="cellIs" dxfId="17099" priority="4102" operator="greaterThanOrEqual">
      <formula>90</formula>
    </cfRule>
    <cfRule type="cellIs" dxfId="17098" priority="4103" operator="between">
      <formula>50</formula>
      <formula>89</formula>
    </cfRule>
    <cfRule type="cellIs" dxfId="17097" priority="4104" operator="lessThanOrEqual">
      <formula>49</formula>
    </cfRule>
  </conditionalFormatting>
  <conditionalFormatting sqref="H107 J107 N107 Q107 Q87:Q88 N87:N88 J87:J88 H87:H88">
    <cfRule type="cellIs" dxfId="17096" priority="4099" operator="greaterThanOrEqual">
      <formula>0.18</formula>
    </cfRule>
    <cfRule type="cellIs" dxfId="17095" priority="4100" operator="between">
      <formula>0.1</formula>
      <formula>0.178</formula>
    </cfRule>
    <cfRule type="cellIs" dxfId="17094" priority="4101" operator="lessThanOrEqual">
      <formula>0.098</formula>
    </cfRule>
  </conditionalFormatting>
  <conditionalFormatting sqref="L107 F107 F87:F88 L87:L88">
    <cfRule type="cellIs" dxfId="17093" priority="4096" operator="greaterThanOrEqual">
      <formula>0.045</formula>
    </cfRule>
    <cfRule type="cellIs" dxfId="17092" priority="4097" operator="lessThanOrEqual">
      <formula>0.0245</formula>
    </cfRule>
    <cfRule type="cellIs" dxfId="17091" priority="4098" operator="between">
      <formula>0.025</formula>
      <formula>0.0445</formula>
    </cfRule>
  </conditionalFormatting>
  <conditionalFormatting sqref="S107 S87:S88">
    <cfRule type="cellIs" dxfId="17090" priority="4093" operator="lessThanOrEqual">
      <formula>0.4999</formula>
    </cfRule>
    <cfRule type="cellIs" dxfId="17089" priority="4094" operator="between">
      <formula>0.5</formula>
      <formula>0.89</formula>
    </cfRule>
    <cfRule type="cellIs" dxfId="17088" priority="4095" operator="greaterThanOrEqual">
      <formula>0.891</formula>
    </cfRule>
  </conditionalFormatting>
  <conditionalFormatting sqref="O107 O87:O88">
    <cfRule type="cellIs" dxfId="17087" priority="4091" operator="lessThanOrEqual">
      <formula>0.04</formula>
    </cfRule>
    <cfRule type="cellIs" dxfId="17086" priority="4092" operator="equal">
      <formula>0.05</formula>
    </cfRule>
  </conditionalFormatting>
  <conditionalFormatting sqref="G103 G106">
    <cfRule type="cellIs" dxfId="17085" priority="4088" stopIfTrue="1" operator="lessThan">
      <formula>$E$1/$E$1*50</formula>
    </cfRule>
    <cfRule type="cellIs" dxfId="17084" priority="4089" stopIfTrue="1" operator="between">
      <formula>$E$1/$E$1*50</formula>
      <formula>$E$1/$E$1*89</formula>
    </cfRule>
    <cfRule type="cellIs" dxfId="17083" priority="4090" stopIfTrue="1" operator="greaterThanOrEqual">
      <formula>$E$1/$E$1*90</formula>
    </cfRule>
  </conditionalFormatting>
  <conditionalFormatting sqref="L103 L106">
    <cfRule type="cellIs" dxfId="17082" priority="4085" stopIfTrue="1" operator="lessThan">
      <formula>$F$1/$F$1*1%</formula>
    </cfRule>
    <cfRule type="cellIs" dxfId="17081" priority="4086" stopIfTrue="1" operator="between">
      <formula>$F$1/$F$1*1%</formula>
      <formula>$F$1/$F$1*4.99%</formula>
    </cfRule>
    <cfRule type="cellIs" dxfId="17080" priority="4087" stopIfTrue="1" operator="greaterThanOrEqual">
      <formula>$F$1/$F$1*5%</formula>
    </cfRule>
  </conditionalFormatting>
  <conditionalFormatting sqref="G104:G105">
    <cfRule type="cellIs" dxfId="17079" priority="4082" stopIfTrue="1" operator="lessThan">
      <formula>$E$1/$E$1*50</formula>
    </cfRule>
    <cfRule type="cellIs" dxfId="17078" priority="4083" stopIfTrue="1" operator="between">
      <formula>$E$1/$E$1*50</formula>
      <formula>$E$1/$E$1*89</formula>
    </cfRule>
    <cfRule type="cellIs" dxfId="17077" priority="4084" stopIfTrue="1" operator="greaterThanOrEqual">
      <formula>$E$1/$E$1*90</formula>
    </cfRule>
  </conditionalFormatting>
  <conditionalFormatting sqref="L104:L105">
    <cfRule type="cellIs" dxfId="17076" priority="4079" stopIfTrue="1" operator="lessThan">
      <formula>$F$1/$F$1*1%</formula>
    </cfRule>
    <cfRule type="cellIs" dxfId="17075" priority="4080" stopIfTrue="1" operator="between">
      <formula>$F$1/$F$1*1%</formula>
      <formula>$F$1/$F$1*4.99%</formula>
    </cfRule>
    <cfRule type="cellIs" dxfId="17074" priority="4081" stopIfTrue="1" operator="greaterThanOrEqual">
      <formula>$F$1/$F$1*5%</formula>
    </cfRule>
  </conditionalFormatting>
  <conditionalFormatting sqref="T90 T103:T106">
    <cfRule type="cellIs" dxfId="17073" priority="4076" stopIfTrue="1" operator="equal">
      <formula>"A"</formula>
    </cfRule>
    <cfRule type="cellIs" dxfId="17072" priority="4077" stopIfTrue="1" operator="between">
      <formula>$V$1</formula>
      <formula>$W$1</formula>
    </cfRule>
    <cfRule type="cellIs" dxfId="17071" priority="4078" stopIfTrue="1" operator="equal">
      <formula>"F"</formula>
    </cfRule>
  </conditionalFormatting>
  <conditionalFormatting sqref="G86">
    <cfRule type="cellIs" dxfId="17070" priority="4073" stopIfTrue="1" operator="lessThan">
      <formula>$E$1/$E$1*50</formula>
    </cfRule>
    <cfRule type="cellIs" dxfId="17069" priority="4074" stopIfTrue="1" operator="between">
      <formula>$E$1/$E$1*50</formula>
      <formula>$E$1/$E$1*89</formula>
    </cfRule>
    <cfRule type="cellIs" dxfId="17068" priority="4075" stopIfTrue="1" operator="greaterThanOrEqual">
      <formula>$E$1/$E$1*90</formula>
    </cfRule>
  </conditionalFormatting>
  <conditionalFormatting sqref="L86">
    <cfRule type="cellIs" dxfId="17067" priority="4070" stopIfTrue="1" operator="lessThan">
      <formula>$F$1/$F$1*1%</formula>
    </cfRule>
    <cfRule type="cellIs" dxfId="17066" priority="4071" stopIfTrue="1" operator="between">
      <formula>$F$1/$F$1*1%</formula>
      <formula>$F$1/$F$1*4.99%</formula>
    </cfRule>
    <cfRule type="cellIs" dxfId="17065" priority="4072" stopIfTrue="1" operator="greaterThanOrEqual">
      <formula>$F$1/$F$1*5%</formula>
    </cfRule>
  </conditionalFormatting>
  <conditionalFormatting sqref="G90">
    <cfRule type="cellIs" dxfId="17064" priority="4067" stopIfTrue="1" operator="lessThan">
      <formula>$E$1/$E$1*50</formula>
    </cfRule>
    <cfRule type="cellIs" dxfId="17063" priority="4068" stopIfTrue="1" operator="between">
      <formula>$E$1/$E$1*50</formula>
      <formula>$E$1/$E$1*89</formula>
    </cfRule>
    <cfRule type="cellIs" dxfId="17062" priority="4069" stopIfTrue="1" operator="greaterThanOrEqual">
      <formula>$E$1/$E$1*90</formula>
    </cfRule>
  </conditionalFormatting>
  <conditionalFormatting sqref="L90">
    <cfRule type="cellIs" dxfId="17061" priority="4064" stopIfTrue="1" operator="lessThan">
      <formula>$F$1/$F$1*1%</formula>
    </cfRule>
    <cfRule type="cellIs" dxfId="17060" priority="4065" stopIfTrue="1" operator="between">
      <formula>$F$1/$F$1*1%</formula>
      <formula>$F$1/$F$1*4.99%</formula>
    </cfRule>
    <cfRule type="cellIs" dxfId="17059" priority="4066" stopIfTrue="1" operator="greaterThanOrEqual">
      <formula>$F$1/$F$1*5%</formula>
    </cfRule>
  </conditionalFormatting>
  <conditionalFormatting sqref="G90 G103:G106">
    <cfRule type="cellIs" dxfId="17058" priority="4061" operator="greaterThanOrEqual">
      <formula>90</formula>
    </cfRule>
    <cfRule type="cellIs" dxfId="17057" priority="4062" operator="between">
      <formula>50</formula>
      <formula>89</formula>
    </cfRule>
    <cfRule type="cellIs" dxfId="17056" priority="4063" operator="lessThanOrEqual">
      <formula>49</formula>
    </cfRule>
  </conditionalFormatting>
  <conditionalFormatting sqref="I103 I106">
    <cfRule type="cellIs" dxfId="17055" priority="4058" stopIfTrue="1" operator="lessThan">
      <formula>$E$1/$E$1*50</formula>
    </cfRule>
    <cfRule type="cellIs" dxfId="17054" priority="4059" stopIfTrue="1" operator="between">
      <formula>$E$1/$E$1*50</formula>
      <formula>$E$1/$E$1*89</formula>
    </cfRule>
    <cfRule type="cellIs" dxfId="17053" priority="4060" stopIfTrue="1" operator="greaterThanOrEqual">
      <formula>$E$1/$E$1*90</formula>
    </cfRule>
  </conditionalFormatting>
  <conditionalFormatting sqref="I104:I105">
    <cfRule type="cellIs" dxfId="17052" priority="4055" stopIfTrue="1" operator="lessThan">
      <formula>$E$1/$E$1*50</formula>
    </cfRule>
    <cfRule type="cellIs" dxfId="17051" priority="4056" stopIfTrue="1" operator="between">
      <formula>$E$1/$E$1*50</formula>
      <formula>$E$1/$E$1*89</formula>
    </cfRule>
    <cfRule type="cellIs" dxfId="17050" priority="4057" stopIfTrue="1" operator="greaterThanOrEqual">
      <formula>$E$1/$E$1*90</formula>
    </cfRule>
  </conditionalFormatting>
  <conditionalFormatting sqref="I86">
    <cfRule type="cellIs" dxfId="17049" priority="4052" stopIfTrue="1" operator="lessThan">
      <formula>$E$1/$E$1*50</formula>
    </cfRule>
    <cfRule type="cellIs" dxfId="17048" priority="4053" stopIfTrue="1" operator="between">
      <formula>$E$1/$E$1*50</formula>
      <formula>$E$1/$E$1*89</formula>
    </cfRule>
    <cfRule type="cellIs" dxfId="17047" priority="4054" stopIfTrue="1" operator="greaterThanOrEqual">
      <formula>$E$1/$E$1*90</formula>
    </cfRule>
  </conditionalFormatting>
  <conditionalFormatting sqref="I90">
    <cfRule type="cellIs" dxfId="17046" priority="4049" stopIfTrue="1" operator="lessThan">
      <formula>$E$1/$E$1*50</formula>
    </cfRule>
    <cfRule type="cellIs" dxfId="17045" priority="4050" stopIfTrue="1" operator="between">
      <formula>$E$1/$E$1*50</formula>
      <formula>$E$1/$E$1*89</formula>
    </cfRule>
    <cfRule type="cellIs" dxfId="17044" priority="4051" stopIfTrue="1" operator="greaterThanOrEqual">
      <formula>$E$1/$E$1*90</formula>
    </cfRule>
  </conditionalFormatting>
  <conditionalFormatting sqref="I90 I103:I106">
    <cfRule type="cellIs" dxfId="17043" priority="4046" operator="greaterThanOrEqual">
      <formula>90</formula>
    </cfRule>
    <cfRule type="cellIs" dxfId="17042" priority="4047" operator="between">
      <formula>50</formula>
      <formula>89</formula>
    </cfRule>
    <cfRule type="cellIs" dxfId="17041" priority="4048" operator="lessThanOrEqual">
      <formula>49</formula>
    </cfRule>
  </conditionalFormatting>
  <conditionalFormatting sqref="K103 K106">
    <cfRule type="cellIs" dxfId="17040" priority="4043" stopIfTrue="1" operator="lessThan">
      <formula>$E$1/$E$1*50</formula>
    </cfRule>
    <cfRule type="cellIs" dxfId="17039" priority="4044" stopIfTrue="1" operator="between">
      <formula>$E$1/$E$1*50</formula>
      <formula>$E$1/$E$1*89</formula>
    </cfRule>
    <cfRule type="cellIs" dxfId="17038" priority="4045" stopIfTrue="1" operator="greaterThanOrEqual">
      <formula>$E$1/$E$1*90</formula>
    </cfRule>
  </conditionalFormatting>
  <conditionalFormatting sqref="K104:K105">
    <cfRule type="cellIs" dxfId="17037" priority="4040" stopIfTrue="1" operator="lessThan">
      <formula>$E$1/$E$1*50</formula>
    </cfRule>
    <cfRule type="cellIs" dxfId="17036" priority="4041" stopIfTrue="1" operator="between">
      <formula>$E$1/$E$1*50</formula>
      <formula>$E$1/$E$1*89</formula>
    </cfRule>
    <cfRule type="cellIs" dxfId="17035" priority="4042" stopIfTrue="1" operator="greaterThanOrEqual">
      <formula>$E$1/$E$1*90</formula>
    </cfRule>
  </conditionalFormatting>
  <conditionalFormatting sqref="K86">
    <cfRule type="cellIs" dxfId="17034" priority="4037" stopIfTrue="1" operator="lessThan">
      <formula>$E$1/$E$1*50</formula>
    </cfRule>
    <cfRule type="cellIs" dxfId="17033" priority="4038" stopIfTrue="1" operator="between">
      <formula>$E$1/$E$1*50</formula>
      <formula>$E$1/$E$1*89</formula>
    </cfRule>
    <cfRule type="cellIs" dxfId="17032" priority="4039" stopIfTrue="1" operator="greaterThanOrEqual">
      <formula>$E$1/$E$1*90</formula>
    </cfRule>
  </conditionalFormatting>
  <conditionalFormatting sqref="K90">
    <cfRule type="cellIs" dxfId="17031" priority="4034" stopIfTrue="1" operator="lessThan">
      <formula>$E$1/$E$1*50</formula>
    </cfRule>
    <cfRule type="cellIs" dxfId="17030" priority="4035" stopIfTrue="1" operator="between">
      <formula>$E$1/$E$1*50</formula>
      <formula>$E$1/$E$1*89</formula>
    </cfRule>
    <cfRule type="cellIs" dxfId="17029" priority="4036" stopIfTrue="1" operator="greaterThanOrEqual">
      <formula>$E$1/$E$1*90</formula>
    </cfRule>
  </conditionalFormatting>
  <conditionalFormatting sqref="K90 K103:K106">
    <cfRule type="cellIs" dxfId="17028" priority="4031" operator="greaterThanOrEqual">
      <formula>90</formula>
    </cfRule>
    <cfRule type="cellIs" dxfId="17027" priority="4032" operator="between">
      <formula>50</formula>
      <formula>89</formula>
    </cfRule>
    <cfRule type="cellIs" dxfId="17026" priority="4033" operator="lessThanOrEqual">
      <formula>49</formula>
    </cfRule>
  </conditionalFormatting>
  <conditionalFormatting sqref="M103 M106">
    <cfRule type="cellIs" dxfId="17025" priority="4028" stopIfTrue="1" operator="lessThan">
      <formula>$E$1/$E$1*50</formula>
    </cfRule>
    <cfRule type="cellIs" dxfId="17024" priority="4029" stopIfTrue="1" operator="between">
      <formula>$E$1/$E$1*50</formula>
      <formula>$E$1/$E$1*89</formula>
    </cfRule>
    <cfRule type="cellIs" dxfId="17023" priority="4030" stopIfTrue="1" operator="greaterThanOrEqual">
      <formula>$E$1/$E$1*90</formula>
    </cfRule>
  </conditionalFormatting>
  <conditionalFormatting sqref="M104:M105">
    <cfRule type="cellIs" dxfId="17022" priority="4025" stopIfTrue="1" operator="lessThan">
      <formula>$E$1/$E$1*50</formula>
    </cfRule>
    <cfRule type="cellIs" dxfId="17021" priority="4026" stopIfTrue="1" operator="between">
      <formula>$E$1/$E$1*50</formula>
      <formula>$E$1/$E$1*89</formula>
    </cfRule>
    <cfRule type="cellIs" dxfId="17020" priority="4027" stopIfTrue="1" operator="greaterThanOrEqual">
      <formula>$E$1/$E$1*90</formula>
    </cfRule>
  </conditionalFormatting>
  <conditionalFormatting sqref="M86">
    <cfRule type="cellIs" dxfId="17019" priority="4022" stopIfTrue="1" operator="lessThan">
      <formula>$E$1/$E$1*50</formula>
    </cfRule>
    <cfRule type="cellIs" dxfId="17018" priority="4023" stopIfTrue="1" operator="between">
      <formula>$E$1/$E$1*50</formula>
      <formula>$E$1/$E$1*89</formula>
    </cfRule>
    <cfRule type="cellIs" dxfId="17017" priority="4024" stopIfTrue="1" operator="greaterThanOrEqual">
      <formula>$E$1/$E$1*90</formula>
    </cfRule>
  </conditionalFormatting>
  <conditionalFormatting sqref="M90">
    <cfRule type="cellIs" dxfId="17016" priority="4019" stopIfTrue="1" operator="lessThan">
      <formula>$E$1/$E$1*50</formula>
    </cfRule>
    <cfRule type="cellIs" dxfId="17015" priority="4020" stopIfTrue="1" operator="between">
      <formula>$E$1/$E$1*50</formula>
      <formula>$E$1/$E$1*89</formula>
    </cfRule>
    <cfRule type="cellIs" dxfId="17014" priority="4021" stopIfTrue="1" operator="greaterThanOrEqual">
      <formula>$E$1/$E$1*90</formula>
    </cfRule>
  </conditionalFormatting>
  <conditionalFormatting sqref="M90 M103:M106">
    <cfRule type="cellIs" dxfId="17013" priority="4016" operator="greaterThanOrEqual">
      <formula>90</formula>
    </cfRule>
    <cfRule type="cellIs" dxfId="17012" priority="4017" operator="between">
      <formula>50</formula>
      <formula>89</formula>
    </cfRule>
    <cfRule type="cellIs" dxfId="17011" priority="4018" operator="lessThanOrEqual">
      <formula>49</formula>
    </cfRule>
  </conditionalFormatting>
  <conditionalFormatting sqref="P103 P106">
    <cfRule type="cellIs" dxfId="17010" priority="4013" stopIfTrue="1" operator="lessThan">
      <formula>$E$1/$E$1*50</formula>
    </cfRule>
    <cfRule type="cellIs" dxfId="17009" priority="4014" stopIfTrue="1" operator="between">
      <formula>$E$1/$E$1*50</formula>
      <formula>$E$1/$E$1*89</formula>
    </cfRule>
    <cfRule type="cellIs" dxfId="17008" priority="4015" stopIfTrue="1" operator="greaterThanOrEqual">
      <formula>$E$1/$E$1*90</formula>
    </cfRule>
  </conditionalFormatting>
  <conditionalFormatting sqref="P104:P105">
    <cfRule type="cellIs" dxfId="17007" priority="4010" stopIfTrue="1" operator="lessThan">
      <formula>$E$1/$E$1*50</formula>
    </cfRule>
    <cfRule type="cellIs" dxfId="17006" priority="4011" stopIfTrue="1" operator="between">
      <formula>$E$1/$E$1*50</formula>
      <formula>$E$1/$E$1*89</formula>
    </cfRule>
    <cfRule type="cellIs" dxfId="17005" priority="4012" stopIfTrue="1" operator="greaterThanOrEqual">
      <formula>$E$1/$E$1*90</formula>
    </cfRule>
  </conditionalFormatting>
  <conditionalFormatting sqref="P86">
    <cfRule type="cellIs" dxfId="17004" priority="4007" stopIfTrue="1" operator="lessThan">
      <formula>$E$1/$E$1*50</formula>
    </cfRule>
    <cfRule type="cellIs" dxfId="17003" priority="4008" stopIfTrue="1" operator="between">
      <formula>$E$1/$E$1*50</formula>
      <formula>$E$1/$E$1*89</formula>
    </cfRule>
    <cfRule type="cellIs" dxfId="17002" priority="4009" stopIfTrue="1" operator="greaterThanOrEqual">
      <formula>$E$1/$E$1*90</formula>
    </cfRule>
  </conditionalFormatting>
  <conditionalFormatting sqref="P90">
    <cfRule type="cellIs" dxfId="17001" priority="4004" stopIfTrue="1" operator="lessThan">
      <formula>$E$1/$E$1*50</formula>
    </cfRule>
    <cfRule type="cellIs" dxfId="17000" priority="4005" stopIfTrue="1" operator="between">
      <formula>$E$1/$E$1*50</formula>
      <formula>$E$1/$E$1*89</formula>
    </cfRule>
    <cfRule type="cellIs" dxfId="16999" priority="4006" stopIfTrue="1" operator="greaterThanOrEqual">
      <formula>$E$1/$E$1*90</formula>
    </cfRule>
  </conditionalFormatting>
  <conditionalFormatting sqref="P90 P103:P106">
    <cfRule type="cellIs" dxfId="16998" priority="4001" operator="greaterThanOrEqual">
      <formula>90</formula>
    </cfRule>
    <cfRule type="cellIs" dxfId="16997" priority="4002" operator="between">
      <formula>50</formula>
      <formula>89</formula>
    </cfRule>
    <cfRule type="cellIs" dxfId="16996" priority="4003" operator="lessThanOrEqual">
      <formula>49</formula>
    </cfRule>
  </conditionalFormatting>
  <conditionalFormatting sqref="H90 H103:H106">
    <cfRule type="cellIs" dxfId="16995" priority="3998" operator="greaterThanOrEqual">
      <formula>0.18</formula>
    </cfRule>
    <cfRule type="cellIs" dxfId="16994" priority="3999" operator="between">
      <formula>0.1</formula>
      <formula>0.178</formula>
    </cfRule>
    <cfRule type="cellIs" dxfId="16993" priority="4000" operator="lessThanOrEqual">
      <formula>0.098</formula>
    </cfRule>
  </conditionalFormatting>
  <conditionalFormatting sqref="J90 J103:J106">
    <cfRule type="cellIs" dxfId="16992" priority="3995" operator="greaterThanOrEqual">
      <formula>0.18</formula>
    </cfRule>
    <cfRule type="cellIs" dxfId="16991" priority="3996" operator="between">
      <formula>0.1</formula>
      <formula>0.178</formula>
    </cfRule>
    <cfRule type="cellIs" dxfId="16990" priority="3997" operator="lessThanOrEqual">
      <formula>0.098</formula>
    </cfRule>
  </conditionalFormatting>
  <conditionalFormatting sqref="N90 N103:N106">
    <cfRule type="cellIs" dxfId="16989" priority="3992" operator="greaterThanOrEqual">
      <formula>0.18</formula>
    </cfRule>
    <cfRule type="cellIs" dxfId="16988" priority="3993" operator="between">
      <formula>0.1</formula>
      <formula>0.178</formula>
    </cfRule>
    <cfRule type="cellIs" dxfId="16987" priority="3994" operator="lessThanOrEqual">
      <formula>0.098</formula>
    </cfRule>
  </conditionalFormatting>
  <conditionalFormatting sqref="Q90 Q103:Q106">
    <cfRule type="cellIs" dxfId="16986" priority="3989" operator="greaterThanOrEqual">
      <formula>0.18</formula>
    </cfRule>
    <cfRule type="cellIs" dxfId="16985" priority="3990" operator="between">
      <formula>0.1</formula>
      <formula>0.178</formula>
    </cfRule>
    <cfRule type="cellIs" dxfId="16984" priority="3991" operator="lessThanOrEqual">
      <formula>0.098</formula>
    </cfRule>
  </conditionalFormatting>
  <conditionalFormatting sqref="L90 L103:L106">
    <cfRule type="cellIs" dxfId="16983" priority="3986" operator="greaterThanOrEqual">
      <formula>0.045</formula>
    </cfRule>
    <cfRule type="cellIs" dxfId="16982" priority="3987" operator="lessThanOrEqual">
      <formula>0.0245</formula>
    </cfRule>
    <cfRule type="cellIs" dxfId="16981" priority="3988" operator="between">
      <formula>0.025</formula>
      <formula>0.0445</formula>
    </cfRule>
  </conditionalFormatting>
  <conditionalFormatting sqref="F103 F106">
    <cfRule type="cellIs" dxfId="16980" priority="3983" stopIfTrue="1" operator="lessThan">
      <formula>$F$1/$F$1*1%</formula>
    </cfRule>
    <cfRule type="cellIs" dxfId="16979" priority="3984" stopIfTrue="1" operator="between">
      <formula>$F$1/$F$1*1%</formula>
      <formula>$F$1/$F$1*4.99%</formula>
    </cfRule>
    <cfRule type="cellIs" dxfId="16978" priority="3985" stopIfTrue="1" operator="greaterThanOrEqual">
      <formula>$F$1/$F$1*5%</formula>
    </cfRule>
  </conditionalFormatting>
  <conditionalFormatting sqref="F104:F105">
    <cfRule type="cellIs" dxfId="16977" priority="3980" stopIfTrue="1" operator="lessThan">
      <formula>$F$1/$F$1*1%</formula>
    </cfRule>
    <cfRule type="cellIs" dxfId="16976" priority="3981" stopIfTrue="1" operator="between">
      <formula>$F$1/$F$1*1%</formula>
      <formula>$F$1/$F$1*4.99%</formula>
    </cfRule>
    <cfRule type="cellIs" dxfId="16975" priority="3982" stopIfTrue="1" operator="greaterThanOrEqual">
      <formula>$F$1/$F$1*5%</formula>
    </cfRule>
  </conditionalFormatting>
  <conditionalFormatting sqref="F86">
    <cfRule type="cellIs" dxfId="16974" priority="3977" stopIfTrue="1" operator="lessThan">
      <formula>$F$1/$F$1*1%</formula>
    </cfRule>
    <cfRule type="cellIs" dxfId="16973" priority="3978" stopIfTrue="1" operator="between">
      <formula>$F$1/$F$1*1%</formula>
      <formula>$F$1/$F$1*4.99%</formula>
    </cfRule>
    <cfRule type="cellIs" dxfId="16972" priority="3979" stopIfTrue="1" operator="greaterThanOrEqual">
      <formula>$F$1/$F$1*5%</formula>
    </cfRule>
  </conditionalFormatting>
  <conditionalFormatting sqref="F90">
    <cfRule type="cellIs" dxfId="16971" priority="3974" stopIfTrue="1" operator="lessThan">
      <formula>$F$1/$F$1*1%</formula>
    </cfRule>
    <cfRule type="cellIs" dxfId="16970" priority="3975" stopIfTrue="1" operator="between">
      <formula>$F$1/$F$1*1%</formula>
      <formula>$F$1/$F$1*4.99%</formula>
    </cfRule>
    <cfRule type="cellIs" dxfId="16969" priority="3976" stopIfTrue="1" operator="greaterThanOrEqual">
      <formula>$F$1/$F$1*5%</formula>
    </cfRule>
  </conditionalFormatting>
  <conditionalFormatting sqref="F90 F103:F106">
    <cfRule type="cellIs" dxfId="16968" priority="3971" operator="greaterThanOrEqual">
      <formula>0.045</formula>
    </cfRule>
    <cfRule type="cellIs" dxfId="16967" priority="3972" operator="lessThanOrEqual">
      <formula>0.0245</formula>
    </cfRule>
    <cfRule type="cellIs" dxfId="16966" priority="3973" operator="between">
      <formula>0.025</formula>
      <formula>0.0445</formula>
    </cfRule>
  </conditionalFormatting>
  <conditionalFormatting sqref="E103 E106">
    <cfRule type="cellIs" dxfId="16965" priority="3968" stopIfTrue="1" operator="lessThan">
      <formula>$E$1/$E$1*50</formula>
    </cfRule>
    <cfRule type="cellIs" dxfId="16964" priority="3969" stopIfTrue="1" operator="between">
      <formula>$E$1/$E$1*50</formula>
      <formula>$E$1/$E$1*89</formula>
    </cfRule>
    <cfRule type="cellIs" dxfId="16963" priority="3970" stopIfTrue="1" operator="greaterThanOrEqual">
      <formula>$E$1/$E$1*90</formula>
    </cfRule>
  </conditionalFormatting>
  <conditionalFormatting sqref="E104:E105">
    <cfRule type="cellIs" dxfId="16962" priority="3965" stopIfTrue="1" operator="lessThan">
      <formula>$E$1/$E$1*50</formula>
    </cfRule>
    <cfRule type="cellIs" dxfId="16961" priority="3966" stopIfTrue="1" operator="between">
      <formula>$E$1/$E$1*50</formula>
      <formula>$E$1/$E$1*89</formula>
    </cfRule>
    <cfRule type="cellIs" dxfId="16960" priority="3967" stopIfTrue="1" operator="greaterThanOrEqual">
      <formula>$E$1/$E$1*90</formula>
    </cfRule>
  </conditionalFormatting>
  <conditionalFormatting sqref="E86">
    <cfRule type="cellIs" dxfId="16959" priority="3962" stopIfTrue="1" operator="lessThan">
      <formula>$E$1/$E$1*50</formula>
    </cfRule>
    <cfRule type="cellIs" dxfId="16958" priority="3963" stopIfTrue="1" operator="between">
      <formula>$E$1/$E$1*50</formula>
      <formula>$E$1/$E$1*89</formula>
    </cfRule>
    <cfRule type="cellIs" dxfId="16957" priority="3964" stopIfTrue="1" operator="greaterThanOrEqual">
      <formula>$E$1/$E$1*90</formula>
    </cfRule>
  </conditionalFormatting>
  <conditionalFormatting sqref="E90">
    <cfRule type="cellIs" dxfId="16956" priority="3959" stopIfTrue="1" operator="lessThan">
      <formula>$E$1/$E$1*50</formula>
    </cfRule>
    <cfRule type="cellIs" dxfId="16955" priority="3960" stopIfTrue="1" operator="between">
      <formula>$E$1/$E$1*50</formula>
      <formula>$E$1/$E$1*89</formula>
    </cfRule>
    <cfRule type="cellIs" dxfId="16954" priority="3961" stopIfTrue="1" operator="greaterThanOrEqual">
      <formula>$E$1/$E$1*90</formula>
    </cfRule>
  </conditionalFormatting>
  <conditionalFormatting sqref="E90 E103:E106">
    <cfRule type="cellIs" dxfId="16953" priority="3956" operator="greaterThanOrEqual">
      <formula>90</formula>
    </cfRule>
    <cfRule type="cellIs" dxfId="16952" priority="3957" operator="between">
      <formula>50</formula>
      <formula>89</formula>
    </cfRule>
    <cfRule type="cellIs" dxfId="16951" priority="3958" operator="lessThanOrEqual">
      <formula>49</formula>
    </cfRule>
  </conditionalFormatting>
  <conditionalFormatting sqref="S90 S103:S106">
    <cfRule type="cellIs" dxfId="16950" priority="3953" operator="lessThanOrEqual">
      <formula>0.4999</formula>
    </cfRule>
    <cfRule type="cellIs" dxfId="16949" priority="3954" operator="between">
      <formula>0.5</formula>
      <formula>0.89</formula>
    </cfRule>
    <cfRule type="cellIs" dxfId="16948" priority="3955" operator="greaterThanOrEqual">
      <formula>0.891</formula>
    </cfRule>
  </conditionalFormatting>
  <conditionalFormatting sqref="O90 O103:O106">
    <cfRule type="cellIs" dxfId="16947" priority="3951" operator="lessThanOrEqual">
      <formula>0.04</formula>
    </cfRule>
    <cfRule type="cellIs" dxfId="16946" priority="3952" operator="equal">
      <formula>0.05</formula>
    </cfRule>
  </conditionalFormatting>
  <conditionalFormatting sqref="G26">
    <cfRule type="cellIs" dxfId="16945" priority="3948" stopIfTrue="1" operator="lessThan">
      <formula>$E$1/$E$1*50</formula>
    </cfRule>
    <cfRule type="cellIs" dxfId="16944" priority="3949" stopIfTrue="1" operator="between">
      <formula>$E$1/$E$1*50</formula>
      <formula>$E$1/$E$1*89</formula>
    </cfRule>
    <cfRule type="cellIs" dxfId="16943" priority="3950" stopIfTrue="1" operator="greaterThanOrEqual">
      <formula>$E$1/$E$1*90</formula>
    </cfRule>
  </conditionalFormatting>
  <conditionalFormatting sqref="G26">
    <cfRule type="cellIs" dxfId="16942" priority="3936" operator="greaterThanOrEqual">
      <formula>90</formula>
    </cfRule>
    <cfRule type="cellIs" dxfId="16941" priority="3937" operator="between">
      <formula>50</formula>
      <formula>89</formula>
    </cfRule>
    <cfRule type="cellIs" dxfId="16940" priority="3938" operator="lessThanOrEqual">
      <formula>49</formula>
    </cfRule>
  </conditionalFormatting>
  <conditionalFormatting sqref="I26">
    <cfRule type="cellIs" dxfId="16939" priority="3933" stopIfTrue="1" operator="lessThan">
      <formula>$E$1/$E$1*50</formula>
    </cfRule>
    <cfRule type="cellIs" dxfId="16938" priority="3934" stopIfTrue="1" operator="between">
      <formula>$E$1/$E$1*50</formula>
      <formula>$E$1/$E$1*89</formula>
    </cfRule>
    <cfRule type="cellIs" dxfId="16937" priority="3935" stopIfTrue="1" operator="greaterThanOrEqual">
      <formula>$E$1/$E$1*90</formula>
    </cfRule>
  </conditionalFormatting>
  <conditionalFormatting sqref="L26">
    <cfRule type="cellIs" dxfId="16936" priority="3945" stopIfTrue="1" operator="lessThan">
      <formula>$F$1/$F$1*1%</formula>
    </cfRule>
    <cfRule type="cellIs" dxfId="16935" priority="3946" stopIfTrue="1" operator="between">
      <formula>$F$1/$F$1*1%</formula>
      <formula>$F$1/$F$1*4.99%</formula>
    </cfRule>
    <cfRule type="cellIs" dxfId="16934" priority="3947" stopIfTrue="1" operator="greaterThanOrEqual">
      <formula>$F$1/$F$1*5%</formula>
    </cfRule>
  </conditionalFormatting>
  <conditionalFormatting sqref="U26">
    <cfRule type="cellIs" dxfId="16933" priority="3942" stopIfTrue="1" operator="equal">
      <formula>"A"</formula>
    </cfRule>
    <cfRule type="cellIs" dxfId="16932" priority="3943" stopIfTrue="1" operator="between">
      <formula>$V$1</formula>
      <formula>$W$1</formula>
    </cfRule>
    <cfRule type="cellIs" dxfId="16931" priority="3944" stopIfTrue="1" operator="equal">
      <formula>"F"</formula>
    </cfRule>
  </conditionalFormatting>
  <conditionalFormatting sqref="T26">
    <cfRule type="cellIs" dxfId="16930" priority="3939" stopIfTrue="1" operator="equal">
      <formula>"A"</formula>
    </cfRule>
    <cfRule type="cellIs" dxfId="16929" priority="3940" stopIfTrue="1" operator="between">
      <formula>$V$1</formula>
      <formula>$W$1</formula>
    </cfRule>
    <cfRule type="cellIs" dxfId="16928" priority="3941" stopIfTrue="1" operator="equal">
      <formula>"F"</formula>
    </cfRule>
  </conditionalFormatting>
  <conditionalFormatting sqref="I26">
    <cfRule type="cellIs" dxfId="16927" priority="3930" operator="greaterThanOrEqual">
      <formula>90</formula>
    </cfRule>
    <cfRule type="cellIs" dxfId="16926" priority="3931" operator="between">
      <formula>50</formula>
      <formula>89</formula>
    </cfRule>
    <cfRule type="cellIs" dxfId="16925" priority="3932" operator="lessThanOrEqual">
      <formula>49</formula>
    </cfRule>
  </conditionalFormatting>
  <conditionalFormatting sqref="K26">
    <cfRule type="cellIs" dxfId="16924" priority="3927" stopIfTrue="1" operator="lessThan">
      <formula>$E$1/$E$1*50</formula>
    </cfRule>
    <cfRule type="cellIs" dxfId="16923" priority="3928" stopIfTrue="1" operator="between">
      <formula>$E$1/$E$1*50</formula>
      <formula>$E$1/$E$1*89</formula>
    </cfRule>
    <cfRule type="cellIs" dxfId="16922" priority="3929" stopIfTrue="1" operator="greaterThanOrEqual">
      <formula>$E$1/$E$1*90</formula>
    </cfRule>
  </conditionalFormatting>
  <conditionalFormatting sqref="K26">
    <cfRule type="cellIs" dxfId="16921" priority="3924" operator="greaterThanOrEqual">
      <formula>90</formula>
    </cfRule>
    <cfRule type="cellIs" dxfId="16920" priority="3925" operator="between">
      <formula>50</formula>
      <formula>89</formula>
    </cfRule>
    <cfRule type="cellIs" dxfId="16919" priority="3926" operator="lessThanOrEqual">
      <formula>49</formula>
    </cfRule>
  </conditionalFormatting>
  <conditionalFormatting sqref="M26">
    <cfRule type="cellIs" dxfId="16918" priority="3921" stopIfTrue="1" operator="lessThan">
      <formula>$E$1/$E$1*50</formula>
    </cfRule>
    <cfRule type="cellIs" dxfId="16917" priority="3922" stopIfTrue="1" operator="between">
      <formula>$E$1/$E$1*50</formula>
      <formula>$E$1/$E$1*89</formula>
    </cfRule>
    <cfRule type="cellIs" dxfId="16916" priority="3923" stopIfTrue="1" operator="greaterThanOrEqual">
      <formula>$E$1/$E$1*90</formula>
    </cfRule>
  </conditionalFormatting>
  <conditionalFormatting sqref="M26">
    <cfRule type="cellIs" dxfId="16915" priority="3918" operator="greaterThanOrEqual">
      <formula>90</formula>
    </cfRule>
    <cfRule type="cellIs" dxfId="16914" priority="3919" operator="between">
      <formula>50</formula>
      <formula>89</formula>
    </cfRule>
    <cfRule type="cellIs" dxfId="16913" priority="3920" operator="lessThanOrEqual">
      <formula>49</formula>
    </cfRule>
  </conditionalFormatting>
  <conditionalFormatting sqref="P26">
    <cfRule type="cellIs" dxfId="16912" priority="3915" stopIfTrue="1" operator="lessThan">
      <formula>$E$1/$E$1*50</formula>
    </cfRule>
    <cfRule type="cellIs" dxfId="16911" priority="3916" stopIfTrue="1" operator="between">
      <formula>$E$1/$E$1*50</formula>
      <formula>$E$1/$E$1*89</formula>
    </cfRule>
    <cfRule type="cellIs" dxfId="16910" priority="3917" stopIfTrue="1" operator="greaterThanOrEqual">
      <formula>$E$1/$E$1*90</formula>
    </cfRule>
  </conditionalFormatting>
  <conditionalFormatting sqref="P26">
    <cfRule type="cellIs" dxfId="16909" priority="3912" operator="greaterThanOrEqual">
      <formula>90</formula>
    </cfRule>
    <cfRule type="cellIs" dxfId="16908" priority="3913" operator="between">
      <formula>50</formula>
      <formula>89</formula>
    </cfRule>
    <cfRule type="cellIs" dxfId="16907" priority="3914" operator="lessThanOrEqual">
      <formula>49</formula>
    </cfRule>
  </conditionalFormatting>
  <conditionalFormatting sqref="H26">
    <cfRule type="cellIs" dxfId="16906" priority="3909" operator="greaterThanOrEqual">
      <formula>0.18</formula>
    </cfRule>
    <cfRule type="cellIs" dxfId="16905" priority="3910" operator="between">
      <formula>0.1</formula>
      <formula>0.178</formula>
    </cfRule>
    <cfRule type="cellIs" dxfId="16904" priority="3911" operator="lessThanOrEqual">
      <formula>0.098</formula>
    </cfRule>
  </conditionalFormatting>
  <conditionalFormatting sqref="J26">
    <cfRule type="cellIs" dxfId="16903" priority="3906" operator="greaterThanOrEqual">
      <formula>0.18</formula>
    </cfRule>
    <cfRule type="cellIs" dxfId="16902" priority="3907" operator="between">
      <formula>0.1</formula>
      <formula>0.178</formula>
    </cfRule>
    <cfRule type="cellIs" dxfId="16901" priority="3908" operator="lessThanOrEqual">
      <formula>0.098</formula>
    </cfRule>
  </conditionalFormatting>
  <conditionalFormatting sqref="N26">
    <cfRule type="cellIs" dxfId="16900" priority="3903" operator="greaterThanOrEqual">
      <formula>0.18</formula>
    </cfRule>
    <cfRule type="cellIs" dxfId="16899" priority="3904" operator="between">
      <formula>0.1</formula>
      <formula>0.178</formula>
    </cfRule>
    <cfRule type="cellIs" dxfId="16898" priority="3905" operator="lessThanOrEqual">
      <formula>0.098</formula>
    </cfRule>
  </conditionalFormatting>
  <conditionalFormatting sqref="Q26">
    <cfRule type="cellIs" dxfId="16897" priority="3900" operator="greaterThanOrEqual">
      <formula>0.18</formula>
    </cfRule>
    <cfRule type="cellIs" dxfId="16896" priority="3901" operator="between">
      <formula>0.1</formula>
      <formula>0.178</formula>
    </cfRule>
    <cfRule type="cellIs" dxfId="16895" priority="3902" operator="lessThanOrEqual">
      <formula>0.098</formula>
    </cfRule>
  </conditionalFormatting>
  <conditionalFormatting sqref="L26">
    <cfRule type="cellIs" dxfId="16894" priority="3897" operator="greaterThanOrEqual">
      <formula>0.045</formula>
    </cfRule>
    <cfRule type="cellIs" dxfId="16893" priority="3898" operator="lessThanOrEqual">
      <formula>0.0245</formula>
    </cfRule>
    <cfRule type="cellIs" dxfId="16892" priority="3899" operator="between">
      <formula>0.025</formula>
      <formula>0.0445</formula>
    </cfRule>
  </conditionalFormatting>
  <conditionalFormatting sqref="F26">
    <cfRule type="cellIs" dxfId="16891" priority="3894" stopIfTrue="1" operator="lessThan">
      <formula>$F$1/$F$1*1%</formula>
    </cfRule>
    <cfRule type="cellIs" dxfId="16890" priority="3895" stopIfTrue="1" operator="between">
      <formula>$F$1/$F$1*1%</formula>
      <formula>$F$1/$F$1*4.99%</formula>
    </cfRule>
    <cfRule type="cellIs" dxfId="16889" priority="3896" stopIfTrue="1" operator="greaterThanOrEqual">
      <formula>$F$1/$F$1*5%</formula>
    </cfRule>
  </conditionalFormatting>
  <conditionalFormatting sqref="F26">
    <cfRule type="cellIs" dxfId="16888" priority="3891" operator="greaterThanOrEqual">
      <formula>0.045</formula>
    </cfRule>
    <cfRule type="cellIs" dxfId="16887" priority="3892" operator="lessThanOrEqual">
      <formula>0.0245</formula>
    </cfRule>
    <cfRule type="cellIs" dxfId="16886" priority="3893" operator="between">
      <formula>0.025</formula>
      <formula>0.0445</formula>
    </cfRule>
  </conditionalFormatting>
  <conditionalFormatting sqref="E26">
    <cfRule type="cellIs" dxfId="16885" priority="3888" stopIfTrue="1" operator="lessThan">
      <formula>$E$1/$E$1*50</formula>
    </cfRule>
    <cfRule type="cellIs" dxfId="16884" priority="3889" stopIfTrue="1" operator="between">
      <formula>$E$1/$E$1*50</formula>
      <formula>$E$1/$E$1*89</formula>
    </cfRule>
    <cfRule type="cellIs" dxfId="16883" priority="3890" stopIfTrue="1" operator="greaterThanOrEqual">
      <formula>$E$1/$E$1*90</formula>
    </cfRule>
  </conditionalFormatting>
  <conditionalFormatting sqref="E26">
    <cfRule type="cellIs" dxfId="16882" priority="3885" operator="greaterThanOrEqual">
      <formula>90</formula>
    </cfRule>
    <cfRule type="cellIs" dxfId="16881" priority="3886" operator="between">
      <formula>50</formula>
      <formula>89</formula>
    </cfRule>
    <cfRule type="cellIs" dxfId="16880" priority="3887" operator="lessThanOrEqual">
      <formula>49</formula>
    </cfRule>
  </conditionalFormatting>
  <conditionalFormatting sqref="S26">
    <cfRule type="cellIs" dxfId="16879" priority="3882" operator="lessThanOrEqual">
      <formula>0.4999</formula>
    </cfRule>
    <cfRule type="cellIs" dxfId="16878" priority="3883" operator="between">
      <formula>0.5</formula>
      <formula>0.89</formula>
    </cfRule>
    <cfRule type="cellIs" dxfId="16877" priority="3884" operator="greaterThanOrEqual">
      <formula>0.891</formula>
    </cfRule>
  </conditionalFormatting>
  <conditionalFormatting sqref="R26">
    <cfRule type="cellIs" dxfId="16876" priority="3880" operator="lessThanOrEqual">
      <formula>0.04</formula>
    </cfRule>
    <cfRule type="cellIs" dxfId="16875" priority="3881" operator="equal">
      <formula>0.05</formula>
    </cfRule>
  </conditionalFormatting>
  <conditionalFormatting sqref="G68 I68 K68 M68 P68 E68">
    <cfRule type="cellIs" dxfId="16874" priority="3877" stopIfTrue="1" operator="lessThan">
      <formula>$E$1/$E$1*50</formula>
    </cfRule>
    <cfRule type="cellIs" dxfId="16873" priority="3878" stopIfTrue="1" operator="between">
      <formula>$E$1/$E$1*50</formula>
      <formula>$E$1/$E$1*89</formula>
    </cfRule>
    <cfRule type="cellIs" dxfId="16872" priority="3879" stopIfTrue="1" operator="greaterThanOrEqual">
      <formula>$E$1/$E$1*90</formula>
    </cfRule>
  </conditionalFormatting>
  <conditionalFormatting sqref="L68 F68">
    <cfRule type="cellIs" dxfId="16871" priority="3874" stopIfTrue="1" operator="lessThan">
      <formula>$F$1/$F$1*1%</formula>
    </cfRule>
    <cfRule type="cellIs" dxfId="16870" priority="3875" stopIfTrue="1" operator="between">
      <formula>$F$1/$F$1*1%</formula>
      <formula>$F$1/$F$1*4.99%</formula>
    </cfRule>
    <cfRule type="cellIs" dxfId="16869" priority="3876" stopIfTrue="1" operator="greaterThanOrEqual">
      <formula>$F$1/$F$1*5%</formula>
    </cfRule>
  </conditionalFormatting>
  <conditionalFormatting sqref="T68:U68 T56:T57">
    <cfRule type="cellIs" dxfId="16868" priority="3871" stopIfTrue="1" operator="equal">
      <formula>"A"</formula>
    </cfRule>
    <cfRule type="cellIs" dxfId="16867" priority="3872" stopIfTrue="1" operator="between">
      <formula>$V$1</formula>
      <formula>$W$1</formula>
    </cfRule>
    <cfRule type="cellIs" dxfId="16866" priority="3873" stopIfTrue="1" operator="equal">
      <formula>"F"</formula>
    </cfRule>
  </conditionalFormatting>
  <conditionalFormatting sqref="D68 B68">
    <cfRule type="cellIs" dxfId="16865" priority="3868" stopIfTrue="1" operator="lessThan">
      <formula>#REF!/#REF!*60</formula>
    </cfRule>
    <cfRule type="cellIs" dxfId="16864" priority="3869" stopIfTrue="1" operator="between">
      <formula>#REF!/#REF!*60</formula>
      <formula>#REF!/#REF!*89</formula>
    </cfRule>
    <cfRule type="cellIs" dxfId="16863" priority="3870" stopIfTrue="1" operator="greaterThanOrEqual">
      <formula>#REF!/#REF!*90</formula>
    </cfRule>
  </conditionalFormatting>
  <conditionalFormatting sqref="C68">
    <cfRule type="cellIs" dxfId="16862" priority="3865" stopIfTrue="1" operator="lessThan">
      <formula>#REF!/#REF!*9%</formula>
    </cfRule>
    <cfRule type="cellIs" dxfId="16861" priority="3866" stopIfTrue="1" operator="between">
      <formula>#REF!/#REF!*9%</formula>
      <formula>#REF!/#REF!*13.4%</formula>
    </cfRule>
    <cfRule type="cellIs" dxfId="16860" priority="3867" stopIfTrue="1" operator="greaterThanOrEqual">
      <formula>#REF!/#REF!*13.5%</formula>
    </cfRule>
  </conditionalFormatting>
  <conditionalFormatting sqref="U56">
    <cfRule type="cellIs" dxfId="16859" priority="3862" stopIfTrue="1" operator="equal">
      <formula>"A"</formula>
    </cfRule>
    <cfRule type="cellIs" dxfId="16858" priority="3863" stopIfTrue="1" operator="between">
      <formula>$V$1</formula>
      <formula>$W$1</formula>
    </cfRule>
    <cfRule type="cellIs" dxfId="16857" priority="3864" stopIfTrue="1" operator="equal">
      <formula>"F"</formula>
    </cfRule>
  </conditionalFormatting>
  <conditionalFormatting sqref="B56 D56">
    <cfRule type="cellIs" dxfId="16856" priority="3859" stopIfTrue="1" operator="lessThan">
      <formula>#REF!/#REF!*60</formula>
    </cfRule>
    <cfRule type="cellIs" dxfId="16855" priority="3860" stopIfTrue="1" operator="between">
      <formula>#REF!/#REF!*60</formula>
      <formula>#REF!/#REF!*89</formula>
    </cfRule>
    <cfRule type="cellIs" dxfId="16854" priority="3861" stopIfTrue="1" operator="greaterThanOrEqual">
      <formula>#REF!/#REF!*90</formula>
    </cfRule>
  </conditionalFormatting>
  <conditionalFormatting sqref="C56">
    <cfRule type="cellIs" dxfId="16853" priority="3856" stopIfTrue="1" operator="lessThan">
      <formula>#REF!/#REF!*9%</formula>
    </cfRule>
    <cfRule type="cellIs" dxfId="16852" priority="3857" stopIfTrue="1" operator="between">
      <formula>#REF!/#REF!*9%</formula>
      <formula>#REF!/#REF!*13.4%</formula>
    </cfRule>
    <cfRule type="cellIs" dxfId="16851" priority="3858" stopIfTrue="1" operator="greaterThanOrEqual">
      <formula>#REF!/#REF!*13.5%</formula>
    </cfRule>
  </conditionalFormatting>
  <conditionalFormatting sqref="U57">
    <cfRule type="cellIs" dxfId="16850" priority="3853" stopIfTrue="1" operator="equal">
      <formula>"A"</formula>
    </cfRule>
    <cfRule type="cellIs" dxfId="16849" priority="3854" stopIfTrue="1" operator="between">
      <formula>$V$1</formula>
      <formula>$W$1</formula>
    </cfRule>
    <cfRule type="cellIs" dxfId="16848" priority="3855" stopIfTrue="1" operator="equal">
      <formula>"F"</formula>
    </cfRule>
  </conditionalFormatting>
  <conditionalFormatting sqref="D57 B57">
    <cfRule type="cellIs" dxfId="16847" priority="3850" stopIfTrue="1" operator="lessThan">
      <formula>#REF!/#REF!*60</formula>
    </cfRule>
    <cfRule type="cellIs" dxfId="16846" priority="3851" stopIfTrue="1" operator="between">
      <formula>#REF!/#REF!*60</formula>
      <formula>#REF!/#REF!*89</formula>
    </cfRule>
    <cfRule type="cellIs" dxfId="16845" priority="3852" stopIfTrue="1" operator="greaterThanOrEqual">
      <formula>#REF!/#REF!*90</formula>
    </cfRule>
  </conditionalFormatting>
  <conditionalFormatting sqref="C57">
    <cfRule type="cellIs" dxfId="16844" priority="3847" stopIfTrue="1" operator="lessThan">
      <formula>#REF!/#REF!*9%</formula>
    </cfRule>
    <cfRule type="cellIs" dxfId="16843" priority="3848" stopIfTrue="1" operator="between">
      <formula>#REF!/#REF!*9%</formula>
      <formula>#REF!/#REF!*13.4%</formula>
    </cfRule>
    <cfRule type="cellIs" dxfId="16842" priority="3849" stopIfTrue="1" operator="greaterThanOrEqual">
      <formula>#REF!/#REF!*13.5%</formula>
    </cfRule>
  </conditionalFormatting>
  <conditionalFormatting sqref="G68 I68 M68 P68 E68 K68 K56:K57 E56:E57 P56:P57 M56:M57 I56:I57 G56:G57 K72 K66">
    <cfRule type="cellIs" dxfId="16841" priority="3844" operator="greaterThanOrEqual">
      <formula>90</formula>
    </cfRule>
    <cfRule type="cellIs" dxfId="16840" priority="3845" operator="between">
      <formula>50</formula>
      <formula>89</formula>
    </cfRule>
    <cfRule type="cellIs" dxfId="16839" priority="3846" operator="lessThanOrEqual">
      <formula>49</formula>
    </cfRule>
  </conditionalFormatting>
  <conditionalFormatting sqref="H68 J68 N68 Q68 Q56:Q57 N56:N57 J56:J57 H56:H57">
    <cfRule type="cellIs" dxfId="16838" priority="3841" operator="greaterThanOrEqual">
      <formula>0.18</formula>
    </cfRule>
    <cfRule type="cellIs" dxfId="16837" priority="3842" operator="between">
      <formula>0.1</formula>
      <formula>0.178</formula>
    </cfRule>
    <cfRule type="cellIs" dxfId="16836" priority="3843" operator="lessThanOrEqual">
      <formula>0.098</formula>
    </cfRule>
  </conditionalFormatting>
  <conditionalFormatting sqref="L68 F68 F56:F57 L56:L57">
    <cfRule type="cellIs" dxfId="16835" priority="3838" operator="greaterThanOrEqual">
      <formula>0.045</formula>
    </cfRule>
    <cfRule type="cellIs" dxfId="16834" priority="3839" operator="lessThanOrEqual">
      <formula>0.0245</formula>
    </cfRule>
    <cfRule type="cellIs" dxfId="16833" priority="3840" operator="between">
      <formula>0.025</formula>
      <formula>0.0445</formula>
    </cfRule>
  </conditionalFormatting>
  <conditionalFormatting sqref="S68 S56:S57">
    <cfRule type="cellIs" dxfId="16832" priority="3835" operator="lessThanOrEqual">
      <formula>0.4999</formula>
    </cfRule>
    <cfRule type="cellIs" dxfId="16831" priority="3836" operator="between">
      <formula>0.5</formula>
      <formula>0.89</formula>
    </cfRule>
    <cfRule type="cellIs" dxfId="16830" priority="3837" operator="greaterThanOrEqual">
      <formula>0.891</formula>
    </cfRule>
  </conditionalFormatting>
  <conditionalFormatting sqref="G56:G57">
    <cfRule type="cellIs" dxfId="16829" priority="3832" stopIfTrue="1" operator="lessThan">
      <formula>$E$1/$E$1*50</formula>
    </cfRule>
    <cfRule type="cellIs" dxfId="16828" priority="3833" stopIfTrue="1" operator="between">
      <formula>$E$1/$E$1*50</formula>
      <formula>$E$1/$E$1*89</formula>
    </cfRule>
    <cfRule type="cellIs" dxfId="16827" priority="3834" stopIfTrue="1" operator="greaterThanOrEqual">
      <formula>$E$1/$E$1*90</formula>
    </cfRule>
  </conditionalFormatting>
  <conditionalFormatting sqref="L56:L57">
    <cfRule type="cellIs" dxfId="16826" priority="3829" stopIfTrue="1" operator="lessThan">
      <formula>$F$1/$F$1*1%</formula>
    </cfRule>
    <cfRule type="cellIs" dxfId="16825" priority="3830" stopIfTrue="1" operator="between">
      <formula>$F$1/$F$1*1%</formula>
      <formula>$F$1/$F$1*4.99%</formula>
    </cfRule>
    <cfRule type="cellIs" dxfId="16824" priority="3831" stopIfTrue="1" operator="greaterThanOrEqual">
      <formula>$F$1/$F$1*5%</formula>
    </cfRule>
  </conditionalFormatting>
  <conditionalFormatting sqref="I56:I57">
    <cfRule type="cellIs" dxfId="16823" priority="3826" stopIfTrue="1" operator="lessThan">
      <formula>$E$1/$E$1*50</formula>
    </cfRule>
    <cfRule type="cellIs" dxfId="16822" priority="3827" stopIfTrue="1" operator="between">
      <formula>$E$1/$E$1*50</formula>
      <formula>$E$1/$E$1*89</formula>
    </cfRule>
    <cfRule type="cellIs" dxfId="16821" priority="3828" stopIfTrue="1" operator="greaterThanOrEqual">
      <formula>$E$1/$E$1*90</formula>
    </cfRule>
  </conditionalFormatting>
  <conditionalFormatting sqref="K56:K57 K66">
    <cfRule type="cellIs" dxfId="16820" priority="3823" stopIfTrue="1" operator="lessThan">
      <formula>$E$1/$E$1*50</formula>
    </cfRule>
    <cfRule type="cellIs" dxfId="16819" priority="3824" stopIfTrue="1" operator="between">
      <formula>$E$1/$E$1*50</formula>
      <formula>$E$1/$E$1*89</formula>
    </cfRule>
    <cfRule type="cellIs" dxfId="16818" priority="3825" stopIfTrue="1" operator="greaterThanOrEqual">
      <formula>$E$1/$E$1*90</formula>
    </cfRule>
  </conditionalFormatting>
  <conditionalFormatting sqref="M56:M57">
    <cfRule type="cellIs" dxfId="16817" priority="3820" stopIfTrue="1" operator="lessThan">
      <formula>$E$1/$E$1*50</formula>
    </cfRule>
    <cfRule type="cellIs" dxfId="16816" priority="3821" stopIfTrue="1" operator="between">
      <formula>$E$1/$E$1*50</formula>
      <formula>$E$1/$E$1*89</formula>
    </cfRule>
    <cfRule type="cellIs" dxfId="16815" priority="3822" stopIfTrue="1" operator="greaterThanOrEqual">
      <formula>$E$1/$E$1*90</formula>
    </cfRule>
  </conditionalFormatting>
  <conditionalFormatting sqref="P56:P57">
    <cfRule type="cellIs" dxfId="16814" priority="3817" stopIfTrue="1" operator="lessThan">
      <formula>$E$1/$E$1*50</formula>
    </cfRule>
    <cfRule type="cellIs" dxfId="16813" priority="3818" stopIfTrue="1" operator="between">
      <formula>$E$1/$E$1*50</formula>
      <formula>$E$1/$E$1*89</formula>
    </cfRule>
    <cfRule type="cellIs" dxfId="16812" priority="3819" stopIfTrue="1" operator="greaterThanOrEqual">
      <formula>$E$1/$E$1*90</formula>
    </cfRule>
  </conditionalFormatting>
  <conditionalFormatting sqref="F56:F57">
    <cfRule type="cellIs" dxfId="16811" priority="3814" stopIfTrue="1" operator="lessThan">
      <formula>$F$1/$F$1*1%</formula>
    </cfRule>
    <cfRule type="cellIs" dxfId="16810" priority="3815" stopIfTrue="1" operator="between">
      <formula>$F$1/$F$1*1%</formula>
      <formula>$F$1/$F$1*4.99%</formula>
    </cfRule>
    <cfRule type="cellIs" dxfId="16809" priority="3816" stopIfTrue="1" operator="greaterThanOrEqual">
      <formula>$F$1/$F$1*5%</formula>
    </cfRule>
  </conditionalFormatting>
  <conditionalFormatting sqref="E56:E57">
    <cfRule type="cellIs" dxfId="16808" priority="3811" stopIfTrue="1" operator="lessThan">
      <formula>$E$1/$E$1*50</formula>
    </cfRule>
    <cfRule type="cellIs" dxfId="16807" priority="3812" stopIfTrue="1" operator="between">
      <formula>$E$1/$E$1*50</formula>
      <formula>$E$1/$E$1*89</formula>
    </cfRule>
    <cfRule type="cellIs" dxfId="16806" priority="3813" stopIfTrue="1" operator="greaterThanOrEqual">
      <formula>$E$1/$E$1*90</formula>
    </cfRule>
  </conditionalFormatting>
  <conditionalFormatting sqref="R56:R57 R72 R66:R68">
    <cfRule type="cellIs" dxfId="16805" priority="3809" operator="lessThanOrEqual">
      <formula>0.04</formula>
    </cfRule>
    <cfRule type="cellIs" dxfId="16804" priority="3810" operator="equal">
      <formula>0.05</formula>
    </cfRule>
  </conditionalFormatting>
  <conditionalFormatting sqref="U66">
    <cfRule type="cellIs" dxfId="16803" priority="3806" stopIfTrue="1" operator="equal">
      <formula>"A"</formula>
    </cfRule>
    <cfRule type="cellIs" dxfId="16802" priority="3807" stopIfTrue="1" operator="between">
      <formula>$V$1</formula>
      <formula>$W$1</formula>
    </cfRule>
    <cfRule type="cellIs" dxfId="16801" priority="3808" stopIfTrue="1" operator="equal">
      <formula>"F"</formula>
    </cfRule>
  </conditionalFormatting>
  <conditionalFormatting sqref="B66 D66">
    <cfRule type="cellIs" dxfId="16800" priority="3803" stopIfTrue="1" operator="lessThan">
      <formula>#REF!/#REF!*60</formula>
    </cfRule>
    <cfRule type="cellIs" dxfId="16799" priority="3804" stopIfTrue="1" operator="between">
      <formula>#REF!/#REF!*60</formula>
      <formula>#REF!/#REF!*89</formula>
    </cfRule>
    <cfRule type="cellIs" dxfId="16798" priority="3805" stopIfTrue="1" operator="greaterThanOrEqual">
      <formula>#REF!/#REF!*90</formula>
    </cfRule>
  </conditionalFormatting>
  <conditionalFormatting sqref="C66">
    <cfRule type="cellIs" dxfId="16797" priority="3800" stopIfTrue="1" operator="lessThan">
      <formula>#REF!/#REF!*9%</formula>
    </cfRule>
    <cfRule type="cellIs" dxfId="16796" priority="3801" stopIfTrue="1" operator="between">
      <formula>#REF!/#REF!*9%</formula>
      <formula>#REF!/#REF!*13.4%</formula>
    </cfRule>
    <cfRule type="cellIs" dxfId="16795" priority="3802" stopIfTrue="1" operator="greaterThanOrEqual">
      <formula>#REF!/#REF!*13.5%</formula>
    </cfRule>
  </conditionalFormatting>
  <conditionalFormatting sqref="U67">
    <cfRule type="cellIs" dxfId="16794" priority="3797" stopIfTrue="1" operator="equal">
      <formula>"A"</formula>
    </cfRule>
    <cfRule type="cellIs" dxfId="16793" priority="3798" stopIfTrue="1" operator="between">
      <formula>$V$1</formula>
      <formula>$W$1</formula>
    </cfRule>
    <cfRule type="cellIs" dxfId="16792" priority="3799" stopIfTrue="1" operator="equal">
      <formula>"F"</formula>
    </cfRule>
  </conditionalFormatting>
  <conditionalFormatting sqref="B67 D67">
    <cfRule type="cellIs" dxfId="16791" priority="3794" stopIfTrue="1" operator="lessThan">
      <formula>#REF!/#REF!*60</formula>
    </cfRule>
    <cfRule type="cellIs" dxfId="16790" priority="3795" stopIfTrue="1" operator="between">
      <formula>#REF!/#REF!*60</formula>
      <formula>#REF!/#REF!*89</formula>
    </cfRule>
    <cfRule type="cellIs" dxfId="16789" priority="3796" stopIfTrue="1" operator="greaterThanOrEqual">
      <formula>#REF!/#REF!*90</formula>
    </cfRule>
  </conditionalFormatting>
  <conditionalFormatting sqref="C67">
    <cfRule type="cellIs" dxfId="16788" priority="3791" stopIfTrue="1" operator="lessThan">
      <formula>#REF!/#REF!*9%</formula>
    </cfRule>
    <cfRule type="cellIs" dxfId="16787" priority="3792" stopIfTrue="1" operator="between">
      <formula>#REF!/#REF!*9%</formula>
      <formula>#REF!/#REF!*13.4%</formula>
    </cfRule>
    <cfRule type="cellIs" dxfId="16786" priority="3793" stopIfTrue="1" operator="greaterThanOrEqual">
      <formula>#REF!/#REF!*13.5%</formula>
    </cfRule>
  </conditionalFormatting>
  <conditionalFormatting sqref="U72">
    <cfRule type="cellIs" dxfId="16785" priority="3788" stopIfTrue="1" operator="equal">
      <formula>"A"</formula>
    </cfRule>
    <cfRule type="cellIs" dxfId="16784" priority="3789" stopIfTrue="1" operator="between">
      <formula>$V$1</formula>
      <formula>$W$1</formula>
    </cfRule>
    <cfRule type="cellIs" dxfId="16783" priority="3790" stopIfTrue="1" operator="equal">
      <formula>"F"</formula>
    </cfRule>
  </conditionalFormatting>
  <conditionalFormatting sqref="D72 B72">
    <cfRule type="cellIs" dxfId="16782" priority="3785" stopIfTrue="1" operator="lessThan">
      <formula>#REF!/#REF!*60</formula>
    </cfRule>
    <cfRule type="cellIs" dxfId="16781" priority="3786" stopIfTrue="1" operator="between">
      <formula>#REF!/#REF!*60</formula>
      <formula>#REF!/#REF!*89</formula>
    </cfRule>
    <cfRule type="cellIs" dxfId="16780" priority="3787" stopIfTrue="1" operator="greaterThanOrEqual">
      <formula>#REF!/#REF!*90</formula>
    </cfRule>
  </conditionalFormatting>
  <conditionalFormatting sqref="C72">
    <cfRule type="cellIs" dxfId="16779" priority="3782" stopIfTrue="1" operator="lessThan">
      <formula>#REF!/#REF!*9%</formula>
    </cfRule>
    <cfRule type="cellIs" dxfId="16778" priority="3783" stopIfTrue="1" operator="between">
      <formula>#REF!/#REF!*9%</formula>
      <formula>#REF!/#REF!*13.4%</formula>
    </cfRule>
    <cfRule type="cellIs" dxfId="16777" priority="3784" stopIfTrue="1" operator="greaterThanOrEqual">
      <formula>#REF!/#REF!*13.5%</formula>
    </cfRule>
  </conditionalFormatting>
  <conditionalFormatting sqref="G66">
    <cfRule type="cellIs" dxfId="16776" priority="3779" stopIfTrue="1" operator="lessThan">
      <formula>$E$1/$E$1*50</formula>
    </cfRule>
    <cfRule type="cellIs" dxfId="16775" priority="3780" stopIfTrue="1" operator="between">
      <formula>$E$1/$E$1*50</formula>
      <formula>$E$1/$E$1*89</formula>
    </cfRule>
    <cfRule type="cellIs" dxfId="16774" priority="3781" stopIfTrue="1" operator="greaterThanOrEqual">
      <formula>$E$1/$E$1*90</formula>
    </cfRule>
  </conditionalFormatting>
  <conditionalFormatting sqref="L66">
    <cfRule type="cellIs" dxfId="16773" priority="3776" stopIfTrue="1" operator="lessThan">
      <formula>$F$1/$F$1*1%</formula>
    </cfRule>
    <cfRule type="cellIs" dxfId="16772" priority="3777" stopIfTrue="1" operator="between">
      <formula>$F$1/$F$1*1%</formula>
      <formula>$F$1/$F$1*4.99%</formula>
    </cfRule>
    <cfRule type="cellIs" dxfId="16771" priority="3778" stopIfTrue="1" operator="greaterThanOrEqual">
      <formula>$F$1/$F$1*5%</formula>
    </cfRule>
  </conditionalFormatting>
  <conditionalFormatting sqref="G67 G72">
    <cfRule type="cellIs" dxfId="16770" priority="3773" stopIfTrue="1" operator="lessThan">
      <formula>$E$1/$E$1*50</formula>
    </cfRule>
    <cfRule type="cellIs" dxfId="16769" priority="3774" stopIfTrue="1" operator="between">
      <formula>$E$1/$E$1*50</formula>
      <formula>$E$1/$E$1*89</formula>
    </cfRule>
    <cfRule type="cellIs" dxfId="16768" priority="3775" stopIfTrue="1" operator="greaterThanOrEqual">
      <formula>$E$1/$E$1*90</formula>
    </cfRule>
  </conditionalFormatting>
  <conditionalFormatting sqref="L67 L72">
    <cfRule type="cellIs" dxfId="16767" priority="3770" stopIfTrue="1" operator="lessThan">
      <formula>$F$1/$F$1*1%</formula>
    </cfRule>
    <cfRule type="cellIs" dxfId="16766" priority="3771" stopIfTrue="1" operator="between">
      <formula>$F$1/$F$1*1%</formula>
      <formula>$F$1/$F$1*4.99%</formula>
    </cfRule>
    <cfRule type="cellIs" dxfId="16765" priority="3772" stopIfTrue="1" operator="greaterThanOrEqual">
      <formula>$F$1/$F$1*5%</formula>
    </cfRule>
  </conditionalFormatting>
  <conditionalFormatting sqref="T66:T67 T72">
    <cfRule type="cellIs" dxfId="16764" priority="3767" stopIfTrue="1" operator="equal">
      <formula>"A"</formula>
    </cfRule>
    <cfRule type="cellIs" dxfId="16763" priority="3768" stopIfTrue="1" operator="between">
      <formula>$V$1</formula>
      <formula>$W$1</formula>
    </cfRule>
    <cfRule type="cellIs" dxfId="16762" priority="3769" stopIfTrue="1" operator="equal">
      <formula>"F"</formula>
    </cfRule>
  </conditionalFormatting>
  <conditionalFormatting sqref="G66:G67 G72">
    <cfRule type="cellIs" dxfId="16761" priority="3764" operator="greaterThanOrEqual">
      <formula>90</formula>
    </cfRule>
    <cfRule type="cellIs" dxfId="16760" priority="3765" operator="between">
      <formula>50</formula>
      <formula>89</formula>
    </cfRule>
    <cfRule type="cellIs" dxfId="16759" priority="3766" operator="lessThanOrEqual">
      <formula>49</formula>
    </cfRule>
  </conditionalFormatting>
  <conditionalFormatting sqref="I66">
    <cfRule type="cellIs" dxfId="16758" priority="3761" stopIfTrue="1" operator="lessThan">
      <formula>$E$1/$E$1*50</formula>
    </cfRule>
    <cfRule type="cellIs" dxfId="16757" priority="3762" stopIfTrue="1" operator="between">
      <formula>$E$1/$E$1*50</formula>
      <formula>$E$1/$E$1*89</formula>
    </cfRule>
    <cfRule type="cellIs" dxfId="16756" priority="3763" stopIfTrue="1" operator="greaterThanOrEqual">
      <formula>$E$1/$E$1*90</formula>
    </cfRule>
  </conditionalFormatting>
  <conditionalFormatting sqref="I67 I72">
    <cfRule type="cellIs" dxfId="16755" priority="3758" stopIfTrue="1" operator="lessThan">
      <formula>$E$1/$E$1*50</formula>
    </cfRule>
    <cfRule type="cellIs" dxfId="16754" priority="3759" stopIfTrue="1" operator="between">
      <formula>$E$1/$E$1*50</formula>
      <formula>$E$1/$E$1*89</formula>
    </cfRule>
    <cfRule type="cellIs" dxfId="16753" priority="3760" stopIfTrue="1" operator="greaterThanOrEqual">
      <formula>$E$1/$E$1*90</formula>
    </cfRule>
  </conditionalFormatting>
  <conditionalFormatting sqref="I66:I67 I72">
    <cfRule type="cellIs" dxfId="16752" priority="3755" operator="greaterThanOrEqual">
      <formula>90</formula>
    </cfRule>
    <cfRule type="cellIs" dxfId="16751" priority="3756" operator="between">
      <formula>50</formula>
      <formula>89</formula>
    </cfRule>
    <cfRule type="cellIs" dxfId="16750" priority="3757" operator="lessThanOrEqual">
      <formula>49</formula>
    </cfRule>
  </conditionalFormatting>
  <conditionalFormatting sqref="K66">
    <cfRule type="cellIs" dxfId="16749" priority="3752" stopIfTrue="1" operator="lessThan">
      <formula>$E$1/$E$1*50</formula>
    </cfRule>
    <cfRule type="cellIs" dxfId="16748" priority="3753" stopIfTrue="1" operator="between">
      <formula>$E$1/$E$1*50</formula>
      <formula>$E$1/$E$1*89</formula>
    </cfRule>
    <cfRule type="cellIs" dxfId="16747" priority="3754" stopIfTrue="1" operator="greaterThanOrEqual">
      <formula>$E$1/$E$1*90</formula>
    </cfRule>
  </conditionalFormatting>
  <conditionalFormatting sqref="K67 K72">
    <cfRule type="cellIs" dxfId="16746" priority="3749" stopIfTrue="1" operator="lessThan">
      <formula>$E$1/$E$1*50</formula>
    </cfRule>
    <cfRule type="cellIs" dxfId="16745" priority="3750" stopIfTrue="1" operator="between">
      <formula>$E$1/$E$1*50</formula>
      <formula>$E$1/$E$1*89</formula>
    </cfRule>
    <cfRule type="cellIs" dxfId="16744" priority="3751" stopIfTrue="1" operator="greaterThanOrEqual">
      <formula>$E$1/$E$1*90</formula>
    </cfRule>
  </conditionalFormatting>
  <conditionalFormatting sqref="K66:K68 K72">
    <cfRule type="cellIs" dxfId="16743" priority="3746" operator="greaterThanOrEqual">
      <formula>90</formula>
    </cfRule>
    <cfRule type="cellIs" dxfId="16742" priority="3747" operator="between">
      <formula>50</formula>
      <formula>89</formula>
    </cfRule>
    <cfRule type="cellIs" dxfId="16741" priority="3748" operator="lessThanOrEqual">
      <formula>49</formula>
    </cfRule>
  </conditionalFormatting>
  <conditionalFormatting sqref="M66">
    <cfRule type="cellIs" dxfId="16740" priority="3743" stopIfTrue="1" operator="lessThan">
      <formula>$E$1/$E$1*50</formula>
    </cfRule>
    <cfRule type="cellIs" dxfId="16739" priority="3744" stopIfTrue="1" operator="between">
      <formula>$E$1/$E$1*50</formula>
      <formula>$E$1/$E$1*89</formula>
    </cfRule>
    <cfRule type="cellIs" dxfId="16738" priority="3745" stopIfTrue="1" operator="greaterThanOrEqual">
      <formula>$E$1/$E$1*90</formula>
    </cfRule>
  </conditionalFormatting>
  <conditionalFormatting sqref="M67 M72">
    <cfRule type="cellIs" dxfId="16737" priority="3740" stopIfTrue="1" operator="lessThan">
      <formula>$E$1/$E$1*50</formula>
    </cfRule>
    <cfRule type="cellIs" dxfId="16736" priority="3741" stopIfTrue="1" operator="between">
      <formula>$E$1/$E$1*50</formula>
      <formula>$E$1/$E$1*89</formula>
    </cfRule>
    <cfRule type="cellIs" dxfId="16735" priority="3742" stopIfTrue="1" operator="greaterThanOrEqual">
      <formula>$E$1/$E$1*90</formula>
    </cfRule>
  </conditionalFormatting>
  <conditionalFormatting sqref="M66:M67 M72">
    <cfRule type="cellIs" dxfId="16734" priority="3737" operator="greaterThanOrEqual">
      <formula>90</formula>
    </cfRule>
    <cfRule type="cellIs" dxfId="16733" priority="3738" operator="between">
      <formula>50</formula>
      <formula>89</formula>
    </cfRule>
    <cfRule type="cellIs" dxfId="16732" priority="3739" operator="lessThanOrEqual">
      <formula>49</formula>
    </cfRule>
  </conditionalFormatting>
  <conditionalFormatting sqref="P66">
    <cfRule type="cellIs" dxfId="16731" priority="3734" stopIfTrue="1" operator="lessThan">
      <formula>$E$1/$E$1*50</formula>
    </cfRule>
    <cfRule type="cellIs" dxfId="16730" priority="3735" stopIfTrue="1" operator="between">
      <formula>$E$1/$E$1*50</formula>
      <formula>$E$1/$E$1*89</formula>
    </cfRule>
    <cfRule type="cellIs" dxfId="16729" priority="3736" stopIfTrue="1" operator="greaterThanOrEqual">
      <formula>$E$1/$E$1*90</formula>
    </cfRule>
  </conditionalFormatting>
  <conditionalFormatting sqref="P67 P72">
    <cfRule type="cellIs" dxfId="16728" priority="3731" stopIfTrue="1" operator="lessThan">
      <formula>$E$1/$E$1*50</formula>
    </cfRule>
    <cfRule type="cellIs" dxfId="16727" priority="3732" stopIfTrue="1" operator="between">
      <formula>$E$1/$E$1*50</formula>
      <formula>$E$1/$E$1*89</formula>
    </cfRule>
    <cfRule type="cellIs" dxfId="16726" priority="3733" stopIfTrue="1" operator="greaterThanOrEqual">
      <formula>$E$1/$E$1*90</formula>
    </cfRule>
  </conditionalFormatting>
  <conditionalFormatting sqref="P66:P67 P72">
    <cfRule type="cellIs" dxfId="16725" priority="3728" operator="greaterThanOrEqual">
      <formula>90</formula>
    </cfRule>
    <cfRule type="cellIs" dxfId="16724" priority="3729" operator="between">
      <formula>50</formula>
      <formula>89</formula>
    </cfRule>
    <cfRule type="cellIs" dxfId="16723" priority="3730" operator="lessThanOrEqual">
      <formula>49</formula>
    </cfRule>
  </conditionalFormatting>
  <conditionalFormatting sqref="H66:H67 H72">
    <cfRule type="cellIs" dxfId="16722" priority="3725" operator="greaterThanOrEqual">
      <formula>0.18</formula>
    </cfRule>
    <cfRule type="cellIs" dxfId="16721" priority="3726" operator="between">
      <formula>0.1</formula>
      <formula>0.178</formula>
    </cfRule>
    <cfRule type="cellIs" dxfId="16720" priority="3727" operator="lessThanOrEqual">
      <formula>0.098</formula>
    </cfRule>
  </conditionalFormatting>
  <conditionalFormatting sqref="J66:J67 J72">
    <cfRule type="cellIs" dxfId="16719" priority="3722" operator="greaterThanOrEqual">
      <formula>0.18</formula>
    </cfRule>
    <cfRule type="cellIs" dxfId="16718" priority="3723" operator="between">
      <formula>0.1</formula>
      <formula>0.178</formula>
    </cfRule>
    <cfRule type="cellIs" dxfId="16717" priority="3724" operator="lessThanOrEqual">
      <formula>0.098</formula>
    </cfRule>
  </conditionalFormatting>
  <conditionalFormatting sqref="N66:N67 N72">
    <cfRule type="cellIs" dxfId="16716" priority="3719" operator="greaterThanOrEqual">
      <formula>0.18</formula>
    </cfRule>
    <cfRule type="cellIs" dxfId="16715" priority="3720" operator="between">
      <formula>0.1</formula>
      <formula>0.178</formula>
    </cfRule>
    <cfRule type="cellIs" dxfId="16714" priority="3721" operator="lessThanOrEqual">
      <formula>0.098</formula>
    </cfRule>
  </conditionalFormatting>
  <conditionalFormatting sqref="Q66:Q67 Q72">
    <cfRule type="cellIs" dxfId="16713" priority="3716" operator="greaterThanOrEqual">
      <formula>0.18</formula>
    </cfRule>
    <cfRule type="cellIs" dxfId="16712" priority="3717" operator="between">
      <formula>0.1</formula>
      <formula>0.178</formula>
    </cfRule>
    <cfRule type="cellIs" dxfId="16711" priority="3718" operator="lessThanOrEqual">
      <formula>0.098</formula>
    </cfRule>
  </conditionalFormatting>
  <conditionalFormatting sqref="L66:L67 L72">
    <cfRule type="cellIs" dxfId="16710" priority="3713" operator="greaterThanOrEqual">
      <formula>0.045</formula>
    </cfRule>
    <cfRule type="cellIs" dxfId="16709" priority="3714" operator="lessThanOrEqual">
      <formula>0.0245</formula>
    </cfRule>
    <cfRule type="cellIs" dxfId="16708" priority="3715" operator="between">
      <formula>0.025</formula>
      <formula>0.0445</formula>
    </cfRule>
  </conditionalFormatting>
  <conditionalFormatting sqref="F66">
    <cfRule type="cellIs" dxfId="16707" priority="3710" stopIfTrue="1" operator="lessThan">
      <formula>$F$1/$F$1*1%</formula>
    </cfRule>
    <cfRule type="cellIs" dxfId="16706" priority="3711" stopIfTrue="1" operator="between">
      <formula>$F$1/$F$1*1%</formula>
      <formula>$F$1/$F$1*4.99%</formula>
    </cfRule>
    <cfRule type="cellIs" dxfId="16705" priority="3712" stopIfTrue="1" operator="greaterThanOrEqual">
      <formula>$F$1/$F$1*5%</formula>
    </cfRule>
  </conditionalFormatting>
  <conditionalFormatting sqref="F67 F72">
    <cfRule type="cellIs" dxfId="16704" priority="3707" stopIfTrue="1" operator="lessThan">
      <formula>$F$1/$F$1*1%</formula>
    </cfRule>
    <cfRule type="cellIs" dxfId="16703" priority="3708" stopIfTrue="1" operator="between">
      <formula>$F$1/$F$1*1%</formula>
      <formula>$F$1/$F$1*4.99%</formula>
    </cfRule>
    <cfRule type="cellIs" dxfId="16702" priority="3709" stopIfTrue="1" operator="greaterThanOrEqual">
      <formula>$F$1/$F$1*5%</formula>
    </cfRule>
  </conditionalFormatting>
  <conditionalFormatting sqref="F66:F67 F72">
    <cfRule type="cellIs" dxfId="16701" priority="3704" operator="greaterThanOrEqual">
      <formula>0.045</formula>
    </cfRule>
    <cfRule type="cellIs" dxfId="16700" priority="3705" operator="lessThanOrEqual">
      <formula>0.0245</formula>
    </cfRule>
    <cfRule type="cellIs" dxfId="16699" priority="3706" operator="between">
      <formula>0.025</formula>
      <formula>0.0445</formula>
    </cfRule>
  </conditionalFormatting>
  <conditionalFormatting sqref="E66">
    <cfRule type="cellIs" dxfId="16698" priority="3701" stopIfTrue="1" operator="lessThan">
      <formula>$E$1/$E$1*50</formula>
    </cfRule>
    <cfRule type="cellIs" dxfId="16697" priority="3702" stopIfTrue="1" operator="between">
      <formula>$E$1/$E$1*50</formula>
      <formula>$E$1/$E$1*89</formula>
    </cfRule>
    <cfRule type="cellIs" dxfId="16696" priority="3703" stopIfTrue="1" operator="greaterThanOrEqual">
      <formula>$E$1/$E$1*90</formula>
    </cfRule>
  </conditionalFormatting>
  <conditionalFormatting sqref="E67 E72">
    <cfRule type="cellIs" dxfId="16695" priority="3698" stopIfTrue="1" operator="lessThan">
      <formula>$E$1/$E$1*50</formula>
    </cfRule>
    <cfRule type="cellIs" dxfId="16694" priority="3699" stopIfTrue="1" operator="between">
      <formula>$E$1/$E$1*50</formula>
      <formula>$E$1/$E$1*89</formula>
    </cfRule>
    <cfRule type="cellIs" dxfId="16693" priority="3700" stopIfTrue="1" operator="greaterThanOrEqual">
      <formula>$E$1/$E$1*90</formula>
    </cfRule>
  </conditionalFormatting>
  <conditionalFormatting sqref="E66:E67 E72">
    <cfRule type="cellIs" dxfId="16692" priority="3695" operator="greaterThanOrEqual">
      <formula>90</formula>
    </cfRule>
    <cfRule type="cellIs" dxfId="16691" priority="3696" operator="between">
      <formula>50</formula>
      <formula>89</formula>
    </cfRule>
    <cfRule type="cellIs" dxfId="16690" priority="3697" operator="lessThanOrEqual">
      <formula>49</formula>
    </cfRule>
  </conditionalFormatting>
  <conditionalFormatting sqref="S66:S67 S72">
    <cfRule type="cellIs" dxfId="16689" priority="3692" operator="lessThanOrEqual">
      <formula>0.4999</formula>
    </cfRule>
    <cfRule type="cellIs" dxfId="16688" priority="3693" operator="between">
      <formula>0.5</formula>
      <formula>0.89</formula>
    </cfRule>
    <cfRule type="cellIs" dxfId="16687" priority="3694" operator="greaterThanOrEqual">
      <formula>0.891</formula>
    </cfRule>
  </conditionalFormatting>
  <conditionalFormatting sqref="K72 K56">
    <cfRule type="cellIs" dxfId="16686" priority="3689" stopIfTrue="1" operator="lessThan">
      <formula>$E$1/$E$1*50</formula>
    </cfRule>
    <cfRule type="cellIs" dxfId="16685" priority="3690" stopIfTrue="1" operator="between">
      <formula>$E$1/$E$1*50</formula>
      <formula>$E$1/$E$1*89</formula>
    </cfRule>
    <cfRule type="cellIs" dxfId="16684" priority="3691" stopIfTrue="1" operator="greaterThanOrEqual">
      <formula>$E$1/$E$1*90</formula>
    </cfRule>
  </conditionalFormatting>
  <conditionalFormatting sqref="K67">
    <cfRule type="cellIs" dxfId="16683" priority="3686" stopIfTrue="1" operator="lessThan">
      <formula>$E$1/$E$1*50</formula>
    </cfRule>
    <cfRule type="cellIs" dxfId="16682" priority="3687" stopIfTrue="1" operator="between">
      <formula>$E$1/$E$1*50</formula>
      <formula>$E$1/$E$1*89</formula>
    </cfRule>
    <cfRule type="cellIs" dxfId="16681" priority="3688" stopIfTrue="1" operator="greaterThanOrEqual">
      <formula>$E$1/$E$1*90</formula>
    </cfRule>
  </conditionalFormatting>
  <conditionalFormatting sqref="K68">
    <cfRule type="cellIs" dxfId="16680" priority="3683" stopIfTrue="1" operator="lessThan">
      <formula>$E$1/$E$1*50</formula>
    </cfRule>
    <cfRule type="cellIs" dxfId="16679" priority="3684" stopIfTrue="1" operator="between">
      <formula>$E$1/$E$1*50</formula>
      <formula>$E$1/$E$1*89</formula>
    </cfRule>
    <cfRule type="cellIs" dxfId="16678" priority="3685" stopIfTrue="1" operator="greaterThanOrEqual">
      <formula>$E$1/$E$1*90</formula>
    </cfRule>
  </conditionalFormatting>
  <conditionalFormatting sqref="G262 I262 K262 M262 P262 E262 G265:G266 I265:I266 K265:K266 M265:M266 P265:P266 E265:E266">
    <cfRule type="cellIs" dxfId="16677" priority="3680" stopIfTrue="1" operator="lessThan">
      <formula>$E$1/$E$1*50</formula>
    </cfRule>
    <cfRule type="cellIs" dxfId="16676" priority="3681" stopIfTrue="1" operator="between">
      <formula>$E$1/$E$1*50</formula>
      <formula>$E$1/$E$1*89</formula>
    </cfRule>
    <cfRule type="cellIs" dxfId="16675" priority="3682" stopIfTrue="1" operator="greaterThanOrEqual">
      <formula>$E$1/$E$1*90</formula>
    </cfRule>
  </conditionalFormatting>
  <conditionalFormatting sqref="L262 F262 L265:L266 F265:F266">
    <cfRule type="cellIs" dxfId="16674" priority="3677" stopIfTrue="1" operator="lessThan">
      <formula>$F$1/$F$1*1%</formula>
    </cfRule>
    <cfRule type="cellIs" dxfId="16673" priority="3678" stopIfTrue="1" operator="between">
      <formula>$F$1/$F$1*1%</formula>
      <formula>$F$1/$F$1*4.99%</formula>
    </cfRule>
    <cfRule type="cellIs" dxfId="16672" priority="3679" stopIfTrue="1" operator="greaterThanOrEqual">
      <formula>$F$1/$F$1*5%</formula>
    </cfRule>
  </conditionalFormatting>
  <conditionalFormatting sqref="T262:U262 T266:U266 T265">
    <cfRule type="cellIs" dxfId="16671" priority="3674" stopIfTrue="1" operator="equal">
      <formula>"A"</formula>
    </cfRule>
    <cfRule type="cellIs" dxfId="16670" priority="3675" stopIfTrue="1" operator="between">
      <formula>$V$1</formula>
      <formula>$W$1</formula>
    </cfRule>
    <cfRule type="cellIs" dxfId="16669" priority="3676" stopIfTrue="1" operator="equal">
      <formula>"F"</formula>
    </cfRule>
  </conditionalFormatting>
  <conditionalFormatting sqref="C265:C266">
    <cfRule type="cellIs" dxfId="16668" priority="3671" stopIfTrue="1" operator="lessThan">
      <formula>#REF!/#REF!*9%</formula>
    </cfRule>
    <cfRule type="cellIs" dxfId="16667" priority="3672" stopIfTrue="1" operator="between">
      <formula>#REF!/#REF!*9%</formula>
      <formula>#REF!/#REF!*13.4%</formula>
    </cfRule>
    <cfRule type="cellIs" dxfId="16666" priority="3673" stopIfTrue="1" operator="greaterThanOrEqual">
      <formula>#REF!/#REF!*13.5%</formula>
    </cfRule>
  </conditionalFormatting>
  <conditionalFormatting sqref="D262 B262 D265:D266 B265:B266">
    <cfRule type="cellIs" dxfId="16665" priority="3668" stopIfTrue="1" operator="lessThan">
      <formula>#REF!/#REF!*60</formula>
    </cfRule>
    <cfRule type="cellIs" dxfId="16664" priority="3669" stopIfTrue="1" operator="between">
      <formula>#REF!/#REF!*60</formula>
      <formula>#REF!/#REF!*89</formula>
    </cfRule>
    <cfRule type="cellIs" dxfId="16663" priority="3670" stopIfTrue="1" operator="greaterThanOrEqual">
      <formula>#REF!/#REF!*90</formula>
    </cfRule>
  </conditionalFormatting>
  <conditionalFormatting sqref="C262">
    <cfRule type="cellIs" dxfId="16662" priority="3665" stopIfTrue="1" operator="lessThan">
      <formula>#REF!/#REF!*9%</formula>
    </cfRule>
    <cfRule type="cellIs" dxfId="16661" priority="3666" stopIfTrue="1" operator="between">
      <formula>#REF!/#REF!*9%</formula>
      <formula>#REF!/#REF!*13.4%</formula>
    </cfRule>
    <cfRule type="cellIs" dxfId="16660" priority="3667" stopIfTrue="1" operator="greaterThanOrEqual">
      <formula>#REF!/#REF!*13.5%</formula>
    </cfRule>
  </conditionalFormatting>
  <conditionalFormatting sqref="G262 I262 K262 M262 P262 E262 G265:G266 I265:I266 K265:K266 M265:M266 P265:P266 E265:E266">
    <cfRule type="cellIs" dxfId="16659" priority="3662" operator="greaterThanOrEqual">
      <formula>90</formula>
    </cfRule>
    <cfRule type="cellIs" dxfId="16658" priority="3663" operator="between">
      <formula>50</formula>
      <formula>89</formula>
    </cfRule>
    <cfRule type="cellIs" dxfId="16657" priority="3664" operator="lessThanOrEqual">
      <formula>49</formula>
    </cfRule>
  </conditionalFormatting>
  <conditionalFormatting sqref="H262 J262 Q262 H265:H266 J265:J266 Q265:Q266">
    <cfRule type="cellIs" dxfId="16656" priority="3659" operator="greaterThanOrEqual">
      <formula>0.18</formula>
    </cfRule>
    <cfRule type="cellIs" dxfId="16655" priority="3660" operator="between">
      <formula>0.1</formula>
      <formula>0.178</formula>
    </cfRule>
    <cfRule type="cellIs" dxfId="16654" priority="3661" operator="lessThanOrEqual">
      <formula>0.098</formula>
    </cfRule>
  </conditionalFormatting>
  <conditionalFormatting sqref="L262 F262 L265:L266 F265:F266">
    <cfRule type="cellIs" dxfId="16653" priority="3656" operator="greaterThanOrEqual">
      <formula>0.045</formula>
    </cfRule>
    <cfRule type="cellIs" dxfId="16652" priority="3657" operator="lessThanOrEqual">
      <formula>0.0245</formula>
    </cfRule>
    <cfRule type="cellIs" dxfId="16651" priority="3658" operator="between">
      <formula>0.025</formula>
      <formula>0.0445</formula>
    </cfRule>
  </conditionalFormatting>
  <conditionalFormatting sqref="S262 S265:S266">
    <cfRule type="cellIs" dxfId="16650" priority="3653" operator="lessThanOrEqual">
      <formula>0.4999</formula>
    </cfRule>
    <cfRule type="cellIs" dxfId="16649" priority="3654" operator="between">
      <formula>0.5</formula>
      <formula>0.89</formula>
    </cfRule>
    <cfRule type="cellIs" dxfId="16648" priority="3655" operator="greaterThanOrEqual">
      <formula>0.891</formula>
    </cfRule>
  </conditionalFormatting>
  <conditionalFormatting sqref="O262 R262 O265:O266 R265:R266">
    <cfRule type="cellIs" dxfId="16647" priority="3651" operator="lessThanOrEqual">
      <formula>0.04</formula>
    </cfRule>
    <cfRule type="cellIs" dxfId="16646" priority="3652" operator="equal">
      <formula>0.05</formula>
    </cfRule>
  </conditionalFormatting>
  <conditionalFormatting sqref="I262">
    <cfRule type="cellIs" dxfId="16645" priority="3650" operator="between">
      <formula>10</formula>
      <formula>17.8</formula>
    </cfRule>
  </conditionalFormatting>
  <conditionalFormatting sqref="U263 U259:U261">
    <cfRule type="cellIs" dxfId="16644" priority="3647" stopIfTrue="1" operator="equal">
      <formula>"A"</formula>
    </cfRule>
    <cfRule type="cellIs" dxfId="16643" priority="3648" stopIfTrue="1" operator="between">
      <formula>$V$1</formula>
      <formula>$W$1</formula>
    </cfRule>
    <cfRule type="cellIs" dxfId="16642" priority="3649" stopIfTrue="1" operator="equal">
      <formula>"F"</formula>
    </cfRule>
  </conditionalFormatting>
  <conditionalFormatting sqref="B263 D263 D259:D261 B259:B261">
    <cfRule type="cellIs" dxfId="16641" priority="3644" stopIfTrue="1" operator="lessThan">
      <formula>#REF!/#REF!*60</formula>
    </cfRule>
    <cfRule type="cellIs" dxfId="16640" priority="3645" stopIfTrue="1" operator="between">
      <formula>#REF!/#REF!*60</formula>
      <formula>#REF!/#REF!*89</formula>
    </cfRule>
    <cfRule type="cellIs" dxfId="16639" priority="3646" stopIfTrue="1" operator="greaterThanOrEqual">
      <formula>#REF!/#REF!*90</formula>
    </cfRule>
  </conditionalFormatting>
  <conditionalFormatting sqref="C259:C261 C263">
    <cfRule type="cellIs" dxfId="16638" priority="3641" stopIfTrue="1" operator="lessThan">
      <formula>#REF!/#REF!*9%</formula>
    </cfRule>
    <cfRule type="cellIs" dxfId="16637" priority="3642" stopIfTrue="1" operator="between">
      <formula>#REF!/#REF!*9%</formula>
      <formula>#REF!/#REF!*13.4%</formula>
    </cfRule>
    <cfRule type="cellIs" dxfId="16636" priority="3643" stopIfTrue="1" operator="greaterThanOrEqual">
      <formula>#REF!/#REF!*13.5%</formula>
    </cfRule>
  </conditionalFormatting>
  <conditionalFormatting sqref="G263 G259:G261">
    <cfRule type="cellIs" dxfId="16635" priority="3638" stopIfTrue="1" operator="lessThan">
      <formula>$E$1/$E$1*50</formula>
    </cfRule>
    <cfRule type="cellIs" dxfId="16634" priority="3639" stopIfTrue="1" operator="between">
      <formula>$E$1/$E$1*50</formula>
      <formula>$E$1/$E$1*89</formula>
    </cfRule>
    <cfRule type="cellIs" dxfId="16633" priority="3640" stopIfTrue="1" operator="greaterThanOrEqual">
      <formula>$E$1/$E$1*90</formula>
    </cfRule>
  </conditionalFormatting>
  <conditionalFormatting sqref="L263 L259:L261">
    <cfRule type="cellIs" dxfId="16632" priority="3635" stopIfTrue="1" operator="lessThan">
      <formula>$F$1/$F$1*1%</formula>
    </cfRule>
    <cfRule type="cellIs" dxfId="16631" priority="3636" stopIfTrue="1" operator="between">
      <formula>$F$1/$F$1*1%</formula>
      <formula>$F$1/$F$1*4.99%</formula>
    </cfRule>
    <cfRule type="cellIs" dxfId="16630" priority="3637" stopIfTrue="1" operator="greaterThanOrEqual">
      <formula>$F$1/$F$1*5%</formula>
    </cfRule>
  </conditionalFormatting>
  <conditionalFormatting sqref="T263 T259:T261">
    <cfRule type="cellIs" dxfId="16629" priority="3632" stopIfTrue="1" operator="equal">
      <formula>"A"</formula>
    </cfRule>
    <cfRule type="cellIs" dxfId="16628" priority="3633" stopIfTrue="1" operator="between">
      <formula>$V$1</formula>
      <formula>$W$1</formula>
    </cfRule>
    <cfRule type="cellIs" dxfId="16627" priority="3634" stopIfTrue="1" operator="equal">
      <formula>"F"</formula>
    </cfRule>
  </conditionalFormatting>
  <conditionalFormatting sqref="G263 G259:G261">
    <cfRule type="cellIs" dxfId="16626" priority="3629" operator="greaterThanOrEqual">
      <formula>90</formula>
    </cfRule>
    <cfRule type="cellIs" dxfId="16625" priority="3630" operator="between">
      <formula>50</formula>
      <formula>89</formula>
    </cfRule>
    <cfRule type="cellIs" dxfId="16624" priority="3631" operator="lessThanOrEqual">
      <formula>49</formula>
    </cfRule>
  </conditionalFormatting>
  <conditionalFormatting sqref="I263 I259:I261">
    <cfRule type="cellIs" dxfId="16623" priority="3626" stopIfTrue="1" operator="lessThan">
      <formula>$E$1/$E$1*50</formula>
    </cfRule>
    <cfRule type="cellIs" dxfId="16622" priority="3627" stopIfTrue="1" operator="between">
      <formula>$E$1/$E$1*50</formula>
      <formula>$E$1/$E$1*89</formula>
    </cfRule>
    <cfRule type="cellIs" dxfId="16621" priority="3628" stopIfTrue="1" operator="greaterThanOrEqual">
      <formula>$E$1/$E$1*90</formula>
    </cfRule>
  </conditionalFormatting>
  <conditionalFormatting sqref="I263 I259:I261">
    <cfRule type="cellIs" dxfId="16620" priority="3623" operator="greaterThanOrEqual">
      <formula>90</formula>
    </cfRule>
    <cfRule type="cellIs" dxfId="16619" priority="3624" operator="between">
      <formula>50</formula>
      <formula>89</formula>
    </cfRule>
    <cfRule type="cellIs" dxfId="16618" priority="3625" operator="lessThanOrEqual">
      <formula>49</formula>
    </cfRule>
  </conditionalFormatting>
  <conditionalFormatting sqref="K263 K259:K261">
    <cfRule type="cellIs" dxfId="16617" priority="3620" stopIfTrue="1" operator="lessThan">
      <formula>$E$1/$E$1*50</formula>
    </cfRule>
    <cfRule type="cellIs" dxfId="16616" priority="3621" stopIfTrue="1" operator="between">
      <formula>$E$1/$E$1*50</formula>
      <formula>$E$1/$E$1*89</formula>
    </cfRule>
    <cfRule type="cellIs" dxfId="16615" priority="3622" stopIfTrue="1" operator="greaterThanOrEqual">
      <formula>$E$1/$E$1*90</formula>
    </cfRule>
  </conditionalFormatting>
  <conditionalFormatting sqref="K263 K259:K261">
    <cfRule type="cellIs" dxfId="16614" priority="3617" operator="greaterThanOrEqual">
      <formula>90</formula>
    </cfRule>
    <cfRule type="cellIs" dxfId="16613" priority="3618" operator="between">
      <formula>50</formula>
      <formula>89</formula>
    </cfRule>
    <cfRule type="cellIs" dxfId="16612" priority="3619" operator="lessThanOrEqual">
      <formula>49</formula>
    </cfRule>
  </conditionalFormatting>
  <conditionalFormatting sqref="M263 M259:M261">
    <cfRule type="cellIs" dxfId="16611" priority="3614" stopIfTrue="1" operator="lessThan">
      <formula>$E$1/$E$1*50</formula>
    </cfRule>
    <cfRule type="cellIs" dxfId="16610" priority="3615" stopIfTrue="1" operator="between">
      <formula>$E$1/$E$1*50</formula>
      <formula>$E$1/$E$1*89</formula>
    </cfRule>
    <cfRule type="cellIs" dxfId="16609" priority="3616" stopIfTrue="1" operator="greaterThanOrEqual">
      <formula>$E$1/$E$1*90</formula>
    </cfRule>
  </conditionalFormatting>
  <conditionalFormatting sqref="M263 M259:M261">
    <cfRule type="cellIs" dxfId="16608" priority="3611" operator="greaterThanOrEqual">
      <formula>90</formula>
    </cfRule>
    <cfRule type="cellIs" dxfId="16607" priority="3612" operator="between">
      <formula>50</formula>
      <formula>89</formula>
    </cfRule>
    <cfRule type="cellIs" dxfId="16606" priority="3613" operator="lessThanOrEqual">
      <formula>49</formula>
    </cfRule>
  </conditionalFormatting>
  <conditionalFormatting sqref="P263 P259:P261">
    <cfRule type="cellIs" dxfId="16605" priority="3608" stopIfTrue="1" operator="lessThan">
      <formula>$E$1/$E$1*50</formula>
    </cfRule>
    <cfRule type="cellIs" dxfId="16604" priority="3609" stopIfTrue="1" operator="between">
      <formula>$E$1/$E$1*50</formula>
      <formula>$E$1/$E$1*89</formula>
    </cfRule>
    <cfRule type="cellIs" dxfId="16603" priority="3610" stopIfTrue="1" operator="greaterThanOrEqual">
      <formula>$E$1/$E$1*90</formula>
    </cfRule>
  </conditionalFormatting>
  <conditionalFormatting sqref="P263 P259:P261">
    <cfRule type="cellIs" dxfId="16602" priority="3605" operator="greaterThanOrEqual">
      <formula>90</formula>
    </cfRule>
    <cfRule type="cellIs" dxfId="16601" priority="3606" operator="between">
      <formula>50</formula>
      <formula>89</formula>
    </cfRule>
    <cfRule type="cellIs" dxfId="16600" priority="3607" operator="lessThanOrEqual">
      <formula>49</formula>
    </cfRule>
  </conditionalFormatting>
  <conditionalFormatting sqref="H263 H259:H261">
    <cfRule type="cellIs" dxfId="16599" priority="3602" operator="greaterThanOrEqual">
      <formula>0.18</formula>
    </cfRule>
    <cfRule type="cellIs" dxfId="16598" priority="3603" operator="between">
      <formula>0.1</formula>
      <formula>0.178</formula>
    </cfRule>
    <cfRule type="cellIs" dxfId="16597" priority="3604" operator="lessThanOrEqual">
      <formula>0.098</formula>
    </cfRule>
  </conditionalFormatting>
  <conditionalFormatting sqref="J263 J259:J261">
    <cfRule type="cellIs" dxfId="16596" priority="3599" operator="greaterThanOrEqual">
      <formula>0.18</formula>
    </cfRule>
    <cfRule type="cellIs" dxfId="16595" priority="3600" operator="between">
      <formula>0.1</formula>
      <formula>0.178</formula>
    </cfRule>
    <cfRule type="cellIs" dxfId="16594" priority="3601" operator="lessThanOrEqual">
      <formula>0.098</formula>
    </cfRule>
  </conditionalFormatting>
  <conditionalFormatting sqref="Q263 Q259:Q261">
    <cfRule type="cellIs" dxfId="16593" priority="3596" operator="greaterThanOrEqual">
      <formula>0.18</formula>
    </cfRule>
    <cfRule type="cellIs" dxfId="16592" priority="3597" operator="between">
      <formula>0.1</formula>
      <formula>0.178</formula>
    </cfRule>
    <cfRule type="cellIs" dxfId="16591" priority="3598" operator="lessThanOrEqual">
      <formula>0.098</formula>
    </cfRule>
  </conditionalFormatting>
  <conditionalFormatting sqref="L263 L259:L261">
    <cfRule type="cellIs" dxfId="16590" priority="3593" operator="greaterThanOrEqual">
      <formula>0.045</formula>
    </cfRule>
    <cfRule type="cellIs" dxfId="16589" priority="3594" operator="lessThanOrEqual">
      <formula>0.0245</formula>
    </cfRule>
    <cfRule type="cellIs" dxfId="16588" priority="3595" operator="between">
      <formula>0.025</formula>
      <formula>0.0445</formula>
    </cfRule>
  </conditionalFormatting>
  <conditionalFormatting sqref="F263 F259:F261">
    <cfRule type="cellIs" dxfId="16587" priority="3590" stopIfTrue="1" operator="lessThan">
      <formula>$F$1/$F$1*1%</formula>
    </cfRule>
    <cfRule type="cellIs" dxfId="16586" priority="3591" stopIfTrue="1" operator="between">
      <formula>$F$1/$F$1*1%</formula>
      <formula>$F$1/$F$1*4.99%</formula>
    </cfRule>
    <cfRule type="cellIs" dxfId="16585" priority="3592" stopIfTrue="1" operator="greaterThanOrEqual">
      <formula>$F$1/$F$1*5%</formula>
    </cfRule>
  </conditionalFormatting>
  <conditionalFormatting sqref="F263 F259:F261">
    <cfRule type="cellIs" dxfId="16584" priority="3587" operator="greaterThanOrEqual">
      <formula>0.045</formula>
    </cfRule>
    <cfRule type="cellIs" dxfId="16583" priority="3588" operator="lessThanOrEqual">
      <formula>0.0245</formula>
    </cfRule>
    <cfRule type="cellIs" dxfId="16582" priority="3589" operator="between">
      <formula>0.025</formula>
      <formula>0.0445</formula>
    </cfRule>
  </conditionalFormatting>
  <conditionalFormatting sqref="E263 E259:E261">
    <cfRule type="cellIs" dxfId="16581" priority="3584" stopIfTrue="1" operator="lessThan">
      <formula>$E$1/$E$1*50</formula>
    </cfRule>
    <cfRule type="cellIs" dxfId="16580" priority="3585" stopIfTrue="1" operator="between">
      <formula>$E$1/$E$1*50</formula>
      <formula>$E$1/$E$1*89</formula>
    </cfRule>
    <cfRule type="cellIs" dxfId="16579" priority="3586" stopIfTrue="1" operator="greaterThanOrEqual">
      <formula>$E$1/$E$1*90</formula>
    </cfRule>
  </conditionalFormatting>
  <conditionalFormatting sqref="E263 E259:E261">
    <cfRule type="cellIs" dxfId="16578" priority="3581" operator="greaterThanOrEqual">
      <formula>90</formula>
    </cfRule>
    <cfRule type="cellIs" dxfId="16577" priority="3582" operator="between">
      <formula>50</formula>
      <formula>89</formula>
    </cfRule>
    <cfRule type="cellIs" dxfId="16576" priority="3583" operator="lessThanOrEqual">
      <formula>49</formula>
    </cfRule>
  </conditionalFormatting>
  <conditionalFormatting sqref="S263 S259:S261">
    <cfRule type="cellIs" dxfId="16575" priority="3578" operator="lessThanOrEqual">
      <formula>0.4999</formula>
    </cfRule>
    <cfRule type="cellIs" dxfId="16574" priority="3579" operator="between">
      <formula>0.5</formula>
      <formula>0.89</formula>
    </cfRule>
    <cfRule type="cellIs" dxfId="16573" priority="3580" operator="greaterThanOrEqual">
      <formula>0.891</formula>
    </cfRule>
  </conditionalFormatting>
  <conditionalFormatting sqref="O263 O259:O261">
    <cfRule type="cellIs" dxfId="16572" priority="3576" operator="lessThanOrEqual">
      <formula>0.04</formula>
    </cfRule>
    <cfRule type="cellIs" dxfId="16571" priority="3577" operator="equal">
      <formula>0.05</formula>
    </cfRule>
  </conditionalFormatting>
  <conditionalFormatting sqref="R263 R259:R261">
    <cfRule type="cellIs" dxfId="16570" priority="3574" operator="lessThanOrEqual">
      <formula>0.04</formula>
    </cfRule>
    <cfRule type="cellIs" dxfId="16569" priority="3575" operator="equal">
      <formula>0.05</formula>
    </cfRule>
  </conditionalFormatting>
  <conditionalFormatting sqref="U265">
    <cfRule type="cellIs" dxfId="16568" priority="3571" stopIfTrue="1" operator="equal">
      <formula>"A"</formula>
    </cfRule>
    <cfRule type="cellIs" dxfId="16567" priority="3572" stopIfTrue="1" operator="between">
      <formula>$V$1</formula>
      <formula>$W$1</formula>
    </cfRule>
    <cfRule type="cellIs" dxfId="16566" priority="3573" stopIfTrue="1" operator="equal">
      <formula>"F"</formula>
    </cfRule>
  </conditionalFormatting>
  <conditionalFormatting sqref="C1">
    <cfRule type="cellIs" dxfId="16565" priority="3563" stopIfTrue="1" operator="lessThan">
      <formula>#REF!/#REF!*9%</formula>
    </cfRule>
    <cfRule type="cellIs" dxfId="16564" priority="3564" stopIfTrue="1" operator="between">
      <formula>#REF!/#REF!*9%</formula>
      <formula>#REF!/#REF!*13.4%</formula>
    </cfRule>
    <cfRule type="cellIs" dxfId="16563" priority="3565" stopIfTrue="1" operator="greaterThanOrEqual">
      <formula>#REF!/#REF!*13.5%</formula>
    </cfRule>
  </conditionalFormatting>
  <conditionalFormatting sqref="G1 S1">
    <cfRule type="expression" dxfId="16562" priority="3566" stopIfTrue="1">
      <formula>F</formula>
    </cfRule>
    <cfRule type="expression" dxfId="16561" priority="3567" stopIfTrue="1">
      <formula>A</formula>
    </cfRule>
  </conditionalFormatting>
  <conditionalFormatting sqref="R1 F1">
    <cfRule type="cellIs" dxfId="16560" priority="3568" stopIfTrue="1" operator="lessThan">
      <formula>#REF!/#REF!*60%</formula>
    </cfRule>
    <cfRule type="cellIs" dxfId="16559" priority="3569" stopIfTrue="1" operator="between">
      <formula>#REF!/#REF!*60%</formula>
      <formula>#REF!/#REF!*89%</formula>
    </cfRule>
    <cfRule type="cellIs" dxfId="16558" priority="3570" stopIfTrue="1" operator="greaterThanOrEqual">
      <formula>#REF!/#REF!*90%</formula>
    </cfRule>
  </conditionalFormatting>
  <conditionalFormatting sqref="D1 A1:B1">
    <cfRule type="cellIs" dxfId="16557" priority="3560" stopIfTrue="1" operator="lessThan">
      <formula>#REF!/#REF!*60</formula>
    </cfRule>
    <cfRule type="cellIs" dxfId="16556" priority="3561" stopIfTrue="1" operator="between">
      <formula>#REF!/#REF!*60</formula>
      <formula>#REF!/#REF!*89</formula>
    </cfRule>
    <cfRule type="cellIs" dxfId="16555" priority="3562" stopIfTrue="1" operator="greaterThanOrEqual">
      <formula>#REF!/#REF!*90</formula>
    </cfRule>
  </conditionalFormatting>
  <conditionalFormatting sqref="R1 F1">
    <cfRule type="cellIs" dxfId="16554" priority="3557" stopIfTrue="1" operator="lessThan">
      <formula>#REF!/#REF!*60%</formula>
    </cfRule>
    <cfRule type="cellIs" dxfId="16553" priority="3558" stopIfTrue="1" operator="between">
      <formula>#REF!/#REF!*60%</formula>
      <formula>#REF!/#REF!*89%</formula>
    </cfRule>
    <cfRule type="cellIs" dxfId="16552" priority="3559" stopIfTrue="1" operator="greaterThanOrEqual">
      <formula>#REF!/#REF!*90%</formula>
    </cfRule>
  </conditionalFormatting>
  <conditionalFormatting sqref="C1">
    <cfRule type="cellIs" dxfId="16551" priority="3554" stopIfTrue="1" operator="lessThan">
      <formula>#REF!/#REF!*9%</formula>
    </cfRule>
    <cfRule type="cellIs" dxfId="16550" priority="3555" stopIfTrue="1" operator="between">
      <formula>#REF!/#REF!*9%</formula>
      <formula>#REF!/#REF!*13.4%</formula>
    </cfRule>
    <cfRule type="cellIs" dxfId="16549" priority="3556" stopIfTrue="1" operator="greaterThanOrEqual">
      <formula>#REF!/#REF!*13.5%</formula>
    </cfRule>
  </conditionalFormatting>
  <conditionalFormatting sqref="U89">
    <cfRule type="cellIs" dxfId="16548" priority="3551" stopIfTrue="1" operator="equal">
      <formula>"A"</formula>
    </cfRule>
    <cfRule type="cellIs" dxfId="16547" priority="3552" stopIfTrue="1" operator="between">
      <formula>$V$1</formula>
      <formula>$W$1</formula>
    </cfRule>
    <cfRule type="cellIs" dxfId="16546" priority="3553" stopIfTrue="1" operator="equal">
      <formula>"F"</formula>
    </cfRule>
  </conditionalFormatting>
  <conditionalFormatting sqref="B89 D89">
    <cfRule type="cellIs" dxfId="16545" priority="3548" stopIfTrue="1" operator="lessThan">
      <formula>#REF!/#REF!*60</formula>
    </cfRule>
    <cfRule type="cellIs" dxfId="16544" priority="3549" stopIfTrue="1" operator="between">
      <formula>#REF!/#REF!*60</formula>
      <formula>#REF!/#REF!*89</formula>
    </cfRule>
    <cfRule type="cellIs" dxfId="16543" priority="3550" stopIfTrue="1" operator="greaterThanOrEqual">
      <formula>#REF!/#REF!*90</formula>
    </cfRule>
  </conditionalFormatting>
  <conditionalFormatting sqref="C89">
    <cfRule type="cellIs" dxfId="16542" priority="3545" stopIfTrue="1" operator="lessThan">
      <formula>#REF!/#REF!*9%</formula>
    </cfRule>
    <cfRule type="cellIs" dxfId="16541" priority="3546" stopIfTrue="1" operator="between">
      <formula>#REF!/#REF!*9%</formula>
      <formula>#REF!/#REF!*13.4%</formula>
    </cfRule>
    <cfRule type="cellIs" dxfId="16540" priority="3547" stopIfTrue="1" operator="greaterThanOrEqual">
      <formula>#REF!/#REF!*13.5%</formula>
    </cfRule>
  </conditionalFormatting>
  <conditionalFormatting sqref="G89">
    <cfRule type="cellIs" dxfId="16539" priority="3542" stopIfTrue="1" operator="lessThan">
      <formula>$E$1/$E$1*50</formula>
    </cfRule>
    <cfRule type="cellIs" dxfId="16538" priority="3543" stopIfTrue="1" operator="between">
      <formula>$E$1/$E$1*50</formula>
      <formula>$E$1/$E$1*89</formula>
    </cfRule>
    <cfRule type="cellIs" dxfId="16537" priority="3544" stopIfTrue="1" operator="greaterThanOrEqual">
      <formula>$E$1/$E$1*90</formula>
    </cfRule>
  </conditionalFormatting>
  <conditionalFormatting sqref="L89">
    <cfRule type="cellIs" dxfId="16536" priority="3539" stopIfTrue="1" operator="lessThan">
      <formula>$F$1/$F$1*1%</formula>
    </cfRule>
    <cfRule type="cellIs" dxfId="16535" priority="3540" stopIfTrue="1" operator="between">
      <formula>$F$1/$F$1*1%</formula>
      <formula>$F$1/$F$1*4.99%</formula>
    </cfRule>
    <cfRule type="cellIs" dxfId="16534" priority="3541" stopIfTrue="1" operator="greaterThanOrEqual">
      <formula>$F$1/$F$1*5%</formula>
    </cfRule>
  </conditionalFormatting>
  <conditionalFormatting sqref="T89">
    <cfRule type="cellIs" dxfId="16533" priority="3536" stopIfTrue="1" operator="equal">
      <formula>"A"</formula>
    </cfRule>
    <cfRule type="cellIs" dxfId="16532" priority="3537" stopIfTrue="1" operator="between">
      <formula>$V$1</formula>
      <formula>$W$1</formula>
    </cfRule>
    <cfRule type="cellIs" dxfId="16531" priority="3538" stopIfTrue="1" operator="equal">
      <formula>"F"</formula>
    </cfRule>
  </conditionalFormatting>
  <conditionalFormatting sqref="G89">
    <cfRule type="cellIs" dxfId="16530" priority="3533" operator="greaterThanOrEqual">
      <formula>90</formula>
    </cfRule>
    <cfRule type="cellIs" dxfId="16529" priority="3534" operator="between">
      <formula>50</formula>
      <formula>89</formula>
    </cfRule>
    <cfRule type="cellIs" dxfId="16528" priority="3535" operator="lessThanOrEqual">
      <formula>49</formula>
    </cfRule>
  </conditionalFormatting>
  <conditionalFormatting sqref="I89">
    <cfRule type="cellIs" dxfId="16527" priority="3530" stopIfTrue="1" operator="lessThan">
      <formula>$E$1/$E$1*50</formula>
    </cfRule>
    <cfRule type="cellIs" dxfId="16526" priority="3531" stopIfTrue="1" operator="between">
      <formula>$E$1/$E$1*50</formula>
      <formula>$E$1/$E$1*89</formula>
    </cfRule>
    <cfRule type="cellIs" dxfId="16525" priority="3532" stopIfTrue="1" operator="greaterThanOrEqual">
      <formula>$E$1/$E$1*90</formula>
    </cfRule>
  </conditionalFormatting>
  <conditionalFormatting sqref="I89">
    <cfRule type="cellIs" dxfId="16524" priority="3527" operator="greaterThanOrEqual">
      <formula>90</formula>
    </cfRule>
    <cfRule type="cellIs" dxfId="16523" priority="3528" operator="between">
      <formula>50</formula>
      <formula>89</formula>
    </cfRule>
    <cfRule type="cellIs" dxfId="16522" priority="3529" operator="lessThanOrEqual">
      <formula>49</formula>
    </cfRule>
  </conditionalFormatting>
  <conditionalFormatting sqref="K89">
    <cfRule type="cellIs" dxfId="16521" priority="3524" stopIfTrue="1" operator="lessThan">
      <formula>$E$1/$E$1*50</formula>
    </cfRule>
    <cfRule type="cellIs" dxfId="16520" priority="3525" stopIfTrue="1" operator="between">
      <formula>$E$1/$E$1*50</formula>
      <formula>$E$1/$E$1*89</formula>
    </cfRule>
    <cfRule type="cellIs" dxfId="16519" priority="3526" stopIfTrue="1" operator="greaterThanOrEqual">
      <formula>$E$1/$E$1*90</formula>
    </cfRule>
  </conditionalFormatting>
  <conditionalFormatting sqref="K89">
    <cfRule type="cellIs" dxfId="16518" priority="3521" operator="greaterThanOrEqual">
      <formula>90</formula>
    </cfRule>
    <cfRule type="cellIs" dxfId="16517" priority="3522" operator="between">
      <formula>50</formula>
      <formula>89</formula>
    </cfRule>
    <cfRule type="cellIs" dxfId="16516" priority="3523" operator="lessThanOrEqual">
      <formula>49</formula>
    </cfRule>
  </conditionalFormatting>
  <conditionalFormatting sqref="M89">
    <cfRule type="cellIs" dxfId="16515" priority="3518" stopIfTrue="1" operator="lessThan">
      <formula>$E$1/$E$1*50</formula>
    </cfRule>
    <cfRule type="cellIs" dxfId="16514" priority="3519" stopIfTrue="1" operator="between">
      <formula>$E$1/$E$1*50</formula>
      <formula>$E$1/$E$1*89</formula>
    </cfRule>
    <cfRule type="cellIs" dxfId="16513" priority="3520" stopIfTrue="1" operator="greaterThanOrEqual">
      <formula>$E$1/$E$1*90</formula>
    </cfRule>
  </conditionalFormatting>
  <conditionalFormatting sqref="M89">
    <cfRule type="cellIs" dxfId="16512" priority="3515" operator="greaterThanOrEqual">
      <formula>90</formula>
    </cfRule>
    <cfRule type="cellIs" dxfId="16511" priority="3516" operator="between">
      <formula>50</formula>
      <formula>89</formula>
    </cfRule>
    <cfRule type="cellIs" dxfId="16510" priority="3517" operator="lessThanOrEqual">
      <formula>49</formula>
    </cfRule>
  </conditionalFormatting>
  <conditionalFormatting sqref="P89">
    <cfRule type="cellIs" dxfId="16509" priority="3512" stopIfTrue="1" operator="lessThan">
      <formula>$E$1/$E$1*50</formula>
    </cfRule>
    <cfRule type="cellIs" dxfId="16508" priority="3513" stopIfTrue="1" operator="between">
      <formula>$E$1/$E$1*50</formula>
      <formula>$E$1/$E$1*89</formula>
    </cfRule>
    <cfRule type="cellIs" dxfId="16507" priority="3514" stopIfTrue="1" operator="greaterThanOrEqual">
      <formula>$E$1/$E$1*90</formula>
    </cfRule>
  </conditionalFormatting>
  <conditionalFormatting sqref="P89">
    <cfRule type="cellIs" dxfId="16506" priority="3509" operator="greaterThanOrEqual">
      <formula>90</formula>
    </cfRule>
    <cfRule type="cellIs" dxfId="16505" priority="3510" operator="between">
      <formula>50</formula>
      <formula>89</formula>
    </cfRule>
    <cfRule type="cellIs" dxfId="16504" priority="3511" operator="lessThanOrEqual">
      <formula>49</formula>
    </cfRule>
  </conditionalFormatting>
  <conditionalFormatting sqref="H89">
    <cfRule type="cellIs" dxfId="16503" priority="3506" operator="greaterThanOrEqual">
      <formula>0.18</formula>
    </cfRule>
    <cfRule type="cellIs" dxfId="16502" priority="3507" operator="between">
      <formula>0.1</formula>
      <formula>0.178</formula>
    </cfRule>
    <cfRule type="cellIs" dxfId="16501" priority="3508" operator="lessThanOrEqual">
      <formula>0.098</formula>
    </cfRule>
  </conditionalFormatting>
  <conditionalFormatting sqref="J89">
    <cfRule type="cellIs" dxfId="16500" priority="3503" operator="greaterThanOrEqual">
      <formula>0.18</formula>
    </cfRule>
    <cfRule type="cellIs" dxfId="16499" priority="3504" operator="between">
      <formula>0.1</formula>
      <formula>0.178</formula>
    </cfRule>
    <cfRule type="cellIs" dxfId="16498" priority="3505" operator="lessThanOrEqual">
      <formula>0.098</formula>
    </cfRule>
  </conditionalFormatting>
  <conditionalFormatting sqref="N89">
    <cfRule type="cellIs" dxfId="16497" priority="3500" operator="greaterThanOrEqual">
      <formula>0.18</formula>
    </cfRule>
    <cfRule type="cellIs" dxfId="16496" priority="3501" operator="between">
      <formula>0.1</formula>
      <formula>0.178</formula>
    </cfRule>
    <cfRule type="cellIs" dxfId="16495" priority="3502" operator="lessThanOrEqual">
      <formula>0.098</formula>
    </cfRule>
  </conditionalFormatting>
  <conditionalFormatting sqref="Q89">
    <cfRule type="cellIs" dxfId="16494" priority="3497" operator="greaterThanOrEqual">
      <formula>0.18</formula>
    </cfRule>
    <cfRule type="cellIs" dxfId="16493" priority="3498" operator="between">
      <formula>0.1</formula>
      <formula>0.178</formula>
    </cfRule>
    <cfRule type="cellIs" dxfId="16492" priority="3499" operator="lessThanOrEqual">
      <formula>0.098</formula>
    </cfRule>
  </conditionalFormatting>
  <conditionalFormatting sqref="L89">
    <cfRule type="cellIs" dxfId="16491" priority="3494" operator="greaterThanOrEqual">
      <formula>0.045</formula>
    </cfRule>
    <cfRule type="cellIs" dxfId="16490" priority="3495" operator="lessThanOrEqual">
      <formula>0.0245</formula>
    </cfRule>
    <cfRule type="cellIs" dxfId="16489" priority="3496" operator="between">
      <formula>0.025</formula>
      <formula>0.0445</formula>
    </cfRule>
  </conditionalFormatting>
  <conditionalFormatting sqref="F89">
    <cfRule type="cellIs" dxfId="16488" priority="3491" stopIfTrue="1" operator="lessThan">
      <formula>$F$1/$F$1*1%</formula>
    </cfRule>
    <cfRule type="cellIs" dxfId="16487" priority="3492" stopIfTrue="1" operator="between">
      <formula>$F$1/$F$1*1%</formula>
      <formula>$F$1/$F$1*4.99%</formula>
    </cfRule>
    <cfRule type="cellIs" dxfId="16486" priority="3493" stopIfTrue="1" operator="greaterThanOrEqual">
      <formula>$F$1/$F$1*5%</formula>
    </cfRule>
  </conditionalFormatting>
  <conditionalFormatting sqref="F89">
    <cfRule type="cellIs" dxfId="16485" priority="3488" operator="greaterThanOrEqual">
      <formula>0.045</formula>
    </cfRule>
    <cfRule type="cellIs" dxfId="16484" priority="3489" operator="lessThanOrEqual">
      <formula>0.0245</formula>
    </cfRule>
    <cfRule type="cellIs" dxfId="16483" priority="3490" operator="between">
      <formula>0.025</formula>
      <formula>0.0445</formula>
    </cfRule>
  </conditionalFormatting>
  <conditionalFormatting sqref="E89">
    <cfRule type="cellIs" dxfId="16482" priority="3485" stopIfTrue="1" operator="lessThan">
      <formula>$E$1/$E$1*50</formula>
    </cfRule>
    <cfRule type="cellIs" dxfId="16481" priority="3486" stopIfTrue="1" operator="between">
      <formula>$E$1/$E$1*50</formula>
      <formula>$E$1/$E$1*89</formula>
    </cfRule>
    <cfRule type="cellIs" dxfId="16480" priority="3487" stopIfTrue="1" operator="greaterThanOrEqual">
      <formula>$E$1/$E$1*90</formula>
    </cfRule>
  </conditionalFormatting>
  <conditionalFormatting sqref="E89">
    <cfRule type="cellIs" dxfId="16479" priority="3482" operator="greaterThanOrEqual">
      <formula>90</formula>
    </cfRule>
    <cfRule type="cellIs" dxfId="16478" priority="3483" operator="between">
      <formula>50</formula>
      <formula>89</formula>
    </cfRule>
    <cfRule type="cellIs" dxfId="16477" priority="3484" operator="lessThanOrEqual">
      <formula>49</formula>
    </cfRule>
  </conditionalFormatting>
  <conditionalFormatting sqref="S89">
    <cfRule type="cellIs" dxfId="16476" priority="3479" operator="lessThanOrEqual">
      <formula>0.4999</formula>
    </cfRule>
    <cfRule type="cellIs" dxfId="16475" priority="3480" operator="between">
      <formula>0.5</formula>
      <formula>0.89</formula>
    </cfRule>
    <cfRule type="cellIs" dxfId="16474" priority="3481" operator="greaterThanOrEqual">
      <formula>0.891</formula>
    </cfRule>
  </conditionalFormatting>
  <conditionalFormatting sqref="O89">
    <cfRule type="cellIs" dxfId="16473" priority="3477" operator="lessThanOrEqual">
      <formula>0.04</formula>
    </cfRule>
    <cfRule type="cellIs" dxfId="16472" priority="3478" operator="equal">
      <formula>0.05</formula>
    </cfRule>
  </conditionalFormatting>
  <conditionalFormatting sqref="G196:G199 I196:I199 K196:K199 M196:M199 P196:P199 E196:E199">
    <cfRule type="cellIs" dxfId="16471" priority="3474" stopIfTrue="1" operator="lessThan">
      <formula>$E$1/$E$1*50</formula>
    </cfRule>
    <cfRule type="cellIs" dxfId="16470" priority="3475" stopIfTrue="1" operator="between">
      <formula>$E$1/$E$1*50</formula>
      <formula>$E$1/$E$1*89</formula>
    </cfRule>
    <cfRule type="cellIs" dxfId="16469" priority="3476" stopIfTrue="1" operator="greaterThanOrEqual">
      <formula>$E$1/$E$1*90</formula>
    </cfRule>
  </conditionalFormatting>
  <conditionalFormatting sqref="L196:L199 F196:F199">
    <cfRule type="cellIs" dxfId="16468" priority="3471" stopIfTrue="1" operator="lessThan">
      <formula>$F$1/$F$1*1%</formula>
    </cfRule>
    <cfRule type="cellIs" dxfId="16467" priority="3472" stopIfTrue="1" operator="between">
      <formula>$F$1/$F$1*1%</formula>
      <formula>$F$1/$F$1*4.99%</formula>
    </cfRule>
    <cfRule type="cellIs" dxfId="16466" priority="3473" stopIfTrue="1" operator="greaterThanOrEqual">
      <formula>$F$1/$F$1*5%</formula>
    </cfRule>
  </conditionalFormatting>
  <conditionalFormatting sqref="T196:U196 T197:T201">
    <cfRule type="cellIs" dxfId="16465" priority="3468" stopIfTrue="1" operator="equal">
      <formula>"A"</formula>
    </cfRule>
    <cfRule type="cellIs" dxfId="16464" priority="3469" stopIfTrue="1" operator="between">
      <formula>$V$1</formula>
      <formula>$W$1</formula>
    </cfRule>
    <cfRule type="cellIs" dxfId="16463" priority="3470" stopIfTrue="1" operator="equal">
      <formula>"F"</formula>
    </cfRule>
  </conditionalFormatting>
  <conditionalFormatting sqref="U199:U200">
    <cfRule type="cellIs" dxfId="16462" priority="3465" stopIfTrue="1" operator="equal">
      <formula>"A"</formula>
    </cfRule>
    <cfRule type="cellIs" dxfId="16461" priority="3466" stopIfTrue="1" operator="between">
      <formula>$V$1</formula>
      <formula>$W$1</formula>
    </cfRule>
    <cfRule type="cellIs" dxfId="16460" priority="3467" stopIfTrue="1" operator="equal">
      <formula>"F"</formula>
    </cfRule>
  </conditionalFormatting>
  <conditionalFormatting sqref="U201">
    <cfRule type="cellIs" dxfId="16459" priority="3462" stopIfTrue="1" operator="equal">
      <formula>"A"</formula>
    </cfRule>
    <cfRule type="cellIs" dxfId="16458" priority="3463" stopIfTrue="1" operator="between">
      <formula>$V$1</formula>
      <formula>$W$1</formula>
    </cfRule>
    <cfRule type="cellIs" dxfId="16457" priority="3464" stopIfTrue="1" operator="equal">
      <formula>"F"</formula>
    </cfRule>
  </conditionalFormatting>
  <conditionalFormatting sqref="U201">
    <cfRule type="cellIs" dxfId="16456" priority="3459" stopIfTrue="1" operator="lessThan">
      <formula>#REF!/#REF!*1%</formula>
    </cfRule>
    <cfRule type="cellIs" dxfId="16455" priority="3460" stopIfTrue="1" operator="between">
      <formula>#REF!/#REF!*1%</formula>
      <formula>#REF!/#REF!*4%</formula>
    </cfRule>
    <cfRule type="cellIs" dxfId="16454" priority="3461" stopIfTrue="1" operator="greaterThanOrEqual">
      <formula>#REF!/#REF!*5%</formula>
    </cfRule>
  </conditionalFormatting>
  <conditionalFormatting sqref="U198">
    <cfRule type="cellIs" dxfId="16453" priority="3456" stopIfTrue="1" operator="equal">
      <formula>"A"</formula>
    </cfRule>
    <cfRule type="cellIs" dxfId="16452" priority="3457" stopIfTrue="1" operator="between">
      <formula>$V$1</formula>
      <formula>$W$1</formula>
    </cfRule>
    <cfRule type="cellIs" dxfId="16451" priority="3458" stopIfTrue="1" operator="equal">
      <formula>"F"</formula>
    </cfRule>
  </conditionalFormatting>
  <conditionalFormatting sqref="U202">
    <cfRule type="cellIs" dxfId="16450" priority="3453" stopIfTrue="1" operator="equal">
      <formula>"A"</formula>
    </cfRule>
    <cfRule type="cellIs" dxfId="16449" priority="3454" stopIfTrue="1" operator="between">
      <formula>$V$1</formula>
      <formula>$W$1</formula>
    </cfRule>
    <cfRule type="cellIs" dxfId="16448" priority="3455" stopIfTrue="1" operator="equal">
      <formula>"F"</formula>
    </cfRule>
  </conditionalFormatting>
  <conditionalFormatting sqref="U202">
    <cfRule type="cellIs" dxfId="16447" priority="3450" stopIfTrue="1" operator="lessThan">
      <formula>#REF!/#REF!*1%</formula>
    </cfRule>
    <cfRule type="cellIs" dxfId="16446" priority="3451" stopIfTrue="1" operator="between">
      <formula>#REF!/#REF!*1%</formula>
      <formula>#REF!/#REF!*4%</formula>
    </cfRule>
    <cfRule type="cellIs" dxfId="16445" priority="3452" stopIfTrue="1" operator="greaterThanOrEqual">
      <formula>#REF!/#REF!*5%</formula>
    </cfRule>
  </conditionalFormatting>
  <conditionalFormatting sqref="U197">
    <cfRule type="cellIs" dxfId="16444" priority="3447" stopIfTrue="1" operator="equal">
      <formula>"A"</formula>
    </cfRule>
    <cfRule type="cellIs" dxfId="16443" priority="3448" stopIfTrue="1" operator="between">
      <formula>$V$1</formula>
      <formula>$W$1</formula>
    </cfRule>
    <cfRule type="cellIs" dxfId="16442" priority="3449" stopIfTrue="1" operator="equal">
      <formula>"F"</formula>
    </cfRule>
  </conditionalFormatting>
  <conditionalFormatting sqref="G196:G201 I196:I201 K196:K201 M196:M201 P196:P201 E196:E201">
    <cfRule type="cellIs" dxfId="16441" priority="3444" operator="greaterThanOrEqual">
      <formula>90</formula>
    </cfRule>
    <cfRule type="cellIs" dxfId="16440" priority="3445" operator="between">
      <formula>50</formula>
      <formula>89</formula>
    </cfRule>
    <cfRule type="cellIs" dxfId="16439" priority="3446" operator="lessThanOrEqual">
      <formula>49</formula>
    </cfRule>
  </conditionalFormatting>
  <conditionalFormatting sqref="H196:H201 J196:J201 N196:N201 Q196:Q201">
    <cfRule type="cellIs" dxfId="16438" priority="3441" operator="greaterThanOrEqual">
      <formula>0.18</formula>
    </cfRule>
    <cfRule type="cellIs" dxfId="16437" priority="3442" operator="between">
      <formula>0.1</formula>
      <formula>0.178</formula>
    </cfRule>
    <cfRule type="cellIs" dxfId="16436" priority="3443" operator="lessThanOrEqual">
      <formula>0.098</formula>
    </cfRule>
  </conditionalFormatting>
  <conditionalFormatting sqref="L196:L201 F196:F201">
    <cfRule type="cellIs" dxfId="16435" priority="3438" operator="greaterThanOrEqual">
      <formula>0.045</formula>
    </cfRule>
    <cfRule type="cellIs" dxfId="16434" priority="3439" operator="lessThanOrEqual">
      <formula>0.0245</formula>
    </cfRule>
    <cfRule type="cellIs" dxfId="16433" priority="3440" operator="between">
      <formula>0.025</formula>
      <formula>0.0445</formula>
    </cfRule>
  </conditionalFormatting>
  <conditionalFormatting sqref="S196:S201">
    <cfRule type="cellIs" dxfId="16432" priority="3435" operator="lessThanOrEqual">
      <formula>0.4999</formula>
    </cfRule>
    <cfRule type="cellIs" dxfId="16431" priority="3436" operator="between">
      <formula>0.5</formula>
      <formula>0.89</formula>
    </cfRule>
    <cfRule type="cellIs" dxfId="16430" priority="3437" operator="greaterThanOrEqual">
      <formula>0.891</formula>
    </cfRule>
  </conditionalFormatting>
  <conditionalFormatting sqref="G201">
    <cfRule type="cellIs" dxfId="16429" priority="3432" stopIfTrue="1" operator="lessThan">
      <formula>$E$1/$E$1*50</formula>
    </cfRule>
    <cfRule type="cellIs" dxfId="16428" priority="3433" stopIfTrue="1" operator="between">
      <formula>$E$1/$E$1*50</formula>
      <formula>$E$1/$E$1*89</formula>
    </cfRule>
    <cfRule type="cellIs" dxfId="16427" priority="3434" stopIfTrue="1" operator="greaterThanOrEqual">
      <formula>$E$1/$E$1*90</formula>
    </cfRule>
  </conditionalFormatting>
  <conditionalFormatting sqref="L201">
    <cfRule type="cellIs" dxfId="16426" priority="3429" stopIfTrue="1" operator="lessThan">
      <formula>$F$1/$F$1*1%</formula>
    </cfRule>
    <cfRule type="cellIs" dxfId="16425" priority="3430" stopIfTrue="1" operator="between">
      <formula>$F$1/$F$1*1%</formula>
      <formula>$F$1/$F$1*4.99%</formula>
    </cfRule>
    <cfRule type="cellIs" dxfId="16424" priority="3431" stopIfTrue="1" operator="greaterThanOrEqual">
      <formula>$F$1/$F$1*5%</formula>
    </cfRule>
  </conditionalFormatting>
  <conditionalFormatting sqref="T202">
    <cfRule type="cellIs" dxfId="16423" priority="3426" stopIfTrue="1" operator="equal">
      <formula>"A"</formula>
    </cfRule>
    <cfRule type="cellIs" dxfId="16422" priority="3427" stopIfTrue="1" operator="between">
      <formula>$V$1</formula>
      <formula>$W$1</formula>
    </cfRule>
    <cfRule type="cellIs" dxfId="16421" priority="3428" stopIfTrue="1" operator="equal">
      <formula>"F"</formula>
    </cfRule>
  </conditionalFormatting>
  <conditionalFormatting sqref="G200">
    <cfRule type="cellIs" dxfId="16420" priority="3423" stopIfTrue="1" operator="lessThan">
      <formula>$E$1/$E$1*50</formula>
    </cfRule>
    <cfRule type="cellIs" dxfId="16419" priority="3424" stopIfTrue="1" operator="between">
      <formula>$E$1/$E$1*50</formula>
      <formula>$E$1/$E$1*89</formula>
    </cfRule>
    <cfRule type="cellIs" dxfId="16418" priority="3425" stopIfTrue="1" operator="greaterThanOrEqual">
      <formula>$E$1/$E$1*90</formula>
    </cfRule>
  </conditionalFormatting>
  <conditionalFormatting sqref="L200">
    <cfRule type="cellIs" dxfId="16417" priority="3420" stopIfTrue="1" operator="lessThan">
      <formula>$F$1/$F$1*1%</formula>
    </cfRule>
    <cfRule type="cellIs" dxfId="16416" priority="3421" stopIfTrue="1" operator="between">
      <formula>$F$1/$F$1*1%</formula>
      <formula>$F$1/$F$1*4.99%</formula>
    </cfRule>
    <cfRule type="cellIs" dxfId="16415" priority="3422" stopIfTrue="1" operator="greaterThanOrEqual">
      <formula>$F$1/$F$1*5%</formula>
    </cfRule>
  </conditionalFormatting>
  <conditionalFormatting sqref="G202">
    <cfRule type="cellIs" dxfId="16414" priority="3417" stopIfTrue="1" operator="lessThan">
      <formula>$E$1/$E$1*50</formula>
    </cfRule>
    <cfRule type="cellIs" dxfId="16413" priority="3418" stopIfTrue="1" operator="between">
      <formula>$E$1/$E$1*50</formula>
      <formula>$E$1/$E$1*89</formula>
    </cfRule>
    <cfRule type="cellIs" dxfId="16412" priority="3419" stopIfTrue="1" operator="greaterThanOrEqual">
      <formula>$E$1/$E$1*90</formula>
    </cfRule>
  </conditionalFormatting>
  <conditionalFormatting sqref="L202">
    <cfRule type="cellIs" dxfId="16411" priority="3414" stopIfTrue="1" operator="lessThan">
      <formula>$F$1/$F$1*1%</formula>
    </cfRule>
    <cfRule type="cellIs" dxfId="16410" priority="3415" stopIfTrue="1" operator="between">
      <formula>$F$1/$F$1*1%</formula>
      <formula>$F$1/$F$1*4.99%</formula>
    </cfRule>
    <cfRule type="cellIs" dxfId="16409" priority="3416" stopIfTrue="1" operator="greaterThanOrEqual">
      <formula>$F$1/$F$1*5%</formula>
    </cfRule>
  </conditionalFormatting>
  <conditionalFormatting sqref="G202">
    <cfRule type="cellIs" dxfId="16408" priority="3411" operator="greaterThanOrEqual">
      <formula>90</formula>
    </cfRule>
    <cfRule type="cellIs" dxfId="16407" priority="3412" operator="between">
      <formula>50</formula>
      <formula>89</formula>
    </cfRule>
    <cfRule type="cellIs" dxfId="16406" priority="3413" operator="lessThanOrEqual">
      <formula>49</formula>
    </cfRule>
  </conditionalFormatting>
  <conditionalFormatting sqref="I201">
    <cfRule type="cellIs" dxfId="16405" priority="3408" stopIfTrue="1" operator="lessThan">
      <formula>$E$1/$E$1*50</formula>
    </cfRule>
    <cfRule type="cellIs" dxfId="16404" priority="3409" stopIfTrue="1" operator="between">
      <formula>$E$1/$E$1*50</formula>
      <formula>$E$1/$E$1*89</formula>
    </cfRule>
    <cfRule type="cellIs" dxfId="16403" priority="3410" stopIfTrue="1" operator="greaterThanOrEqual">
      <formula>$E$1/$E$1*90</formula>
    </cfRule>
  </conditionalFormatting>
  <conditionalFormatting sqref="I200">
    <cfRule type="cellIs" dxfId="16402" priority="3405" stopIfTrue="1" operator="lessThan">
      <formula>$E$1/$E$1*50</formula>
    </cfRule>
    <cfRule type="cellIs" dxfId="16401" priority="3406" stopIfTrue="1" operator="between">
      <formula>$E$1/$E$1*50</formula>
      <formula>$E$1/$E$1*89</formula>
    </cfRule>
    <cfRule type="cellIs" dxfId="16400" priority="3407" stopIfTrue="1" operator="greaterThanOrEqual">
      <formula>$E$1/$E$1*90</formula>
    </cfRule>
  </conditionalFormatting>
  <conditionalFormatting sqref="I202">
    <cfRule type="cellIs" dxfId="16399" priority="3402" stopIfTrue="1" operator="lessThan">
      <formula>$E$1/$E$1*50</formula>
    </cfRule>
    <cfRule type="cellIs" dxfId="16398" priority="3403" stopIfTrue="1" operator="between">
      <formula>$E$1/$E$1*50</formula>
      <formula>$E$1/$E$1*89</formula>
    </cfRule>
    <cfRule type="cellIs" dxfId="16397" priority="3404" stopIfTrue="1" operator="greaterThanOrEqual">
      <formula>$E$1/$E$1*90</formula>
    </cfRule>
  </conditionalFormatting>
  <conditionalFormatting sqref="I202">
    <cfRule type="cellIs" dxfId="16396" priority="3399" operator="greaterThanOrEqual">
      <formula>90</formula>
    </cfRule>
    <cfRule type="cellIs" dxfId="16395" priority="3400" operator="between">
      <formula>50</formula>
      <formula>89</formula>
    </cfRule>
    <cfRule type="cellIs" dxfId="16394" priority="3401" operator="lessThanOrEqual">
      <formula>49</formula>
    </cfRule>
  </conditionalFormatting>
  <conditionalFormatting sqref="K201">
    <cfRule type="cellIs" dxfId="16393" priority="3396" stopIfTrue="1" operator="lessThan">
      <formula>$E$1/$E$1*50</formula>
    </cfRule>
    <cfRule type="cellIs" dxfId="16392" priority="3397" stopIfTrue="1" operator="between">
      <formula>$E$1/$E$1*50</formula>
      <formula>$E$1/$E$1*89</formula>
    </cfRule>
    <cfRule type="cellIs" dxfId="16391" priority="3398" stopIfTrue="1" operator="greaterThanOrEqual">
      <formula>$E$1/$E$1*90</formula>
    </cfRule>
  </conditionalFormatting>
  <conditionalFormatting sqref="K200">
    <cfRule type="cellIs" dxfId="16390" priority="3393" stopIfTrue="1" operator="lessThan">
      <formula>$E$1/$E$1*50</formula>
    </cfRule>
    <cfRule type="cellIs" dxfId="16389" priority="3394" stopIfTrue="1" operator="between">
      <formula>$E$1/$E$1*50</formula>
      <formula>$E$1/$E$1*89</formula>
    </cfRule>
    <cfRule type="cellIs" dxfId="16388" priority="3395" stopIfTrue="1" operator="greaterThanOrEqual">
      <formula>$E$1/$E$1*90</formula>
    </cfRule>
  </conditionalFormatting>
  <conditionalFormatting sqref="K202">
    <cfRule type="cellIs" dxfId="16387" priority="3390" stopIfTrue="1" operator="lessThan">
      <formula>$E$1/$E$1*50</formula>
    </cfRule>
    <cfRule type="cellIs" dxfId="16386" priority="3391" stopIfTrue="1" operator="between">
      <formula>$E$1/$E$1*50</formula>
      <formula>$E$1/$E$1*89</formula>
    </cfRule>
    <cfRule type="cellIs" dxfId="16385" priority="3392" stopIfTrue="1" operator="greaterThanOrEqual">
      <formula>$E$1/$E$1*90</formula>
    </cfRule>
  </conditionalFormatting>
  <conditionalFormatting sqref="K202">
    <cfRule type="cellIs" dxfId="16384" priority="3387" operator="greaterThanOrEqual">
      <formula>90</formula>
    </cfRule>
    <cfRule type="cellIs" dxfId="16383" priority="3388" operator="between">
      <formula>50</formula>
      <formula>89</formula>
    </cfRule>
    <cfRule type="cellIs" dxfId="16382" priority="3389" operator="lessThanOrEqual">
      <formula>49</formula>
    </cfRule>
  </conditionalFormatting>
  <conditionalFormatting sqref="M201">
    <cfRule type="cellIs" dxfId="16381" priority="3384" stopIfTrue="1" operator="lessThan">
      <formula>$E$1/$E$1*50</formula>
    </cfRule>
    <cfRule type="cellIs" dxfId="16380" priority="3385" stopIfTrue="1" operator="between">
      <formula>$E$1/$E$1*50</formula>
      <formula>$E$1/$E$1*89</formula>
    </cfRule>
    <cfRule type="cellIs" dxfId="16379" priority="3386" stopIfTrue="1" operator="greaterThanOrEqual">
      <formula>$E$1/$E$1*90</formula>
    </cfRule>
  </conditionalFormatting>
  <conditionalFormatting sqref="M200">
    <cfRule type="cellIs" dxfId="16378" priority="3381" stopIfTrue="1" operator="lessThan">
      <formula>$E$1/$E$1*50</formula>
    </cfRule>
    <cfRule type="cellIs" dxfId="16377" priority="3382" stopIfTrue="1" operator="between">
      <formula>$E$1/$E$1*50</formula>
      <formula>$E$1/$E$1*89</formula>
    </cfRule>
    <cfRule type="cellIs" dxfId="16376" priority="3383" stopIfTrue="1" operator="greaterThanOrEqual">
      <formula>$E$1/$E$1*90</formula>
    </cfRule>
  </conditionalFormatting>
  <conditionalFormatting sqref="M202">
    <cfRule type="cellIs" dxfId="16375" priority="3378" stopIfTrue="1" operator="lessThan">
      <formula>$E$1/$E$1*50</formula>
    </cfRule>
    <cfRule type="cellIs" dxfId="16374" priority="3379" stopIfTrue="1" operator="between">
      <formula>$E$1/$E$1*50</formula>
      <formula>$E$1/$E$1*89</formula>
    </cfRule>
    <cfRule type="cellIs" dxfId="16373" priority="3380" stopIfTrue="1" operator="greaterThanOrEqual">
      <formula>$E$1/$E$1*90</formula>
    </cfRule>
  </conditionalFormatting>
  <conditionalFormatting sqref="M202">
    <cfRule type="cellIs" dxfId="16372" priority="3375" operator="greaterThanOrEqual">
      <formula>90</formula>
    </cfRule>
    <cfRule type="cellIs" dxfId="16371" priority="3376" operator="between">
      <formula>50</formula>
      <formula>89</formula>
    </cfRule>
    <cfRule type="cellIs" dxfId="16370" priority="3377" operator="lessThanOrEqual">
      <formula>49</formula>
    </cfRule>
  </conditionalFormatting>
  <conditionalFormatting sqref="P201">
    <cfRule type="cellIs" dxfId="16369" priority="3372" stopIfTrue="1" operator="lessThan">
      <formula>$E$1/$E$1*50</formula>
    </cfRule>
    <cfRule type="cellIs" dxfId="16368" priority="3373" stopIfTrue="1" operator="between">
      <formula>$E$1/$E$1*50</formula>
      <formula>$E$1/$E$1*89</formula>
    </cfRule>
    <cfRule type="cellIs" dxfId="16367" priority="3374" stopIfTrue="1" operator="greaterThanOrEqual">
      <formula>$E$1/$E$1*90</formula>
    </cfRule>
  </conditionalFormatting>
  <conditionalFormatting sqref="P200">
    <cfRule type="cellIs" dxfId="16366" priority="3369" stopIfTrue="1" operator="lessThan">
      <formula>$E$1/$E$1*50</formula>
    </cfRule>
    <cfRule type="cellIs" dxfId="16365" priority="3370" stopIfTrue="1" operator="between">
      <formula>$E$1/$E$1*50</formula>
      <formula>$E$1/$E$1*89</formula>
    </cfRule>
    <cfRule type="cellIs" dxfId="16364" priority="3371" stopIfTrue="1" operator="greaterThanOrEqual">
      <formula>$E$1/$E$1*90</formula>
    </cfRule>
  </conditionalFormatting>
  <conditionalFormatting sqref="P202">
    <cfRule type="cellIs" dxfId="16363" priority="3366" stopIfTrue="1" operator="lessThan">
      <formula>$E$1/$E$1*50</formula>
    </cfRule>
    <cfRule type="cellIs" dxfId="16362" priority="3367" stopIfTrue="1" operator="between">
      <formula>$E$1/$E$1*50</formula>
      <formula>$E$1/$E$1*89</formula>
    </cfRule>
    <cfRule type="cellIs" dxfId="16361" priority="3368" stopIfTrue="1" operator="greaterThanOrEqual">
      <formula>$E$1/$E$1*90</formula>
    </cfRule>
  </conditionalFormatting>
  <conditionalFormatting sqref="P202">
    <cfRule type="cellIs" dxfId="16360" priority="3363" operator="greaterThanOrEqual">
      <formula>90</formula>
    </cfRule>
    <cfRule type="cellIs" dxfId="16359" priority="3364" operator="between">
      <formula>50</formula>
      <formula>89</formula>
    </cfRule>
    <cfRule type="cellIs" dxfId="16358" priority="3365" operator="lessThanOrEqual">
      <formula>49</formula>
    </cfRule>
  </conditionalFormatting>
  <conditionalFormatting sqref="I199">
    <cfRule type="cellIs" dxfId="16357" priority="3362" operator="between">
      <formula>10</formula>
      <formula>17.8</formula>
    </cfRule>
  </conditionalFormatting>
  <conditionalFormatting sqref="H202">
    <cfRule type="cellIs" dxfId="16356" priority="3359" operator="greaterThanOrEqual">
      <formula>0.18</formula>
    </cfRule>
    <cfRule type="cellIs" dxfId="16355" priority="3360" operator="between">
      <formula>0.1</formula>
      <formula>0.178</formula>
    </cfRule>
    <cfRule type="cellIs" dxfId="16354" priority="3361" operator="lessThanOrEqual">
      <formula>0.098</formula>
    </cfRule>
  </conditionalFormatting>
  <conditionalFormatting sqref="J202">
    <cfRule type="cellIs" dxfId="16353" priority="3356" operator="greaterThanOrEqual">
      <formula>0.18</formula>
    </cfRule>
    <cfRule type="cellIs" dxfId="16352" priority="3357" operator="between">
      <formula>0.1</formula>
      <formula>0.178</formula>
    </cfRule>
    <cfRule type="cellIs" dxfId="16351" priority="3358" operator="lessThanOrEqual">
      <formula>0.098</formula>
    </cfRule>
  </conditionalFormatting>
  <conditionalFormatting sqref="N202">
    <cfRule type="cellIs" dxfId="16350" priority="3353" operator="greaterThanOrEqual">
      <formula>0.18</formula>
    </cfRule>
    <cfRule type="cellIs" dxfId="16349" priority="3354" operator="between">
      <formula>0.1</formula>
      <formula>0.178</formula>
    </cfRule>
    <cfRule type="cellIs" dxfId="16348" priority="3355" operator="lessThanOrEqual">
      <formula>0.098</formula>
    </cfRule>
  </conditionalFormatting>
  <conditionalFormatting sqref="Q202">
    <cfRule type="cellIs" dxfId="16347" priority="3350" operator="greaterThanOrEqual">
      <formula>0.18</formula>
    </cfRule>
    <cfRule type="cellIs" dxfId="16346" priority="3351" operator="between">
      <formula>0.1</formula>
      <formula>0.178</formula>
    </cfRule>
    <cfRule type="cellIs" dxfId="16345" priority="3352" operator="lessThanOrEqual">
      <formula>0.098</formula>
    </cfRule>
  </conditionalFormatting>
  <conditionalFormatting sqref="L202">
    <cfRule type="cellIs" dxfId="16344" priority="3347" operator="greaterThanOrEqual">
      <formula>0.045</formula>
    </cfRule>
    <cfRule type="cellIs" dxfId="16343" priority="3348" operator="lessThanOrEqual">
      <formula>0.0245</formula>
    </cfRule>
    <cfRule type="cellIs" dxfId="16342" priority="3349" operator="between">
      <formula>0.025</formula>
      <formula>0.0445</formula>
    </cfRule>
  </conditionalFormatting>
  <conditionalFormatting sqref="F201">
    <cfRule type="cellIs" dxfId="16341" priority="3344" stopIfTrue="1" operator="lessThan">
      <formula>$F$1/$F$1*1%</formula>
    </cfRule>
    <cfRule type="cellIs" dxfId="16340" priority="3345" stopIfTrue="1" operator="between">
      <formula>$F$1/$F$1*1%</formula>
      <formula>$F$1/$F$1*4.99%</formula>
    </cfRule>
    <cfRule type="cellIs" dxfId="16339" priority="3346" stopIfTrue="1" operator="greaterThanOrEqual">
      <formula>$F$1/$F$1*5%</formula>
    </cfRule>
  </conditionalFormatting>
  <conditionalFormatting sqref="F200">
    <cfRule type="cellIs" dxfId="16338" priority="3341" stopIfTrue="1" operator="lessThan">
      <formula>$F$1/$F$1*1%</formula>
    </cfRule>
    <cfRule type="cellIs" dxfId="16337" priority="3342" stopIfTrue="1" operator="between">
      <formula>$F$1/$F$1*1%</formula>
      <formula>$F$1/$F$1*4.99%</formula>
    </cfRule>
    <cfRule type="cellIs" dxfId="16336" priority="3343" stopIfTrue="1" operator="greaterThanOrEqual">
      <formula>$F$1/$F$1*5%</formula>
    </cfRule>
  </conditionalFormatting>
  <conditionalFormatting sqref="F202">
    <cfRule type="cellIs" dxfId="16335" priority="3338" stopIfTrue="1" operator="lessThan">
      <formula>$F$1/$F$1*1%</formula>
    </cfRule>
    <cfRule type="cellIs" dxfId="16334" priority="3339" stopIfTrue="1" operator="between">
      <formula>$F$1/$F$1*1%</formula>
      <formula>$F$1/$F$1*4.99%</formula>
    </cfRule>
    <cfRule type="cellIs" dxfId="16333" priority="3340" stopIfTrue="1" operator="greaterThanOrEqual">
      <formula>$F$1/$F$1*5%</formula>
    </cfRule>
  </conditionalFormatting>
  <conditionalFormatting sqref="F202">
    <cfRule type="cellIs" dxfId="16332" priority="3335" operator="greaterThanOrEqual">
      <formula>0.045</formula>
    </cfRule>
    <cfRule type="cellIs" dxfId="16331" priority="3336" operator="lessThanOrEqual">
      <formula>0.0245</formula>
    </cfRule>
    <cfRule type="cellIs" dxfId="16330" priority="3337" operator="between">
      <formula>0.025</formula>
      <formula>0.0445</formula>
    </cfRule>
  </conditionalFormatting>
  <conditionalFormatting sqref="E201">
    <cfRule type="cellIs" dxfId="16329" priority="3332" stopIfTrue="1" operator="lessThan">
      <formula>$E$1/$E$1*50</formula>
    </cfRule>
    <cfRule type="cellIs" dxfId="16328" priority="3333" stopIfTrue="1" operator="between">
      <formula>$E$1/$E$1*50</formula>
      <formula>$E$1/$E$1*89</formula>
    </cfRule>
    <cfRule type="cellIs" dxfId="16327" priority="3334" stopIfTrue="1" operator="greaterThanOrEqual">
      <formula>$E$1/$E$1*90</formula>
    </cfRule>
  </conditionalFormatting>
  <conditionalFormatting sqref="E200">
    <cfRule type="cellIs" dxfId="16326" priority="3329" stopIfTrue="1" operator="lessThan">
      <formula>$E$1/$E$1*50</formula>
    </cfRule>
    <cfRule type="cellIs" dxfId="16325" priority="3330" stopIfTrue="1" operator="between">
      <formula>$E$1/$E$1*50</formula>
      <formula>$E$1/$E$1*89</formula>
    </cfRule>
    <cfRule type="cellIs" dxfId="16324" priority="3331" stopIfTrue="1" operator="greaterThanOrEqual">
      <formula>$E$1/$E$1*90</formula>
    </cfRule>
  </conditionalFormatting>
  <conditionalFormatting sqref="E202">
    <cfRule type="cellIs" dxfId="16323" priority="3326" stopIfTrue="1" operator="lessThan">
      <formula>$E$1/$E$1*50</formula>
    </cfRule>
    <cfRule type="cellIs" dxfId="16322" priority="3327" stopIfTrue="1" operator="between">
      <formula>$E$1/$E$1*50</formula>
      <formula>$E$1/$E$1*89</formula>
    </cfRule>
    <cfRule type="cellIs" dxfId="16321" priority="3328" stopIfTrue="1" operator="greaterThanOrEqual">
      <formula>$E$1/$E$1*90</formula>
    </cfRule>
  </conditionalFormatting>
  <conditionalFormatting sqref="E202">
    <cfRule type="cellIs" dxfId="16320" priority="3323" operator="greaterThanOrEqual">
      <formula>90</formula>
    </cfRule>
    <cfRule type="cellIs" dxfId="16319" priority="3324" operator="between">
      <formula>50</formula>
      <formula>89</formula>
    </cfRule>
    <cfRule type="cellIs" dxfId="16318" priority="3325" operator="lessThanOrEqual">
      <formula>49</formula>
    </cfRule>
  </conditionalFormatting>
  <conditionalFormatting sqref="S202">
    <cfRule type="cellIs" dxfId="16317" priority="3320" operator="lessThanOrEqual">
      <formula>0.4999</formula>
    </cfRule>
    <cfRule type="cellIs" dxfId="16316" priority="3321" operator="between">
      <formula>0.5</formula>
      <formula>0.89</formula>
    </cfRule>
    <cfRule type="cellIs" dxfId="16315" priority="3322" operator="greaterThanOrEqual">
      <formula>0.891</formula>
    </cfRule>
  </conditionalFormatting>
  <conditionalFormatting sqref="U178">
    <cfRule type="cellIs" dxfId="16314" priority="3317" stopIfTrue="1" operator="equal">
      <formula>"A"</formula>
    </cfRule>
    <cfRule type="cellIs" dxfId="16313" priority="3318" stopIfTrue="1" operator="between">
      <formula>$V$1</formula>
      <formula>$W$1</formula>
    </cfRule>
    <cfRule type="cellIs" dxfId="16312" priority="3319" stopIfTrue="1" operator="equal">
      <formula>"F"</formula>
    </cfRule>
  </conditionalFormatting>
  <conditionalFormatting sqref="U178">
    <cfRule type="cellIs" dxfId="16311" priority="3314" stopIfTrue="1" operator="lessThan">
      <formula>#REF!/#REF!*1%</formula>
    </cfRule>
    <cfRule type="cellIs" dxfId="16310" priority="3315" stopIfTrue="1" operator="between">
      <formula>#REF!/#REF!*1%</formula>
      <formula>#REF!/#REF!*4%</formula>
    </cfRule>
    <cfRule type="cellIs" dxfId="16309" priority="3316" stopIfTrue="1" operator="greaterThanOrEqual">
      <formula>#REF!/#REF!*5%</formula>
    </cfRule>
  </conditionalFormatting>
  <conditionalFormatting sqref="G178">
    <cfRule type="cellIs" dxfId="16308" priority="3311" stopIfTrue="1" operator="lessThan">
      <formula>$E$1/$E$1*50</formula>
    </cfRule>
    <cfRule type="cellIs" dxfId="16307" priority="3312" stopIfTrue="1" operator="between">
      <formula>$E$1/$E$1*50</formula>
      <formula>$E$1/$E$1*89</formula>
    </cfRule>
    <cfRule type="cellIs" dxfId="16306" priority="3313" stopIfTrue="1" operator="greaterThanOrEqual">
      <formula>$E$1/$E$1*90</formula>
    </cfRule>
  </conditionalFormatting>
  <conditionalFormatting sqref="L178">
    <cfRule type="cellIs" dxfId="16305" priority="3308" stopIfTrue="1" operator="lessThan">
      <formula>$F$1/$F$1*1%</formula>
    </cfRule>
    <cfRule type="cellIs" dxfId="16304" priority="3309" stopIfTrue="1" operator="between">
      <formula>$F$1/$F$1*1%</formula>
      <formula>$F$1/$F$1*4.99%</formula>
    </cfRule>
    <cfRule type="cellIs" dxfId="16303" priority="3310" stopIfTrue="1" operator="greaterThanOrEqual">
      <formula>$F$1/$F$1*5%</formula>
    </cfRule>
  </conditionalFormatting>
  <conditionalFormatting sqref="T178">
    <cfRule type="cellIs" dxfId="16302" priority="3305" stopIfTrue="1" operator="equal">
      <formula>"A"</formula>
    </cfRule>
    <cfRule type="cellIs" dxfId="16301" priority="3306" stopIfTrue="1" operator="between">
      <formula>$V$1</formula>
      <formula>$W$1</formula>
    </cfRule>
    <cfRule type="cellIs" dxfId="16300" priority="3307" stopIfTrue="1" operator="equal">
      <formula>"F"</formula>
    </cfRule>
  </conditionalFormatting>
  <conditionalFormatting sqref="G178">
    <cfRule type="cellIs" dxfId="16299" priority="3302" operator="greaterThanOrEqual">
      <formula>90</formula>
    </cfRule>
    <cfRule type="cellIs" dxfId="16298" priority="3303" operator="between">
      <formula>50</formula>
      <formula>89</formula>
    </cfRule>
    <cfRule type="cellIs" dxfId="16297" priority="3304" operator="lessThanOrEqual">
      <formula>49</formula>
    </cfRule>
  </conditionalFormatting>
  <conditionalFormatting sqref="I178">
    <cfRule type="cellIs" dxfId="16296" priority="3299" stopIfTrue="1" operator="lessThan">
      <formula>$E$1/$E$1*50</formula>
    </cfRule>
    <cfRule type="cellIs" dxfId="16295" priority="3300" stopIfTrue="1" operator="between">
      <formula>$E$1/$E$1*50</formula>
      <formula>$E$1/$E$1*89</formula>
    </cfRule>
    <cfRule type="cellIs" dxfId="16294" priority="3301" stopIfTrue="1" operator="greaterThanOrEqual">
      <formula>$E$1/$E$1*90</formula>
    </cfRule>
  </conditionalFormatting>
  <conditionalFormatting sqref="I178">
    <cfRule type="cellIs" dxfId="16293" priority="3296" operator="greaterThanOrEqual">
      <formula>90</formula>
    </cfRule>
    <cfRule type="cellIs" dxfId="16292" priority="3297" operator="between">
      <formula>50</formula>
      <formula>89</formula>
    </cfRule>
    <cfRule type="cellIs" dxfId="16291" priority="3298" operator="lessThanOrEqual">
      <formula>49</formula>
    </cfRule>
  </conditionalFormatting>
  <conditionalFormatting sqref="K178">
    <cfRule type="cellIs" dxfId="16290" priority="3293" stopIfTrue="1" operator="lessThan">
      <formula>$E$1/$E$1*50</formula>
    </cfRule>
    <cfRule type="cellIs" dxfId="16289" priority="3294" stopIfTrue="1" operator="between">
      <formula>$E$1/$E$1*50</formula>
      <formula>$E$1/$E$1*89</formula>
    </cfRule>
    <cfRule type="cellIs" dxfId="16288" priority="3295" stopIfTrue="1" operator="greaterThanOrEqual">
      <formula>$E$1/$E$1*90</formula>
    </cfRule>
  </conditionalFormatting>
  <conditionalFormatting sqref="K178">
    <cfRule type="cellIs" dxfId="16287" priority="3290" operator="greaterThanOrEqual">
      <formula>90</formula>
    </cfRule>
    <cfRule type="cellIs" dxfId="16286" priority="3291" operator="between">
      <formula>50</formula>
      <formula>89</formula>
    </cfRule>
    <cfRule type="cellIs" dxfId="16285" priority="3292" operator="lessThanOrEqual">
      <formula>49</formula>
    </cfRule>
  </conditionalFormatting>
  <conditionalFormatting sqref="M178">
    <cfRule type="cellIs" dxfId="16284" priority="3287" stopIfTrue="1" operator="lessThan">
      <formula>$E$1/$E$1*50</formula>
    </cfRule>
    <cfRule type="cellIs" dxfId="16283" priority="3288" stopIfTrue="1" operator="between">
      <formula>$E$1/$E$1*50</formula>
      <formula>$E$1/$E$1*89</formula>
    </cfRule>
    <cfRule type="cellIs" dxfId="16282" priority="3289" stopIfTrue="1" operator="greaterThanOrEqual">
      <formula>$E$1/$E$1*90</formula>
    </cfRule>
  </conditionalFormatting>
  <conditionalFormatting sqref="M178">
    <cfRule type="cellIs" dxfId="16281" priority="3284" operator="greaterThanOrEqual">
      <formula>90</formula>
    </cfRule>
    <cfRule type="cellIs" dxfId="16280" priority="3285" operator="between">
      <formula>50</formula>
      <formula>89</formula>
    </cfRule>
    <cfRule type="cellIs" dxfId="16279" priority="3286" operator="lessThanOrEqual">
      <formula>49</formula>
    </cfRule>
  </conditionalFormatting>
  <conditionalFormatting sqref="P178">
    <cfRule type="cellIs" dxfId="16278" priority="3281" stopIfTrue="1" operator="lessThan">
      <formula>$E$1/$E$1*50</formula>
    </cfRule>
    <cfRule type="cellIs" dxfId="16277" priority="3282" stopIfTrue="1" operator="between">
      <formula>$E$1/$E$1*50</formula>
      <formula>$E$1/$E$1*89</formula>
    </cfRule>
    <cfRule type="cellIs" dxfId="16276" priority="3283" stopIfTrue="1" operator="greaterThanOrEqual">
      <formula>$E$1/$E$1*90</formula>
    </cfRule>
  </conditionalFormatting>
  <conditionalFormatting sqref="P178">
    <cfRule type="cellIs" dxfId="16275" priority="3278" operator="greaterThanOrEqual">
      <formula>90</formula>
    </cfRule>
    <cfRule type="cellIs" dxfId="16274" priority="3279" operator="between">
      <formula>50</formula>
      <formula>89</formula>
    </cfRule>
    <cfRule type="cellIs" dxfId="16273" priority="3280" operator="lessThanOrEqual">
      <formula>49</formula>
    </cfRule>
  </conditionalFormatting>
  <conditionalFormatting sqref="H178">
    <cfRule type="cellIs" dxfId="16272" priority="3275" operator="greaterThanOrEqual">
      <formula>0.18</formula>
    </cfRule>
    <cfRule type="cellIs" dxfId="16271" priority="3276" operator="between">
      <formula>0.1</formula>
      <formula>0.178</formula>
    </cfRule>
    <cfRule type="cellIs" dxfId="16270" priority="3277" operator="lessThanOrEqual">
      <formula>0.098</formula>
    </cfRule>
  </conditionalFormatting>
  <conditionalFormatting sqref="J178">
    <cfRule type="cellIs" dxfId="16269" priority="3272" operator="greaterThanOrEqual">
      <formula>0.18</formula>
    </cfRule>
    <cfRule type="cellIs" dxfId="16268" priority="3273" operator="between">
      <formula>0.1</formula>
      <formula>0.178</formula>
    </cfRule>
    <cfRule type="cellIs" dxfId="16267" priority="3274" operator="lessThanOrEqual">
      <formula>0.098</formula>
    </cfRule>
  </conditionalFormatting>
  <conditionalFormatting sqref="N178">
    <cfRule type="cellIs" dxfId="16266" priority="3269" operator="greaterThanOrEqual">
      <formula>0.18</formula>
    </cfRule>
    <cfRule type="cellIs" dxfId="16265" priority="3270" operator="between">
      <formula>0.1</formula>
      <formula>0.178</formula>
    </cfRule>
    <cfRule type="cellIs" dxfId="16264" priority="3271" operator="lessThanOrEqual">
      <formula>0.098</formula>
    </cfRule>
  </conditionalFormatting>
  <conditionalFormatting sqref="Q178">
    <cfRule type="cellIs" dxfId="16263" priority="3266" operator="greaterThanOrEqual">
      <formula>0.18</formula>
    </cfRule>
    <cfRule type="cellIs" dxfId="16262" priority="3267" operator="between">
      <formula>0.1</formula>
      <formula>0.178</formula>
    </cfRule>
    <cfRule type="cellIs" dxfId="16261" priority="3268" operator="lessThanOrEqual">
      <formula>0.098</formula>
    </cfRule>
  </conditionalFormatting>
  <conditionalFormatting sqref="L178">
    <cfRule type="cellIs" dxfId="16260" priority="3263" operator="greaterThanOrEqual">
      <formula>0.045</formula>
    </cfRule>
    <cfRule type="cellIs" dxfId="16259" priority="3264" operator="lessThanOrEqual">
      <formula>0.0245</formula>
    </cfRule>
    <cfRule type="cellIs" dxfId="16258" priority="3265" operator="between">
      <formula>0.025</formula>
      <formula>0.0445</formula>
    </cfRule>
  </conditionalFormatting>
  <conditionalFormatting sqref="F178">
    <cfRule type="cellIs" dxfId="16257" priority="3260" stopIfTrue="1" operator="lessThan">
      <formula>$F$1/$F$1*1%</formula>
    </cfRule>
    <cfRule type="cellIs" dxfId="16256" priority="3261" stopIfTrue="1" operator="between">
      <formula>$F$1/$F$1*1%</formula>
      <formula>$F$1/$F$1*4.99%</formula>
    </cfRule>
    <cfRule type="cellIs" dxfId="16255" priority="3262" stopIfTrue="1" operator="greaterThanOrEqual">
      <formula>$F$1/$F$1*5%</formula>
    </cfRule>
  </conditionalFormatting>
  <conditionalFormatting sqref="F178">
    <cfRule type="cellIs" dxfId="16254" priority="3257" operator="greaterThanOrEqual">
      <formula>0.045</formula>
    </cfRule>
    <cfRule type="cellIs" dxfId="16253" priority="3258" operator="lessThanOrEqual">
      <formula>0.0245</formula>
    </cfRule>
    <cfRule type="cellIs" dxfId="16252" priority="3259" operator="between">
      <formula>0.025</formula>
      <formula>0.0445</formula>
    </cfRule>
  </conditionalFormatting>
  <conditionalFormatting sqref="E178">
    <cfRule type="cellIs" dxfId="16251" priority="3254" stopIfTrue="1" operator="lessThan">
      <formula>$E$1/$E$1*50</formula>
    </cfRule>
    <cfRule type="cellIs" dxfId="16250" priority="3255" stopIfTrue="1" operator="between">
      <formula>$E$1/$E$1*50</formula>
      <formula>$E$1/$E$1*89</formula>
    </cfRule>
    <cfRule type="cellIs" dxfId="16249" priority="3256" stopIfTrue="1" operator="greaterThanOrEqual">
      <formula>$E$1/$E$1*90</formula>
    </cfRule>
  </conditionalFormatting>
  <conditionalFormatting sqref="E178">
    <cfRule type="cellIs" dxfId="16248" priority="3251" operator="greaterThanOrEqual">
      <formula>90</formula>
    </cfRule>
    <cfRule type="cellIs" dxfId="16247" priority="3252" operator="between">
      <formula>50</formula>
      <formula>89</formula>
    </cfRule>
    <cfRule type="cellIs" dxfId="16246" priority="3253" operator="lessThanOrEqual">
      <formula>49</formula>
    </cfRule>
  </conditionalFormatting>
  <conditionalFormatting sqref="S178">
    <cfRule type="cellIs" dxfId="16245" priority="3248" operator="lessThanOrEqual">
      <formula>0.4999</formula>
    </cfRule>
    <cfRule type="cellIs" dxfId="16244" priority="3249" operator="between">
      <formula>0.5</formula>
      <formula>0.89</formula>
    </cfRule>
    <cfRule type="cellIs" dxfId="16243" priority="3250" operator="greaterThanOrEqual">
      <formula>0.891</formula>
    </cfRule>
  </conditionalFormatting>
  <conditionalFormatting sqref="S212:S222 S230 S224:S227">
    <cfRule type="cellIs" dxfId="16242" priority="3245" operator="lessThanOrEqual">
      <formula>0.4999</formula>
    </cfRule>
    <cfRule type="cellIs" dxfId="16241" priority="3246" operator="between">
      <formula>0.5</formula>
      <formula>0.89</formula>
    </cfRule>
    <cfRule type="cellIs" dxfId="16240" priority="3247" operator="greaterThanOrEqual">
      <formula>0.891</formula>
    </cfRule>
  </conditionalFormatting>
  <conditionalFormatting sqref="U124 U153:U154 U156:U160 U146">
    <cfRule type="cellIs" dxfId="16239" priority="3242" stopIfTrue="1" operator="equal">
      <formula>"A"</formula>
    </cfRule>
    <cfRule type="cellIs" dxfId="16238" priority="3243" stopIfTrue="1" operator="between">
      <formula>$V$1</formula>
      <formula>$W$1</formula>
    </cfRule>
    <cfRule type="cellIs" dxfId="16237" priority="3244" stopIfTrue="1" operator="equal">
      <formula>"F"</formula>
    </cfRule>
  </conditionalFormatting>
  <conditionalFormatting sqref="G118:G122 B118:B124 D118:D124 G162 B153:B154 D153:D154 B156:B160 D156:D160">
    <cfRule type="cellIs" dxfId="16236" priority="3239" stopIfTrue="1" operator="lessThan">
      <formula>#REF!/#REF!*60</formula>
    </cfRule>
    <cfRule type="cellIs" dxfId="16235" priority="3240" stopIfTrue="1" operator="between">
      <formula>#REF!/#REF!*60</formula>
      <formula>#REF!/#REF!*89</formula>
    </cfRule>
    <cfRule type="cellIs" dxfId="16234" priority="3241" stopIfTrue="1" operator="greaterThanOrEqual">
      <formula>#REF!/#REF!*90</formula>
    </cfRule>
  </conditionalFormatting>
  <conditionalFormatting sqref="C118:C124 A118:A124 C153:C154 C156:C160 A162">
    <cfRule type="cellIs" dxfId="16233" priority="3236" stopIfTrue="1" operator="lessThan">
      <formula>#REF!/#REF!*9%</formula>
    </cfRule>
    <cfRule type="cellIs" dxfId="16232" priority="3237" stopIfTrue="1" operator="between">
      <formula>#REF!/#REF!*9%</formula>
      <formula>#REF!/#REF!*13.4%</formula>
    </cfRule>
    <cfRule type="cellIs" dxfId="16231" priority="3238" stopIfTrue="1" operator="greaterThanOrEqual">
      <formula>#REF!/#REF!*13.5%</formula>
    </cfRule>
  </conditionalFormatting>
  <conditionalFormatting sqref="F118:F122 F162">
    <cfRule type="cellIs" dxfId="16230" priority="3233" stopIfTrue="1" operator="lessThan">
      <formula>#REF!/#REF!*60%</formula>
    </cfRule>
    <cfRule type="cellIs" dxfId="16229" priority="3234" stopIfTrue="1" operator="between">
      <formula>#REF!/#REF!*60%</formula>
      <formula>#REF!/#REF!*89%</formula>
    </cfRule>
    <cfRule type="cellIs" dxfId="16228" priority="3235" stopIfTrue="1" operator="greaterThanOrEqual">
      <formula>#REF!/#REF!*90%</formula>
    </cfRule>
  </conditionalFormatting>
  <conditionalFormatting sqref="F123">
    <cfRule type="cellIs" dxfId="16227" priority="3230" stopIfTrue="1" operator="lessThan">
      <formula>#REF!/#REF!*60%</formula>
    </cfRule>
    <cfRule type="cellIs" dxfId="16226" priority="3231" stopIfTrue="1" operator="between">
      <formula>#REF!/#REF!*60%</formula>
      <formula>#REF!/#REF!*89%</formula>
    </cfRule>
    <cfRule type="cellIs" dxfId="16225" priority="3232" stopIfTrue="1" operator="greaterThanOrEqual">
      <formula>#REF!/#REF!*90%</formula>
    </cfRule>
  </conditionalFormatting>
  <conditionalFormatting sqref="U125">
    <cfRule type="cellIs" dxfId="16224" priority="3227" stopIfTrue="1" operator="equal">
      <formula>"A"</formula>
    </cfRule>
    <cfRule type="cellIs" dxfId="16223" priority="3228" stopIfTrue="1" operator="between">
      <formula>$V$1</formula>
      <formula>$W$1</formula>
    </cfRule>
    <cfRule type="cellIs" dxfId="16222" priority="3229" stopIfTrue="1" operator="equal">
      <formula>"F"</formula>
    </cfRule>
  </conditionalFormatting>
  <conditionalFormatting sqref="D125 B125">
    <cfRule type="cellIs" dxfId="16221" priority="3224" stopIfTrue="1" operator="lessThan">
      <formula>#REF!/#REF!*60</formula>
    </cfRule>
    <cfRule type="cellIs" dxfId="16220" priority="3225" stopIfTrue="1" operator="between">
      <formula>#REF!/#REF!*60</formula>
      <formula>#REF!/#REF!*89</formula>
    </cfRule>
    <cfRule type="cellIs" dxfId="16219" priority="3226" stopIfTrue="1" operator="greaterThanOrEqual">
      <formula>#REF!/#REF!*90</formula>
    </cfRule>
  </conditionalFormatting>
  <conditionalFormatting sqref="C125">
    <cfRule type="cellIs" dxfId="16218" priority="3221" stopIfTrue="1" operator="lessThan">
      <formula>#REF!/#REF!*9%</formula>
    </cfRule>
    <cfRule type="cellIs" dxfId="16217" priority="3222" stopIfTrue="1" operator="between">
      <formula>#REF!/#REF!*9%</formula>
      <formula>#REF!/#REF!*13.4%</formula>
    </cfRule>
    <cfRule type="cellIs" dxfId="16216" priority="3223" stopIfTrue="1" operator="greaterThanOrEqual">
      <formula>#REF!/#REF!*13.5%</formula>
    </cfRule>
  </conditionalFormatting>
  <conditionalFormatting sqref="A125">
    <cfRule type="cellIs" dxfId="16215" priority="3218" stopIfTrue="1" operator="lessThan">
      <formula>#REF!/#REF!*9%</formula>
    </cfRule>
    <cfRule type="cellIs" dxfId="16214" priority="3219" stopIfTrue="1" operator="between">
      <formula>#REF!/#REF!*9%</formula>
      <formula>#REF!/#REF!*13.4%</formula>
    </cfRule>
    <cfRule type="cellIs" dxfId="16213" priority="3220" stopIfTrue="1" operator="greaterThanOrEqual">
      <formula>#REF!/#REF!*13.5%</formula>
    </cfRule>
  </conditionalFormatting>
  <conditionalFormatting sqref="B155 D155">
    <cfRule type="cellIs" dxfId="16212" priority="3215" stopIfTrue="1" operator="lessThan">
      <formula>#REF!/#REF!*60</formula>
    </cfRule>
    <cfRule type="cellIs" dxfId="16211" priority="3216" stopIfTrue="1" operator="between">
      <formula>#REF!/#REF!*60</formula>
      <formula>#REF!/#REF!*89</formula>
    </cfRule>
    <cfRule type="cellIs" dxfId="16210" priority="3217" stopIfTrue="1" operator="greaterThanOrEqual">
      <formula>#REF!/#REF!*90</formula>
    </cfRule>
  </conditionalFormatting>
  <conditionalFormatting sqref="C155">
    <cfRule type="cellIs" dxfId="16209" priority="3212" stopIfTrue="1" operator="lessThan">
      <formula>#REF!/#REF!*9%</formula>
    </cfRule>
    <cfRule type="cellIs" dxfId="16208" priority="3213" stopIfTrue="1" operator="between">
      <formula>#REF!/#REF!*9%</formula>
      <formula>#REF!/#REF!*13.4%</formula>
    </cfRule>
    <cfRule type="cellIs" dxfId="16207" priority="3214" stopIfTrue="1" operator="greaterThanOrEqual">
      <formula>#REF!/#REF!*13.5%</formula>
    </cfRule>
  </conditionalFormatting>
  <conditionalFormatting sqref="U155">
    <cfRule type="cellIs" dxfId="16206" priority="3209" stopIfTrue="1" operator="equal">
      <formula>"A"</formula>
    </cfRule>
    <cfRule type="cellIs" dxfId="16205" priority="3210" stopIfTrue="1" operator="between">
      <formula>$V$1</formula>
      <formula>$W$1</formula>
    </cfRule>
    <cfRule type="cellIs" dxfId="16204" priority="3211" stopIfTrue="1" operator="equal">
      <formula>"F"</formula>
    </cfRule>
  </conditionalFormatting>
  <conditionalFormatting sqref="G158 G124:G125 G146 G153:G155">
    <cfRule type="cellIs" dxfId="16203" priority="3206" stopIfTrue="1" operator="lessThan">
      <formula>$E$1/$E$1*50</formula>
    </cfRule>
    <cfRule type="cellIs" dxfId="16202" priority="3207" stopIfTrue="1" operator="between">
      <formula>$E$1/$E$1*50</formula>
      <formula>$E$1/$E$1*89</formula>
    </cfRule>
    <cfRule type="cellIs" dxfId="16201" priority="3208" stopIfTrue="1" operator="greaterThanOrEqual">
      <formula>$E$1/$E$1*90</formula>
    </cfRule>
  </conditionalFormatting>
  <conditionalFormatting sqref="L158 L124:L125 L146 L153:L155">
    <cfRule type="cellIs" dxfId="16200" priority="3203" stopIfTrue="1" operator="lessThan">
      <formula>$F$1/$F$1*1%</formula>
    </cfRule>
    <cfRule type="cellIs" dxfId="16199" priority="3204" stopIfTrue="1" operator="between">
      <formula>$F$1/$F$1*1%</formula>
      <formula>$F$1/$F$1*4.99%</formula>
    </cfRule>
    <cfRule type="cellIs" dxfId="16198" priority="3205" stopIfTrue="1" operator="greaterThanOrEqual">
      <formula>$F$1/$F$1*5%</formula>
    </cfRule>
  </conditionalFormatting>
  <conditionalFormatting sqref="G159:G160">
    <cfRule type="cellIs" dxfId="16197" priority="3200" stopIfTrue="1" operator="lessThan">
      <formula>$E$1/$E$1*50</formula>
    </cfRule>
    <cfRule type="cellIs" dxfId="16196" priority="3201" stopIfTrue="1" operator="between">
      <formula>$E$1/$E$1*50</formula>
      <formula>$E$1/$E$1*89</formula>
    </cfRule>
    <cfRule type="cellIs" dxfId="16195" priority="3202" stopIfTrue="1" operator="greaterThanOrEqual">
      <formula>$E$1/$E$1*90</formula>
    </cfRule>
  </conditionalFormatting>
  <conditionalFormatting sqref="L159:L160">
    <cfRule type="cellIs" dxfId="16194" priority="3197" stopIfTrue="1" operator="lessThan">
      <formula>$F$1/$F$1*1%</formula>
    </cfRule>
    <cfRule type="cellIs" dxfId="16193" priority="3198" stopIfTrue="1" operator="between">
      <formula>$F$1/$F$1*1%</formula>
      <formula>$F$1/$F$1*4.99%</formula>
    </cfRule>
    <cfRule type="cellIs" dxfId="16192" priority="3199" stopIfTrue="1" operator="greaterThanOrEqual">
      <formula>$F$1/$F$1*5%</formula>
    </cfRule>
  </conditionalFormatting>
  <conditionalFormatting sqref="T124:T125 T153:T160 T146">
    <cfRule type="cellIs" dxfId="16191" priority="3194" stopIfTrue="1" operator="equal">
      <formula>"A"</formula>
    </cfRule>
    <cfRule type="cellIs" dxfId="16190" priority="3195" stopIfTrue="1" operator="between">
      <formula>$V$1</formula>
      <formula>$W$1</formula>
    </cfRule>
    <cfRule type="cellIs" dxfId="16189" priority="3196" stopIfTrue="1" operator="equal">
      <formula>"F"</formula>
    </cfRule>
  </conditionalFormatting>
  <conditionalFormatting sqref="G156">
    <cfRule type="cellIs" dxfId="16188" priority="3191" stopIfTrue="1" operator="lessThan">
      <formula>$E$1/$E$1*50</formula>
    </cfRule>
    <cfRule type="cellIs" dxfId="16187" priority="3192" stopIfTrue="1" operator="between">
      <formula>$E$1/$E$1*50</formula>
      <formula>$E$1/$E$1*89</formula>
    </cfRule>
    <cfRule type="cellIs" dxfId="16186" priority="3193" stopIfTrue="1" operator="greaterThanOrEqual">
      <formula>$E$1/$E$1*90</formula>
    </cfRule>
  </conditionalFormatting>
  <conditionalFormatting sqref="L156">
    <cfRule type="cellIs" dxfId="16185" priority="3188" stopIfTrue="1" operator="lessThan">
      <formula>$F$1/$F$1*1%</formula>
    </cfRule>
    <cfRule type="cellIs" dxfId="16184" priority="3189" stopIfTrue="1" operator="between">
      <formula>$F$1/$F$1*1%</formula>
      <formula>$F$1/$F$1*4.99%</formula>
    </cfRule>
    <cfRule type="cellIs" dxfId="16183" priority="3190" stopIfTrue="1" operator="greaterThanOrEqual">
      <formula>$F$1/$F$1*5%</formula>
    </cfRule>
  </conditionalFormatting>
  <conditionalFormatting sqref="G157">
    <cfRule type="cellIs" dxfId="16182" priority="3185" stopIfTrue="1" operator="lessThan">
      <formula>$E$1/$E$1*50</formula>
    </cfRule>
    <cfRule type="cellIs" dxfId="16181" priority="3186" stopIfTrue="1" operator="between">
      <formula>$E$1/$E$1*50</formula>
      <formula>$E$1/$E$1*89</formula>
    </cfRule>
    <cfRule type="cellIs" dxfId="16180" priority="3187" stopIfTrue="1" operator="greaterThanOrEqual">
      <formula>$E$1/$E$1*90</formula>
    </cfRule>
  </conditionalFormatting>
  <conditionalFormatting sqref="L157">
    <cfRule type="cellIs" dxfId="16179" priority="3182" stopIfTrue="1" operator="lessThan">
      <formula>$F$1/$F$1*1%</formula>
    </cfRule>
    <cfRule type="cellIs" dxfId="16178" priority="3183" stopIfTrue="1" operator="between">
      <formula>$F$1/$F$1*1%</formula>
      <formula>$F$1/$F$1*4.99%</formula>
    </cfRule>
    <cfRule type="cellIs" dxfId="16177" priority="3184" stopIfTrue="1" operator="greaterThanOrEqual">
      <formula>$F$1/$F$1*5%</formula>
    </cfRule>
  </conditionalFormatting>
  <conditionalFormatting sqref="G124:G125 G153:G160 G146">
    <cfRule type="cellIs" dxfId="16176" priority="3179" operator="greaterThanOrEqual">
      <formula>90</formula>
    </cfRule>
    <cfRule type="cellIs" dxfId="16175" priority="3180" operator="between">
      <formula>50</formula>
      <formula>89</formula>
    </cfRule>
    <cfRule type="cellIs" dxfId="16174" priority="3181" operator="lessThanOrEqual">
      <formula>49</formula>
    </cfRule>
  </conditionalFormatting>
  <conditionalFormatting sqref="I158 I124:I125 I146 I153:I155">
    <cfRule type="cellIs" dxfId="16173" priority="3176" stopIfTrue="1" operator="lessThan">
      <formula>$E$1/$E$1*50</formula>
    </cfRule>
    <cfRule type="cellIs" dxfId="16172" priority="3177" stopIfTrue="1" operator="between">
      <formula>$E$1/$E$1*50</formula>
      <formula>$E$1/$E$1*89</formula>
    </cfRule>
    <cfRule type="cellIs" dxfId="16171" priority="3178" stopIfTrue="1" operator="greaterThanOrEqual">
      <formula>$E$1/$E$1*90</formula>
    </cfRule>
  </conditionalFormatting>
  <conditionalFormatting sqref="I159:I160">
    <cfRule type="cellIs" dxfId="16170" priority="3173" stopIfTrue="1" operator="lessThan">
      <formula>$E$1/$E$1*50</formula>
    </cfRule>
    <cfRule type="cellIs" dxfId="16169" priority="3174" stopIfTrue="1" operator="between">
      <formula>$E$1/$E$1*50</formula>
      <formula>$E$1/$E$1*89</formula>
    </cfRule>
    <cfRule type="cellIs" dxfId="16168" priority="3175" stopIfTrue="1" operator="greaterThanOrEqual">
      <formula>$E$1/$E$1*90</formula>
    </cfRule>
  </conditionalFormatting>
  <conditionalFormatting sqref="I156">
    <cfRule type="cellIs" dxfId="16167" priority="3170" stopIfTrue="1" operator="lessThan">
      <formula>$E$1/$E$1*50</formula>
    </cfRule>
    <cfRule type="cellIs" dxfId="16166" priority="3171" stopIfTrue="1" operator="between">
      <formula>$E$1/$E$1*50</formula>
      <formula>$E$1/$E$1*89</formula>
    </cfRule>
    <cfRule type="cellIs" dxfId="16165" priority="3172" stopIfTrue="1" operator="greaterThanOrEqual">
      <formula>$E$1/$E$1*90</formula>
    </cfRule>
  </conditionalFormatting>
  <conditionalFormatting sqref="I157">
    <cfRule type="cellIs" dxfId="16164" priority="3167" stopIfTrue="1" operator="lessThan">
      <formula>$E$1/$E$1*50</formula>
    </cfRule>
    <cfRule type="cellIs" dxfId="16163" priority="3168" stopIfTrue="1" operator="between">
      <formula>$E$1/$E$1*50</formula>
      <formula>$E$1/$E$1*89</formula>
    </cfRule>
    <cfRule type="cellIs" dxfId="16162" priority="3169" stopIfTrue="1" operator="greaterThanOrEqual">
      <formula>$E$1/$E$1*90</formula>
    </cfRule>
  </conditionalFormatting>
  <conditionalFormatting sqref="I124:I125 I153:I160 I146">
    <cfRule type="cellIs" dxfId="16161" priority="3164" operator="greaterThanOrEqual">
      <formula>90</formula>
    </cfRule>
    <cfRule type="cellIs" dxfId="16160" priority="3165" operator="between">
      <formula>50</formula>
      <formula>89</formula>
    </cfRule>
    <cfRule type="cellIs" dxfId="16159" priority="3166" operator="lessThanOrEqual">
      <formula>49</formula>
    </cfRule>
  </conditionalFormatting>
  <conditionalFormatting sqref="K158 K124:K125 K146 K153:K155">
    <cfRule type="cellIs" dxfId="16158" priority="3161" stopIfTrue="1" operator="lessThan">
      <formula>$E$1/$E$1*50</formula>
    </cfRule>
    <cfRule type="cellIs" dxfId="16157" priority="3162" stopIfTrue="1" operator="between">
      <formula>$E$1/$E$1*50</formula>
      <formula>$E$1/$E$1*89</formula>
    </cfRule>
    <cfRule type="cellIs" dxfId="16156" priority="3163" stopIfTrue="1" operator="greaterThanOrEqual">
      <formula>$E$1/$E$1*90</formula>
    </cfRule>
  </conditionalFormatting>
  <conditionalFormatting sqref="K159:K160">
    <cfRule type="cellIs" dxfId="16155" priority="3158" stopIfTrue="1" operator="lessThan">
      <formula>$E$1/$E$1*50</formula>
    </cfRule>
    <cfRule type="cellIs" dxfId="16154" priority="3159" stopIfTrue="1" operator="between">
      <formula>$E$1/$E$1*50</formula>
      <formula>$E$1/$E$1*89</formula>
    </cfRule>
    <cfRule type="cellIs" dxfId="16153" priority="3160" stopIfTrue="1" operator="greaterThanOrEqual">
      <formula>$E$1/$E$1*90</formula>
    </cfRule>
  </conditionalFormatting>
  <conditionalFormatting sqref="K156">
    <cfRule type="cellIs" dxfId="16152" priority="3155" stopIfTrue="1" operator="lessThan">
      <formula>$E$1/$E$1*50</formula>
    </cfRule>
    <cfRule type="cellIs" dxfId="16151" priority="3156" stopIfTrue="1" operator="between">
      <formula>$E$1/$E$1*50</formula>
      <formula>$E$1/$E$1*89</formula>
    </cfRule>
    <cfRule type="cellIs" dxfId="16150" priority="3157" stopIfTrue="1" operator="greaterThanOrEqual">
      <formula>$E$1/$E$1*90</formula>
    </cfRule>
  </conditionalFormatting>
  <conditionalFormatting sqref="K157">
    <cfRule type="cellIs" dxfId="16149" priority="3152" stopIfTrue="1" operator="lessThan">
      <formula>$E$1/$E$1*50</formula>
    </cfRule>
    <cfRule type="cellIs" dxfId="16148" priority="3153" stopIfTrue="1" operator="between">
      <formula>$E$1/$E$1*50</formula>
      <formula>$E$1/$E$1*89</formula>
    </cfRule>
    <cfRule type="cellIs" dxfId="16147" priority="3154" stopIfTrue="1" operator="greaterThanOrEqual">
      <formula>$E$1/$E$1*90</formula>
    </cfRule>
  </conditionalFormatting>
  <conditionalFormatting sqref="K124:K125 K153:K160 K146">
    <cfRule type="cellIs" dxfId="16146" priority="3149" operator="greaterThanOrEqual">
      <formula>90</formula>
    </cfRule>
    <cfRule type="cellIs" dxfId="16145" priority="3150" operator="between">
      <formula>50</formula>
      <formula>89</formula>
    </cfRule>
    <cfRule type="cellIs" dxfId="16144" priority="3151" operator="lessThanOrEqual">
      <formula>49</formula>
    </cfRule>
  </conditionalFormatting>
  <conditionalFormatting sqref="M158 M124:M125 M146 M153:M155">
    <cfRule type="cellIs" dxfId="16143" priority="3146" stopIfTrue="1" operator="lessThan">
      <formula>$E$1/$E$1*50</formula>
    </cfRule>
    <cfRule type="cellIs" dxfId="16142" priority="3147" stopIfTrue="1" operator="between">
      <formula>$E$1/$E$1*50</formula>
      <formula>$E$1/$E$1*89</formula>
    </cfRule>
    <cfRule type="cellIs" dxfId="16141" priority="3148" stopIfTrue="1" operator="greaterThanOrEqual">
      <formula>$E$1/$E$1*90</formula>
    </cfRule>
  </conditionalFormatting>
  <conditionalFormatting sqref="M159:M160">
    <cfRule type="cellIs" dxfId="16140" priority="3143" stopIfTrue="1" operator="lessThan">
      <formula>$E$1/$E$1*50</formula>
    </cfRule>
    <cfRule type="cellIs" dxfId="16139" priority="3144" stopIfTrue="1" operator="between">
      <formula>$E$1/$E$1*50</formula>
      <formula>$E$1/$E$1*89</formula>
    </cfRule>
    <cfRule type="cellIs" dxfId="16138" priority="3145" stopIfTrue="1" operator="greaterThanOrEqual">
      <formula>$E$1/$E$1*90</formula>
    </cfRule>
  </conditionalFormatting>
  <conditionalFormatting sqref="M156">
    <cfRule type="cellIs" dxfId="16137" priority="3140" stopIfTrue="1" operator="lessThan">
      <formula>$E$1/$E$1*50</formula>
    </cfRule>
    <cfRule type="cellIs" dxfId="16136" priority="3141" stopIfTrue="1" operator="between">
      <formula>$E$1/$E$1*50</formula>
      <formula>$E$1/$E$1*89</formula>
    </cfRule>
    <cfRule type="cellIs" dxfId="16135" priority="3142" stopIfTrue="1" operator="greaterThanOrEqual">
      <formula>$E$1/$E$1*90</formula>
    </cfRule>
  </conditionalFormatting>
  <conditionalFormatting sqref="M157">
    <cfRule type="cellIs" dxfId="16134" priority="3137" stopIfTrue="1" operator="lessThan">
      <formula>$E$1/$E$1*50</formula>
    </cfRule>
    <cfRule type="cellIs" dxfId="16133" priority="3138" stopIfTrue="1" operator="between">
      <formula>$E$1/$E$1*50</formula>
      <formula>$E$1/$E$1*89</formula>
    </cfRule>
    <cfRule type="cellIs" dxfId="16132" priority="3139" stopIfTrue="1" operator="greaterThanOrEqual">
      <formula>$E$1/$E$1*90</formula>
    </cfRule>
  </conditionalFormatting>
  <conditionalFormatting sqref="M124:M125 M153:M160 M146">
    <cfRule type="cellIs" dxfId="16131" priority="3134" operator="greaterThanOrEqual">
      <formula>90</formula>
    </cfRule>
    <cfRule type="cellIs" dxfId="16130" priority="3135" operator="between">
      <formula>50</formula>
      <formula>89</formula>
    </cfRule>
    <cfRule type="cellIs" dxfId="16129" priority="3136" operator="lessThanOrEqual">
      <formula>49</formula>
    </cfRule>
  </conditionalFormatting>
  <conditionalFormatting sqref="P158 P124:P125 P146 P153:P155">
    <cfRule type="cellIs" dxfId="16128" priority="3131" stopIfTrue="1" operator="lessThan">
      <formula>$E$1/$E$1*50</formula>
    </cfRule>
    <cfRule type="cellIs" dxfId="16127" priority="3132" stopIfTrue="1" operator="between">
      <formula>$E$1/$E$1*50</formula>
      <formula>$E$1/$E$1*89</formula>
    </cfRule>
    <cfRule type="cellIs" dxfId="16126" priority="3133" stopIfTrue="1" operator="greaterThanOrEqual">
      <formula>$E$1/$E$1*90</formula>
    </cfRule>
  </conditionalFormatting>
  <conditionalFormatting sqref="P159:P160">
    <cfRule type="cellIs" dxfId="16125" priority="3128" stopIfTrue="1" operator="lessThan">
      <formula>$E$1/$E$1*50</formula>
    </cfRule>
    <cfRule type="cellIs" dxfId="16124" priority="3129" stopIfTrue="1" operator="between">
      <formula>$E$1/$E$1*50</formula>
      <formula>$E$1/$E$1*89</formula>
    </cfRule>
    <cfRule type="cellIs" dxfId="16123" priority="3130" stopIfTrue="1" operator="greaterThanOrEqual">
      <formula>$E$1/$E$1*90</formula>
    </cfRule>
  </conditionalFormatting>
  <conditionalFormatting sqref="P156">
    <cfRule type="cellIs" dxfId="16122" priority="3125" stopIfTrue="1" operator="lessThan">
      <formula>$E$1/$E$1*50</formula>
    </cfRule>
    <cfRule type="cellIs" dxfId="16121" priority="3126" stopIfTrue="1" operator="between">
      <formula>$E$1/$E$1*50</formula>
      <formula>$E$1/$E$1*89</formula>
    </cfRule>
    <cfRule type="cellIs" dxfId="16120" priority="3127" stopIfTrue="1" operator="greaterThanOrEqual">
      <formula>$E$1/$E$1*90</formula>
    </cfRule>
  </conditionalFormatting>
  <conditionalFormatting sqref="P157">
    <cfRule type="cellIs" dxfId="16119" priority="3122" stopIfTrue="1" operator="lessThan">
      <formula>$E$1/$E$1*50</formula>
    </cfRule>
    <cfRule type="cellIs" dxfId="16118" priority="3123" stopIfTrue="1" operator="between">
      <formula>$E$1/$E$1*50</formula>
      <formula>$E$1/$E$1*89</formula>
    </cfRule>
    <cfRule type="cellIs" dxfId="16117" priority="3124" stopIfTrue="1" operator="greaterThanOrEqual">
      <formula>$E$1/$E$1*90</formula>
    </cfRule>
  </conditionalFormatting>
  <conditionalFormatting sqref="P124:P125 P153:P160 P146">
    <cfRule type="cellIs" dxfId="16116" priority="3119" operator="greaterThanOrEqual">
      <formula>90</formula>
    </cfRule>
    <cfRule type="cellIs" dxfId="16115" priority="3120" operator="between">
      <formula>50</formula>
      <formula>89</formula>
    </cfRule>
    <cfRule type="cellIs" dxfId="16114" priority="3121" operator="lessThanOrEqual">
      <formula>49</formula>
    </cfRule>
  </conditionalFormatting>
  <conditionalFormatting sqref="I155">
    <cfRule type="cellIs" dxfId="16113" priority="3118" operator="between">
      <formula>10</formula>
      <formula>17.8</formula>
    </cfRule>
  </conditionalFormatting>
  <conditionalFormatting sqref="H124:H125 H153:H160 H146">
    <cfRule type="cellIs" dxfId="16112" priority="3115" operator="greaterThanOrEqual">
      <formula>0.18</formula>
    </cfRule>
    <cfRule type="cellIs" dxfId="16111" priority="3116" operator="between">
      <formula>0.1</formula>
      <formula>0.178</formula>
    </cfRule>
    <cfRule type="cellIs" dxfId="16110" priority="3117" operator="lessThanOrEqual">
      <formula>0.098</formula>
    </cfRule>
  </conditionalFormatting>
  <conditionalFormatting sqref="J124:J125 J153:J160 J146">
    <cfRule type="cellIs" dxfId="16109" priority="3112" operator="greaterThanOrEqual">
      <formula>0.18</formula>
    </cfRule>
    <cfRule type="cellIs" dxfId="16108" priority="3113" operator="between">
      <formula>0.1</formula>
      <formula>0.178</formula>
    </cfRule>
    <cfRule type="cellIs" dxfId="16107" priority="3114" operator="lessThanOrEqual">
      <formula>0.098</formula>
    </cfRule>
  </conditionalFormatting>
  <conditionalFormatting sqref="N124:N125 N153:N160 N146">
    <cfRule type="cellIs" dxfId="16106" priority="3109" operator="greaterThanOrEqual">
      <formula>0.18</formula>
    </cfRule>
    <cfRule type="cellIs" dxfId="16105" priority="3110" operator="between">
      <formula>0.1</formula>
      <formula>0.178</formula>
    </cfRule>
    <cfRule type="cellIs" dxfId="16104" priority="3111" operator="lessThanOrEqual">
      <formula>0.098</formula>
    </cfRule>
  </conditionalFormatting>
  <conditionalFormatting sqref="Q124:Q125 Q153:Q160 Q146">
    <cfRule type="cellIs" dxfId="16103" priority="3106" operator="greaterThanOrEqual">
      <formula>0.18</formula>
    </cfRule>
    <cfRule type="cellIs" dxfId="16102" priority="3107" operator="between">
      <formula>0.1</formula>
      <formula>0.178</formula>
    </cfRule>
    <cfRule type="cellIs" dxfId="16101" priority="3108" operator="lessThanOrEqual">
      <formula>0.098</formula>
    </cfRule>
  </conditionalFormatting>
  <conditionalFormatting sqref="L124:L125 L153:L160 L146">
    <cfRule type="cellIs" dxfId="16100" priority="3103" operator="greaterThanOrEqual">
      <formula>0.045</formula>
    </cfRule>
    <cfRule type="cellIs" dxfId="16099" priority="3104" operator="lessThanOrEqual">
      <formula>0.0245</formula>
    </cfRule>
    <cfRule type="cellIs" dxfId="16098" priority="3105" operator="between">
      <formula>0.025</formula>
      <formula>0.0445</formula>
    </cfRule>
  </conditionalFormatting>
  <conditionalFormatting sqref="F158 F146 F124:F125 F153:F155">
    <cfRule type="cellIs" dxfId="16097" priority="3100" stopIfTrue="1" operator="lessThan">
      <formula>$F$1/$F$1*1%</formula>
    </cfRule>
    <cfRule type="cellIs" dxfId="16096" priority="3101" stopIfTrue="1" operator="between">
      <formula>$F$1/$F$1*1%</formula>
      <formula>$F$1/$F$1*4.99%</formula>
    </cfRule>
    <cfRule type="cellIs" dxfId="16095" priority="3102" stopIfTrue="1" operator="greaterThanOrEqual">
      <formula>$F$1/$F$1*5%</formula>
    </cfRule>
  </conditionalFormatting>
  <conditionalFormatting sqref="F159:F160">
    <cfRule type="cellIs" dxfId="16094" priority="3097" stopIfTrue="1" operator="lessThan">
      <formula>$F$1/$F$1*1%</formula>
    </cfRule>
    <cfRule type="cellIs" dxfId="16093" priority="3098" stopIfTrue="1" operator="between">
      <formula>$F$1/$F$1*1%</formula>
      <formula>$F$1/$F$1*4.99%</formula>
    </cfRule>
    <cfRule type="cellIs" dxfId="16092" priority="3099" stopIfTrue="1" operator="greaterThanOrEqual">
      <formula>$F$1/$F$1*5%</formula>
    </cfRule>
  </conditionalFormatting>
  <conditionalFormatting sqref="F156">
    <cfRule type="cellIs" dxfId="16091" priority="3094" stopIfTrue="1" operator="lessThan">
      <formula>$F$1/$F$1*1%</formula>
    </cfRule>
    <cfRule type="cellIs" dxfId="16090" priority="3095" stopIfTrue="1" operator="between">
      <formula>$F$1/$F$1*1%</formula>
      <formula>$F$1/$F$1*4.99%</formula>
    </cfRule>
    <cfRule type="cellIs" dxfId="16089" priority="3096" stopIfTrue="1" operator="greaterThanOrEqual">
      <formula>$F$1/$F$1*5%</formula>
    </cfRule>
  </conditionalFormatting>
  <conditionalFormatting sqref="F157">
    <cfRule type="cellIs" dxfId="16088" priority="3091" stopIfTrue="1" operator="lessThan">
      <formula>$F$1/$F$1*1%</formula>
    </cfRule>
    <cfRule type="cellIs" dxfId="16087" priority="3092" stopIfTrue="1" operator="between">
      <formula>$F$1/$F$1*1%</formula>
      <formula>$F$1/$F$1*4.99%</formula>
    </cfRule>
    <cfRule type="cellIs" dxfId="16086" priority="3093" stopIfTrue="1" operator="greaterThanOrEqual">
      <formula>$F$1/$F$1*5%</formula>
    </cfRule>
  </conditionalFormatting>
  <conditionalFormatting sqref="F124:F125 F153:F160 F146">
    <cfRule type="cellIs" dxfId="16085" priority="3088" operator="greaterThanOrEqual">
      <formula>0.045</formula>
    </cfRule>
    <cfRule type="cellIs" dxfId="16084" priority="3089" operator="lessThanOrEqual">
      <formula>0.0245</formula>
    </cfRule>
    <cfRule type="cellIs" dxfId="16083" priority="3090" operator="between">
      <formula>0.025</formula>
      <formula>0.0445</formula>
    </cfRule>
  </conditionalFormatting>
  <conditionalFormatting sqref="E158 E124:E125 E146 E153:E155">
    <cfRule type="cellIs" dxfId="16082" priority="3085" stopIfTrue="1" operator="lessThan">
      <formula>$E$1/$E$1*50</formula>
    </cfRule>
    <cfRule type="cellIs" dxfId="16081" priority="3086" stopIfTrue="1" operator="between">
      <formula>$E$1/$E$1*50</formula>
      <formula>$E$1/$E$1*89</formula>
    </cfRule>
    <cfRule type="cellIs" dxfId="16080" priority="3087" stopIfTrue="1" operator="greaterThanOrEqual">
      <formula>$E$1/$E$1*90</formula>
    </cfRule>
  </conditionalFormatting>
  <conditionalFormatting sqref="E159:E160">
    <cfRule type="cellIs" dxfId="16079" priority="3082" stopIfTrue="1" operator="lessThan">
      <formula>$E$1/$E$1*50</formula>
    </cfRule>
    <cfRule type="cellIs" dxfId="16078" priority="3083" stopIfTrue="1" operator="between">
      <formula>$E$1/$E$1*50</formula>
      <formula>$E$1/$E$1*89</formula>
    </cfRule>
    <cfRule type="cellIs" dxfId="16077" priority="3084" stopIfTrue="1" operator="greaterThanOrEqual">
      <formula>$E$1/$E$1*90</formula>
    </cfRule>
  </conditionalFormatting>
  <conditionalFormatting sqref="E156">
    <cfRule type="cellIs" dxfId="16076" priority="3079" stopIfTrue="1" operator="lessThan">
      <formula>$E$1/$E$1*50</formula>
    </cfRule>
    <cfRule type="cellIs" dxfId="16075" priority="3080" stopIfTrue="1" operator="between">
      <formula>$E$1/$E$1*50</formula>
      <formula>$E$1/$E$1*89</formula>
    </cfRule>
    <cfRule type="cellIs" dxfId="16074" priority="3081" stopIfTrue="1" operator="greaterThanOrEqual">
      <formula>$E$1/$E$1*90</formula>
    </cfRule>
  </conditionalFormatting>
  <conditionalFormatting sqref="E157">
    <cfRule type="cellIs" dxfId="16073" priority="3076" stopIfTrue="1" operator="lessThan">
      <formula>$E$1/$E$1*50</formula>
    </cfRule>
    <cfRule type="cellIs" dxfId="16072" priority="3077" stopIfTrue="1" operator="between">
      <formula>$E$1/$E$1*50</formula>
      <formula>$E$1/$E$1*89</formula>
    </cfRule>
    <cfRule type="cellIs" dxfId="16071" priority="3078" stopIfTrue="1" operator="greaterThanOrEqual">
      <formula>$E$1/$E$1*90</formula>
    </cfRule>
  </conditionalFormatting>
  <conditionalFormatting sqref="E124:E125 E153:E160 E146">
    <cfRule type="cellIs" dxfId="16070" priority="3073" operator="greaterThanOrEqual">
      <formula>90</formula>
    </cfRule>
    <cfRule type="cellIs" dxfId="16069" priority="3074" operator="between">
      <formula>50</formula>
      <formula>89</formula>
    </cfRule>
    <cfRule type="cellIs" dxfId="16068" priority="3075" operator="lessThanOrEqual">
      <formula>49</formula>
    </cfRule>
  </conditionalFormatting>
  <conditionalFormatting sqref="S124:S125 S153:S160 S146">
    <cfRule type="cellIs" dxfId="16067" priority="3070" operator="lessThanOrEqual">
      <formula>0.4999</formula>
    </cfRule>
    <cfRule type="cellIs" dxfId="16066" priority="3071" operator="between">
      <formula>0.5</formula>
      <formula>0.89</formula>
    </cfRule>
    <cfRule type="cellIs" dxfId="16065" priority="3072" operator="greaterThanOrEqual">
      <formula>0.891</formula>
    </cfRule>
  </conditionalFormatting>
  <conditionalFormatting sqref="O124:O161">
    <cfRule type="cellIs" dxfId="16064" priority="3068" operator="lessThanOrEqual">
      <formula>0.04</formula>
    </cfRule>
    <cfRule type="cellIs" dxfId="16063" priority="3069" operator="equal">
      <formula>0.05</formula>
    </cfRule>
  </conditionalFormatting>
  <conditionalFormatting sqref="R124:R161">
    <cfRule type="cellIs" dxfId="16062" priority="3066" operator="lessThanOrEqual">
      <formula>0.04</formula>
    </cfRule>
    <cfRule type="cellIs" dxfId="16061" priority="3067" operator="equal">
      <formula>0.05</formula>
    </cfRule>
  </conditionalFormatting>
  <conditionalFormatting sqref="T22">
    <cfRule type="cellIs" dxfId="16060" priority="3063" stopIfTrue="1" operator="equal">
      <formula>"A"</formula>
    </cfRule>
    <cfRule type="cellIs" dxfId="16059" priority="3064" stopIfTrue="1" operator="between">
      <formula>$V$1</formula>
      <formula>$W$1</formula>
    </cfRule>
    <cfRule type="cellIs" dxfId="16058" priority="3065" stopIfTrue="1" operator="equal">
      <formula>"F"</formula>
    </cfRule>
  </conditionalFormatting>
  <conditionalFormatting sqref="G22">
    <cfRule type="cellIs" dxfId="16057" priority="3060" stopIfTrue="1" operator="lessThan">
      <formula>$E$1/$E$1*50</formula>
    </cfRule>
    <cfRule type="cellIs" dxfId="16056" priority="3061" stopIfTrue="1" operator="between">
      <formula>$E$1/$E$1*50</formula>
      <formula>$E$1/$E$1*89</formula>
    </cfRule>
    <cfRule type="cellIs" dxfId="16055" priority="3062" stopIfTrue="1" operator="greaterThanOrEqual">
      <formula>$E$1/$E$1*90</formula>
    </cfRule>
  </conditionalFormatting>
  <conditionalFormatting sqref="L22">
    <cfRule type="cellIs" dxfId="16054" priority="3057" stopIfTrue="1" operator="lessThan">
      <formula>$F$1/$F$1*1%</formula>
    </cfRule>
    <cfRule type="cellIs" dxfId="16053" priority="3058" stopIfTrue="1" operator="between">
      <formula>$F$1/$F$1*1%</formula>
      <formula>$F$1/$F$1*4.99%</formula>
    </cfRule>
    <cfRule type="cellIs" dxfId="16052" priority="3059" stopIfTrue="1" operator="greaterThanOrEqual">
      <formula>$F$1/$F$1*5%</formula>
    </cfRule>
  </conditionalFormatting>
  <conditionalFormatting sqref="U22">
    <cfRule type="cellIs" dxfId="16051" priority="3054" stopIfTrue="1" operator="equal">
      <formula>"A"</formula>
    </cfRule>
    <cfRule type="cellIs" dxfId="16050" priority="3055" stopIfTrue="1" operator="between">
      <formula>$V$1</formula>
      <formula>$W$1</formula>
    </cfRule>
    <cfRule type="cellIs" dxfId="16049" priority="3056" stopIfTrue="1" operator="equal">
      <formula>"F"</formula>
    </cfRule>
  </conditionalFormatting>
  <conditionalFormatting sqref="E22 P22 M22 K22 I22 G22">
    <cfRule type="cellIs" dxfId="16048" priority="3051" operator="greaterThanOrEqual">
      <formula>90</formula>
    </cfRule>
    <cfRule type="cellIs" dxfId="16047" priority="3052" operator="between">
      <formula>50</formula>
      <formula>89</formula>
    </cfRule>
    <cfRule type="cellIs" dxfId="16046" priority="3053" operator="lessThanOrEqual">
      <formula>49</formula>
    </cfRule>
  </conditionalFormatting>
  <conditionalFormatting sqref="I22">
    <cfRule type="cellIs" dxfId="16045" priority="3048" stopIfTrue="1" operator="lessThan">
      <formula>$E$1/$E$1*50</formula>
    </cfRule>
    <cfRule type="cellIs" dxfId="16044" priority="3049" stopIfTrue="1" operator="between">
      <formula>$E$1/$E$1*50</formula>
      <formula>$E$1/$E$1*89</formula>
    </cfRule>
    <cfRule type="cellIs" dxfId="16043" priority="3050" stopIfTrue="1" operator="greaterThanOrEqual">
      <formula>$E$1/$E$1*90</formula>
    </cfRule>
  </conditionalFormatting>
  <conditionalFormatting sqref="K22">
    <cfRule type="cellIs" dxfId="16042" priority="3045" stopIfTrue="1" operator="lessThan">
      <formula>$E$1/$E$1*50</formula>
    </cfRule>
    <cfRule type="cellIs" dxfId="16041" priority="3046" stopIfTrue="1" operator="between">
      <formula>$E$1/$E$1*50</formula>
      <formula>$E$1/$E$1*89</formula>
    </cfRule>
    <cfRule type="cellIs" dxfId="16040" priority="3047" stopIfTrue="1" operator="greaterThanOrEqual">
      <formula>$E$1/$E$1*90</formula>
    </cfRule>
  </conditionalFormatting>
  <conditionalFormatting sqref="M22">
    <cfRule type="cellIs" dxfId="16039" priority="3042" stopIfTrue="1" operator="lessThan">
      <formula>$E$1/$E$1*50</formula>
    </cfRule>
    <cfRule type="cellIs" dxfId="16038" priority="3043" stopIfTrue="1" operator="between">
      <formula>$E$1/$E$1*50</formula>
      <formula>$E$1/$E$1*89</formula>
    </cfRule>
    <cfRule type="cellIs" dxfId="16037" priority="3044" stopIfTrue="1" operator="greaterThanOrEqual">
      <formula>$E$1/$E$1*90</formula>
    </cfRule>
  </conditionalFormatting>
  <conditionalFormatting sqref="P22">
    <cfRule type="cellIs" dxfId="16036" priority="3039" stopIfTrue="1" operator="lessThan">
      <formula>$E$1/$E$1*50</formula>
    </cfRule>
    <cfRule type="cellIs" dxfId="16035" priority="3040" stopIfTrue="1" operator="between">
      <formula>$E$1/$E$1*50</formula>
      <formula>$E$1/$E$1*89</formula>
    </cfRule>
    <cfRule type="cellIs" dxfId="16034" priority="3041" stopIfTrue="1" operator="greaterThanOrEqual">
      <formula>$E$1/$E$1*90</formula>
    </cfRule>
  </conditionalFormatting>
  <conditionalFormatting sqref="Q22 N22 J22 H22">
    <cfRule type="cellIs" dxfId="16033" priority="3036" operator="greaterThanOrEqual">
      <formula>0.18</formula>
    </cfRule>
    <cfRule type="cellIs" dxfId="16032" priority="3037" operator="between">
      <formula>0.1</formula>
      <formula>0.178</formula>
    </cfRule>
    <cfRule type="cellIs" dxfId="16031" priority="3038" operator="lessThanOrEqual">
      <formula>0.098</formula>
    </cfRule>
  </conditionalFormatting>
  <conditionalFormatting sqref="F22 L22">
    <cfRule type="cellIs" dxfId="16030" priority="3033" operator="greaterThanOrEqual">
      <formula>0.045</formula>
    </cfRule>
    <cfRule type="cellIs" dxfId="16029" priority="3034" operator="lessThanOrEqual">
      <formula>0.0245</formula>
    </cfRule>
    <cfRule type="cellIs" dxfId="16028" priority="3035" operator="between">
      <formula>0.025</formula>
      <formula>0.0445</formula>
    </cfRule>
  </conditionalFormatting>
  <conditionalFormatting sqref="F22">
    <cfRule type="cellIs" dxfId="16027" priority="3030" stopIfTrue="1" operator="lessThan">
      <formula>$F$1/$F$1*1%</formula>
    </cfRule>
    <cfRule type="cellIs" dxfId="16026" priority="3031" stopIfTrue="1" operator="between">
      <formula>$F$1/$F$1*1%</formula>
      <formula>$F$1/$F$1*4.99%</formula>
    </cfRule>
    <cfRule type="cellIs" dxfId="16025" priority="3032" stopIfTrue="1" operator="greaterThanOrEqual">
      <formula>$F$1/$F$1*5%</formula>
    </cfRule>
  </conditionalFormatting>
  <conditionalFormatting sqref="E22">
    <cfRule type="cellIs" dxfId="16024" priority="3027" stopIfTrue="1" operator="lessThan">
      <formula>$E$1/$E$1*50</formula>
    </cfRule>
    <cfRule type="cellIs" dxfId="16023" priority="3028" stopIfTrue="1" operator="between">
      <formula>$E$1/$E$1*50</formula>
      <formula>$E$1/$E$1*89</formula>
    </cfRule>
    <cfRule type="cellIs" dxfId="16022" priority="3029" stopIfTrue="1" operator="greaterThanOrEqual">
      <formula>$E$1/$E$1*90</formula>
    </cfRule>
  </conditionalFormatting>
  <conditionalFormatting sqref="S22">
    <cfRule type="cellIs" dxfId="16021" priority="3024" operator="lessThanOrEqual">
      <formula>0.4999</formula>
    </cfRule>
    <cfRule type="cellIs" dxfId="16020" priority="3025" operator="between">
      <formula>0.5</formula>
      <formula>0.89</formula>
    </cfRule>
    <cfRule type="cellIs" dxfId="16019" priority="3026" operator="greaterThanOrEqual">
      <formula>0.891</formula>
    </cfRule>
  </conditionalFormatting>
  <conditionalFormatting sqref="R22">
    <cfRule type="cellIs" dxfId="16018" priority="3022" operator="lessThanOrEqual">
      <formula>0.04</formula>
    </cfRule>
    <cfRule type="cellIs" dxfId="16017" priority="3023" operator="equal">
      <formula>0.05</formula>
    </cfRule>
  </conditionalFormatting>
  <conditionalFormatting sqref="G23">
    <cfRule type="cellIs" dxfId="16016" priority="3019" stopIfTrue="1" operator="lessThan">
      <formula>$E$1/$E$1*50</formula>
    </cfRule>
    <cfRule type="cellIs" dxfId="16015" priority="3020" stopIfTrue="1" operator="between">
      <formula>$E$1/$E$1*50</formula>
      <formula>$E$1/$E$1*89</formula>
    </cfRule>
    <cfRule type="cellIs" dxfId="16014" priority="3021" stopIfTrue="1" operator="greaterThanOrEqual">
      <formula>$E$1/$E$1*90</formula>
    </cfRule>
  </conditionalFormatting>
  <conditionalFormatting sqref="L23">
    <cfRule type="cellIs" dxfId="16013" priority="3016" stopIfTrue="1" operator="lessThan">
      <formula>$F$1/$F$1*1%</formula>
    </cfRule>
    <cfRule type="cellIs" dxfId="16012" priority="3017" stopIfTrue="1" operator="between">
      <formula>$F$1/$F$1*1%</formula>
      <formula>$F$1/$F$1*4.99%</formula>
    </cfRule>
    <cfRule type="cellIs" dxfId="16011" priority="3018" stopIfTrue="1" operator="greaterThanOrEqual">
      <formula>$F$1/$F$1*5%</formula>
    </cfRule>
  </conditionalFormatting>
  <conditionalFormatting sqref="U23">
    <cfRule type="cellIs" dxfId="16010" priority="3013" stopIfTrue="1" operator="equal">
      <formula>"A"</formula>
    </cfRule>
    <cfRule type="cellIs" dxfId="16009" priority="3014" stopIfTrue="1" operator="between">
      <formula>$V$1</formula>
      <formula>$W$1</formula>
    </cfRule>
    <cfRule type="cellIs" dxfId="16008" priority="3015" stopIfTrue="1" operator="equal">
      <formula>"F"</formula>
    </cfRule>
  </conditionalFormatting>
  <conditionalFormatting sqref="T23">
    <cfRule type="cellIs" dxfId="16007" priority="3010" stopIfTrue="1" operator="equal">
      <formula>"A"</formula>
    </cfRule>
    <cfRule type="cellIs" dxfId="16006" priority="3011" stopIfTrue="1" operator="between">
      <formula>$V$1</formula>
      <formula>$W$1</formula>
    </cfRule>
    <cfRule type="cellIs" dxfId="16005" priority="3012" stopIfTrue="1" operator="equal">
      <formula>"F"</formula>
    </cfRule>
  </conditionalFormatting>
  <conditionalFormatting sqref="G23">
    <cfRule type="cellIs" dxfId="16004" priority="3007" operator="greaterThanOrEqual">
      <formula>90</formula>
    </cfRule>
    <cfRule type="cellIs" dxfId="16003" priority="3008" operator="between">
      <formula>50</formula>
      <formula>89</formula>
    </cfRule>
    <cfRule type="cellIs" dxfId="16002" priority="3009" operator="lessThanOrEqual">
      <formula>49</formula>
    </cfRule>
  </conditionalFormatting>
  <conditionalFormatting sqref="I23">
    <cfRule type="cellIs" dxfId="16001" priority="3004" stopIfTrue="1" operator="lessThan">
      <formula>$E$1/$E$1*50</formula>
    </cfRule>
    <cfRule type="cellIs" dxfId="16000" priority="3005" stopIfTrue="1" operator="between">
      <formula>$E$1/$E$1*50</formula>
      <formula>$E$1/$E$1*89</formula>
    </cfRule>
    <cfRule type="cellIs" dxfId="15999" priority="3006" stopIfTrue="1" operator="greaterThanOrEqual">
      <formula>$E$1/$E$1*90</formula>
    </cfRule>
  </conditionalFormatting>
  <conditionalFormatting sqref="I23">
    <cfRule type="cellIs" dxfId="15998" priority="3001" operator="greaterThanOrEqual">
      <formula>90</formula>
    </cfRule>
    <cfRule type="cellIs" dxfId="15997" priority="3002" operator="between">
      <formula>50</formula>
      <formula>89</formula>
    </cfRule>
    <cfRule type="cellIs" dxfId="15996" priority="3003" operator="lessThanOrEqual">
      <formula>49</formula>
    </cfRule>
  </conditionalFormatting>
  <conditionalFormatting sqref="K23">
    <cfRule type="cellIs" dxfId="15995" priority="2998" stopIfTrue="1" operator="lessThan">
      <formula>$E$1/$E$1*50</formula>
    </cfRule>
    <cfRule type="cellIs" dxfId="15994" priority="2999" stopIfTrue="1" operator="between">
      <formula>$E$1/$E$1*50</formula>
      <formula>$E$1/$E$1*89</formula>
    </cfRule>
    <cfRule type="cellIs" dxfId="15993" priority="3000" stopIfTrue="1" operator="greaterThanOrEqual">
      <formula>$E$1/$E$1*90</formula>
    </cfRule>
  </conditionalFormatting>
  <conditionalFormatting sqref="K23">
    <cfRule type="cellIs" dxfId="15992" priority="2995" operator="greaterThanOrEqual">
      <formula>90</formula>
    </cfRule>
    <cfRule type="cellIs" dxfId="15991" priority="2996" operator="between">
      <formula>50</formula>
      <formula>89</formula>
    </cfRule>
    <cfRule type="cellIs" dxfId="15990" priority="2997" operator="lessThanOrEqual">
      <formula>49</formula>
    </cfRule>
  </conditionalFormatting>
  <conditionalFormatting sqref="M23">
    <cfRule type="cellIs" dxfId="15989" priority="2992" stopIfTrue="1" operator="lessThan">
      <formula>$E$1/$E$1*50</formula>
    </cfRule>
    <cfRule type="cellIs" dxfId="15988" priority="2993" stopIfTrue="1" operator="between">
      <formula>$E$1/$E$1*50</formula>
      <formula>$E$1/$E$1*89</formula>
    </cfRule>
    <cfRule type="cellIs" dxfId="15987" priority="2994" stopIfTrue="1" operator="greaterThanOrEqual">
      <formula>$E$1/$E$1*90</formula>
    </cfRule>
  </conditionalFormatting>
  <conditionalFormatting sqref="M23">
    <cfRule type="cellIs" dxfId="15986" priority="2989" operator="greaterThanOrEqual">
      <formula>90</formula>
    </cfRule>
    <cfRule type="cellIs" dxfId="15985" priority="2990" operator="between">
      <formula>50</formula>
      <formula>89</formula>
    </cfRule>
    <cfRule type="cellIs" dxfId="15984" priority="2991" operator="lessThanOrEqual">
      <formula>49</formula>
    </cfRule>
  </conditionalFormatting>
  <conditionalFormatting sqref="P23">
    <cfRule type="cellIs" dxfId="15983" priority="2986" stopIfTrue="1" operator="lessThan">
      <formula>$E$1/$E$1*50</formula>
    </cfRule>
    <cfRule type="cellIs" dxfId="15982" priority="2987" stopIfTrue="1" operator="between">
      <formula>$E$1/$E$1*50</formula>
      <formula>$E$1/$E$1*89</formula>
    </cfRule>
    <cfRule type="cellIs" dxfId="15981" priority="2988" stopIfTrue="1" operator="greaterThanOrEqual">
      <formula>$E$1/$E$1*90</formula>
    </cfRule>
  </conditionalFormatting>
  <conditionalFormatting sqref="P23">
    <cfRule type="cellIs" dxfId="15980" priority="2983" operator="greaterThanOrEqual">
      <formula>90</formula>
    </cfRule>
    <cfRule type="cellIs" dxfId="15979" priority="2984" operator="between">
      <formula>50</formula>
      <formula>89</formula>
    </cfRule>
    <cfRule type="cellIs" dxfId="15978" priority="2985" operator="lessThanOrEqual">
      <formula>49</formula>
    </cfRule>
  </conditionalFormatting>
  <conditionalFormatting sqref="H23">
    <cfRule type="cellIs" dxfId="15977" priority="2980" operator="greaterThanOrEqual">
      <formula>0.18</formula>
    </cfRule>
    <cfRule type="cellIs" dxfId="15976" priority="2981" operator="between">
      <formula>0.1</formula>
      <formula>0.178</formula>
    </cfRule>
    <cfRule type="cellIs" dxfId="15975" priority="2982" operator="lessThanOrEqual">
      <formula>0.098</formula>
    </cfRule>
  </conditionalFormatting>
  <conditionalFormatting sqref="J23">
    <cfRule type="cellIs" dxfId="15974" priority="2977" operator="greaterThanOrEqual">
      <formula>0.18</formula>
    </cfRule>
    <cfRule type="cellIs" dxfId="15973" priority="2978" operator="between">
      <formula>0.1</formula>
      <formula>0.178</formula>
    </cfRule>
    <cfRule type="cellIs" dxfId="15972" priority="2979" operator="lessThanOrEqual">
      <formula>0.098</formula>
    </cfRule>
  </conditionalFormatting>
  <conditionalFormatting sqref="N23">
    <cfRule type="cellIs" dxfId="15971" priority="2974" operator="greaterThanOrEqual">
      <formula>0.18</formula>
    </cfRule>
    <cfRule type="cellIs" dxfId="15970" priority="2975" operator="between">
      <formula>0.1</formula>
      <formula>0.178</formula>
    </cfRule>
    <cfRule type="cellIs" dxfId="15969" priority="2976" operator="lessThanOrEqual">
      <formula>0.098</formula>
    </cfRule>
  </conditionalFormatting>
  <conditionalFormatting sqref="Q23">
    <cfRule type="cellIs" dxfId="15968" priority="2971" operator="greaterThanOrEqual">
      <formula>0.18</formula>
    </cfRule>
    <cfRule type="cellIs" dxfId="15967" priority="2972" operator="between">
      <formula>0.1</formula>
      <formula>0.178</formula>
    </cfRule>
    <cfRule type="cellIs" dxfId="15966" priority="2973" operator="lessThanOrEqual">
      <formula>0.098</formula>
    </cfRule>
  </conditionalFormatting>
  <conditionalFormatting sqref="L23">
    <cfRule type="cellIs" dxfId="15965" priority="2968" operator="greaterThanOrEqual">
      <formula>0.045</formula>
    </cfRule>
    <cfRule type="cellIs" dxfId="15964" priority="2969" operator="lessThanOrEqual">
      <formula>0.0245</formula>
    </cfRule>
    <cfRule type="cellIs" dxfId="15963" priority="2970" operator="between">
      <formula>0.025</formula>
      <formula>0.0445</formula>
    </cfRule>
  </conditionalFormatting>
  <conditionalFormatting sqref="F23">
    <cfRule type="cellIs" dxfId="15962" priority="2965" stopIfTrue="1" operator="lessThan">
      <formula>$F$1/$F$1*1%</formula>
    </cfRule>
    <cfRule type="cellIs" dxfId="15961" priority="2966" stopIfTrue="1" operator="between">
      <formula>$F$1/$F$1*1%</formula>
      <formula>$F$1/$F$1*4.99%</formula>
    </cfRule>
    <cfRule type="cellIs" dxfId="15960" priority="2967" stopIfTrue="1" operator="greaterThanOrEqual">
      <formula>$F$1/$F$1*5%</formula>
    </cfRule>
  </conditionalFormatting>
  <conditionalFormatting sqref="F23">
    <cfRule type="cellIs" dxfId="15959" priority="2962" operator="greaterThanOrEqual">
      <formula>0.045</formula>
    </cfRule>
    <cfRule type="cellIs" dxfId="15958" priority="2963" operator="lessThanOrEqual">
      <formula>0.0245</formula>
    </cfRule>
    <cfRule type="cellIs" dxfId="15957" priority="2964" operator="between">
      <formula>0.025</formula>
      <formula>0.0445</formula>
    </cfRule>
  </conditionalFormatting>
  <conditionalFormatting sqref="E23">
    <cfRule type="cellIs" dxfId="15956" priority="2959" stopIfTrue="1" operator="lessThan">
      <formula>$E$1/$E$1*50</formula>
    </cfRule>
    <cfRule type="cellIs" dxfId="15955" priority="2960" stopIfTrue="1" operator="between">
      <formula>$E$1/$E$1*50</formula>
      <formula>$E$1/$E$1*89</formula>
    </cfRule>
    <cfRule type="cellIs" dxfId="15954" priority="2961" stopIfTrue="1" operator="greaterThanOrEqual">
      <formula>$E$1/$E$1*90</formula>
    </cfRule>
  </conditionalFormatting>
  <conditionalFormatting sqref="E23">
    <cfRule type="cellIs" dxfId="15953" priority="2956" operator="greaterThanOrEqual">
      <formula>90</formula>
    </cfRule>
    <cfRule type="cellIs" dxfId="15952" priority="2957" operator="between">
      <formula>50</formula>
      <formula>89</formula>
    </cfRule>
    <cfRule type="cellIs" dxfId="15951" priority="2958" operator="lessThanOrEqual">
      <formula>49</formula>
    </cfRule>
  </conditionalFormatting>
  <conditionalFormatting sqref="S23">
    <cfRule type="cellIs" dxfId="15950" priority="2953" operator="lessThanOrEqual">
      <formula>0.4999</formula>
    </cfRule>
    <cfRule type="cellIs" dxfId="15949" priority="2954" operator="between">
      <formula>0.5</formula>
      <formula>0.89</formula>
    </cfRule>
    <cfRule type="cellIs" dxfId="15948" priority="2955" operator="greaterThanOrEqual">
      <formula>0.891</formula>
    </cfRule>
  </conditionalFormatting>
  <conditionalFormatting sqref="R23">
    <cfRule type="cellIs" dxfId="15947" priority="2951" operator="lessThanOrEqual">
      <formula>0.04</formula>
    </cfRule>
    <cfRule type="cellIs" dxfId="15946" priority="2952" operator="equal">
      <formula>0.05</formula>
    </cfRule>
  </conditionalFormatting>
  <conditionalFormatting sqref="G25">
    <cfRule type="cellIs" dxfId="15945" priority="2948" stopIfTrue="1" operator="lessThan">
      <formula>$E$1/$E$1*50</formula>
    </cfRule>
    <cfRule type="cellIs" dxfId="15944" priority="2949" stopIfTrue="1" operator="between">
      <formula>$E$1/$E$1*50</formula>
      <formula>$E$1/$E$1*89</formula>
    </cfRule>
    <cfRule type="cellIs" dxfId="15943" priority="2950" stopIfTrue="1" operator="greaterThanOrEqual">
      <formula>$E$1/$E$1*90</formula>
    </cfRule>
  </conditionalFormatting>
  <conditionalFormatting sqref="G25">
    <cfRule type="cellIs" dxfId="15942" priority="2936" operator="greaterThanOrEqual">
      <formula>90</formula>
    </cfRule>
    <cfRule type="cellIs" dxfId="15941" priority="2937" operator="between">
      <formula>50</formula>
      <formula>89</formula>
    </cfRule>
    <cfRule type="cellIs" dxfId="15940" priority="2938" operator="lessThanOrEqual">
      <formula>49</formula>
    </cfRule>
  </conditionalFormatting>
  <conditionalFormatting sqref="I25">
    <cfRule type="cellIs" dxfId="15939" priority="2933" stopIfTrue="1" operator="lessThan">
      <formula>$E$1/$E$1*50</formula>
    </cfRule>
    <cfRule type="cellIs" dxfId="15938" priority="2934" stopIfTrue="1" operator="between">
      <formula>$E$1/$E$1*50</formula>
      <formula>$E$1/$E$1*89</formula>
    </cfRule>
    <cfRule type="cellIs" dxfId="15937" priority="2935" stopIfTrue="1" operator="greaterThanOrEqual">
      <formula>$E$1/$E$1*90</formula>
    </cfRule>
  </conditionalFormatting>
  <conditionalFormatting sqref="L25">
    <cfRule type="cellIs" dxfId="15936" priority="2945" stopIfTrue="1" operator="lessThan">
      <formula>$F$1/$F$1*1%</formula>
    </cfRule>
    <cfRule type="cellIs" dxfId="15935" priority="2946" stopIfTrue="1" operator="between">
      <formula>$F$1/$F$1*1%</formula>
      <formula>$F$1/$F$1*4.99%</formula>
    </cfRule>
    <cfRule type="cellIs" dxfId="15934" priority="2947" stopIfTrue="1" operator="greaterThanOrEqual">
      <formula>$F$1/$F$1*5%</formula>
    </cfRule>
  </conditionalFormatting>
  <conditionalFormatting sqref="U25">
    <cfRule type="cellIs" dxfId="15933" priority="2942" stopIfTrue="1" operator="equal">
      <formula>"A"</formula>
    </cfRule>
    <cfRule type="cellIs" dxfId="15932" priority="2943" stopIfTrue="1" operator="between">
      <formula>$V$1</formula>
      <formula>$W$1</formula>
    </cfRule>
    <cfRule type="cellIs" dxfId="15931" priority="2944" stopIfTrue="1" operator="equal">
      <formula>"F"</formula>
    </cfRule>
  </conditionalFormatting>
  <conditionalFormatting sqref="T25">
    <cfRule type="cellIs" dxfId="15930" priority="2939" stopIfTrue="1" operator="equal">
      <formula>"A"</formula>
    </cfRule>
    <cfRule type="cellIs" dxfId="15929" priority="2940" stopIfTrue="1" operator="between">
      <formula>$V$1</formula>
      <formula>$W$1</formula>
    </cfRule>
    <cfRule type="cellIs" dxfId="15928" priority="2941" stopIfTrue="1" operator="equal">
      <formula>"F"</formula>
    </cfRule>
  </conditionalFormatting>
  <conditionalFormatting sqref="I25">
    <cfRule type="cellIs" dxfId="15927" priority="2930" operator="greaterThanOrEqual">
      <formula>90</formula>
    </cfRule>
    <cfRule type="cellIs" dxfId="15926" priority="2931" operator="between">
      <formula>50</formula>
      <formula>89</formula>
    </cfRule>
    <cfRule type="cellIs" dxfId="15925" priority="2932" operator="lessThanOrEqual">
      <formula>49</formula>
    </cfRule>
  </conditionalFormatting>
  <conditionalFormatting sqref="K25">
    <cfRule type="cellIs" dxfId="15924" priority="2927" stopIfTrue="1" operator="lessThan">
      <formula>$E$1/$E$1*50</formula>
    </cfRule>
    <cfRule type="cellIs" dxfId="15923" priority="2928" stopIfTrue="1" operator="between">
      <formula>$E$1/$E$1*50</formula>
      <formula>$E$1/$E$1*89</formula>
    </cfRule>
    <cfRule type="cellIs" dxfId="15922" priority="2929" stopIfTrue="1" operator="greaterThanOrEqual">
      <formula>$E$1/$E$1*90</formula>
    </cfRule>
  </conditionalFormatting>
  <conditionalFormatting sqref="K25">
    <cfRule type="cellIs" dxfId="15921" priority="2924" operator="greaterThanOrEqual">
      <formula>90</formula>
    </cfRule>
    <cfRule type="cellIs" dxfId="15920" priority="2925" operator="between">
      <formula>50</formula>
      <formula>89</formula>
    </cfRule>
    <cfRule type="cellIs" dxfId="15919" priority="2926" operator="lessThanOrEqual">
      <formula>49</formula>
    </cfRule>
  </conditionalFormatting>
  <conditionalFormatting sqref="M25">
    <cfRule type="cellIs" dxfId="15918" priority="2921" stopIfTrue="1" operator="lessThan">
      <formula>$E$1/$E$1*50</formula>
    </cfRule>
    <cfRule type="cellIs" dxfId="15917" priority="2922" stopIfTrue="1" operator="between">
      <formula>$E$1/$E$1*50</formula>
      <formula>$E$1/$E$1*89</formula>
    </cfRule>
    <cfRule type="cellIs" dxfId="15916" priority="2923" stopIfTrue="1" operator="greaterThanOrEqual">
      <formula>$E$1/$E$1*90</formula>
    </cfRule>
  </conditionalFormatting>
  <conditionalFormatting sqref="M25">
    <cfRule type="cellIs" dxfId="15915" priority="2918" operator="greaterThanOrEqual">
      <formula>90</formula>
    </cfRule>
    <cfRule type="cellIs" dxfId="15914" priority="2919" operator="between">
      <formula>50</formula>
      <formula>89</formula>
    </cfRule>
    <cfRule type="cellIs" dxfId="15913" priority="2920" operator="lessThanOrEqual">
      <formula>49</formula>
    </cfRule>
  </conditionalFormatting>
  <conditionalFormatting sqref="P25">
    <cfRule type="cellIs" dxfId="15912" priority="2915" stopIfTrue="1" operator="lessThan">
      <formula>$E$1/$E$1*50</formula>
    </cfRule>
    <cfRule type="cellIs" dxfId="15911" priority="2916" stopIfTrue="1" operator="between">
      <formula>$E$1/$E$1*50</formula>
      <formula>$E$1/$E$1*89</formula>
    </cfRule>
    <cfRule type="cellIs" dxfId="15910" priority="2917" stopIfTrue="1" operator="greaterThanOrEqual">
      <formula>$E$1/$E$1*90</formula>
    </cfRule>
  </conditionalFormatting>
  <conditionalFormatting sqref="P25">
    <cfRule type="cellIs" dxfId="15909" priority="2912" operator="greaterThanOrEqual">
      <formula>90</formula>
    </cfRule>
    <cfRule type="cellIs" dxfId="15908" priority="2913" operator="between">
      <formula>50</formula>
      <formula>89</formula>
    </cfRule>
    <cfRule type="cellIs" dxfId="15907" priority="2914" operator="lessThanOrEqual">
      <formula>49</formula>
    </cfRule>
  </conditionalFormatting>
  <conditionalFormatting sqref="H25">
    <cfRule type="cellIs" dxfId="15906" priority="2909" operator="greaterThanOrEqual">
      <formula>0.18</formula>
    </cfRule>
    <cfRule type="cellIs" dxfId="15905" priority="2910" operator="between">
      <formula>0.1</formula>
      <formula>0.178</formula>
    </cfRule>
    <cfRule type="cellIs" dxfId="15904" priority="2911" operator="lessThanOrEqual">
      <formula>0.098</formula>
    </cfRule>
  </conditionalFormatting>
  <conditionalFormatting sqref="J25">
    <cfRule type="cellIs" dxfId="15903" priority="2906" operator="greaterThanOrEqual">
      <formula>0.18</formula>
    </cfRule>
    <cfRule type="cellIs" dxfId="15902" priority="2907" operator="between">
      <formula>0.1</formula>
      <formula>0.178</formula>
    </cfRule>
    <cfRule type="cellIs" dxfId="15901" priority="2908" operator="lessThanOrEqual">
      <formula>0.098</formula>
    </cfRule>
  </conditionalFormatting>
  <conditionalFormatting sqref="N25">
    <cfRule type="cellIs" dxfId="15900" priority="2903" operator="greaterThanOrEqual">
      <formula>0.18</formula>
    </cfRule>
    <cfRule type="cellIs" dxfId="15899" priority="2904" operator="between">
      <formula>0.1</formula>
      <formula>0.178</formula>
    </cfRule>
    <cfRule type="cellIs" dxfId="15898" priority="2905" operator="lessThanOrEqual">
      <formula>0.098</formula>
    </cfRule>
  </conditionalFormatting>
  <conditionalFormatting sqref="Q25">
    <cfRule type="cellIs" dxfId="15897" priority="2900" operator="greaterThanOrEqual">
      <formula>0.18</formula>
    </cfRule>
    <cfRule type="cellIs" dxfId="15896" priority="2901" operator="between">
      <formula>0.1</formula>
      <formula>0.178</formula>
    </cfRule>
    <cfRule type="cellIs" dxfId="15895" priority="2902" operator="lessThanOrEqual">
      <formula>0.098</formula>
    </cfRule>
  </conditionalFormatting>
  <conditionalFormatting sqref="L25">
    <cfRule type="cellIs" dxfId="15894" priority="2897" operator="greaterThanOrEqual">
      <formula>0.045</formula>
    </cfRule>
    <cfRule type="cellIs" dxfId="15893" priority="2898" operator="lessThanOrEqual">
      <formula>0.0245</formula>
    </cfRule>
    <cfRule type="cellIs" dxfId="15892" priority="2899" operator="between">
      <formula>0.025</formula>
      <formula>0.0445</formula>
    </cfRule>
  </conditionalFormatting>
  <conditionalFormatting sqref="F25">
    <cfRule type="cellIs" dxfId="15891" priority="2894" stopIfTrue="1" operator="lessThan">
      <formula>$F$1/$F$1*1%</formula>
    </cfRule>
    <cfRule type="cellIs" dxfId="15890" priority="2895" stopIfTrue="1" operator="between">
      <formula>$F$1/$F$1*1%</formula>
      <formula>$F$1/$F$1*4.99%</formula>
    </cfRule>
    <cfRule type="cellIs" dxfId="15889" priority="2896" stopIfTrue="1" operator="greaterThanOrEqual">
      <formula>$F$1/$F$1*5%</formula>
    </cfRule>
  </conditionalFormatting>
  <conditionalFormatting sqref="F25">
    <cfRule type="cellIs" dxfId="15888" priority="2891" operator="greaterThanOrEqual">
      <formula>0.045</formula>
    </cfRule>
    <cfRule type="cellIs" dxfId="15887" priority="2892" operator="lessThanOrEqual">
      <formula>0.0245</formula>
    </cfRule>
    <cfRule type="cellIs" dxfId="15886" priority="2893" operator="between">
      <formula>0.025</formula>
      <formula>0.0445</formula>
    </cfRule>
  </conditionalFormatting>
  <conditionalFormatting sqref="E25">
    <cfRule type="cellIs" dxfId="15885" priority="2888" stopIfTrue="1" operator="lessThan">
      <formula>$E$1/$E$1*50</formula>
    </cfRule>
    <cfRule type="cellIs" dxfId="15884" priority="2889" stopIfTrue="1" operator="between">
      <formula>$E$1/$E$1*50</formula>
      <formula>$E$1/$E$1*89</formula>
    </cfRule>
    <cfRule type="cellIs" dxfId="15883" priority="2890" stopIfTrue="1" operator="greaterThanOrEqual">
      <formula>$E$1/$E$1*90</formula>
    </cfRule>
  </conditionalFormatting>
  <conditionalFormatting sqref="E25">
    <cfRule type="cellIs" dxfId="15882" priority="2885" operator="greaterThanOrEqual">
      <formula>90</formula>
    </cfRule>
    <cfRule type="cellIs" dxfId="15881" priority="2886" operator="between">
      <formula>50</formula>
      <formula>89</formula>
    </cfRule>
    <cfRule type="cellIs" dxfId="15880" priority="2887" operator="lessThanOrEqual">
      <formula>49</formula>
    </cfRule>
  </conditionalFormatting>
  <conditionalFormatting sqref="S25">
    <cfRule type="cellIs" dxfId="15879" priority="2882" operator="lessThanOrEqual">
      <formula>0.4999</formula>
    </cfRule>
    <cfRule type="cellIs" dxfId="15878" priority="2883" operator="between">
      <formula>0.5</formula>
      <formula>0.89</formula>
    </cfRule>
    <cfRule type="cellIs" dxfId="15877" priority="2884" operator="greaterThanOrEqual">
      <formula>0.891</formula>
    </cfRule>
  </conditionalFormatting>
  <conditionalFormatting sqref="R25">
    <cfRule type="cellIs" dxfId="15876" priority="2880" operator="lessThanOrEqual">
      <formula>0.04</formula>
    </cfRule>
    <cfRule type="cellIs" dxfId="15875" priority="2881" operator="equal">
      <formula>0.05</formula>
    </cfRule>
  </conditionalFormatting>
  <conditionalFormatting sqref="E108 P108 M108 K108 I108 G108">
    <cfRule type="cellIs" dxfId="15874" priority="2877" stopIfTrue="1" operator="lessThan">
      <formula>$E$1/$E$1*50</formula>
    </cfRule>
    <cfRule type="cellIs" dxfId="15873" priority="2878" stopIfTrue="1" operator="between">
      <formula>$E$1/$E$1*50</formula>
      <formula>$E$1/$E$1*89</formula>
    </cfRule>
    <cfRule type="cellIs" dxfId="15872" priority="2879" stopIfTrue="1" operator="greaterThanOrEqual">
      <formula>$E$1/$E$1*90</formula>
    </cfRule>
  </conditionalFormatting>
  <conditionalFormatting sqref="F108 L108">
    <cfRule type="cellIs" dxfId="15871" priority="2874" stopIfTrue="1" operator="lessThan">
      <formula>$F$1/$F$1*1%</formula>
    </cfRule>
    <cfRule type="cellIs" dxfId="15870" priority="2875" stopIfTrue="1" operator="between">
      <formula>$F$1/$F$1*1%</formula>
      <formula>$F$1/$F$1*4.99%</formula>
    </cfRule>
    <cfRule type="cellIs" dxfId="15869" priority="2876" stopIfTrue="1" operator="greaterThanOrEqual">
      <formula>$F$1/$F$1*5%</formula>
    </cfRule>
  </conditionalFormatting>
  <conditionalFormatting sqref="T108">
    <cfRule type="cellIs" dxfId="15868" priority="2871" stopIfTrue="1" operator="equal">
      <formula>"A"</formula>
    </cfRule>
    <cfRule type="cellIs" dxfId="15867" priority="2872" stopIfTrue="1" operator="between">
      <formula>$V$1</formula>
      <formula>$W$1</formula>
    </cfRule>
    <cfRule type="cellIs" dxfId="15866" priority="2873" stopIfTrue="1" operator="equal">
      <formula>"F"</formula>
    </cfRule>
  </conditionalFormatting>
  <conditionalFormatting sqref="U108">
    <cfRule type="cellIs" dxfId="15865" priority="2868" stopIfTrue="1" operator="equal">
      <formula>"A"</formula>
    </cfRule>
    <cfRule type="cellIs" dxfId="15864" priority="2869" stopIfTrue="1" operator="between">
      <formula>$V$1</formula>
      <formula>$W$1</formula>
    </cfRule>
    <cfRule type="cellIs" dxfId="15863" priority="2870" stopIfTrue="1" operator="equal">
      <formula>"F"</formula>
    </cfRule>
  </conditionalFormatting>
  <conditionalFormatting sqref="B108 D108">
    <cfRule type="cellIs" dxfId="15862" priority="2865" stopIfTrue="1" operator="lessThan">
      <formula>#REF!/#REF!*60</formula>
    </cfRule>
    <cfRule type="cellIs" dxfId="15861" priority="2866" stopIfTrue="1" operator="between">
      <formula>#REF!/#REF!*60</formula>
      <formula>#REF!/#REF!*89</formula>
    </cfRule>
    <cfRule type="cellIs" dxfId="15860" priority="2867" stopIfTrue="1" operator="greaterThanOrEqual">
      <formula>#REF!/#REF!*90</formula>
    </cfRule>
  </conditionalFormatting>
  <conditionalFormatting sqref="C108">
    <cfRule type="cellIs" dxfId="15859" priority="2862" stopIfTrue="1" operator="lessThan">
      <formula>#REF!/#REF!*9%</formula>
    </cfRule>
    <cfRule type="cellIs" dxfId="15858" priority="2863" stopIfTrue="1" operator="between">
      <formula>#REF!/#REF!*9%</formula>
      <formula>#REF!/#REF!*13.4%</formula>
    </cfRule>
    <cfRule type="cellIs" dxfId="15857" priority="2864" stopIfTrue="1" operator="greaterThanOrEqual">
      <formula>#REF!/#REF!*13.5%</formula>
    </cfRule>
  </conditionalFormatting>
  <conditionalFormatting sqref="U112">
    <cfRule type="cellIs" dxfId="15856" priority="2859" stopIfTrue="1" operator="equal">
      <formula>"A"</formula>
    </cfRule>
    <cfRule type="cellIs" dxfId="15855" priority="2860" stopIfTrue="1" operator="between">
      <formula>$V$1</formula>
      <formula>$W$1</formula>
    </cfRule>
    <cfRule type="cellIs" dxfId="15854" priority="2861" stopIfTrue="1" operator="equal">
      <formula>"F"</formula>
    </cfRule>
  </conditionalFormatting>
  <conditionalFormatting sqref="D112 B112">
    <cfRule type="cellIs" dxfId="15853" priority="2856" stopIfTrue="1" operator="lessThan">
      <formula>#REF!/#REF!*60</formula>
    </cfRule>
    <cfRule type="cellIs" dxfId="15852" priority="2857" stopIfTrue="1" operator="between">
      <formula>#REF!/#REF!*60</formula>
      <formula>#REF!/#REF!*89</formula>
    </cfRule>
    <cfRule type="cellIs" dxfId="15851" priority="2858" stopIfTrue="1" operator="greaterThanOrEqual">
      <formula>#REF!/#REF!*90</formula>
    </cfRule>
  </conditionalFormatting>
  <conditionalFormatting sqref="C112">
    <cfRule type="cellIs" dxfId="15850" priority="2853" stopIfTrue="1" operator="lessThan">
      <formula>#REF!/#REF!*9%</formula>
    </cfRule>
    <cfRule type="cellIs" dxfId="15849" priority="2854" stopIfTrue="1" operator="between">
      <formula>#REF!/#REF!*9%</formula>
      <formula>#REF!/#REF!*13.4%</formula>
    </cfRule>
    <cfRule type="cellIs" dxfId="15848" priority="2855" stopIfTrue="1" operator="greaterThanOrEqual">
      <formula>#REF!/#REF!*13.5%</formula>
    </cfRule>
  </conditionalFormatting>
  <conditionalFormatting sqref="U109">
    <cfRule type="cellIs" dxfId="15847" priority="2850" stopIfTrue="1" operator="equal">
      <formula>"A"</formula>
    </cfRule>
    <cfRule type="cellIs" dxfId="15846" priority="2851" stopIfTrue="1" operator="between">
      <formula>$V$1</formula>
      <formula>$W$1</formula>
    </cfRule>
    <cfRule type="cellIs" dxfId="15845" priority="2852" stopIfTrue="1" operator="equal">
      <formula>"F"</formula>
    </cfRule>
  </conditionalFormatting>
  <conditionalFormatting sqref="D109 B109">
    <cfRule type="cellIs" dxfId="15844" priority="2847" stopIfTrue="1" operator="lessThan">
      <formula>#REF!/#REF!*60</formula>
    </cfRule>
    <cfRule type="cellIs" dxfId="15843" priority="2848" stopIfTrue="1" operator="between">
      <formula>#REF!/#REF!*60</formula>
      <formula>#REF!/#REF!*89</formula>
    </cfRule>
    <cfRule type="cellIs" dxfId="15842" priority="2849" stopIfTrue="1" operator="greaterThanOrEqual">
      <formula>#REF!/#REF!*90</formula>
    </cfRule>
  </conditionalFormatting>
  <conditionalFormatting sqref="C109">
    <cfRule type="cellIs" dxfId="15841" priority="2844" stopIfTrue="1" operator="lessThan">
      <formula>#REF!/#REF!*9%</formula>
    </cfRule>
    <cfRule type="cellIs" dxfId="15840" priority="2845" stopIfTrue="1" operator="between">
      <formula>#REF!/#REF!*9%</formula>
      <formula>#REF!/#REF!*13.4%</formula>
    </cfRule>
    <cfRule type="cellIs" dxfId="15839" priority="2846" stopIfTrue="1" operator="greaterThanOrEqual">
      <formula>#REF!/#REF!*13.5%</formula>
    </cfRule>
  </conditionalFormatting>
  <conditionalFormatting sqref="E108 P108 M108 K108 I108 G108">
    <cfRule type="cellIs" dxfId="15838" priority="2841" operator="greaterThanOrEqual">
      <formula>90</formula>
    </cfRule>
    <cfRule type="cellIs" dxfId="15837" priority="2842" operator="between">
      <formula>50</formula>
      <formula>89</formula>
    </cfRule>
    <cfRule type="cellIs" dxfId="15836" priority="2843" operator="lessThanOrEqual">
      <formula>49</formula>
    </cfRule>
  </conditionalFormatting>
  <conditionalFormatting sqref="Q108 N108 J108 H108">
    <cfRule type="cellIs" dxfId="15835" priority="2838" operator="greaterThanOrEqual">
      <formula>0.18</formula>
    </cfRule>
    <cfRule type="cellIs" dxfId="15834" priority="2839" operator="between">
      <formula>0.1</formula>
      <formula>0.178</formula>
    </cfRule>
    <cfRule type="cellIs" dxfId="15833" priority="2840" operator="lessThanOrEqual">
      <formula>0.098</formula>
    </cfRule>
  </conditionalFormatting>
  <conditionalFormatting sqref="F108 L108">
    <cfRule type="cellIs" dxfId="15832" priority="2835" operator="greaterThanOrEqual">
      <formula>0.045</formula>
    </cfRule>
    <cfRule type="cellIs" dxfId="15831" priority="2836" operator="lessThanOrEqual">
      <formula>0.0245</formula>
    </cfRule>
    <cfRule type="cellIs" dxfId="15830" priority="2837" operator="between">
      <formula>0.025</formula>
      <formula>0.0445</formula>
    </cfRule>
  </conditionalFormatting>
  <conditionalFormatting sqref="S108">
    <cfRule type="cellIs" dxfId="15829" priority="2832" operator="lessThanOrEqual">
      <formula>0.4999</formula>
    </cfRule>
    <cfRule type="cellIs" dxfId="15828" priority="2833" operator="between">
      <formula>0.5</formula>
      <formula>0.89</formula>
    </cfRule>
    <cfRule type="cellIs" dxfId="15827" priority="2834" operator="greaterThanOrEqual">
      <formula>0.891</formula>
    </cfRule>
  </conditionalFormatting>
  <conditionalFormatting sqref="O108">
    <cfRule type="cellIs" dxfId="15826" priority="2830" operator="lessThanOrEqual">
      <formula>0.04</formula>
    </cfRule>
    <cfRule type="cellIs" dxfId="15825" priority="2831" operator="equal">
      <formula>0.05</formula>
    </cfRule>
  </conditionalFormatting>
  <conditionalFormatting sqref="G109 G112">
    <cfRule type="cellIs" dxfId="15824" priority="2827" stopIfTrue="1" operator="lessThan">
      <formula>$E$1/$E$1*50</formula>
    </cfRule>
    <cfRule type="cellIs" dxfId="15823" priority="2828" stopIfTrue="1" operator="between">
      <formula>$E$1/$E$1*50</formula>
      <formula>$E$1/$E$1*89</formula>
    </cfRule>
    <cfRule type="cellIs" dxfId="15822" priority="2829" stopIfTrue="1" operator="greaterThanOrEqual">
      <formula>$E$1/$E$1*90</formula>
    </cfRule>
  </conditionalFormatting>
  <conditionalFormatting sqref="L109 L112">
    <cfRule type="cellIs" dxfId="15821" priority="2824" stopIfTrue="1" operator="lessThan">
      <formula>$F$1/$F$1*1%</formula>
    </cfRule>
    <cfRule type="cellIs" dxfId="15820" priority="2825" stopIfTrue="1" operator="between">
      <formula>$F$1/$F$1*1%</formula>
      <formula>$F$1/$F$1*4.99%</formula>
    </cfRule>
    <cfRule type="cellIs" dxfId="15819" priority="2826" stopIfTrue="1" operator="greaterThanOrEqual">
      <formula>$F$1/$F$1*5%</formula>
    </cfRule>
  </conditionalFormatting>
  <conditionalFormatting sqref="T109 T112">
    <cfRule type="cellIs" dxfId="15818" priority="2821" stopIfTrue="1" operator="equal">
      <formula>"A"</formula>
    </cfRule>
    <cfRule type="cellIs" dxfId="15817" priority="2822" stopIfTrue="1" operator="between">
      <formula>$V$1</formula>
      <formula>$W$1</formula>
    </cfRule>
    <cfRule type="cellIs" dxfId="15816" priority="2823" stopIfTrue="1" operator="equal">
      <formula>"F"</formula>
    </cfRule>
  </conditionalFormatting>
  <conditionalFormatting sqref="G109 G112">
    <cfRule type="cellIs" dxfId="15815" priority="2818" operator="greaterThanOrEqual">
      <formula>90</formula>
    </cfRule>
    <cfRule type="cellIs" dxfId="15814" priority="2819" operator="between">
      <formula>50</formula>
      <formula>89</formula>
    </cfRule>
    <cfRule type="cellIs" dxfId="15813" priority="2820" operator="lessThanOrEqual">
      <formula>49</formula>
    </cfRule>
  </conditionalFormatting>
  <conditionalFormatting sqref="I109 I112">
    <cfRule type="cellIs" dxfId="15812" priority="2815" stopIfTrue="1" operator="lessThan">
      <formula>$E$1/$E$1*50</formula>
    </cfRule>
    <cfRule type="cellIs" dxfId="15811" priority="2816" stopIfTrue="1" operator="between">
      <formula>$E$1/$E$1*50</formula>
      <formula>$E$1/$E$1*89</formula>
    </cfRule>
    <cfRule type="cellIs" dxfId="15810" priority="2817" stopIfTrue="1" operator="greaterThanOrEqual">
      <formula>$E$1/$E$1*90</formula>
    </cfRule>
  </conditionalFormatting>
  <conditionalFormatting sqref="I109 I112">
    <cfRule type="cellIs" dxfId="15809" priority="2812" operator="greaterThanOrEqual">
      <formula>90</formula>
    </cfRule>
    <cfRule type="cellIs" dxfId="15808" priority="2813" operator="between">
      <formula>50</formula>
      <formula>89</formula>
    </cfRule>
    <cfRule type="cellIs" dxfId="15807" priority="2814" operator="lessThanOrEqual">
      <formula>49</formula>
    </cfRule>
  </conditionalFormatting>
  <conditionalFormatting sqref="K109 K112">
    <cfRule type="cellIs" dxfId="15806" priority="2809" stopIfTrue="1" operator="lessThan">
      <formula>$E$1/$E$1*50</formula>
    </cfRule>
    <cfRule type="cellIs" dxfId="15805" priority="2810" stopIfTrue="1" operator="between">
      <formula>$E$1/$E$1*50</formula>
      <formula>$E$1/$E$1*89</formula>
    </cfRule>
    <cfRule type="cellIs" dxfId="15804" priority="2811" stopIfTrue="1" operator="greaterThanOrEqual">
      <formula>$E$1/$E$1*90</formula>
    </cfRule>
  </conditionalFormatting>
  <conditionalFormatting sqref="K109 K112">
    <cfRule type="cellIs" dxfId="15803" priority="2806" operator="greaterThanOrEqual">
      <formula>90</formula>
    </cfRule>
    <cfRule type="cellIs" dxfId="15802" priority="2807" operator="between">
      <formula>50</formula>
      <formula>89</formula>
    </cfRule>
    <cfRule type="cellIs" dxfId="15801" priority="2808" operator="lessThanOrEqual">
      <formula>49</formula>
    </cfRule>
  </conditionalFormatting>
  <conditionalFormatting sqref="M109 M112">
    <cfRule type="cellIs" dxfId="15800" priority="2803" stopIfTrue="1" operator="lessThan">
      <formula>$E$1/$E$1*50</formula>
    </cfRule>
    <cfRule type="cellIs" dxfId="15799" priority="2804" stopIfTrue="1" operator="between">
      <formula>$E$1/$E$1*50</formula>
      <formula>$E$1/$E$1*89</formula>
    </cfRule>
    <cfRule type="cellIs" dxfId="15798" priority="2805" stopIfTrue="1" operator="greaterThanOrEqual">
      <formula>$E$1/$E$1*90</formula>
    </cfRule>
  </conditionalFormatting>
  <conditionalFormatting sqref="M109 M112">
    <cfRule type="cellIs" dxfId="15797" priority="2800" operator="greaterThanOrEqual">
      <formula>90</formula>
    </cfRule>
    <cfRule type="cellIs" dxfId="15796" priority="2801" operator="between">
      <formula>50</formula>
      <formula>89</formula>
    </cfRule>
    <cfRule type="cellIs" dxfId="15795" priority="2802" operator="lessThanOrEqual">
      <formula>49</formula>
    </cfRule>
  </conditionalFormatting>
  <conditionalFormatting sqref="P109 P112">
    <cfRule type="cellIs" dxfId="15794" priority="2797" stopIfTrue="1" operator="lessThan">
      <formula>$E$1/$E$1*50</formula>
    </cfRule>
    <cfRule type="cellIs" dxfId="15793" priority="2798" stopIfTrue="1" operator="between">
      <formula>$E$1/$E$1*50</formula>
      <formula>$E$1/$E$1*89</formula>
    </cfRule>
    <cfRule type="cellIs" dxfId="15792" priority="2799" stopIfTrue="1" operator="greaterThanOrEqual">
      <formula>$E$1/$E$1*90</formula>
    </cfRule>
  </conditionalFormatting>
  <conditionalFormatting sqref="P109 P112">
    <cfRule type="cellIs" dxfId="15791" priority="2794" operator="greaterThanOrEqual">
      <formula>90</formula>
    </cfRule>
    <cfRule type="cellIs" dxfId="15790" priority="2795" operator="between">
      <formula>50</formula>
      <formula>89</formula>
    </cfRule>
    <cfRule type="cellIs" dxfId="15789" priority="2796" operator="lessThanOrEqual">
      <formula>49</formula>
    </cfRule>
  </conditionalFormatting>
  <conditionalFormatting sqref="H109 H112">
    <cfRule type="cellIs" dxfId="15788" priority="2791" operator="greaterThanOrEqual">
      <formula>0.18</formula>
    </cfRule>
    <cfRule type="cellIs" dxfId="15787" priority="2792" operator="between">
      <formula>0.1</formula>
      <formula>0.178</formula>
    </cfRule>
    <cfRule type="cellIs" dxfId="15786" priority="2793" operator="lessThanOrEqual">
      <formula>0.098</formula>
    </cfRule>
  </conditionalFormatting>
  <conditionalFormatting sqref="J109 J112">
    <cfRule type="cellIs" dxfId="15785" priority="2788" operator="greaterThanOrEqual">
      <formula>0.18</formula>
    </cfRule>
    <cfRule type="cellIs" dxfId="15784" priority="2789" operator="between">
      <formula>0.1</formula>
      <formula>0.178</formula>
    </cfRule>
    <cfRule type="cellIs" dxfId="15783" priority="2790" operator="lessThanOrEqual">
      <formula>0.098</formula>
    </cfRule>
  </conditionalFormatting>
  <conditionalFormatting sqref="N109 N112">
    <cfRule type="cellIs" dxfId="15782" priority="2785" operator="greaterThanOrEqual">
      <formula>0.18</formula>
    </cfRule>
    <cfRule type="cellIs" dxfId="15781" priority="2786" operator="between">
      <formula>0.1</formula>
      <formula>0.178</formula>
    </cfRule>
    <cfRule type="cellIs" dxfId="15780" priority="2787" operator="lessThanOrEqual">
      <formula>0.098</formula>
    </cfRule>
  </conditionalFormatting>
  <conditionalFormatting sqref="Q109 Q112">
    <cfRule type="cellIs" dxfId="15779" priority="2782" operator="greaterThanOrEqual">
      <formula>0.18</formula>
    </cfRule>
    <cfRule type="cellIs" dxfId="15778" priority="2783" operator="between">
      <formula>0.1</formula>
      <formula>0.178</formula>
    </cfRule>
    <cfRule type="cellIs" dxfId="15777" priority="2784" operator="lessThanOrEqual">
      <formula>0.098</formula>
    </cfRule>
  </conditionalFormatting>
  <conditionalFormatting sqref="L109 L112">
    <cfRule type="cellIs" dxfId="15776" priority="2779" operator="greaterThanOrEqual">
      <formula>0.045</formula>
    </cfRule>
    <cfRule type="cellIs" dxfId="15775" priority="2780" operator="lessThanOrEqual">
      <formula>0.0245</formula>
    </cfRule>
    <cfRule type="cellIs" dxfId="15774" priority="2781" operator="between">
      <formula>0.025</formula>
      <formula>0.0445</formula>
    </cfRule>
  </conditionalFormatting>
  <conditionalFormatting sqref="F109 F112">
    <cfRule type="cellIs" dxfId="15773" priority="2776" stopIfTrue="1" operator="lessThan">
      <formula>$F$1/$F$1*1%</formula>
    </cfRule>
    <cfRule type="cellIs" dxfId="15772" priority="2777" stopIfTrue="1" operator="between">
      <formula>$F$1/$F$1*1%</formula>
      <formula>$F$1/$F$1*4.99%</formula>
    </cfRule>
    <cfRule type="cellIs" dxfId="15771" priority="2778" stopIfTrue="1" operator="greaterThanOrEqual">
      <formula>$F$1/$F$1*5%</formula>
    </cfRule>
  </conditionalFormatting>
  <conditionalFormatting sqref="F109 F112">
    <cfRule type="cellIs" dxfId="15770" priority="2773" operator="greaterThanOrEqual">
      <formula>0.045</formula>
    </cfRule>
    <cfRule type="cellIs" dxfId="15769" priority="2774" operator="lessThanOrEqual">
      <formula>0.0245</formula>
    </cfRule>
    <cfRule type="cellIs" dxfId="15768" priority="2775" operator="between">
      <formula>0.025</formula>
      <formula>0.0445</formula>
    </cfRule>
  </conditionalFormatting>
  <conditionalFormatting sqref="E109 E112">
    <cfRule type="cellIs" dxfId="15767" priority="2770" stopIfTrue="1" operator="lessThan">
      <formula>$E$1/$E$1*50</formula>
    </cfRule>
    <cfRule type="cellIs" dxfId="15766" priority="2771" stopIfTrue="1" operator="between">
      <formula>$E$1/$E$1*50</formula>
      <formula>$E$1/$E$1*89</formula>
    </cfRule>
    <cfRule type="cellIs" dxfId="15765" priority="2772" stopIfTrue="1" operator="greaterThanOrEqual">
      <formula>$E$1/$E$1*90</formula>
    </cfRule>
  </conditionalFormatting>
  <conditionalFormatting sqref="E109 E112">
    <cfRule type="cellIs" dxfId="15764" priority="2767" operator="greaterThanOrEqual">
      <formula>90</formula>
    </cfRule>
    <cfRule type="cellIs" dxfId="15763" priority="2768" operator="between">
      <formula>50</formula>
      <formula>89</formula>
    </cfRule>
    <cfRule type="cellIs" dxfId="15762" priority="2769" operator="lessThanOrEqual">
      <formula>49</formula>
    </cfRule>
  </conditionalFormatting>
  <conditionalFormatting sqref="S109 S112">
    <cfRule type="cellIs" dxfId="15761" priority="2764" operator="lessThanOrEqual">
      <formula>0.4999</formula>
    </cfRule>
    <cfRule type="cellIs" dxfId="15760" priority="2765" operator="between">
      <formula>0.5</formula>
      <formula>0.89</formula>
    </cfRule>
    <cfRule type="cellIs" dxfId="15759" priority="2766" operator="greaterThanOrEqual">
      <formula>0.891</formula>
    </cfRule>
  </conditionalFormatting>
  <conditionalFormatting sqref="O109 O112">
    <cfRule type="cellIs" dxfId="15758" priority="2762" operator="lessThanOrEqual">
      <formula>0.04</formula>
    </cfRule>
    <cfRule type="cellIs" dxfId="15757" priority="2763" operator="equal">
      <formula>0.05</formula>
    </cfRule>
  </conditionalFormatting>
  <conditionalFormatting sqref="U113">
    <cfRule type="cellIs" dxfId="15756" priority="2759" stopIfTrue="1" operator="equal">
      <formula>"A"</formula>
    </cfRule>
    <cfRule type="cellIs" dxfId="15755" priority="2760" stopIfTrue="1" operator="between">
      <formula>$V$1</formula>
      <formula>$W$1</formula>
    </cfRule>
    <cfRule type="cellIs" dxfId="15754" priority="2761" stopIfTrue="1" operator="equal">
      <formula>"F"</formula>
    </cfRule>
  </conditionalFormatting>
  <conditionalFormatting sqref="B113 D113">
    <cfRule type="cellIs" dxfId="15753" priority="2756" stopIfTrue="1" operator="lessThan">
      <formula>#REF!/#REF!*60</formula>
    </cfRule>
    <cfRule type="cellIs" dxfId="15752" priority="2757" stopIfTrue="1" operator="between">
      <formula>#REF!/#REF!*60</formula>
      <formula>#REF!/#REF!*89</formula>
    </cfRule>
    <cfRule type="cellIs" dxfId="15751" priority="2758" stopIfTrue="1" operator="greaterThanOrEqual">
      <formula>#REF!/#REF!*90</formula>
    </cfRule>
  </conditionalFormatting>
  <conditionalFormatting sqref="C113">
    <cfRule type="cellIs" dxfId="15750" priority="2753" stopIfTrue="1" operator="lessThan">
      <formula>#REF!/#REF!*9%</formula>
    </cfRule>
    <cfRule type="cellIs" dxfId="15749" priority="2754" stopIfTrue="1" operator="between">
      <formula>#REF!/#REF!*9%</formula>
      <formula>#REF!/#REF!*13.4%</formula>
    </cfRule>
    <cfRule type="cellIs" dxfId="15748" priority="2755" stopIfTrue="1" operator="greaterThanOrEqual">
      <formula>#REF!/#REF!*13.5%</formula>
    </cfRule>
  </conditionalFormatting>
  <conditionalFormatting sqref="G113">
    <cfRule type="cellIs" dxfId="15747" priority="2750" stopIfTrue="1" operator="lessThan">
      <formula>$E$1/$E$1*50</formula>
    </cfRule>
    <cfRule type="cellIs" dxfId="15746" priority="2751" stopIfTrue="1" operator="between">
      <formula>$E$1/$E$1*50</formula>
      <formula>$E$1/$E$1*89</formula>
    </cfRule>
    <cfRule type="cellIs" dxfId="15745" priority="2752" stopIfTrue="1" operator="greaterThanOrEqual">
      <formula>$E$1/$E$1*90</formula>
    </cfRule>
  </conditionalFormatting>
  <conditionalFormatting sqref="L113">
    <cfRule type="cellIs" dxfId="15744" priority="2747" stopIfTrue="1" operator="lessThan">
      <formula>$F$1/$F$1*1%</formula>
    </cfRule>
    <cfRule type="cellIs" dxfId="15743" priority="2748" stopIfTrue="1" operator="between">
      <formula>$F$1/$F$1*1%</formula>
      <formula>$F$1/$F$1*4.99%</formula>
    </cfRule>
    <cfRule type="cellIs" dxfId="15742" priority="2749" stopIfTrue="1" operator="greaterThanOrEqual">
      <formula>$F$1/$F$1*5%</formula>
    </cfRule>
  </conditionalFormatting>
  <conditionalFormatting sqref="T113">
    <cfRule type="cellIs" dxfId="15741" priority="2744" stopIfTrue="1" operator="equal">
      <formula>"A"</formula>
    </cfRule>
    <cfRule type="cellIs" dxfId="15740" priority="2745" stopIfTrue="1" operator="between">
      <formula>$V$1</formula>
      <formula>$W$1</formula>
    </cfRule>
    <cfRule type="cellIs" dxfId="15739" priority="2746" stopIfTrue="1" operator="equal">
      <formula>"F"</formula>
    </cfRule>
  </conditionalFormatting>
  <conditionalFormatting sqref="G113">
    <cfRule type="cellIs" dxfId="15738" priority="2741" operator="greaterThanOrEqual">
      <formula>90</formula>
    </cfRule>
    <cfRule type="cellIs" dxfId="15737" priority="2742" operator="between">
      <formula>50</formula>
      <formula>89</formula>
    </cfRule>
    <cfRule type="cellIs" dxfId="15736" priority="2743" operator="lessThanOrEqual">
      <formula>49</formula>
    </cfRule>
  </conditionalFormatting>
  <conditionalFormatting sqref="I113">
    <cfRule type="cellIs" dxfId="15735" priority="2738" stopIfTrue="1" operator="lessThan">
      <formula>$E$1/$E$1*50</formula>
    </cfRule>
    <cfRule type="cellIs" dxfId="15734" priority="2739" stopIfTrue="1" operator="between">
      <formula>$E$1/$E$1*50</formula>
      <formula>$E$1/$E$1*89</formula>
    </cfRule>
    <cfRule type="cellIs" dxfId="15733" priority="2740" stopIfTrue="1" operator="greaterThanOrEqual">
      <formula>$E$1/$E$1*90</formula>
    </cfRule>
  </conditionalFormatting>
  <conditionalFormatting sqref="I113">
    <cfRule type="cellIs" dxfId="15732" priority="2735" operator="greaterThanOrEqual">
      <formula>90</formula>
    </cfRule>
    <cfRule type="cellIs" dxfId="15731" priority="2736" operator="between">
      <formula>50</formula>
      <formula>89</formula>
    </cfRule>
    <cfRule type="cellIs" dxfId="15730" priority="2737" operator="lessThanOrEqual">
      <formula>49</formula>
    </cfRule>
  </conditionalFormatting>
  <conditionalFormatting sqref="K113">
    <cfRule type="cellIs" dxfId="15729" priority="2732" stopIfTrue="1" operator="lessThan">
      <formula>$E$1/$E$1*50</formula>
    </cfRule>
    <cfRule type="cellIs" dxfId="15728" priority="2733" stopIfTrue="1" operator="between">
      <formula>$E$1/$E$1*50</formula>
      <formula>$E$1/$E$1*89</formula>
    </cfRule>
    <cfRule type="cellIs" dxfId="15727" priority="2734" stopIfTrue="1" operator="greaterThanOrEqual">
      <formula>$E$1/$E$1*90</formula>
    </cfRule>
  </conditionalFormatting>
  <conditionalFormatting sqref="K113">
    <cfRule type="cellIs" dxfId="15726" priority="2729" operator="greaterThanOrEqual">
      <formula>90</formula>
    </cfRule>
    <cfRule type="cellIs" dxfId="15725" priority="2730" operator="between">
      <formula>50</formula>
      <formula>89</formula>
    </cfRule>
    <cfRule type="cellIs" dxfId="15724" priority="2731" operator="lessThanOrEqual">
      <formula>49</formula>
    </cfRule>
  </conditionalFormatting>
  <conditionalFormatting sqref="M113">
    <cfRule type="cellIs" dxfId="15723" priority="2726" stopIfTrue="1" operator="lessThan">
      <formula>$E$1/$E$1*50</formula>
    </cfRule>
    <cfRule type="cellIs" dxfId="15722" priority="2727" stopIfTrue="1" operator="between">
      <formula>$E$1/$E$1*50</formula>
      <formula>$E$1/$E$1*89</formula>
    </cfRule>
    <cfRule type="cellIs" dxfId="15721" priority="2728" stopIfTrue="1" operator="greaterThanOrEqual">
      <formula>$E$1/$E$1*90</formula>
    </cfRule>
  </conditionalFormatting>
  <conditionalFormatting sqref="M113">
    <cfRule type="cellIs" dxfId="15720" priority="2723" operator="greaterThanOrEqual">
      <formula>90</formula>
    </cfRule>
    <cfRule type="cellIs" dxfId="15719" priority="2724" operator="between">
      <formula>50</formula>
      <formula>89</formula>
    </cfRule>
    <cfRule type="cellIs" dxfId="15718" priority="2725" operator="lessThanOrEqual">
      <formula>49</formula>
    </cfRule>
  </conditionalFormatting>
  <conditionalFormatting sqref="P113">
    <cfRule type="cellIs" dxfId="15717" priority="2720" stopIfTrue="1" operator="lessThan">
      <formula>$E$1/$E$1*50</formula>
    </cfRule>
    <cfRule type="cellIs" dxfId="15716" priority="2721" stopIfTrue="1" operator="between">
      <formula>$E$1/$E$1*50</formula>
      <formula>$E$1/$E$1*89</formula>
    </cfRule>
    <cfRule type="cellIs" dxfId="15715" priority="2722" stopIfTrue="1" operator="greaterThanOrEqual">
      <formula>$E$1/$E$1*90</formula>
    </cfRule>
  </conditionalFormatting>
  <conditionalFormatting sqref="P113">
    <cfRule type="cellIs" dxfId="15714" priority="2717" operator="greaterThanOrEqual">
      <formula>90</formula>
    </cfRule>
    <cfRule type="cellIs" dxfId="15713" priority="2718" operator="between">
      <formula>50</formula>
      <formula>89</formula>
    </cfRule>
    <cfRule type="cellIs" dxfId="15712" priority="2719" operator="lessThanOrEqual">
      <formula>49</formula>
    </cfRule>
  </conditionalFormatting>
  <conditionalFormatting sqref="H113">
    <cfRule type="cellIs" dxfId="15711" priority="2714" operator="greaterThanOrEqual">
      <formula>0.18</formula>
    </cfRule>
    <cfRule type="cellIs" dxfId="15710" priority="2715" operator="between">
      <formula>0.1</formula>
      <formula>0.178</formula>
    </cfRule>
    <cfRule type="cellIs" dxfId="15709" priority="2716" operator="lessThanOrEqual">
      <formula>0.098</formula>
    </cfRule>
  </conditionalFormatting>
  <conditionalFormatting sqref="J113">
    <cfRule type="cellIs" dxfId="15708" priority="2711" operator="greaterThanOrEqual">
      <formula>0.18</formula>
    </cfRule>
    <cfRule type="cellIs" dxfId="15707" priority="2712" operator="between">
      <formula>0.1</formula>
      <formula>0.178</formula>
    </cfRule>
    <cfRule type="cellIs" dxfId="15706" priority="2713" operator="lessThanOrEqual">
      <formula>0.098</formula>
    </cfRule>
  </conditionalFormatting>
  <conditionalFormatting sqref="N113">
    <cfRule type="cellIs" dxfId="15705" priority="2708" operator="greaterThanOrEqual">
      <formula>0.18</formula>
    </cfRule>
    <cfRule type="cellIs" dxfId="15704" priority="2709" operator="between">
      <formula>0.1</formula>
      <formula>0.178</formula>
    </cfRule>
    <cfRule type="cellIs" dxfId="15703" priority="2710" operator="lessThanOrEqual">
      <formula>0.098</formula>
    </cfRule>
  </conditionalFormatting>
  <conditionalFormatting sqref="Q113">
    <cfRule type="cellIs" dxfId="15702" priority="2705" operator="greaterThanOrEqual">
      <formula>0.18</formula>
    </cfRule>
    <cfRule type="cellIs" dxfId="15701" priority="2706" operator="between">
      <formula>0.1</formula>
      <formula>0.178</formula>
    </cfRule>
    <cfRule type="cellIs" dxfId="15700" priority="2707" operator="lessThanOrEqual">
      <formula>0.098</formula>
    </cfRule>
  </conditionalFormatting>
  <conditionalFormatting sqref="L113">
    <cfRule type="cellIs" dxfId="15699" priority="2702" operator="greaterThanOrEqual">
      <formula>0.045</formula>
    </cfRule>
    <cfRule type="cellIs" dxfId="15698" priority="2703" operator="lessThanOrEqual">
      <formula>0.0245</formula>
    </cfRule>
    <cfRule type="cellIs" dxfId="15697" priority="2704" operator="between">
      <formula>0.025</formula>
      <formula>0.0445</formula>
    </cfRule>
  </conditionalFormatting>
  <conditionalFormatting sqref="F113">
    <cfRule type="cellIs" dxfId="15696" priority="2699" stopIfTrue="1" operator="lessThan">
      <formula>$F$1/$F$1*1%</formula>
    </cfRule>
    <cfRule type="cellIs" dxfId="15695" priority="2700" stopIfTrue="1" operator="between">
      <formula>$F$1/$F$1*1%</formula>
      <formula>$F$1/$F$1*4.99%</formula>
    </cfRule>
    <cfRule type="cellIs" dxfId="15694" priority="2701" stopIfTrue="1" operator="greaterThanOrEqual">
      <formula>$F$1/$F$1*5%</formula>
    </cfRule>
  </conditionalFormatting>
  <conditionalFormatting sqref="F113">
    <cfRule type="cellIs" dxfId="15693" priority="2696" operator="greaterThanOrEqual">
      <formula>0.045</formula>
    </cfRule>
    <cfRule type="cellIs" dxfId="15692" priority="2697" operator="lessThanOrEqual">
      <formula>0.0245</formula>
    </cfRule>
    <cfRule type="cellIs" dxfId="15691" priority="2698" operator="between">
      <formula>0.025</formula>
      <formula>0.0445</formula>
    </cfRule>
  </conditionalFormatting>
  <conditionalFormatting sqref="E113">
    <cfRule type="cellIs" dxfId="15690" priority="2693" stopIfTrue="1" operator="lessThan">
      <formula>$E$1/$E$1*50</formula>
    </cfRule>
    <cfRule type="cellIs" dxfId="15689" priority="2694" stopIfTrue="1" operator="between">
      <formula>$E$1/$E$1*50</formula>
      <formula>$E$1/$E$1*89</formula>
    </cfRule>
    <cfRule type="cellIs" dxfId="15688" priority="2695" stopIfTrue="1" operator="greaterThanOrEqual">
      <formula>$E$1/$E$1*90</formula>
    </cfRule>
  </conditionalFormatting>
  <conditionalFormatting sqref="E113">
    <cfRule type="cellIs" dxfId="15687" priority="2690" operator="greaterThanOrEqual">
      <formula>90</formula>
    </cfRule>
    <cfRule type="cellIs" dxfId="15686" priority="2691" operator="between">
      <formula>50</formula>
      <formula>89</formula>
    </cfRule>
    <cfRule type="cellIs" dxfId="15685" priority="2692" operator="lessThanOrEqual">
      <formula>49</formula>
    </cfRule>
  </conditionalFormatting>
  <conditionalFormatting sqref="S113">
    <cfRule type="cellIs" dxfId="15684" priority="2687" operator="lessThanOrEqual">
      <formula>0.4999</formula>
    </cfRule>
    <cfRule type="cellIs" dxfId="15683" priority="2688" operator="between">
      <formula>0.5</formula>
      <formula>0.89</formula>
    </cfRule>
    <cfRule type="cellIs" dxfId="15682" priority="2689" operator="greaterThanOrEqual">
      <formula>0.891</formula>
    </cfRule>
  </conditionalFormatting>
  <conditionalFormatting sqref="O113">
    <cfRule type="cellIs" dxfId="15681" priority="2685" operator="lessThanOrEqual">
      <formula>0.04</formula>
    </cfRule>
    <cfRule type="cellIs" dxfId="15680" priority="2686" operator="equal">
      <formula>0.05</formula>
    </cfRule>
  </conditionalFormatting>
  <conditionalFormatting sqref="B114 D114">
    <cfRule type="cellIs" dxfId="15679" priority="2682" stopIfTrue="1" operator="lessThan">
      <formula>#REF!/#REF!*60</formula>
    </cfRule>
    <cfRule type="cellIs" dxfId="15678" priority="2683" stopIfTrue="1" operator="between">
      <formula>#REF!/#REF!*60</formula>
      <formula>#REF!/#REF!*89</formula>
    </cfRule>
    <cfRule type="cellIs" dxfId="15677" priority="2684" stopIfTrue="1" operator="greaterThanOrEqual">
      <formula>#REF!/#REF!*90</formula>
    </cfRule>
  </conditionalFormatting>
  <conditionalFormatting sqref="C114">
    <cfRule type="cellIs" dxfId="15676" priority="2679" stopIfTrue="1" operator="lessThan">
      <formula>#REF!/#REF!*9%</formula>
    </cfRule>
    <cfRule type="cellIs" dxfId="15675" priority="2680" stopIfTrue="1" operator="between">
      <formula>#REF!/#REF!*9%</formula>
      <formula>#REF!/#REF!*13.4%</formula>
    </cfRule>
    <cfRule type="cellIs" dxfId="15674" priority="2681" stopIfTrue="1" operator="greaterThanOrEqual">
      <formula>#REF!/#REF!*13.5%</formula>
    </cfRule>
  </conditionalFormatting>
  <conditionalFormatting sqref="G114">
    <cfRule type="cellIs" dxfId="15673" priority="2676" stopIfTrue="1" operator="lessThan">
      <formula>$E$1/$E$1*50</formula>
    </cfRule>
    <cfRule type="cellIs" dxfId="15672" priority="2677" stopIfTrue="1" operator="between">
      <formula>$E$1/$E$1*50</formula>
      <formula>$E$1/$E$1*89</formula>
    </cfRule>
    <cfRule type="cellIs" dxfId="15671" priority="2678" stopIfTrue="1" operator="greaterThanOrEqual">
      <formula>$E$1/$E$1*90</formula>
    </cfRule>
  </conditionalFormatting>
  <conditionalFormatting sqref="L114">
    <cfRule type="cellIs" dxfId="15670" priority="2673" stopIfTrue="1" operator="lessThan">
      <formula>$F$1/$F$1*1%</formula>
    </cfRule>
    <cfRule type="cellIs" dxfId="15669" priority="2674" stopIfTrue="1" operator="between">
      <formula>$F$1/$F$1*1%</formula>
      <formula>$F$1/$F$1*4.99%</formula>
    </cfRule>
    <cfRule type="cellIs" dxfId="15668" priority="2675" stopIfTrue="1" operator="greaterThanOrEqual">
      <formula>$F$1/$F$1*5%</formula>
    </cfRule>
  </conditionalFormatting>
  <conditionalFormatting sqref="T114">
    <cfRule type="cellIs" dxfId="15667" priority="2670" stopIfTrue="1" operator="equal">
      <formula>"A"</formula>
    </cfRule>
    <cfRule type="cellIs" dxfId="15666" priority="2671" stopIfTrue="1" operator="between">
      <formula>$V$1</formula>
      <formula>$W$1</formula>
    </cfRule>
    <cfRule type="cellIs" dxfId="15665" priority="2672" stopIfTrue="1" operator="equal">
      <formula>"F"</formula>
    </cfRule>
  </conditionalFormatting>
  <conditionalFormatting sqref="G114">
    <cfRule type="cellIs" dxfId="15664" priority="2667" operator="greaterThanOrEqual">
      <formula>90</formula>
    </cfRule>
    <cfRule type="cellIs" dxfId="15663" priority="2668" operator="between">
      <formula>50</formula>
      <formula>89</formula>
    </cfRule>
    <cfRule type="cellIs" dxfId="15662" priority="2669" operator="lessThanOrEqual">
      <formula>49</formula>
    </cfRule>
  </conditionalFormatting>
  <conditionalFormatting sqref="I114">
    <cfRule type="cellIs" dxfId="15661" priority="2664" stopIfTrue="1" operator="lessThan">
      <formula>$E$1/$E$1*50</formula>
    </cfRule>
    <cfRule type="cellIs" dxfId="15660" priority="2665" stopIfTrue="1" operator="between">
      <formula>$E$1/$E$1*50</formula>
      <formula>$E$1/$E$1*89</formula>
    </cfRule>
    <cfRule type="cellIs" dxfId="15659" priority="2666" stopIfTrue="1" operator="greaterThanOrEqual">
      <formula>$E$1/$E$1*90</formula>
    </cfRule>
  </conditionalFormatting>
  <conditionalFormatting sqref="I114">
    <cfRule type="cellIs" dxfId="15658" priority="2661" operator="greaterThanOrEqual">
      <formula>90</formula>
    </cfRule>
    <cfRule type="cellIs" dxfId="15657" priority="2662" operator="between">
      <formula>50</formula>
      <formula>89</formula>
    </cfRule>
    <cfRule type="cellIs" dxfId="15656" priority="2663" operator="lessThanOrEqual">
      <formula>49</formula>
    </cfRule>
  </conditionalFormatting>
  <conditionalFormatting sqref="K114">
    <cfRule type="cellIs" dxfId="15655" priority="2658" stopIfTrue="1" operator="lessThan">
      <formula>$E$1/$E$1*50</formula>
    </cfRule>
    <cfRule type="cellIs" dxfId="15654" priority="2659" stopIfTrue="1" operator="between">
      <formula>$E$1/$E$1*50</formula>
      <formula>$E$1/$E$1*89</formula>
    </cfRule>
    <cfRule type="cellIs" dxfId="15653" priority="2660" stopIfTrue="1" operator="greaterThanOrEqual">
      <formula>$E$1/$E$1*90</formula>
    </cfRule>
  </conditionalFormatting>
  <conditionalFormatting sqref="K114">
    <cfRule type="cellIs" dxfId="15652" priority="2655" operator="greaterThanOrEqual">
      <formula>90</formula>
    </cfRule>
    <cfRule type="cellIs" dxfId="15651" priority="2656" operator="between">
      <formula>50</formula>
      <formula>89</formula>
    </cfRule>
    <cfRule type="cellIs" dxfId="15650" priority="2657" operator="lessThanOrEqual">
      <formula>49</formula>
    </cfRule>
  </conditionalFormatting>
  <conditionalFormatting sqref="M114">
    <cfRule type="cellIs" dxfId="15649" priority="2652" stopIfTrue="1" operator="lessThan">
      <formula>$E$1/$E$1*50</formula>
    </cfRule>
    <cfRule type="cellIs" dxfId="15648" priority="2653" stopIfTrue="1" operator="between">
      <formula>$E$1/$E$1*50</formula>
      <formula>$E$1/$E$1*89</formula>
    </cfRule>
    <cfRule type="cellIs" dxfId="15647" priority="2654" stopIfTrue="1" operator="greaterThanOrEqual">
      <formula>$E$1/$E$1*90</formula>
    </cfRule>
  </conditionalFormatting>
  <conditionalFormatting sqref="M114">
    <cfRule type="cellIs" dxfId="15646" priority="2649" operator="greaterThanOrEqual">
      <formula>90</formula>
    </cfRule>
    <cfRule type="cellIs" dxfId="15645" priority="2650" operator="between">
      <formula>50</formula>
      <formula>89</formula>
    </cfRule>
    <cfRule type="cellIs" dxfId="15644" priority="2651" operator="lessThanOrEqual">
      <formula>49</formula>
    </cfRule>
  </conditionalFormatting>
  <conditionalFormatting sqref="P114">
    <cfRule type="cellIs" dxfId="15643" priority="2646" stopIfTrue="1" operator="lessThan">
      <formula>$E$1/$E$1*50</formula>
    </cfRule>
    <cfRule type="cellIs" dxfId="15642" priority="2647" stopIfTrue="1" operator="between">
      <formula>$E$1/$E$1*50</formula>
      <formula>$E$1/$E$1*89</formula>
    </cfRule>
    <cfRule type="cellIs" dxfId="15641" priority="2648" stopIfTrue="1" operator="greaterThanOrEqual">
      <formula>$E$1/$E$1*90</formula>
    </cfRule>
  </conditionalFormatting>
  <conditionalFormatting sqref="P114">
    <cfRule type="cellIs" dxfId="15640" priority="2643" operator="greaterThanOrEqual">
      <formula>90</formula>
    </cfRule>
    <cfRule type="cellIs" dxfId="15639" priority="2644" operator="between">
      <formula>50</formula>
      <formula>89</formula>
    </cfRule>
    <cfRule type="cellIs" dxfId="15638" priority="2645" operator="lessThanOrEqual">
      <formula>49</formula>
    </cfRule>
  </conditionalFormatting>
  <conditionalFormatting sqref="H114">
    <cfRule type="cellIs" dxfId="15637" priority="2640" operator="greaterThanOrEqual">
      <formula>0.18</formula>
    </cfRule>
    <cfRule type="cellIs" dxfId="15636" priority="2641" operator="between">
      <formula>0.1</formula>
      <formula>0.178</formula>
    </cfRule>
    <cfRule type="cellIs" dxfId="15635" priority="2642" operator="lessThanOrEqual">
      <formula>0.098</formula>
    </cfRule>
  </conditionalFormatting>
  <conditionalFormatting sqref="J114">
    <cfRule type="cellIs" dxfId="15634" priority="2637" operator="greaterThanOrEqual">
      <formula>0.18</formula>
    </cfRule>
    <cfRule type="cellIs" dxfId="15633" priority="2638" operator="between">
      <formula>0.1</formula>
      <formula>0.178</formula>
    </cfRule>
    <cfRule type="cellIs" dxfId="15632" priority="2639" operator="lessThanOrEqual">
      <formula>0.098</formula>
    </cfRule>
  </conditionalFormatting>
  <conditionalFormatting sqref="N114">
    <cfRule type="cellIs" dxfId="15631" priority="2634" operator="greaterThanOrEqual">
      <formula>0.18</formula>
    </cfRule>
    <cfRule type="cellIs" dxfId="15630" priority="2635" operator="between">
      <formula>0.1</formula>
      <formula>0.178</formula>
    </cfRule>
    <cfRule type="cellIs" dxfId="15629" priority="2636" operator="lessThanOrEqual">
      <formula>0.098</formula>
    </cfRule>
  </conditionalFormatting>
  <conditionalFormatting sqref="Q114">
    <cfRule type="cellIs" dxfId="15628" priority="2631" operator="greaterThanOrEqual">
      <formula>0.18</formula>
    </cfRule>
    <cfRule type="cellIs" dxfId="15627" priority="2632" operator="between">
      <formula>0.1</formula>
      <formula>0.178</formula>
    </cfRule>
    <cfRule type="cellIs" dxfId="15626" priority="2633" operator="lessThanOrEqual">
      <formula>0.098</formula>
    </cfRule>
  </conditionalFormatting>
  <conditionalFormatting sqref="L114">
    <cfRule type="cellIs" dxfId="15625" priority="2628" operator="greaterThanOrEqual">
      <formula>0.045</formula>
    </cfRule>
    <cfRule type="cellIs" dxfId="15624" priority="2629" operator="lessThanOrEqual">
      <formula>0.0245</formula>
    </cfRule>
    <cfRule type="cellIs" dxfId="15623" priority="2630" operator="between">
      <formula>0.025</formula>
      <formula>0.0445</formula>
    </cfRule>
  </conditionalFormatting>
  <conditionalFormatting sqref="F114">
    <cfRule type="cellIs" dxfId="15622" priority="2625" stopIfTrue="1" operator="lessThan">
      <formula>$F$1/$F$1*1%</formula>
    </cfRule>
    <cfRule type="cellIs" dxfId="15621" priority="2626" stopIfTrue="1" operator="between">
      <formula>$F$1/$F$1*1%</formula>
      <formula>$F$1/$F$1*4.99%</formula>
    </cfRule>
    <cfRule type="cellIs" dxfId="15620" priority="2627" stopIfTrue="1" operator="greaterThanOrEqual">
      <formula>$F$1/$F$1*5%</formula>
    </cfRule>
  </conditionalFormatting>
  <conditionalFormatting sqref="F114">
    <cfRule type="cellIs" dxfId="15619" priority="2622" operator="greaterThanOrEqual">
      <formula>0.045</formula>
    </cfRule>
    <cfRule type="cellIs" dxfId="15618" priority="2623" operator="lessThanOrEqual">
      <formula>0.0245</formula>
    </cfRule>
    <cfRule type="cellIs" dxfId="15617" priority="2624" operator="between">
      <formula>0.025</formula>
      <formula>0.0445</formula>
    </cfRule>
  </conditionalFormatting>
  <conditionalFormatting sqref="E114">
    <cfRule type="cellIs" dxfId="15616" priority="2619" stopIfTrue="1" operator="lessThan">
      <formula>$E$1/$E$1*50</formula>
    </cfRule>
    <cfRule type="cellIs" dxfId="15615" priority="2620" stopIfTrue="1" operator="between">
      <formula>$E$1/$E$1*50</formula>
      <formula>$E$1/$E$1*89</formula>
    </cfRule>
    <cfRule type="cellIs" dxfId="15614" priority="2621" stopIfTrue="1" operator="greaterThanOrEqual">
      <formula>$E$1/$E$1*90</formula>
    </cfRule>
  </conditionalFormatting>
  <conditionalFormatting sqref="E114">
    <cfRule type="cellIs" dxfId="15613" priority="2616" operator="greaterThanOrEqual">
      <formula>90</formula>
    </cfRule>
    <cfRule type="cellIs" dxfId="15612" priority="2617" operator="between">
      <formula>50</formula>
      <formula>89</formula>
    </cfRule>
    <cfRule type="cellIs" dxfId="15611" priority="2618" operator="lessThanOrEqual">
      <formula>49</formula>
    </cfRule>
  </conditionalFormatting>
  <conditionalFormatting sqref="S114">
    <cfRule type="cellIs" dxfId="15610" priority="2613" operator="lessThanOrEqual">
      <formula>0.4999</formula>
    </cfRule>
    <cfRule type="cellIs" dxfId="15609" priority="2614" operator="between">
      <formula>0.5</formula>
      <formula>0.89</formula>
    </cfRule>
    <cfRule type="cellIs" dxfId="15608" priority="2615" operator="greaterThanOrEqual">
      <formula>0.891</formula>
    </cfRule>
  </conditionalFormatting>
  <conditionalFormatting sqref="O114">
    <cfRule type="cellIs" dxfId="15607" priority="2611" operator="lessThanOrEqual">
      <formula>0.04</formula>
    </cfRule>
    <cfRule type="cellIs" dxfId="15606" priority="2612" operator="equal">
      <formula>0.05</formula>
    </cfRule>
  </conditionalFormatting>
  <conditionalFormatting sqref="T70:T71">
    <cfRule type="cellIs" dxfId="15605" priority="2608" stopIfTrue="1" operator="equal">
      <formula>"A"</formula>
    </cfRule>
    <cfRule type="cellIs" dxfId="15604" priority="2609" stopIfTrue="1" operator="between">
      <formula>$V$1</formula>
      <formula>$W$1</formula>
    </cfRule>
    <cfRule type="cellIs" dxfId="15603" priority="2610" stopIfTrue="1" operator="equal">
      <formula>"F"</formula>
    </cfRule>
  </conditionalFormatting>
  <conditionalFormatting sqref="U70">
    <cfRule type="cellIs" dxfId="15602" priority="2605" stopIfTrue="1" operator="equal">
      <formula>"A"</formula>
    </cfRule>
    <cfRule type="cellIs" dxfId="15601" priority="2606" stopIfTrue="1" operator="between">
      <formula>$V$1</formula>
      <formula>$W$1</formula>
    </cfRule>
    <cfRule type="cellIs" dxfId="15600" priority="2607" stopIfTrue="1" operator="equal">
      <formula>"F"</formula>
    </cfRule>
  </conditionalFormatting>
  <conditionalFormatting sqref="B70 D70">
    <cfRule type="cellIs" dxfId="15599" priority="2602" stopIfTrue="1" operator="lessThan">
      <formula>#REF!/#REF!*60</formula>
    </cfRule>
    <cfRule type="cellIs" dxfId="15598" priority="2603" stopIfTrue="1" operator="between">
      <formula>#REF!/#REF!*60</formula>
      <formula>#REF!/#REF!*89</formula>
    </cfRule>
    <cfRule type="cellIs" dxfId="15597" priority="2604" stopIfTrue="1" operator="greaterThanOrEqual">
      <formula>#REF!/#REF!*90</formula>
    </cfRule>
  </conditionalFormatting>
  <conditionalFormatting sqref="C70">
    <cfRule type="cellIs" dxfId="15596" priority="2599" stopIfTrue="1" operator="lessThan">
      <formula>#REF!/#REF!*9%</formula>
    </cfRule>
    <cfRule type="cellIs" dxfId="15595" priority="2600" stopIfTrue="1" operator="between">
      <formula>#REF!/#REF!*9%</formula>
      <formula>#REF!/#REF!*13.4%</formula>
    </cfRule>
    <cfRule type="cellIs" dxfId="15594" priority="2601" stopIfTrue="1" operator="greaterThanOrEqual">
      <formula>#REF!/#REF!*13.5%</formula>
    </cfRule>
  </conditionalFormatting>
  <conditionalFormatting sqref="U71">
    <cfRule type="cellIs" dxfId="15593" priority="2596" stopIfTrue="1" operator="equal">
      <formula>"A"</formula>
    </cfRule>
    <cfRule type="cellIs" dxfId="15592" priority="2597" stopIfTrue="1" operator="between">
      <formula>$V$1</formula>
      <formula>$W$1</formula>
    </cfRule>
    <cfRule type="cellIs" dxfId="15591" priority="2598" stopIfTrue="1" operator="equal">
      <formula>"F"</formula>
    </cfRule>
  </conditionalFormatting>
  <conditionalFormatting sqref="D71 B71">
    <cfRule type="cellIs" dxfId="15590" priority="2593" stopIfTrue="1" operator="lessThan">
      <formula>#REF!/#REF!*60</formula>
    </cfRule>
    <cfRule type="cellIs" dxfId="15589" priority="2594" stopIfTrue="1" operator="between">
      <formula>#REF!/#REF!*60</formula>
      <formula>#REF!/#REF!*89</formula>
    </cfRule>
    <cfRule type="cellIs" dxfId="15588" priority="2595" stopIfTrue="1" operator="greaterThanOrEqual">
      <formula>#REF!/#REF!*90</formula>
    </cfRule>
  </conditionalFormatting>
  <conditionalFormatting sqref="C71">
    <cfRule type="cellIs" dxfId="15587" priority="2590" stopIfTrue="1" operator="lessThan">
      <formula>#REF!/#REF!*9%</formula>
    </cfRule>
    <cfRule type="cellIs" dxfId="15586" priority="2591" stopIfTrue="1" operator="between">
      <formula>#REF!/#REF!*9%</formula>
      <formula>#REF!/#REF!*13.4%</formula>
    </cfRule>
    <cfRule type="cellIs" dxfId="15585" priority="2592" stopIfTrue="1" operator="greaterThanOrEqual">
      <formula>#REF!/#REF!*13.5%</formula>
    </cfRule>
  </conditionalFormatting>
  <conditionalFormatting sqref="K70:K71 E70:E71 P70:P71 M70:M71 I70:I71 G70:G71">
    <cfRule type="cellIs" dxfId="15584" priority="2587" operator="greaterThanOrEqual">
      <formula>90</formula>
    </cfRule>
    <cfRule type="cellIs" dxfId="15583" priority="2588" operator="between">
      <formula>50</formula>
      <formula>89</formula>
    </cfRule>
    <cfRule type="cellIs" dxfId="15582" priority="2589" operator="lessThanOrEqual">
      <formula>49</formula>
    </cfRule>
  </conditionalFormatting>
  <conditionalFormatting sqref="Q70:Q71 N70:N71 J70:J71 H70:H71">
    <cfRule type="cellIs" dxfId="15581" priority="2584" operator="greaterThanOrEqual">
      <formula>0.18</formula>
    </cfRule>
    <cfRule type="cellIs" dxfId="15580" priority="2585" operator="between">
      <formula>0.1</formula>
      <formula>0.178</formula>
    </cfRule>
    <cfRule type="cellIs" dxfId="15579" priority="2586" operator="lessThanOrEqual">
      <formula>0.098</formula>
    </cfRule>
  </conditionalFormatting>
  <conditionalFormatting sqref="F70:F71 L70:L71">
    <cfRule type="cellIs" dxfId="15578" priority="2581" operator="greaterThanOrEqual">
      <formula>0.045</formula>
    </cfRule>
    <cfRule type="cellIs" dxfId="15577" priority="2582" operator="lessThanOrEqual">
      <formula>0.0245</formula>
    </cfRule>
    <cfRule type="cellIs" dxfId="15576" priority="2583" operator="between">
      <formula>0.025</formula>
      <formula>0.0445</formula>
    </cfRule>
  </conditionalFormatting>
  <conditionalFormatting sqref="S70:S71">
    <cfRule type="cellIs" dxfId="15575" priority="2578" operator="lessThanOrEqual">
      <formula>0.4999</formula>
    </cfRule>
    <cfRule type="cellIs" dxfId="15574" priority="2579" operator="between">
      <formula>0.5</formula>
      <formula>0.89</formula>
    </cfRule>
    <cfRule type="cellIs" dxfId="15573" priority="2580" operator="greaterThanOrEqual">
      <formula>0.891</formula>
    </cfRule>
  </conditionalFormatting>
  <conditionalFormatting sqref="G70:G71">
    <cfRule type="cellIs" dxfId="15572" priority="2575" stopIfTrue="1" operator="lessThan">
      <formula>$E$1/$E$1*50</formula>
    </cfRule>
    <cfRule type="cellIs" dxfId="15571" priority="2576" stopIfTrue="1" operator="between">
      <formula>$E$1/$E$1*50</formula>
      <formula>$E$1/$E$1*89</formula>
    </cfRule>
    <cfRule type="cellIs" dxfId="15570" priority="2577" stopIfTrue="1" operator="greaterThanOrEqual">
      <formula>$E$1/$E$1*90</formula>
    </cfRule>
  </conditionalFormatting>
  <conditionalFormatting sqref="L70:L71">
    <cfRule type="cellIs" dxfId="15569" priority="2572" stopIfTrue="1" operator="lessThan">
      <formula>$F$1/$F$1*1%</formula>
    </cfRule>
    <cfRule type="cellIs" dxfId="15568" priority="2573" stopIfTrue="1" operator="between">
      <formula>$F$1/$F$1*1%</formula>
      <formula>$F$1/$F$1*4.99%</formula>
    </cfRule>
    <cfRule type="cellIs" dxfId="15567" priority="2574" stopIfTrue="1" operator="greaterThanOrEqual">
      <formula>$F$1/$F$1*5%</formula>
    </cfRule>
  </conditionalFormatting>
  <conditionalFormatting sqref="I70:I71">
    <cfRule type="cellIs" dxfId="15566" priority="2569" stopIfTrue="1" operator="lessThan">
      <formula>$E$1/$E$1*50</formula>
    </cfRule>
    <cfRule type="cellIs" dxfId="15565" priority="2570" stopIfTrue="1" operator="between">
      <formula>$E$1/$E$1*50</formula>
      <formula>$E$1/$E$1*89</formula>
    </cfRule>
    <cfRule type="cellIs" dxfId="15564" priority="2571" stopIfTrue="1" operator="greaterThanOrEqual">
      <formula>$E$1/$E$1*90</formula>
    </cfRule>
  </conditionalFormatting>
  <conditionalFormatting sqref="K70:K71">
    <cfRule type="cellIs" dxfId="15563" priority="2566" stopIfTrue="1" operator="lessThan">
      <formula>$E$1/$E$1*50</formula>
    </cfRule>
    <cfRule type="cellIs" dxfId="15562" priority="2567" stopIfTrue="1" operator="between">
      <formula>$E$1/$E$1*50</formula>
      <formula>$E$1/$E$1*89</formula>
    </cfRule>
    <cfRule type="cellIs" dxfId="15561" priority="2568" stopIfTrue="1" operator="greaterThanOrEqual">
      <formula>$E$1/$E$1*90</formula>
    </cfRule>
  </conditionalFormatting>
  <conditionalFormatting sqref="M70:M71">
    <cfRule type="cellIs" dxfId="15560" priority="2563" stopIfTrue="1" operator="lessThan">
      <formula>$E$1/$E$1*50</formula>
    </cfRule>
    <cfRule type="cellIs" dxfId="15559" priority="2564" stopIfTrue="1" operator="between">
      <formula>$E$1/$E$1*50</formula>
      <formula>$E$1/$E$1*89</formula>
    </cfRule>
    <cfRule type="cellIs" dxfId="15558" priority="2565" stopIfTrue="1" operator="greaterThanOrEqual">
      <formula>$E$1/$E$1*90</formula>
    </cfRule>
  </conditionalFormatting>
  <conditionalFormatting sqref="P70:P71">
    <cfRule type="cellIs" dxfId="15557" priority="2560" stopIfTrue="1" operator="lessThan">
      <formula>$E$1/$E$1*50</formula>
    </cfRule>
    <cfRule type="cellIs" dxfId="15556" priority="2561" stopIfTrue="1" operator="between">
      <formula>$E$1/$E$1*50</formula>
      <formula>$E$1/$E$1*89</formula>
    </cfRule>
    <cfRule type="cellIs" dxfId="15555" priority="2562" stopIfTrue="1" operator="greaterThanOrEqual">
      <formula>$E$1/$E$1*90</formula>
    </cfRule>
  </conditionalFormatting>
  <conditionalFormatting sqref="F70:F71">
    <cfRule type="cellIs" dxfId="15554" priority="2557" stopIfTrue="1" operator="lessThan">
      <formula>$F$1/$F$1*1%</formula>
    </cfRule>
    <cfRule type="cellIs" dxfId="15553" priority="2558" stopIfTrue="1" operator="between">
      <formula>$F$1/$F$1*1%</formula>
      <formula>$F$1/$F$1*4.99%</formula>
    </cfRule>
    <cfRule type="cellIs" dxfId="15552" priority="2559" stopIfTrue="1" operator="greaterThanOrEqual">
      <formula>$F$1/$F$1*5%</formula>
    </cfRule>
  </conditionalFormatting>
  <conditionalFormatting sqref="E70:E71">
    <cfRule type="cellIs" dxfId="15551" priority="2554" stopIfTrue="1" operator="lessThan">
      <formula>$E$1/$E$1*50</formula>
    </cfRule>
    <cfRule type="cellIs" dxfId="15550" priority="2555" stopIfTrue="1" operator="between">
      <formula>$E$1/$E$1*50</formula>
      <formula>$E$1/$E$1*89</formula>
    </cfRule>
    <cfRule type="cellIs" dxfId="15549" priority="2556" stopIfTrue="1" operator="greaterThanOrEqual">
      <formula>$E$1/$E$1*90</formula>
    </cfRule>
  </conditionalFormatting>
  <conditionalFormatting sqref="R70:R71">
    <cfRule type="cellIs" dxfId="15548" priority="2552" operator="lessThanOrEqual">
      <formula>0.04</formula>
    </cfRule>
    <cfRule type="cellIs" dxfId="15547" priority="2553" operator="equal">
      <formula>0.05</formula>
    </cfRule>
  </conditionalFormatting>
  <conditionalFormatting sqref="K70">
    <cfRule type="cellIs" dxfId="15546" priority="2549" stopIfTrue="1" operator="lessThan">
      <formula>$E$1/$E$1*50</formula>
    </cfRule>
    <cfRule type="cellIs" dxfId="15545" priority="2550" stopIfTrue="1" operator="between">
      <formula>$E$1/$E$1*50</formula>
      <formula>$E$1/$E$1*89</formula>
    </cfRule>
    <cfRule type="cellIs" dxfId="15544" priority="2551" stopIfTrue="1" operator="greaterThanOrEqual">
      <formula>$E$1/$E$1*90</formula>
    </cfRule>
  </conditionalFormatting>
  <conditionalFormatting sqref="K69">
    <cfRule type="cellIs" dxfId="15543" priority="2546" operator="greaterThanOrEqual">
      <formula>90</formula>
    </cfRule>
    <cfRule type="cellIs" dxfId="15542" priority="2547" operator="between">
      <formula>50</formula>
      <formula>89</formula>
    </cfRule>
    <cfRule type="cellIs" dxfId="15541" priority="2548" operator="lessThanOrEqual">
      <formula>49</formula>
    </cfRule>
  </conditionalFormatting>
  <conditionalFormatting sqref="R69">
    <cfRule type="cellIs" dxfId="15540" priority="2544" operator="lessThanOrEqual">
      <formula>0.04</formula>
    </cfRule>
    <cfRule type="cellIs" dxfId="15539" priority="2545" operator="equal">
      <formula>0.05</formula>
    </cfRule>
  </conditionalFormatting>
  <conditionalFormatting sqref="U69">
    <cfRule type="cellIs" dxfId="15538" priority="2541" stopIfTrue="1" operator="equal">
      <formula>"A"</formula>
    </cfRule>
    <cfRule type="cellIs" dxfId="15537" priority="2542" stopIfTrue="1" operator="between">
      <formula>$V$1</formula>
      <formula>$W$1</formula>
    </cfRule>
    <cfRule type="cellIs" dxfId="15536" priority="2543" stopIfTrue="1" operator="equal">
      <formula>"F"</formula>
    </cfRule>
  </conditionalFormatting>
  <conditionalFormatting sqref="D69 B69">
    <cfRule type="cellIs" dxfId="15535" priority="2538" stopIfTrue="1" operator="lessThan">
      <formula>#REF!/#REF!*60</formula>
    </cfRule>
    <cfRule type="cellIs" dxfId="15534" priority="2539" stopIfTrue="1" operator="between">
      <formula>#REF!/#REF!*60</formula>
      <formula>#REF!/#REF!*89</formula>
    </cfRule>
    <cfRule type="cellIs" dxfId="15533" priority="2540" stopIfTrue="1" operator="greaterThanOrEqual">
      <formula>#REF!/#REF!*90</formula>
    </cfRule>
  </conditionalFormatting>
  <conditionalFormatting sqref="C69">
    <cfRule type="cellIs" dxfId="15532" priority="2535" stopIfTrue="1" operator="lessThan">
      <formula>#REF!/#REF!*9%</formula>
    </cfRule>
    <cfRule type="cellIs" dxfId="15531" priority="2536" stopIfTrue="1" operator="between">
      <formula>#REF!/#REF!*9%</formula>
      <formula>#REF!/#REF!*13.4%</formula>
    </cfRule>
    <cfRule type="cellIs" dxfId="15530" priority="2537" stopIfTrue="1" operator="greaterThanOrEqual">
      <formula>#REF!/#REF!*13.5%</formula>
    </cfRule>
  </conditionalFormatting>
  <conditionalFormatting sqref="G69">
    <cfRule type="cellIs" dxfId="15529" priority="2532" stopIfTrue="1" operator="lessThan">
      <formula>$E$1/$E$1*50</formula>
    </cfRule>
    <cfRule type="cellIs" dxfId="15528" priority="2533" stopIfTrue="1" operator="between">
      <formula>$E$1/$E$1*50</formula>
      <formula>$E$1/$E$1*89</formula>
    </cfRule>
    <cfRule type="cellIs" dxfId="15527" priority="2534" stopIfTrue="1" operator="greaterThanOrEqual">
      <formula>$E$1/$E$1*90</formula>
    </cfRule>
  </conditionalFormatting>
  <conditionalFormatting sqref="L69">
    <cfRule type="cellIs" dxfId="15526" priority="2529" stopIfTrue="1" operator="lessThan">
      <formula>$F$1/$F$1*1%</formula>
    </cfRule>
    <cfRule type="cellIs" dxfId="15525" priority="2530" stopIfTrue="1" operator="between">
      <formula>$F$1/$F$1*1%</formula>
      <formula>$F$1/$F$1*4.99%</formula>
    </cfRule>
    <cfRule type="cellIs" dxfId="15524" priority="2531" stopIfTrue="1" operator="greaterThanOrEqual">
      <formula>$F$1/$F$1*5%</formula>
    </cfRule>
  </conditionalFormatting>
  <conditionalFormatting sqref="T69">
    <cfRule type="cellIs" dxfId="15523" priority="2526" stopIfTrue="1" operator="equal">
      <formula>"A"</formula>
    </cfRule>
    <cfRule type="cellIs" dxfId="15522" priority="2527" stopIfTrue="1" operator="between">
      <formula>$V$1</formula>
      <formula>$W$1</formula>
    </cfRule>
    <cfRule type="cellIs" dxfId="15521" priority="2528" stopIfTrue="1" operator="equal">
      <formula>"F"</formula>
    </cfRule>
  </conditionalFormatting>
  <conditionalFormatting sqref="G69">
    <cfRule type="cellIs" dxfId="15520" priority="2523" operator="greaterThanOrEqual">
      <formula>90</formula>
    </cfRule>
    <cfRule type="cellIs" dxfId="15519" priority="2524" operator="between">
      <formula>50</formula>
      <formula>89</formula>
    </cfRule>
    <cfRule type="cellIs" dxfId="15518" priority="2525" operator="lessThanOrEqual">
      <formula>49</formula>
    </cfRule>
  </conditionalFormatting>
  <conditionalFormatting sqref="I69">
    <cfRule type="cellIs" dxfId="15517" priority="2520" stopIfTrue="1" operator="lessThan">
      <formula>$E$1/$E$1*50</formula>
    </cfRule>
    <cfRule type="cellIs" dxfId="15516" priority="2521" stopIfTrue="1" operator="between">
      <formula>$E$1/$E$1*50</formula>
      <formula>$E$1/$E$1*89</formula>
    </cfRule>
    <cfRule type="cellIs" dxfId="15515" priority="2522" stopIfTrue="1" operator="greaterThanOrEqual">
      <formula>$E$1/$E$1*90</formula>
    </cfRule>
  </conditionalFormatting>
  <conditionalFormatting sqref="I69">
    <cfRule type="cellIs" dxfId="15514" priority="2517" operator="greaterThanOrEqual">
      <formula>90</formula>
    </cfRule>
    <cfRule type="cellIs" dxfId="15513" priority="2518" operator="between">
      <formula>50</formula>
      <formula>89</formula>
    </cfRule>
    <cfRule type="cellIs" dxfId="15512" priority="2519" operator="lessThanOrEqual">
      <formula>49</formula>
    </cfRule>
  </conditionalFormatting>
  <conditionalFormatting sqref="K69">
    <cfRule type="cellIs" dxfId="15511" priority="2514" stopIfTrue="1" operator="lessThan">
      <formula>$E$1/$E$1*50</formula>
    </cfRule>
    <cfRule type="cellIs" dxfId="15510" priority="2515" stopIfTrue="1" operator="between">
      <formula>$E$1/$E$1*50</formula>
      <formula>$E$1/$E$1*89</formula>
    </cfRule>
    <cfRule type="cellIs" dxfId="15509" priority="2516" stopIfTrue="1" operator="greaterThanOrEqual">
      <formula>$E$1/$E$1*90</formula>
    </cfRule>
  </conditionalFormatting>
  <conditionalFormatting sqref="K69">
    <cfRule type="cellIs" dxfId="15508" priority="2511" operator="greaterThanOrEqual">
      <formula>90</formula>
    </cfRule>
    <cfRule type="cellIs" dxfId="15507" priority="2512" operator="between">
      <formula>50</formula>
      <formula>89</formula>
    </cfRule>
    <cfRule type="cellIs" dxfId="15506" priority="2513" operator="lessThanOrEqual">
      <formula>49</formula>
    </cfRule>
  </conditionalFormatting>
  <conditionalFormatting sqref="M69">
    <cfRule type="cellIs" dxfId="15505" priority="2508" stopIfTrue="1" operator="lessThan">
      <formula>$E$1/$E$1*50</formula>
    </cfRule>
    <cfRule type="cellIs" dxfId="15504" priority="2509" stopIfTrue="1" operator="between">
      <formula>$E$1/$E$1*50</formula>
      <formula>$E$1/$E$1*89</formula>
    </cfRule>
    <cfRule type="cellIs" dxfId="15503" priority="2510" stopIfTrue="1" operator="greaterThanOrEqual">
      <formula>$E$1/$E$1*90</formula>
    </cfRule>
  </conditionalFormatting>
  <conditionalFormatting sqref="M69">
    <cfRule type="cellIs" dxfId="15502" priority="2505" operator="greaterThanOrEqual">
      <formula>90</formula>
    </cfRule>
    <cfRule type="cellIs" dxfId="15501" priority="2506" operator="between">
      <formula>50</formula>
      <formula>89</formula>
    </cfRule>
    <cfRule type="cellIs" dxfId="15500" priority="2507" operator="lessThanOrEqual">
      <formula>49</formula>
    </cfRule>
  </conditionalFormatting>
  <conditionalFormatting sqref="P69">
    <cfRule type="cellIs" dxfId="15499" priority="2502" stopIfTrue="1" operator="lessThan">
      <formula>$E$1/$E$1*50</formula>
    </cfRule>
    <cfRule type="cellIs" dxfId="15498" priority="2503" stopIfTrue="1" operator="between">
      <formula>$E$1/$E$1*50</formula>
      <formula>$E$1/$E$1*89</formula>
    </cfRule>
    <cfRule type="cellIs" dxfId="15497" priority="2504" stopIfTrue="1" operator="greaterThanOrEqual">
      <formula>$E$1/$E$1*90</formula>
    </cfRule>
  </conditionalFormatting>
  <conditionalFormatting sqref="P69">
    <cfRule type="cellIs" dxfId="15496" priority="2499" operator="greaterThanOrEqual">
      <formula>90</formula>
    </cfRule>
    <cfRule type="cellIs" dxfId="15495" priority="2500" operator="between">
      <formula>50</formula>
      <formula>89</formula>
    </cfRule>
    <cfRule type="cellIs" dxfId="15494" priority="2501" operator="lessThanOrEqual">
      <formula>49</formula>
    </cfRule>
  </conditionalFormatting>
  <conditionalFormatting sqref="H69">
    <cfRule type="cellIs" dxfId="15493" priority="2496" operator="greaterThanOrEqual">
      <formula>0.18</formula>
    </cfRule>
    <cfRule type="cellIs" dxfId="15492" priority="2497" operator="between">
      <formula>0.1</formula>
      <formula>0.178</formula>
    </cfRule>
    <cfRule type="cellIs" dxfId="15491" priority="2498" operator="lessThanOrEqual">
      <formula>0.098</formula>
    </cfRule>
  </conditionalFormatting>
  <conditionalFormatting sqref="J69">
    <cfRule type="cellIs" dxfId="15490" priority="2493" operator="greaterThanOrEqual">
      <formula>0.18</formula>
    </cfRule>
    <cfRule type="cellIs" dxfId="15489" priority="2494" operator="between">
      <formula>0.1</formula>
      <formula>0.178</formula>
    </cfRule>
    <cfRule type="cellIs" dxfId="15488" priority="2495" operator="lessThanOrEqual">
      <formula>0.098</formula>
    </cfRule>
  </conditionalFormatting>
  <conditionalFormatting sqref="N69">
    <cfRule type="cellIs" dxfId="15487" priority="2490" operator="greaterThanOrEqual">
      <formula>0.18</formula>
    </cfRule>
    <cfRule type="cellIs" dxfId="15486" priority="2491" operator="between">
      <formula>0.1</formula>
      <formula>0.178</formula>
    </cfRule>
    <cfRule type="cellIs" dxfId="15485" priority="2492" operator="lessThanOrEqual">
      <formula>0.098</formula>
    </cfRule>
  </conditionalFormatting>
  <conditionalFormatting sqref="Q69">
    <cfRule type="cellIs" dxfId="15484" priority="2487" operator="greaterThanOrEqual">
      <formula>0.18</formula>
    </cfRule>
    <cfRule type="cellIs" dxfId="15483" priority="2488" operator="between">
      <formula>0.1</formula>
      <formula>0.178</formula>
    </cfRule>
    <cfRule type="cellIs" dxfId="15482" priority="2489" operator="lessThanOrEqual">
      <formula>0.098</formula>
    </cfRule>
  </conditionalFormatting>
  <conditionalFormatting sqref="L69">
    <cfRule type="cellIs" dxfId="15481" priority="2484" operator="greaterThanOrEqual">
      <formula>0.045</formula>
    </cfRule>
    <cfRule type="cellIs" dxfId="15480" priority="2485" operator="lessThanOrEqual">
      <formula>0.0245</formula>
    </cfRule>
    <cfRule type="cellIs" dxfId="15479" priority="2486" operator="between">
      <formula>0.025</formula>
      <formula>0.0445</formula>
    </cfRule>
  </conditionalFormatting>
  <conditionalFormatting sqref="F69">
    <cfRule type="cellIs" dxfId="15478" priority="2481" stopIfTrue="1" operator="lessThan">
      <formula>$F$1/$F$1*1%</formula>
    </cfRule>
    <cfRule type="cellIs" dxfId="15477" priority="2482" stopIfTrue="1" operator="between">
      <formula>$F$1/$F$1*1%</formula>
      <formula>$F$1/$F$1*4.99%</formula>
    </cfRule>
    <cfRule type="cellIs" dxfId="15476" priority="2483" stopIfTrue="1" operator="greaterThanOrEqual">
      <formula>$F$1/$F$1*5%</formula>
    </cfRule>
  </conditionalFormatting>
  <conditionalFormatting sqref="F69">
    <cfRule type="cellIs" dxfId="15475" priority="2478" operator="greaterThanOrEqual">
      <formula>0.045</formula>
    </cfRule>
    <cfRule type="cellIs" dxfId="15474" priority="2479" operator="lessThanOrEqual">
      <formula>0.0245</formula>
    </cfRule>
    <cfRule type="cellIs" dxfId="15473" priority="2480" operator="between">
      <formula>0.025</formula>
      <formula>0.0445</formula>
    </cfRule>
  </conditionalFormatting>
  <conditionalFormatting sqref="E69">
    <cfRule type="cellIs" dxfId="15472" priority="2475" stopIfTrue="1" operator="lessThan">
      <formula>$E$1/$E$1*50</formula>
    </cfRule>
    <cfRule type="cellIs" dxfId="15471" priority="2476" stopIfTrue="1" operator="between">
      <formula>$E$1/$E$1*50</formula>
      <formula>$E$1/$E$1*89</formula>
    </cfRule>
    <cfRule type="cellIs" dxfId="15470" priority="2477" stopIfTrue="1" operator="greaterThanOrEqual">
      <formula>$E$1/$E$1*90</formula>
    </cfRule>
  </conditionalFormatting>
  <conditionalFormatting sqref="E69">
    <cfRule type="cellIs" dxfId="15469" priority="2472" operator="greaterThanOrEqual">
      <formula>90</formula>
    </cfRule>
    <cfRule type="cellIs" dxfId="15468" priority="2473" operator="between">
      <formula>50</formula>
      <formula>89</formula>
    </cfRule>
    <cfRule type="cellIs" dxfId="15467" priority="2474" operator="lessThanOrEqual">
      <formula>49</formula>
    </cfRule>
  </conditionalFormatting>
  <conditionalFormatting sqref="S69">
    <cfRule type="cellIs" dxfId="15466" priority="2469" operator="lessThanOrEqual">
      <formula>0.4999</formula>
    </cfRule>
    <cfRule type="cellIs" dxfId="15465" priority="2470" operator="between">
      <formula>0.5</formula>
      <formula>0.89</formula>
    </cfRule>
    <cfRule type="cellIs" dxfId="15464" priority="2471" operator="greaterThanOrEqual">
      <formula>0.891</formula>
    </cfRule>
  </conditionalFormatting>
  <conditionalFormatting sqref="K69">
    <cfRule type="cellIs" dxfId="15463" priority="2466" stopIfTrue="1" operator="lessThan">
      <formula>$E$1/$E$1*50</formula>
    </cfRule>
    <cfRule type="cellIs" dxfId="15462" priority="2467" stopIfTrue="1" operator="between">
      <formula>$E$1/$E$1*50</formula>
      <formula>$E$1/$E$1*89</formula>
    </cfRule>
    <cfRule type="cellIs" dxfId="15461" priority="2468" stopIfTrue="1" operator="greaterThanOrEqual">
      <formula>$E$1/$E$1*90</formula>
    </cfRule>
  </conditionalFormatting>
  <conditionalFormatting sqref="U233">
    <cfRule type="cellIs" dxfId="15460" priority="2463" stopIfTrue="1" operator="equal">
      <formula>"A"</formula>
    </cfRule>
    <cfRule type="cellIs" dxfId="15459" priority="2464" stopIfTrue="1" operator="between">
      <formula>$V$1</formula>
      <formula>$W$1</formula>
    </cfRule>
    <cfRule type="cellIs" dxfId="15458" priority="2465" stopIfTrue="1" operator="equal">
      <formula>"F"</formula>
    </cfRule>
  </conditionalFormatting>
  <conditionalFormatting sqref="D233 B233">
    <cfRule type="cellIs" dxfId="15457" priority="2460" stopIfTrue="1" operator="lessThan">
      <formula>#REF!/#REF!*60</formula>
    </cfRule>
    <cfRule type="cellIs" dxfId="15456" priority="2461" stopIfTrue="1" operator="between">
      <formula>#REF!/#REF!*60</formula>
      <formula>#REF!/#REF!*89</formula>
    </cfRule>
    <cfRule type="cellIs" dxfId="15455" priority="2462" stopIfTrue="1" operator="greaterThanOrEqual">
      <formula>#REF!/#REF!*90</formula>
    </cfRule>
  </conditionalFormatting>
  <conditionalFormatting sqref="C233">
    <cfRule type="cellIs" dxfId="15454" priority="2457" stopIfTrue="1" operator="lessThan">
      <formula>#REF!/#REF!*9%</formula>
    </cfRule>
    <cfRule type="cellIs" dxfId="15453" priority="2458" stopIfTrue="1" operator="between">
      <formula>#REF!/#REF!*9%</formula>
      <formula>#REF!/#REF!*13.4%</formula>
    </cfRule>
    <cfRule type="cellIs" dxfId="15452" priority="2459" stopIfTrue="1" operator="greaterThanOrEqual">
      <formula>#REF!/#REF!*13.5%</formula>
    </cfRule>
  </conditionalFormatting>
  <conditionalFormatting sqref="U232">
    <cfRule type="cellIs" dxfId="15451" priority="2454" stopIfTrue="1" operator="equal">
      <formula>"A"</formula>
    </cfRule>
    <cfRule type="cellIs" dxfId="15450" priority="2455" stopIfTrue="1" operator="between">
      <formula>$V$1</formula>
      <formula>$W$1</formula>
    </cfRule>
    <cfRule type="cellIs" dxfId="15449" priority="2456" stopIfTrue="1" operator="equal">
      <formula>"F"</formula>
    </cfRule>
  </conditionalFormatting>
  <conditionalFormatting sqref="C232">
    <cfRule type="cellIs" dxfId="15448" priority="2451" stopIfTrue="1" operator="lessThan">
      <formula>#REF!/#REF!*9%</formula>
    </cfRule>
    <cfRule type="cellIs" dxfId="15447" priority="2452" stopIfTrue="1" operator="between">
      <formula>#REF!/#REF!*9%</formula>
      <formula>#REF!/#REF!*13.4%</formula>
    </cfRule>
    <cfRule type="cellIs" dxfId="15446" priority="2453" stopIfTrue="1" operator="greaterThanOrEqual">
      <formula>#REF!/#REF!*13.5%</formula>
    </cfRule>
  </conditionalFormatting>
  <conditionalFormatting sqref="D232 B232">
    <cfRule type="cellIs" dxfId="15445" priority="2448" stopIfTrue="1" operator="lessThan">
      <formula>#REF!/#REF!*60</formula>
    </cfRule>
    <cfRule type="cellIs" dxfId="15444" priority="2449" stopIfTrue="1" operator="between">
      <formula>#REF!/#REF!*60</formula>
      <formula>#REF!/#REF!*89</formula>
    </cfRule>
    <cfRule type="cellIs" dxfId="15443" priority="2450" stopIfTrue="1" operator="greaterThanOrEqual">
      <formula>#REF!/#REF!*90</formula>
    </cfRule>
  </conditionalFormatting>
  <conditionalFormatting sqref="G233">
    <cfRule type="cellIs" dxfId="15442" priority="2445" stopIfTrue="1" operator="lessThan">
      <formula>$E$1/$E$1*50</formula>
    </cfRule>
    <cfRule type="cellIs" dxfId="15441" priority="2446" stopIfTrue="1" operator="between">
      <formula>$E$1/$E$1*50</formula>
      <formula>$E$1/$E$1*89</formula>
    </cfRule>
    <cfRule type="cellIs" dxfId="15440" priority="2447" stopIfTrue="1" operator="greaterThanOrEqual">
      <formula>$E$1/$E$1*90</formula>
    </cfRule>
  </conditionalFormatting>
  <conditionalFormatting sqref="L233">
    <cfRule type="cellIs" dxfId="15439" priority="2442" stopIfTrue="1" operator="lessThan">
      <formula>$F$1/$F$1*1%</formula>
    </cfRule>
    <cfRule type="cellIs" dxfId="15438" priority="2443" stopIfTrue="1" operator="between">
      <formula>$F$1/$F$1*1%</formula>
      <formula>$F$1/$F$1*4.99%</formula>
    </cfRule>
    <cfRule type="cellIs" dxfId="15437" priority="2444" stopIfTrue="1" operator="greaterThanOrEqual">
      <formula>$F$1/$F$1*5%</formula>
    </cfRule>
  </conditionalFormatting>
  <conditionalFormatting sqref="T232:T233">
    <cfRule type="cellIs" dxfId="15436" priority="2439" stopIfTrue="1" operator="equal">
      <formula>"A"</formula>
    </cfRule>
    <cfRule type="cellIs" dxfId="15435" priority="2440" stopIfTrue="1" operator="between">
      <formula>$V$1</formula>
      <formula>$W$1</formula>
    </cfRule>
    <cfRule type="cellIs" dxfId="15434" priority="2441" stopIfTrue="1" operator="equal">
      <formula>"F"</formula>
    </cfRule>
  </conditionalFormatting>
  <conditionalFormatting sqref="G232">
    <cfRule type="cellIs" dxfId="15433" priority="2436" stopIfTrue="1" operator="lessThan">
      <formula>$E$1/$E$1*50</formula>
    </cfRule>
    <cfRule type="cellIs" dxfId="15432" priority="2437" stopIfTrue="1" operator="between">
      <formula>$E$1/$E$1*50</formula>
      <formula>$E$1/$E$1*89</formula>
    </cfRule>
    <cfRule type="cellIs" dxfId="15431" priority="2438" stopIfTrue="1" operator="greaterThanOrEqual">
      <formula>$E$1/$E$1*90</formula>
    </cfRule>
  </conditionalFormatting>
  <conditionalFormatting sqref="L232">
    <cfRule type="cellIs" dxfId="15430" priority="2433" stopIfTrue="1" operator="lessThan">
      <formula>$F$1/$F$1*1%</formula>
    </cfRule>
    <cfRule type="cellIs" dxfId="15429" priority="2434" stopIfTrue="1" operator="between">
      <formula>$F$1/$F$1*1%</formula>
      <formula>$F$1/$F$1*4.99%</formula>
    </cfRule>
    <cfRule type="cellIs" dxfId="15428" priority="2435" stopIfTrue="1" operator="greaterThanOrEqual">
      <formula>$F$1/$F$1*5%</formula>
    </cfRule>
  </conditionalFormatting>
  <conditionalFormatting sqref="G232:G233">
    <cfRule type="cellIs" dxfId="15427" priority="2430" operator="greaterThanOrEqual">
      <formula>90</formula>
    </cfRule>
    <cfRule type="cellIs" dxfId="15426" priority="2431" operator="between">
      <formula>50</formula>
      <formula>89</formula>
    </cfRule>
    <cfRule type="cellIs" dxfId="15425" priority="2432" operator="lessThanOrEqual">
      <formula>49</formula>
    </cfRule>
  </conditionalFormatting>
  <conditionalFormatting sqref="I233">
    <cfRule type="cellIs" dxfId="15424" priority="2427" stopIfTrue="1" operator="lessThan">
      <formula>$E$1/$E$1*50</formula>
    </cfRule>
    <cfRule type="cellIs" dxfId="15423" priority="2428" stopIfTrue="1" operator="between">
      <formula>$E$1/$E$1*50</formula>
      <formula>$E$1/$E$1*89</formula>
    </cfRule>
    <cfRule type="cellIs" dxfId="15422" priority="2429" stopIfTrue="1" operator="greaterThanOrEqual">
      <formula>$E$1/$E$1*90</formula>
    </cfRule>
  </conditionalFormatting>
  <conditionalFormatting sqref="I232">
    <cfRule type="cellIs" dxfId="15421" priority="2424" stopIfTrue="1" operator="lessThan">
      <formula>$E$1/$E$1*50</formula>
    </cfRule>
    <cfRule type="cellIs" dxfId="15420" priority="2425" stopIfTrue="1" operator="between">
      <formula>$E$1/$E$1*50</formula>
      <formula>$E$1/$E$1*89</formula>
    </cfRule>
    <cfRule type="cellIs" dxfId="15419" priority="2426" stopIfTrue="1" operator="greaterThanOrEqual">
      <formula>$E$1/$E$1*90</formula>
    </cfRule>
  </conditionalFormatting>
  <conditionalFormatting sqref="I232:I233">
    <cfRule type="cellIs" dxfId="15418" priority="2421" operator="greaterThanOrEqual">
      <formula>90</formula>
    </cfRule>
    <cfRule type="cellIs" dxfId="15417" priority="2422" operator="between">
      <formula>50</formula>
      <formula>89</formula>
    </cfRule>
    <cfRule type="cellIs" dxfId="15416" priority="2423" operator="lessThanOrEqual">
      <formula>49</formula>
    </cfRule>
  </conditionalFormatting>
  <conditionalFormatting sqref="K233">
    <cfRule type="cellIs" dxfId="15415" priority="2418" stopIfTrue="1" operator="lessThan">
      <formula>$E$1/$E$1*50</formula>
    </cfRule>
    <cfRule type="cellIs" dxfId="15414" priority="2419" stopIfTrue="1" operator="between">
      <formula>$E$1/$E$1*50</formula>
      <formula>$E$1/$E$1*89</formula>
    </cfRule>
    <cfRule type="cellIs" dxfId="15413" priority="2420" stopIfTrue="1" operator="greaterThanOrEqual">
      <formula>$E$1/$E$1*90</formula>
    </cfRule>
  </conditionalFormatting>
  <conditionalFormatting sqref="K232">
    <cfRule type="cellIs" dxfId="15412" priority="2415" stopIfTrue="1" operator="lessThan">
      <formula>$E$1/$E$1*50</formula>
    </cfRule>
    <cfRule type="cellIs" dxfId="15411" priority="2416" stopIfTrue="1" operator="between">
      <formula>$E$1/$E$1*50</formula>
      <formula>$E$1/$E$1*89</formula>
    </cfRule>
    <cfRule type="cellIs" dxfId="15410" priority="2417" stopIfTrue="1" operator="greaterThanOrEqual">
      <formula>$E$1/$E$1*90</formula>
    </cfRule>
  </conditionalFormatting>
  <conditionalFormatting sqref="K232:K233">
    <cfRule type="cellIs" dxfId="15409" priority="2412" operator="greaterThanOrEqual">
      <formula>90</formula>
    </cfRule>
    <cfRule type="cellIs" dxfId="15408" priority="2413" operator="between">
      <formula>50</formula>
      <formula>89</formula>
    </cfRule>
    <cfRule type="cellIs" dxfId="15407" priority="2414" operator="lessThanOrEqual">
      <formula>49</formula>
    </cfRule>
  </conditionalFormatting>
  <conditionalFormatting sqref="M233">
    <cfRule type="cellIs" dxfId="15406" priority="2409" stopIfTrue="1" operator="lessThan">
      <formula>$E$1/$E$1*50</formula>
    </cfRule>
    <cfRule type="cellIs" dxfId="15405" priority="2410" stopIfTrue="1" operator="between">
      <formula>$E$1/$E$1*50</formula>
      <formula>$E$1/$E$1*89</formula>
    </cfRule>
    <cfRule type="cellIs" dxfId="15404" priority="2411" stopIfTrue="1" operator="greaterThanOrEqual">
      <formula>$E$1/$E$1*90</formula>
    </cfRule>
  </conditionalFormatting>
  <conditionalFormatting sqref="M232">
    <cfRule type="cellIs" dxfId="15403" priority="2406" stopIfTrue="1" operator="lessThan">
      <formula>$E$1/$E$1*50</formula>
    </cfRule>
    <cfRule type="cellIs" dxfId="15402" priority="2407" stopIfTrue="1" operator="between">
      <formula>$E$1/$E$1*50</formula>
      <formula>$E$1/$E$1*89</formula>
    </cfRule>
    <cfRule type="cellIs" dxfId="15401" priority="2408" stopIfTrue="1" operator="greaterThanOrEqual">
      <formula>$E$1/$E$1*90</formula>
    </cfRule>
  </conditionalFormatting>
  <conditionalFormatting sqref="M232:M233">
    <cfRule type="cellIs" dxfId="15400" priority="2403" operator="greaterThanOrEqual">
      <formula>90</formula>
    </cfRule>
    <cfRule type="cellIs" dxfId="15399" priority="2404" operator="between">
      <formula>50</formula>
      <formula>89</formula>
    </cfRule>
    <cfRule type="cellIs" dxfId="15398" priority="2405" operator="lessThanOrEqual">
      <formula>49</formula>
    </cfRule>
  </conditionalFormatting>
  <conditionalFormatting sqref="P233">
    <cfRule type="cellIs" dxfId="15397" priority="2400" stopIfTrue="1" operator="lessThan">
      <formula>$E$1/$E$1*50</formula>
    </cfRule>
    <cfRule type="cellIs" dxfId="15396" priority="2401" stopIfTrue="1" operator="between">
      <formula>$E$1/$E$1*50</formula>
      <formula>$E$1/$E$1*89</formula>
    </cfRule>
    <cfRule type="cellIs" dxfId="15395" priority="2402" stopIfTrue="1" operator="greaterThanOrEqual">
      <formula>$E$1/$E$1*90</formula>
    </cfRule>
  </conditionalFormatting>
  <conditionalFormatting sqref="P232">
    <cfRule type="cellIs" dxfId="15394" priority="2397" stopIfTrue="1" operator="lessThan">
      <formula>$E$1/$E$1*50</formula>
    </cfRule>
    <cfRule type="cellIs" dxfId="15393" priority="2398" stopIfTrue="1" operator="between">
      <formula>$E$1/$E$1*50</formula>
      <formula>$E$1/$E$1*89</formula>
    </cfRule>
    <cfRule type="cellIs" dxfId="15392" priority="2399" stopIfTrue="1" operator="greaterThanOrEqual">
      <formula>$E$1/$E$1*90</formula>
    </cfRule>
  </conditionalFormatting>
  <conditionalFormatting sqref="P232:P233">
    <cfRule type="cellIs" dxfId="15391" priority="2394" operator="greaterThanOrEqual">
      <formula>90</formula>
    </cfRule>
    <cfRule type="cellIs" dxfId="15390" priority="2395" operator="between">
      <formula>50</formula>
      <formula>89</formula>
    </cfRule>
    <cfRule type="cellIs" dxfId="15389" priority="2396" operator="lessThanOrEqual">
      <formula>49</formula>
    </cfRule>
  </conditionalFormatting>
  <conditionalFormatting sqref="H232:H233">
    <cfRule type="cellIs" dxfId="15388" priority="2391" operator="greaterThanOrEqual">
      <formula>0.18</formula>
    </cfRule>
    <cfRule type="cellIs" dxfId="15387" priority="2392" operator="between">
      <formula>0.1</formula>
      <formula>0.178</formula>
    </cfRule>
    <cfRule type="cellIs" dxfId="15386" priority="2393" operator="lessThanOrEqual">
      <formula>0.098</formula>
    </cfRule>
  </conditionalFormatting>
  <conditionalFormatting sqref="J232:J233">
    <cfRule type="cellIs" dxfId="15385" priority="2388" operator="greaterThanOrEqual">
      <formula>0.18</formula>
    </cfRule>
    <cfRule type="cellIs" dxfId="15384" priority="2389" operator="between">
      <formula>0.1</formula>
      <formula>0.178</formula>
    </cfRule>
    <cfRule type="cellIs" dxfId="15383" priority="2390" operator="lessThanOrEqual">
      <formula>0.098</formula>
    </cfRule>
  </conditionalFormatting>
  <conditionalFormatting sqref="N232:N233">
    <cfRule type="cellIs" dxfId="15382" priority="2385" operator="greaterThanOrEqual">
      <formula>0.18</formula>
    </cfRule>
    <cfRule type="cellIs" dxfId="15381" priority="2386" operator="between">
      <formula>0.1</formula>
      <formula>0.178</formula>
    </cfRule>
    <cfRule type="cellIs" dxfId="15380" priority="2387" operator="lessThanOrEqual">
      <formula>0.098</formula>
    </cfRule>
  </conditionalFormatting>
  <conditionalFormatting sqref="Q232:Q233">
    <cfRule type="cellIs" dxfId="15379" priority="2382" operator="greaterThanOrEqual">
      <formula>0.18</formula>
    </cfRule>
    <cfRule type="cellIs" dxfId="15378" priority="2383" operator="between">
      <formula>0.1</formula>
      <formula>0.178</formula>
    </cfRule>
    <cfRule type="cellIs" dxfId="15377" priority="2384" operator="lessThanOrEqual">
      <formula>0.098</formula>
    </cfRule>
  </conditionalFormatting>
  <conditionalFormatting sqref="L232:L233">
    <cfRule type="cellIs" dxfId="15376" priority="2379" operator="greaterThanOrEqual">
      <formula>0.045</formula>
    </cfRule>
    <cfRule type="cellIs" dxfId="15375" priority="2380" operator="lessThanOrEqual">
      <formula>0.0245</formula>
    </cfRule>
    <cfRule type="cellIs" dxfId="15374" priority="2381" operator="between">
      <formula>0.025</formula>
      <formula>0.0445</formula>
    </cfRule>
  </conditionalFormatting>
  <conditionalFormatting sqref="F233">
    <cfRule type="cellIs" dxfId="15373" priority="2376" stopIfTrue="1" operator="lessThan">
      <formula>$F$1/$F$1*1%</formula>
    </cfRule>
    <cfRule type="cellIs" dxfId="15372" priority="2377" stopIfTrue="1" operator="between">
      <formula>$F$1/$F$1*1%</formula>
      <formula>$F$1/$F$1*4.99%</formula>
    </cfRule>
    <cfRule type="cellIs" dxfId="15371" priority="2378" stopIfTrue="1" operator="greaterThanOrEqual">
      <formula>$F$1/$F$1*5%</formula>
    </cfRule>
  </conditionalFormatting>
  <conditionalFormatting sqref="F232">
    <cfRule type="cellIs" dxfId="15370" priority="2373" stopIfTrue="1" operator="lessThan">
      <formula>$F$1/$F$1*1%</formula>
    </cfRule>
    <cfRule type="cellIs" dxfId="15369" priority="2374" stopIfTrue="1" operator="between">
      <formula>$F$1/$F$1*1%</formula>
      <formula>$F$1/$F$1*4.99%</formula>
    </cfRule>
    <cfRule type="cellIs" dxfId="15368" priority="2375" stopIfTrue="1" operator="greaterThanOrEqual">
      <formula>$F$1/$F$1*5%</formula>
    </cfRule>
  </conditionalFormatting>
  <conditionalFormatting sqref="F232:F233">
    <cfRule type="cellIs" dxfId="15367" priority="2370" operator="greaterThanOrEqual">
      <formula>0.045</formula>
    </cfRule>
    <cfRule type="cellIs" dxfId="15366" priority="2371" operator="lessThanOrEqual">
      <formula>0.0245</formula>
    </cfRule>
    <cfRule type="cellIs" dxfId="15365" priority="2372" operator="between">
      <formula>0.025</formula>
      <formula>0.0445</formula>
    </cfRule>
  </conditionalFormatting>
  <conditionalFormatting sqref="E233">
    <cfRule type="cellIs" dxfId="15364" priority="2367" stopIfTrue="1" operator="lessThan">
      <formula>$E$1/$E$1*50</formula>
    </cfRule>
    <cfRule type="cellIs" dxfId="15363" priority="2368" stopIfTrue="1" operator="between">
      <formula>$E$1/$E$1*50</formula>
      <formula>$E$1/$E$1*89</formula>
    </cfRule>
    <cfRule type="cellIs" dxfId="15362" priority="2369" stopIfTrue="1" operator="greaterThanOrEqual">
      <formula>$E$1/$E$1*90</formula>
    </cfRule>
  </conditionalFormatting>
  <conditionalFormatting sqref="E232">
    <cfRule type="cellIs" dxfId="15361" priority="2364" stopIfTrue="1" operator="lessThan">
      <formula>$E$1/$E$1*50</formula>
    </cfRule>
    <cfRule type="cellIs" dxfId="15360" priority="2365" stopIfTrue="1" operator="between">
      <formula>$E$1/$E$1*50</formula>
      <formula>$E$1/$E$1*89</formula>
    </cfRule>
    <cfRule type="cellIs" dxfId="15359" priority="2366" stopIfTrue="1" operator="greaterThanOrEqual">
      <formula>$E$1/$E$1*90</formula>
    </cfRule>
  </conditionalFormatting>
  <conditionalFormatting sqref="E232:E233">
    <cfRule type="cellIs" dxfId="15358" priority="2361" operator="greaterThanOrEqual">
      <formula>90</formula>
    </cfRule>
    <cfRule type="cellIs" dxfId="15357" priority="2362" operator="between">
      <formula>50</formula>
      <formula>89</formula>
    </cfRule>
    <cfRule type="cellIs" dxfId="15356" priority="2363" operator="lessThanOrEqual">
      <formula>49</formula>
    </cfRule>
  </conditionalFormatting>
  <conditionalFormatting sqref="I231">
    <cfRule type="cellIs" dxfId="15355" priority="2337" stopIfTrue="1" operator="lessThan">
      <formula>$E$1/$E$1*50</formula>
    </cfRule>
    <cfRule type="cellIs" dxfId="15354" priority="2338" stopIfTrue="1" operator="between">
      <formula>$E$1/$E$1*50</formula>
      <formula>$E$1/$E$1*89</formula>
    </cfRule>
    <cfRule type="cellIs" dxfId="15353" priority="2339" stopIfTrue="1" operator="greaterThanOrEqual">
      <formula>$E$1/$E$1*90</formula>
    </cfRule>
  </conditionalFormatting>
  <conditionalFormatting sqref="I231">
    <cfRule type="cellIs" dxfId="15352" priority="2334" operator="greaterThanOrEqual">
      <formula>90</formula>
    </cfRule>
    <cfRule type="cellIs" dxfId="15351" priority="2335" operator="between">
      <formula>50</formula>
      <formula>89</formula>
    </cfRule>
    <cfRule type="cellIs" dxfId="15350" priority="2336" operator="lessThanOrEqual">
      <formula>49</formula>
    </cfRule>
  </conditionalFormatting>
  <conditionalFormatting sqref="U231">
    <cfRule type="cellIs" dxfId="15349" priority="2358" stopIfTrue="1" operator="equal">
      <formula>"A"</formula>
    </cfRule>
    <cfRule type="cellIs" dxfId="15348" priority="2359" stopIfTrue="1" operator="between">
      <formula>$V$1</formula>
      <formula>$W$1</formula>
    </cfRule>
    <cfRule type="cellIs" dxfId="15347" priority="2360" stopIfTrue="1" operator="equal">
      <formula>"F"</formula>
    </cfRule>
  </conditionalFormatting>
  <conditionalFormatting sqref="P231">
    <cfRule type="cellIs" dxfId="15346" priority="2319" stopIfTrue="1" operator="lessThan">
      <formula>$E$1/$E$1*50</formula>
    </cfRule>
    <cfRule type="cellIs" dxfId="15345" priority="2320" stopIfTrue="1" operator="between">
      <formula>$E$1/$E$1*50</formula>
      <formula>$E$1/$E$1*89</formula>
    </cfRule>
    <cfRule type="cellIs" dxfId="15344" priority="2321" stopIfTrue="1" operator="greaterThanOrEqual">
      <formula>$E$1/$E$1*90</formula>
    </cfRule>
  </conditionalFormatting>
  <conditionalFormatting sqref="E231">
    <cfRule type="cellIs" dxfId="15343" priority="2292" stopIfTrue="1" operator="lessThan">
      <formula>$E$1/$E$1*50</formula>
    </cfRule>
    <cfRule type="cellIs" dxfId="15342" priority="2293" stopIfTrue="1" operator="between">
      <formula>$E$1/$E$1*50</formula>
      <formula>$E$1/$E$1*89</formula>
    </cfRule>
    <cfRule type="cellIs" dxfId="15341" priority="2294" stopIfTrue="1" operator="greaterThanOrEqual">
      <formula>$E$1/$E$1*90</formula>
    </cfRule>
  </conditionalFormatting>
  <conditionalFormatting sqref="C231">
    <cfRule type="cellIs" dxfId="15340" priority="2355" stopIfTrue="1" operator="lessThan">
      <formula>#REF!/#REF!*9%</formula>
    </cfRule>
    <cfRule type="cellIs" dxfId="15339" priority="2356" stopIfTrue="1" operator="between">
      <formula>#REF!/#REF!*9%</formula>
      <formula>#REF!/#REF!*13.4%</formula>
    </cfRule>
    <cfRule type="cellIs" dxfId="15338" priority="2357" stopIfTrue="1" operator="greaterThanOrEqual">
      <formula>#REF!/#REF!*13.5%</formula>
    </cfRule>
  </conditionalFormatting>
  <conditionalFormatting sqref="D231 B231">
    <cfRule type="cellIs" dxfId="15337" priority="2352" stopIfTrue="1" operator="lessThan">
      <formula>#REF!/#REF!*60</formula>
    </cfRule>
    <cfRule type="cellIs" dxfId="15336" priority="2353" stopIfTrue="1" operator="between">
      <formula>#REF!/#REF!*60</formula>
      <formula>#REF!/#REF!*89</formula>
    </cfRule>
    <cfRule type="cellIs" dxfId="15335" priority="2354" stopIfTrue="1" operator="greaterThanOrEqual">
      <formula>#REF!/#REF!*90</formula>
    </cfRule>
  </conditionalFormatting>
  <conditionalFormatting sqref="G231">
    <cfRule type="cellIs" dxfId="15334" priority="2349" stopIfTrue="1" operator="lessThan">
      <formula>$E$1/$E$1*50</formula>
    </cfRule>
    <cfRule type="cellIs" dxfId="15333" priority="2350" stopIfTrue="1" operator="between">
      <formula>$E$1/$E$1*50</formula>
      <formula>$E$1/$E$1*89</formula>
    </cfRule>
    <cfRule type="cellIs" dxfId="15332" priority="2351" stopIfTrue="1" operator="greaterThanOrEqual">
      <formula>$E$1/$E$1*90</formula>
    </cfRule>
  </conditionalFormatting>
  <conditionalFormatting sqref="L231">
    <cfRule type="cellIs" dxfId="15331" priority="2346" stopIfTrue="1" operator="lessThan">
      <formula>$F$1/$F$1*1%</formula>
    </cfRule>
    <cfRule type="cellIs" dxfId="15330" priority="2347" stopIfTrue="1" operator="between">
      <formula>$F$1/$F$1*1%</formula>
      <formula>$F$1/$F$1*4.99%</formula>
    </cfRule>
    <cfRule type="cellIs" dxfId="15329" priority="2348" stopIfTrue="1" operator="greaterThanOrEqual">
      <formula>$F$1/$F$1*5%</formula>
    </cfRule>
  </conditionalFormatting>
  <conditionalFormatting sqref="T231">
    <cfRule type="cellIs" dxfId="15328" priority="2343" stopIfTrue="1" operator="equal">
      <formula>"A"</formula>
    </cfRule>
    <cfRule type="cellIs" dxfId="15327" priority="2344" stopIfTrue="1" operator="between">
      <formula>$V$1</formula>
      <formula>$W$1</formula>
    </cfRule>
    <cfRule type="cellIs" dxfId="15326" priority="2345" stopIfTrue="1" operator="equal">
      <formula>"F"</formula>
    </cfRule>
  </conditionalFormatting>
  <conditionalFormatting sqref="G231">
    <cfRule type="cellIs" dxfId="15325" priority="2340" operator="greaterThanOrEqual">
      <formula>90</formula>
    </cfRule>
    <cfRule type="cellIs" dxfId="15324" priority="2341" operator="between">
      <formula>50</formula>
      <formula>89</formula>
    </cfRule>
    <cfRule type="cellIs" dxfId="15323" priority="2342" operator="lessThanOrEqual">
      <formula>49</formula>
    </cfRule>
  </conditionalFormatting>
  <conditionalFormatting sqref="K231">
    <cfRule type="cellIs" dxfId="15322" priority="2331" stopIfTrue="1" operator="lessThan">
      <formula>$E$1/$E$1*50</formula>
    </cfRule>
    <cfRule type="cellIs" dxfId="15321" priority="2332" stopIfTrue="1" operator="between">
      <formula>$E$1/$E$1*50</formula>
      <formula>$E$1/$E$1*89</formula>
    </cfRule>
    <cfRule type="cellIs" dxfId="15320" priority="2333" stopIfTrue="1" operator="greaterThanOrEqual">
      <formula>$E$1/$E$1*90</formula>
    </cfRule>
  </conditionalFormatting>
  <conditionalFormatting sqref="K231">
    <cfRule type="cellIs" dxfId="15319" priority="2328" operator="greaterThanOrEqual">
      <formula>90</formula>
    </cfRule>
    <cfRule type="cellIs" dxfId="15318" priority="2329" operator="between">
      <formula>50</formula>
      <formula>89</formula>
    </cfRule>
    <cfRule type="cellIs" dxfId="15317" priority="2330" operator="lessThanOrEqual">
      <formula>49</formula>
    </cfRule>
  </conditionalFormatting>
  <conditionalFormatting sqref="M231">
    <cfRule type="cellIs" dxfId="15316" priority="2325" stopIfTrue="1" operator="lessThan">
      <formula>$E$1/$E$1*50</formula>
    </cfRule>
    <cfRule type="cellIs" dxfId="15315" priority="2326" stopIfTrue="1" operator="between">
      <formula>$E$1/$E$1*50</formula>
      <formula>$E$1/$E$1*89</formula>
    </cfRule>
    <cfRule type="cellIs" dxfId="15314" priority="2327" stopIfTrue="1" operator="greaterThanOrEqual">
      <formula>$E$1/$E$1*90</formula>
    </cfRule>
  </conditionalFormatting>
  <conditionalFormatting sqref="M231">
    <cfRule type="cellIs" dxfId="15313" priority="2322" operator="greaterThanOrEqual">
      <formula>90</formula>
    </cfRule>
    <cfRule type="cellIs" dxfId="15312" priority="2323" operator="between">
      <formula>50</formula>
      <formula>89</formula>
    </cfRule>
    <cfRule type="cellIs" dxfId="15311" priority="2324" operator="lessThanOrEqual">
      <formula>49</formula>
    </cfRule>
  </conditionalFormatting>
  <conditionalFormatting sqref="P231">
    <cfRule type="cellIs" dxfId="15310" priority="2316" operator="greaterThanOrEqual">
      <formula>90</formula>
    </cfRule>
    <cfRule type="cellIs" dxfId="15309" priority="2317" operator="between">
      <formula>50</formula>
      <formula>89</formula>
    </cfRule>
    <cfRule type="cellIs" dxfId="15308" priority="2318" operator="lessThanOrEqual">
      <formula>49</formula>
    </cfRule>
  </conditionalFormatting>
  <conditionalFormatting sqref="H231">
    <cfRule type="cellIs" dxfId="15307" priority="2313" operator="greaterThanOrEqual">
      <formula>0.18</formula>
    </cfRule>
    <cfRule type="cellIs" dxfId="15306" priority="2314" operator="between">
      <formula>0.1</formula>
      <formula>0.178</formula>
    </cfRule>
    <cfRule type="cellIs" dxfId="15305" priority="2315" operator="lessThanOrEqual">
      <formula>0.098</formula>
    </cfRule>
  </conditionalFormatting>
  <conditionalFormatting sqref="J231">
    <cfRule type="cellIs" dxfId="15304" priority="2310" operator="greaterThanOrEqual">
      <formula>0.18</formula>
    </cfRule>
    <cfRule type="cellIs" dxfId="15303" priority="2311" operator="between">
      <formula>0.1</formula>
      <formula>0.178</formula>
    </cfRule>
    <cfRule type="cellIs" dxfId="15302" priority="2312" operator="lessThanOrEqual">
      <formula>0.098</formula>
    </cfRule>
  </conditionalFormatting>
  <conditionalFormatting sqref="N231">
    <cfRule type="cellIs" dxfId="15301" priority="2307" operator="greaterThanOrEqual">
      <formula>0.18</formula>
    </cfRule>
    <cfRule type="cellIs" dxfId="15300" priority="2308" operator="between">
      <formula>0.1</formula>
      <formula>0.178</formula>
    </cfRule>
    <cfRule type="cellIs" dxfId="15299" priority="2309" operator="lessThanOrEqual">
      <formula>0.098</formula>
    </cfRule>
  </conditionalFormatting>
  <conditionalFormatting sqref="Q231">
    <cfRule type="cellIs" dxfId="15298" priority="2304" operator="greaterThanOrEqual">
      <formula>0.18</formula>
    </cfRule>
    <cfRule type="cellIs" dxfId="15297" priority="2305" operator="between">
      <formula>0.1</formula>
      <formula>0.178</formula>
    </cfRule>
    <cfRule type="cellIs" dxfId="15296" priority="2306" operator="lessThanOrEqual">
      <formula>0.098</formula>
    </cfRule>
  </conditionalFormatting>
  <conditionalFormatting sqref="L231">
    <cfRule type="cellIs" dxfId="15295" priority="2301" operator="greaterThanOrEqual">
      <formula>0.045</formula>
    </cfRule>
    <cfRule type="cellIs" dxfId="15294" priority="2302" operator="lessThanOrEqual">
      <formula>0.0245</formula>
    </cfRule>
    <cfRule type="cellIs" dxfId="15293" priority="2303" operator="between">
      <formula>0.025</formula>
      <formula>0.0445</formula>
    </cfRule>
  </conditionalFormatting>
  <conditionalFormatting sqref="F231">
    <cfRule type="cellIs" dxfId="15292" priority="2298" stopIfTrue="1" operator="lessThan">
      <formula>$F$1/$F$1*1%</formula>
    </cfRule>
    <cfRule type="cellIs" dxfId="15291" priority="2299" stopIfTrue="1" operator="between">
      <formula>$F$1/$F$1*1%</formula>
      <formula>$F$1/$F$1*4.99%</formula>
    </cfRule>
    <cfRule type="cellIs" dxfId="15290" priority="2300" stopIfTrue="1" operator="greaterThanOrEqual">
      <formula>$F$1/$F$1*5%</formula>
    </cfRule>
  </conditionalFormatting>
  <conditionalFormatting sqref="F231">
    <cfRule type="cellIs" dxfId="15289" priority="2295" operator="greaterThanOrEqual">
      <formula>0.045</formula>
    </cfRule>
    <cfRule type="cellIs" dxfId="15288" priority="2296" operator="lessThanOrEqual">
      <formula>0.0245</formula>
    </cfRule>
    <cfRule type="cellIs" dxfId="15287" priority="2297" operator="between">
      <formula>0.025</formula>
      <formula>0.0445</formula>
    </cfRule>
  </conditionalFormatting>
  <conditionalFormatting sqref="E231">
    <cfRule type="cellIs" dxfId="15286" priority="2289" operator="greaterThanOrEqual">
      <formula>90</formula>
    </cfRule>
    <cfRule type="cellIs" dxfId="15285" priority="2290" operator="between">
      <formula>50</formula>
      <formula>89</formula>
    </cfRule>
    <cfRule type="cellIs" dxfId="15284" priority="2291" operator="lessThanOrEqual">
      <formula>49</formula>
    </cfRule>
  </conditionalFormatting>
  <conditionalFormatting sqref="S231:S233">
    <cfRule type="cellIs" dxfId="15283" priority="2286" operator="lessThanOrEqual">
      <formula>0.4999</formula>
    </cfRule>
    <cfRule type="cellIs" dxfId="15282" priority="2287" operator="between">
      <formula>0.5</formula>
      <formula>0.89</formula>
    </cfRule>
    <cfRule type="cellIs" dxfId="15281" priority="2288" operator="greaterThanOrEqual">
      <formula>0.891</formula>
    </cfRule>
  </conditionalFormatting>
  <conditionalFormatting sqref="U114">
    <cfRule type="cellIs" dxfId="15280" priority="2283" stopIfTrue="1" operator="equal">
      <formula>"A"</formula>
    </cfRule>
    <cfRule type="cellIs" dxfId="15279" priority="2284" stopIfTrue="1" operator="between">
      <formula>$V$1</formula>
      <formula>$W$1</formula>
    </cfRule>
    <cfRule type="cellIs" dxfId="15278" priority="2285" stopIfTrue="1" operator="equal">
      <formula>"F"</formula>
    </cfRule>
  </conditionalFormatting>
  <conditionalFormatting sqref="U180">
    <cfRule type="cellIs" dxfId="15277" priority="2280" stopIfTrue="1" operator="equal">
      <formula>"A"</formula>
    </cfRule>
    <cfRule type="cellIs" dxfId="15276" priority="2281" stopIfTrue="1" operator="between">
      <formula>$V$1</formula>
      <formula>$W$1</formula>
    </cfRule>
    <cfRule type="cellIs" dxfId="15275" priority="2282" stopIfTrue="1" operator="equal">
      <formula>"F"</formula>
    </cfRule>
  </conditionalFormatting>
  <conditionalFormatting sqref="C36">
    <cfRule type="cellIs" dxfId="15274" priority="2272" stopIfTrue="1" operator="lessThan">
      <formula>#REF!/#REF!*9%</formula>
    </cfRule>
    <cfRule type="cellIs" dxfId="15273" priority="2273" stopIfTrue="1" operator="between">
      <formula>#REF!/#REF!*9%</formula>
      <formula>#REF!/#REF!*13.4%</formula>
    </cfRule>
    <cfRule type="cellIs" dxfId="15272" priority="2274" stopIfTrue="1" operator="greaterThanOrEqual">
      <formula>#REF!/#REF!*13.5%</formula>
    </cfRule>
  </conditionalFormatting>
  <conditionalFormatting sqref="G36 S36">
    <cfRule type="expression" dxfId="15271" priority="2275" stopIfTrue="1">
      <formula>F</formula>
    </cfRule>
    <cfRule type="expression" dxfId="15270" priority="2276" stopIfTrue="1">
      <formula>A</formula>
    </cfRule>
  </conditionalFormatting>
  <conditionalFormatting sqref="R36 F36">
    <cfRule type="cellIs" dxfId="15269" priority="2277" stopIfTrue="1" operator="lessThan">
      <formula>#REF!/#REF!*60%</formula>
    </cfRule>
    <cfRule type="cellIs" dxfId="15268" priority="2278" stopIfTrue="1" operator="between">
      <formula>#REF!/#REF!*60%</formula>
      <formula>#REF!/#REF!*89%</formula>
    </cfRule>
    <cfRule type="cellIs" dxfId="15267" priority="2279" stopIfTrue="1" operator="greaterThanOrEqual">
      <formula>#REF!/#REF!*90%</formula>
    </cfRule>
  </conditionalFormatting>
  <conditionalFormatting sqref="D36 A36:B36">
    <cfRule type="cellIs" dxfId="15266" priority="2269" stopIfTrue="1" operator="lessThan">
      <formula>#REF!/#REF!*60</formula>
    </cfRule>
    <cfRule type="cellIs" dxfId="15265" priority="2270" stopIfTrue="1" operator="between">
      <formula>#REF!/#REF!*60</formula>
      <formula>#REF!/#REF!*89</formula>
    </cfRule>
    <cfRule type="cellIs" dxfId="15264" priority="2271" stopIfTrue="1" operator="greaterThanOrEqual">
      <formula>#REF!/#REF!*90</formula>
    </cfRule>
  </conditionalFormatting>
  <conditionalFormatting sqref="R36 F36">
    <cfRule type="cellIs" dxfId="15263" priority="2266" stopIfTrue="1" operator="lessThan">
      <formula>#REF!/#REF!*60%</formula>
    </cfRule>
    <cfRule type="cellIs" dxfId="15262" priority="2267" stopIfTrue="1" operator="between">
      <formula>#REF!/#REF!*60%</formula>
      <formula>#REF!/#REF!*89%</formula>
    </cfRule>
    <cfRule type="cellIs" dxfId="15261" priority="2268" stopIfTrue="1" operator="greaterThanOrEqual">
      <formula>#REF!/#REF!*90%</formula>
    </cfRule>
  </conditionalFormatting>
  <conditionalFormatting sqref="C36">
    <cfRule type="cellIs" dxfId="15260" priority="2263" stopIfTrue="1" operator="lessThan">
      <formula>#REF!/#REF!*9%</formula>
    </cfRule>
    <cfRule type="cellIs" dxfId="15259" priority="2264" stopIfTrue="1" operator="between">
      <formula>#REF!/#REF!*9%</formula>
      <formula>#REF!/#REF!*13.4%</formula>
    </cfRule>
    <cfRule type="cellIs" dxfId="15258" priority="2265" stopIfTrue="1" operator="greaterThanOrEqual">
      <formula>#REF!/#REF!*13.5%</formula>
    </cfRule>
  </conditionalFormatting>
  <conditionalFormatting sqref="C75">
    <cfRule type="cellIs" dxfId="15257" priority="2255" stopIfTrue="1" operator="lessThan">
      <formula>#REF!/#REF!*9%</formula>
    </cfRule>
    <cfRule type="cellIs" dxfId="15256" priority="2256" stopIfTrue="1" operator="between">
      <formula>#REF!/#REF!*9%</formula>
      <formula>#REF!/#REF!*13.4%</formula>
    </cfRule>
    <cfRule type="cellIs" dxfId="15255" priority="2257" stopIfTrue="1" operator="greaterThanOrEqual">
      <formula>#REF!/#REF!*13.5%</formula>
    </cfRule>
  </conditionalFormatting>
  <conditionalFormatting sqref="G75 S75">
    <cfRule type="expression" dxfId="15254" priority="2258" stopIfTrue="1">
      <formula>F</formula>
    </cfRule>
    <cfRule type="expression" dxfId="15253" priority="2259" stopIfTrue="1">
      <formula>A</formula>
    </cfRule>
  </conditionalFormatting>
  <conditionalFormatting sqref="R75 F75">
    <cfRule type="cellIs" dxfId="15252" priority="2260" stopIfTrue="1" operator="lessThan">
      <formula>#REF!/#REF!*60%</formula>
    </cfRule>
    <cfRule type="cellIs" dxfId="15251" priority="2261" stopIfTrue="1" operator="between">
      <formula>#REF!/#REF!*60%</formula>
      <formula>#REF!/#REF!*89%</formula>
    </cfRule>
    <cfRule type="cellIs" dxfId="15250" priority="2262" stopIfTrue="1" operator="greaterThanOrEqual">
      <formula>#REF!/#REF!*90%</formula>
    </cfRule>
  </conditionalFormatting>
  <conditionalFormatting sqref="D75 A75:B75">
    <cfRule type="cellIs" dxfId="15249" priority="2252" stopIfTrue="1" operator="lessThan">
      <formula>#REF!/#REF!*60</formula>
    </cfRule>
    <cfRule type="cellIs" dxfId="15248" priority="2253" stopIfTrue="1" operator="between">
      <formula>#REF!/#REF!*60</formula>
      <formula>#REF!/#REF!*89</formula>
    </cfRule>
    <cfRule type="cellIs" dxfId="15247" priority="2254" stopIfTrue="1" operator="greaterThanOrEqual">
      <formula>#REF!/#REF!*90</formula>
    </cfRule>
  </conditionalFormatting>
  <conditionalFormatting sqref="R75 F75">
    <cfRule type="cellIs" dxfId="15246" priority="2249" stopIfTrue="1" operator="lessThan">
      <formula>#REF!/#REF!*60%</formula>
    </cfRule>
    <cfRule type="cellIs" dxfId="15245" priority="2250" stopIfTrue="1" operator="between">
      <formula>#REF!/#REF!*60%</formula>
      <formula>#REF!/#REF!*89%</formula>
    </cfRule>
    <cfRule type="cellIs" dxfId="15244" priority="2251" stopIfTrue="1" operator="greaterThanOrEqual">
      <formula>#REF!/#REF!*90%</formula>
    </cfRule>
  </conditionalFormatting>
  <conditionalFormatting sqref="C75">
    <cfRule type="cellIs" dxfId="15243" priority="2246" stopIfTrue="1" operator="lessThan">
      <formula>#REF!/#REF!*9%</formula>
    </cfRule>
    <cfRule type="cellIs" dxfId="15242" priority="2247" stopIfTrue="1" operator="between">
      <formula>#REF!/#REF!*9%</formula>
      <formula>#REF!/#REF!*13.4%</formula>
    </cfRule>
    <cfRule type="cellIs" dxfId="15241" priority="2248" stopIfTrue="1" operator="greaterThanOrEqual">
      <formula>#REF!/#REF!*13.5%</formula>
    </cfRule>
  </conditionalFormatting>
  <conditionalFormatting sqref="C117">
    <cfRule type="cellIs" dxfId="15240" priority="2238" stopIfTrue="1" operator="lessThan">
      <formula>#REF!/#REF!*9%</formula>
    </cfRule>
    <cfRule type="cellIs" dxfId="15239" priority="2239" stopIfTrue="1" operator="between">
      <formula>#REF!/#REF!*9%</formula>
      <formula>#REF!/#REF!*13.4%</formula>
    </cfRule>
    <cfRule type="cellIs" dxfId="15238" priority="2240" stopIfTrue="1" operator="greaterThanOrEqual">
      <formula>#REF!/#REF!*13.5%</formula>
    </cfRule>
  </conditionalFormatting>
  <conditionalFormatting sqref="G117 S117">
    <cfRule type="expression" dxfId="15237" priority="2241" stopIfTrue="1">
      <formula>F</formula>
    </cfRule>
    <cfRule type="expression" dxfId="15236" priority="2242" stopIfTrue="1">
      <formula>A</formula>
    </cfRule>
  </conditionalFormatting>
  <conditionalFormatting sqref="R117 F117">
    <cfRule type="cellIs" dxfId="15235" priority="2243" stopIfTrue="1" operator="lessThan">
      <formula>#REF!/#REF!*60%</formula>
    </cfRule>
    <cfRule type="cellIs" dxfId="15234" priority="2244" stopIfTrue="1" operator="between">
      <formula>#REF!/#REF!*60%</formula>
      <formula>#REF!/#REF!*89%</formula>
    </cfRule>
    <cfRule type="cellIs" dxfId="15233" priority="2245" stopIfTrue="1" operator="greaterThanOrEqual">
      <formula>#REF!/#REF!*90%</formula>
    </cfRule>
  </conditionalFormatting>
  <conditionalFormatting sqref="D117 A117:B117">
    <cfRule type="cellIs" dxfId="15232" priority="2235" stopIfTrue="1" operator="lessThan">
      <formula>#REF!/#REF!*60</formula>
    </cfRule>
    <cfRule type="cellIs" dxfId="15231" priority="2236" stopIfTrue="1" operator="between">
      <formula>#REF!/#REF!*60</formula>
      <formula>#REF!/#REF!*89</formula>
    </cfRule>
    <cfRule type="cellIs" dxfId="15230" priority="2237" stopIfTrue="1" operator="greaterThanOrEqual">
      <formula>#REF!/#REF!*90</formula>
    </cfRule>
  </conditionalFormatting>
  <conditionalFormatting sqref="R117 F117">
    <cfRule type="cellIs" dxfId="15229" priority="2232" stopIfTrue="1" operator="lessThan">
      <formula>#REF!/#REF!*60%</formula>
    </cfRule>
    <cfRule type="cellIs" dxfId="15228" priority="2233" stopIfTrue="1" operator="between">
      <formula>#REF!/#REF!*60%</formula>
      <formula>#REF!/#REF!*89%</formula>
    </cfRule>
    <cfRule type="cellIs" dxfId="15227" priority="2234" stopIfTrue="1" operator="greaterThanOrEqual">
      <formula>#REF!/#REF!*90%</formula>
    </cfRule>
  </conditionalFormatting>
  <conditionalFormatting sqref="C117">
    <cfRule type="cellIs" dxfId="15226" priority="2229" stopIfTrue="1" operator="lessThan">
      <formula>#REF!/#REF!*9%</formula>
    </cfRule>
    <cfRule type="cellIs" dxfId="15225" priority="2230" stopIfTrue="1" operator="between">
      <formula>#REF!/#REF!*9%</formula>
      <formula>#REF!/#REF!*13.4%</formula>
    </cfRule>
    <cfRule type="cellIs" dxfId="15224" priority="2231" stopIfTrue="1" operator="greaterThanOrEqual">
      <formula>#REF!/#REF!*13.5%</formula>
    </cfRule>
  </conditionalFormatting>
  <conditionalFormatting sqref="C163">
    <cfRule type="cellIs" dxfId="15223" priority="2221" stopIfTrue="1" operator="lessThan">
      <formula>#REF!/#REF!*9%</formula>
    </cfRule>
    <cfRule type="cellIs" dxfId="15222" priority="2222" stopIfTrue="1" operator="between">
      <formula>#REF!/#REF!*9%</formula>
      <formula>#REF!/#REF!*13.4%</formula>
    </cfRule>
    <cfRule type="cellIs" dxfId="15221" priority="2223" stopIfTrue="1" operator="greaterThanOrEqual">
      <formula>#REF!/#REF!*13.5%</formula>
    </cfRule>
  </conditionalFormatting>
  <conditionalFormatting sqref="G163 S163">
    <cfRule type="expression" dxfId="15220" priority="2224" stopIfTrue="1">
      <formula>F</formula>
    </cfRule>
    <cfRule type="expression" dxfId="15219" priority="2225" stopIfTrue="1">
      <formula>A</formula>
    </cfRule>
  </conditionalFormatting>
  <conditionalFormatting sqref="R163 F163">
    <cfRule type="cellIs" dxfId="15218" priority="2226" stopIfTrue="1" operator="lessThan">
      <formula>#REF!/#REF!*60%</formula>
    </cfRule>
    <cfRule type="cellIs" dxfId="15217" priority="2227" stopIfTrue="1" operator="between">
      <formula>#REF!/#REF!*60%</formula>
      <formula>#REF!/#REF!*89%</formula>
    </cfRule>
    <cfRule type="cellIs" dxfId="15216" priority="2228" stopIfTrue="1" operator="greaterThanOrEqual">
      <formula>#REF!/#REF!*90%</formula>
    </cfRule>
  </conditionalFormatting>
  <conditionalFormatting sqref="D163 A163:B163">
    <cfRule type="cellIs" dxfId="15215" priority="2218" stopIfTrue="1" operator="lessThan">
      <formula>#REF!/#REF!*60</formula>
    </cfRule>
    <cfRule type="cellIs" dxfId="15214" priority="2219" stopIfTrue="1" operator="between">
      <formula>#REF!/#REF!*60</formula>
      <formula>#REF!/#REF!*89</formula>
    </cfRule>
    <cfRule type="cellIs" dxfId="15213" priority="2220" stopIfTrue="1" operator="greaterThanOrEqual">
      <formula>#REF!/#REF!*90</formula>
    </cfRule>
  </conditionalFormatting>
  <conditionalFormatting sqref="R163 F163">
    <cfRule type="cellIs" dxfId="15212" priority="2215" stopIfTrue="1" operator="lessThan">
      <formula>#REF!/#REF!*60%</formula>
    </cfRule>
    <cfRule type="cellIs" dxfId="15211" priority="2216" stopIfTrue="1" operator="between">
      <formula>#REF!/#REF!*60%</formula>
      <formula>#REF!/#REF!*89%</formula>
    </cfRule>
    <cfRule type="cellIs" dxfId="15210" priority="2217" stopIfTrue="1" operator="greaterThanOrEqual">
      <formula>#REF!/#REF!*90%</formula>
    </cfRule>
  </conditionalFormatting>
  <conditionalFormatting sqref="C163">
    <cfRule type="cellIs" dxfId="15209" priority="2212" stopIfTrue="1" operator="lessThan">
      <formula>#REF!/#REF!*9%</formula>
    </cfRule>
    <cfRule type="cellIs" dxfId="15208" priority="2213" stopIfTrue="1" operator="between">
      <formula>#REF!/#REF!*9%</formula>
      <formula>#REF!/#REF!*13.4%</formula>
    </cfRule>
    <cfRule type="cellIs" dxfId="15207" priority="2214" stopIfTrue="1" operator="greaterThanOrEqual">
      <formula>#REF!/#REF!*13.5%</formula>
    </cfRule>
  </conditionalFormatting>
  <conditionalFormatting sqref="C204">
    <cfRule type="cellIs" dxfId="15206" priority="2204" stopIfTrue="1" operator="lessThan">
      <formula>#REF!/#REF!*9%</formula>
    </cfRule>
    <cfRule type="cellIs" dxfId="15205" priority="2205" stopIfTrue="1" operator="between">
      <formula>#REF!/#REF!*9%</formula>
      <formula>#REF!/#REF!*13.4%</formula>
    </cfRule>
    <cfRule type="cellIs" dxfId="15204" priority="2206" stopIfTrue="1" operator="greaterThanOrEqual">
      <formula>#REF!/#REF!*13.5%</formula>
    </cfRule>
  </conditionalFormatting>
  <conditionalFormatting sqref="G204 S204">
    <cfRule type="expression" dxfId="15203" priority="2207" stopIfTrue="1">
      <formula>F</formula>
    </cfRule>
    <cfRule type="expression" dxfId="15202" priority="2208" stopIfTrue="1">
      <formula>A</formula>
    </cfRule>
  </conditionalFormatting>
  <conditionalFormatting sqref="R204 F204">
    <cfRule type="cellIs" dxfId="15201" priority="2209" stopIfTrue="1" operator="lessThan">
      <formula>#REF!/#REF!*60%</formula>
    </cfRule>
    <cfRule type="cellIs" dxfId="15200" priority="2210" stopIfTrue="1" operator="between">
      <formula>#REF!/#REF!*60%</formula>
      <formula>#REF!/#REF!*89%</formula>
    </cfRule>
    <cfRule type="cellIs" dxfId="15199" priority="2211" stopIfTrue="1" operator="greaterThanOrEqual">
      <formula>#REF!/#REF!*90%</formula>
    </cfRule>
  </conditionalFormatting>
  <conditionalFormatting sqref="D204 A204:B204">
    <cfRule type="cellIs" dxfId="15198" priority="2201" stopIfTrue="1" operator="lessThan">
      <formula>#REF!/#REF!*60</formula>
    </cfRule>
    <cfRule type="cellIs" dxfId="15197" priority="2202" stopIfTrue="1" operator="between">
      <formula>#REF!/#REF!*60</formula>
      <formula>#REF!/#REF!*89</formula>
    </cfRule>
    <cfRule type="cellIs" dxfId="15196" priority="2203" stopIfTrue="1" operator="greaterThanOrEqual">
      <formula>#REF!/#REF!*90</formula>
    </cfRule>
  </conditionalFormatting>
  <conditionalFormatting sqref="R204 F204">
    <cfRule type="cellIs" dxfId="15195" priority="2198" stopIfTrue="1" operator="lessThan">
      <formula>#REF!/#REF!*60%</formula>
    </cfRule>
    <cfRule type="cellIs" dxfId="15194" priority="2199" stopIfTrue="1" operator="between">
      <formula>#REF!/#REF!*60%</formula>
      <formula>#REF!/#REF!*89%</formula>
    </cfRule>
    <cfRule type="cellIs" dxfId="15193" priority="2200" stopIfTrue="1" operator="greaterThanOrEqual">
      <formula>#REF!/#REF!*90%</formula>
    </cfRule>
  </conditionalFormatting>
  <conditionalFormatting sqref="C204">
    <cfRule type="cellIs" dxfId="15192" priority="2195" stopIfTrue="1" operator="lessThan">
      <formula>#REF!/#REF!*9%</formula>
    </cfRule>
    <cfRule type="cellIs" dxfId="15191" priority="2196" stopIfTrue="1" operator="between">
      <formula>#REF!/#REF!*9%</formula>
      <formula>#REF!/#REF!*13.4%</formula>
    </cfRule>
    <cfRule type="cellIs" dxfId="15190" priority="2197" stopIfTrue="1" operator="greaterThanOrEqual">
      <formula>#REF!/#REF!*13.5%</formula>
    </cfRule>
  </conditionalFormatting>
  <conditionalFormatting sqref="C239">
    <cfRule type="cellIs" dxfId="15189" priority="2187" stopIfTrue="1" operator="lessThan">
      <formula>#REF!/#REF!*9%</formula>
    </cfRule>
    <cfRule type="cellIs" dxfId="15188" priority="2188" stopIfTrue="1" operator="between">
      <formula>#REF!/#REF!*9%</formula>
      <formula>#REF!/#REF!*13.4%</formula>
    </cfRule>
    <cfRule type="cellIs" dxfId="15187" priority="2189" stopIfTrue="1" operator="greaterThanOrEqual">
      <formula>#REF!/#REF!*13.5%</formula>
    </cfRule>
  </conditionalFormatting>
  <conditionalFormatting sqref="G239 S239">
    <cfRule type="expression" dxfId="15186" priority="2190" stopIfTrue="1">
      <formula>F</formula>
    </cfRule>
    <cfRule type="expression" dxfId="15185" priority="2191" stopIfTrue="1">
      <formula>A</formula>
    </cfRule>
  </conditionalFormatting>
  <conditionalFormatting sqref="R239 F239">
    <cfRule type="cellIs" dxfId="15184" priority="2192" stopIfTrue="1" operator="lessThan">
      <formula>#REF!/#REF!*60%</formula>
    </cfRule>
    <cfRule type="cellIs" dxfId="15183" priority="2193" stopIfTrue="1" operator="between">
      <formula>#REF!/#REF!*60%</formula>
      <formula>#REF!/#REF!*89%</formula>
    </cfRule>
    <cfRule type="cellIs" dxfId="15182" priority="2194" stopIfTrue="1" operator="greaterThanOrEqual">
      <formula>#REF!/#REF!*90%</formula>
    </cfRule>
  </conditionalFormatting>
  <conditionalFormatting sqref="D239 A239:B239">
    <cfRule type="cellIs" dxfId="15181" priority="2184" stopIfTrue="1" operator="lessThan">
      <formula>#REF!/#REF!*60</formula>
    </cfRule>
    <cfRule type="cellIs" dxfId="15180" priority="2185" stopIfTrue="1" operator="between">
      <formula>#REF!/#REF!*60</formula>
      <formula>#REF!/#REF!*89</formula>
    </cfRule>
    <cfRule type="cellIs" dxfId="15179" priority="2186" stopIfTrue="1" operator="greaterThanOrEqual">
      <formula>#REF!/#REF!*90</formula>
    </cfRule>
  </conditionalFormatting>
  <conditionalFormatting sqref="R239 F239">
    <cfRule type="cellIs" dxfId="15178" priority="2181" stopIfTrue="1" operator="lessThan">
      <formula>#REF!/#REF!*60%</formula>
    </cfRule>
    <cfRule type="cellIs" dxfId="15177" priority="2182" stopIfTrue="1" operator="between">
      <formula>#REF!/#REF!*60%</formula>
      <formula>#REF!/#REF!*89%</formula>
    </cfRule>
    <cfRule type="cellIs" dxfId="15176" priority="2183" stopIfTrue="1" operator="greaterThanOrEqual">
      <formula>#REF!/#REF!*90%</formula>
    </cfRule>
  </conditionalFormatting>
  <conditionalFormatting sqref="C239">
    <cfRule type="cellIs" dxfId="15175" priority="2178" stopIfTrue="1" operator="lessThan">
      <formula>#REF!/#REF!*9%</formula>
    </cfRule>
    <cfRule type="cellIs" dxfId="15174" priority="2179" stopIfTrue="1" operator="between">
      <formula>#REF!/#REF!*9%</formula>
      <formula>#REF!/#REF!*13.4%</formula>
    </cfRule>
    <cfRule type="cellIs" dxfId="15173" priority="2180" stopIfTrue="1" operator="greaterThanOrEqual">
      <formula>#REF!/#REF!*13.5%</formula>
    </cfRule>
  </conditionalFormatting>
  <conditionalFormatting sqref="G24">
    <cfRule type="cellIs" dxfId="15172" priority="2175" stopIfTrue="1" operator="lessThan">
      <formula>$E$1/$E$1*50</formula>
    </cfRule>
    <cfRule type="cellIs" dxfId="15171" priority="2176" stopIfTrue="1" operator="between">
      <formula>$E$1/$E$1*50</formula>
      <formula>$E$1/$E$1*89</formula>
    </cfRule>
    <cfRule type="cellIs" dxfId="15170" priority="2177" stopIfTrue="1" operator="greaterThanOrEqual">
      <formula>$E$1/$E$1*90</formula>
    </cfRule>
  </conditionalFormatting>
  <conditionalFormatting sqref="G24">
    <cfRule type="cellIs" dxfId="15169" priority="2163" operator="greaterThanOrEqual">
      <formula>90</formula>
    </cfRule>
    <cfRule type="cellIs" dxfId="15168" priority="2164" operator="between">
      <formula>50</formula>
      <formula>89</formula>
    </cfRule>
    <cfRule type="cellIs" dxfId="15167" priority="2165" operator="lessThanOrEqual">
      <formula>49</formula>
    </cfRule>
  </conditionalFormatting>
  <conditionalFormatting sqref="I24">
    <cfRule type="cellIs" dxfId="15166" priority="2160" stopIfTrue="1" operator="lessThan">
      <formula>$E$1/$E$1*50</formula>
    </cfRule>
    <cfRule type="cellIs" dxfId="15165" priority="2161" stopIfTrue="1" operator="between">
      <formula>$E$1/$E$1*50</formula>
      <formula>$E$1/$E$1*89</formula>
    </cfRule>
    <cfRule type="cellIs" dxfId="15164" priority="2162" stopIfTrue="1" operator="greaterThanOrEqual">
      <formula>$E$1/$E$1*90</formula>
    </cfRule>
  </conditionalFormatting>
  <conditionalFormatting sqref="L24">
    <cfRule type="cellIs" dxfId="15163" priority="2172" stopIfTrue="1" operator="lessThan">
      <formula>$F$1/$F$1*1%</formula>
    </cfRule>
    <cfRule type="cellIs" dxfId="15162" priority="2173" stopIfTrue="1" operator="between">
      <formula>$F$1/$F$1*1%</formula>
      <formula>$F$1/$F$1*4.99%</formula>
    </cfRule>
    <cfRule type="cellIs" dxfId="15161" priority="2174" stopIfTrue="1" operator="greaterThanOrEqual">
      <formula>$F$1/$F$1*5%</formula>
    </cfRule>
  </conditionalFormatting>
  <conditionalFormatting sqref="U24">
    <cfRule type="cellIs" dxfId="15160" priority="2169" stopIfTrue="1" operator="equal">
      <formula>"A"</formula>
    </cfRule>
    <cfRule type="cellIs" dxfId="15159" priority="2170" stopIfTrue="1" operator="between">
      <formula>$V$1</formula>
      <formula>$W$1</formula>
    </cfRule>
    <cfRule type="cellIs" dxfId="15158" priority="2171" stopIfTrue="1" operator="equal">
      <formula>"F"</formula>
    </cfRule>
  </conditionalFormatting>
  <conditionalFormatting sqref="T24">
    <cfRule type="cellIs" dxfId="15157" priority="2166" stopIfTrue="1" operator="equal">
      <formula>"A"</formula>
    </cfRule>
    <cfRule type="cellIs" dxfId="15156" priority="2167" stopIfTrue="1" operator="between">
      <formula>$V$1</formula>
      <formula>$W$1</formula>
    </cfRule>
    <cfRule type="cellIs" dxfId="15155" priority="2168" stopIfTrue="1" operator="equal">
      <formula>"F"</formula>
    </cfRule>
  </conditionalFormatting>
  <conditionalFormatting sqref="I24">
    <cfRule type="cellIs" dxfId="15154" priority="2157" operator="greaterThanOrEqual">
      <formula>90</formula>
    </cfRule>
    <cfRule type="cellIs" dxfId="15153" priority="2158" operator="between">
      <formula>50</formula>
      <formula>89</formula>
    </cfRule>
    <cfRule type="cellIs" dxfId="15152" priority="2159" operator="lessThanOrEqual">
      <formula>49</formula>
    </cfRule>
  </conditionalFormatting>
  <conditionalFormatting sqref="K24">
    <cfRule type="cellIs" dxfId="15151" priority="2154" stopIfTrue="1" operator="lessThan">
      <formula>$E$1/$E$1*50</formula>
    </cfRule>
    <cfRule type="cellIs" dxfId="15150" priority="2155" stopIfTrue="1" operator="between">
      <formula>$E$1/$E$1*50</formula>
      <formula>$E$1/$E$1*89</formula>
    </cfRule>
    <cfRule type="cellIs" dxfId="15149" priority="2156" stopIfTrue="1" operator="greaterThanOrEqual">
      <formula>$E$1/$E$1*90</formula>
    </cfRule>
  </conditionalFormatting>
  <conditionalFormatting sqref="K24">
    <cfRule type="cellIs" dxfId="15148" priority="2151" operator="greaterThanOrEqual">
      <formula>90</formula>
    </cfRule>
    <cfRule type="cellIs" dxfId="15147" priority="2152" operator="between">
      <formula>50</formula>
      <formula>89</formula>
    </cfRule>
    <cfRule type="cellIs" dxfId="15146" priority="2153" operator="lessThanOrEqual">
      <formula>49</formula>
    </cfRule>
  </conditionalFormatting>
  <conditionalFormatting sqref="M24">
    <cfRule type="cellIs" dxfId="15145" priority="2148" stopIfTrue="1" operator="lessThan">
      <formula>$E$1/$E$1*50</formula>
    </cfRule>
    <cfRule type="cellIs" dxfId="15144" priority="2149" stopIfTrue="1" operator="between">
      <formula>$E$1/$E$1*50</formula>
      <formula>$E$1/$E$1*89</formula>
    </cfRule>
    <cfRule type="cellIs" dxfId="15143" priority="2150" stopIfTrue="1" operator="greaterThanOrEqual">
      <formula>$E$1/$E$1*90</formula>
    </cfRule>
  </conditionalFormatting>
  <conditionalFormatting sqref="M24">
    <cfRule type="cellIs" dxfId="15142" priority="2145" operator="greaterThanOrEqual">
      <formula>90</formula>
    </cfRule>
    <cfRule type="cellIs" dxfId="15141" priority="2146" operator="between">
      <formula>50</formula>
      <formula>89</formula>
    </cfRule>
    <cfRule type="cellIs" dxfId="15140" priority="2147" operator="lessThanOrEqual">
      <formula>49</formula>
    </cfRule>
  </conditionalFormatting>
  <conditionalFormatting sqref="P24">
    <cfRule type="cellIs" dxfId="15139" priority="2142" stopIfTrue="1" operator="lessThan">
      <formula>$E$1/$E$1*50</formula>
    </cfRule>
    <cfRule type="cellIs" dxfId="15138" priority="2143" stopIfTrue="1" operator="between">
      <formula>$E$1/$E$1*50</formula>
      <formula>$E$1/$E$1*89</formula>
    </cfRule>
    <cfRule type="cellIs" dxfId="15137" priority="2144" stopIfTrue="1" operator="greaterThanOrEqual">
      <formula>$E$1/$E$1*90</formula>
    </cfRule>
  </conditionalFormatting>
  <conditionalFormatting sqref="P24">
    <cfRule type="cellIs" dxfId="15136" priority="2139" operator="greaterThanOrEqual">
      <formula>90</formula>
    </cfRule>
    <cfRule type="cellIs" dxfId="15135" priority="2140" operator="between">
      <formula>50</formula>
      <formula>89</formula>
    </cfRule>
    <cfRule type="cellIs" dxfId="15134" priority="2141" operator="lessThanOrEqual">
      <formula>49</formula>
    </cfRule>
  </conditionalFormatting>
  <conditionalFormatting sqref="H24">
    <cfRule type="cellIs" dxfId="15133" priority="2136" operator="greaterThanOrEqual">
      <formula>0.18</formula>
    </cfRule>
    <cfRule type="cellIs" dxfId="15132" priority="2137" operator="between">
      <formula>0.1</formula>
      <formula>0.178</formula>
    </cfRule>
    <cfRule type="cellIs" dxfId="15131" priority="2138" operator="lessThanOrEqual">
      <formula>0.098</formula>
    </cfRule>
  </conditionalFormatting>
  <conditionalFormatting sqref="J24">
    <cfRule type="cellIs" dxfId="15130" priority="2133" operator="greaterThanOrEqual">
      <formula>0.18</formula>
    </cfRule>
    <cfRule type="cellIs" dxfId="15129" priority="2134" operator="between">
      <formula>0.1</formula>
      <formula>0.178</formula>
    </cfRule>
    <cfRule type="cellIs" dxfId="15128" priority="2135" operator="lessThanOrEqual">
      <formula>0.098</formula>
    </cfRule>
  </conditionalFormatting>
  <conditionalFormatting sqref="N24">
    <cfRule type="cellIs" dxfId="15127" priority="2130" operator="greaterThanOrEqual">
      <formula>0.18</formula>
    </cfRule>
    <cfRule type="cellIs" dxfId="15126" priority="2131" operator="between">
      <formula>0.1</formula>
      <formula>0.178</formula>
    </cfRule>
    <cfRule type="cellIs" dxfId="15125" priority="2132" operator="lessThanOrEqual">
      <formula>0.098</formula>
    </cfRule>
  </conditionalFormatting>
  <conditionalFormatting sqref="Q24">
    <cfRule type="cellIs" dxfId="15124" priority="2127" operator="greaterThanOrEqual">
      <formula>0.18</formula>
    </cfRule>
    <cfRule type="cellIs" dxfId="15123" priority="2128" operator="between">
      <formula>0.1</formula>
      <formula>0.178</formula>
    </cfRule>
    <cfRule type="cellIs" dxfId="15122" priority="2129" operator="lessThanOrEqual">
      <formula>0.098</formula>
    </cfRule>
  </conditionalFormatting>
  <conditionalFormatting sqref="L24">
    <cfRule type="cellIs" dxfId="15121" priority="2124" operator="greaterThanOrEqual">
      <formula>0.045</formula>
    </cfRule>
    <cfRule type="cellIs" dxfId="15120" priority="2125" operator="lessThanOrEqual">
      <formula>0.0245</formula>
    </cfRule>
    <cfRule type="cellIs" dxfId="15119" priority="2126" operator="between">
      <formula>0.025</formula>
      <formula>0.0445</formula>
    </cfRule>
  </conditionalFormatting>
  <conditionalFormatting sqref="F24">
    <cfRule type="cellIs" dxfId="15118" priority="2121" stopIfTrue="1" operator="lessThan">
      <formula>$F$1/$F$1*1%</formula>
    </cfRule>
    <cfRule type="cellIs" dxfId="15117" priority="2122" stopIfTrue="1" operator="between">
      <formula>$F$1/$F$1*1%</formula>
      <formula>$F$1/$F$1*4.99%</formula>
    </cfRule>
    <cfRule type="cellIs" dxfId="15116" priority="2123" stopIfTrue="1" operator="greaterThanOrEqual">
      <formula>$F$1/$F$1*5%</formula>
    </cfRule>
  </conditionalFormatting>
  <conditionalFormatting sqref="F24">
    <cfRule type="cellIs" dxfId="15115" priority="2118" operator="greaterThanOrEqual">
      <formula>0.045</formula>
    </cfRule>
    <cfRule type="cellIs" dxfId="15114" priority="2119" operator="lessThanOrEqual">
      <formula>0.0245</formula>
    </cfRule>
    <cfRule type="cellIs" dxfId="15113" priority="2120" operator="between">
      <formula>0.025</formula>
      <formula>0.0445</formula>
    </cfRule>
  </conditionalFormatting>
  <conditionalFormatting sqref="E24">
    <cfRule type="cellIs" dxfId="15112" priority="2115" stopIfTrue="1" operator="lessThan">
      <formula>$E$1/$E$1*50</formula>
    </cfRule>
    <cfRule type="cellIs" dxfId="15111" priority="2116" stopIfTrue="1" operator="between">
      <formula>$E$1/$E$1*50</formula>
      <formula>$E$1/$E$1*89</formula>
    </cfRule>
    <cfRule type="cellIs" dxfId="15110" priority="2117" stopIfTrue="1" operator="greaterThanOrEqual">
      <formula>$E$1/$E$1*90</formula>
    </cfRule>
  </conditionalFormatting>
  <conditionalFormatting sqref="E24">
    <cfRule type="cellIs" dxfId="15109" priority="2112" operator="greaterThanOrEqual">
      <formula>90</formula>
    </cfRule>
    <cfRule type="cellIs" dxfId="15108" priority="2113" operator="between">
      <formula>50</formula>
      <formula>89</formula>
    </cfRule>
    <cfRule type="cellIs" dxfId="15107" priority="2114" operator="lessThanOrEqual">
      <formula>49</formula>
    </cfRule>
  </conditionalFormatting>
  <conditionalFormatting sqref="S24">
    <cfRule type="cellIs" dxfId="15106" priority="2109" operator="lessThanOrEqual">
      <formula>0.4999</formula>
    </cfRule>
    <cfRule type="cellIs" dxfId="15105" priority="2110" operator="between">
      <formula>0.5</formula>
      <formula>0.89</formula>
    </cfRule>
    <cfRule type="cellIs" dxfId="15104" priority="2111" operator="greaterThanOrEqual">
      <formula>0.891</formula>
    </cfRule>
  </conditionalFormatting>
  <conditionalFormatting sqref="R24">
    <cfRule type="cellIs" dxfId="15103" priority="2107" operator="lessThanOrEqual">
      <formula>0.04</formula>
    </cfRule>
    <cfRule type="cellIs" dxfId="15102" priority="2108" operator="equal">
      <formula>0.05</formula>
    </cfRule>
  </conditionalFormatting>
  <conditionalFormatting sqref="G65 I65 K65 M65 P65 E65">
    <cfRule type="cellIs" dxfId="15101" priority="2104" stopIfTrue="1" operator="lessThan">
      <formula>$E$1/$E$1*50</formula>
    </cfRule>
    <cfRule type="cellIs" dxfId="15100" priority="2105" stopIfTrue="1" operator="between">
      <formula>$E$1/$E$1*50</formula>
      <formula>$E$1/$E$1*89</formula>
    </cfRule>
    <cfRule type="cellIs" dxfId="15099" priority="2106" stopIfTrue="1" operator="greaterThanOrEqual">
      <formula>$E$1/$E$1*90</formula>
    </cfRule>
  </conditionalFormatting>
  <conditionalFormatting sqref="L65 F65">
    <cfRule type="cellIs" dxfId="15098" priority="2101" stopIfTrue="1" operator="lessThan">
      <formula>$F$1/$F$1*1%</formula>
    </cfRule>
    <cfRule type="cellIs" dxfId="15097" priority="2102" stopIfTrue="1" operator="between">
      <formula>$F$1/$F$1*1%</formula>
      <formula>$F$1/$F$1*4.99%</formula>
    </cfRule>
    <cfRule type="cellIs" dxfId="15096" priority="2103" stopIfTrue="1" operator="greaterThanOrEqual">
      <formula>$F$1/$F$1*5%</formula>
    </cfRule>
  </conditionalFormatting>
  <conditionalFormatting sqref="T65">
    <cfRule type="cellIs" dxfId="15095" priority="2098" stopIfTrue="1" operator="equal">
      <formula>"A"</formula>
    </cfRule>
    <cfRule type="cellIs" dxfId="15094" priority="2099" stopIfTrue="1" operator="between">
      <formula>$V$1</formula>
      <formula>$W$1</formula>
    </cfRule>
    <cfRule type="cellIs" dxfId="15093" priority="2100" stopIfTrue="1" operator="equal">
      <formula>"F"</formula>
    </cfRule>
  </conditionalFormatting>
  <conditionalFormatting sqref="C99">
    <cfRule type="cellIs" dxfId="15092" priority="1494" stopIfTrue="1" operator="lessThan">
      <formula>#REF!/#REF!*9%</formula>
    </cfRule>
    <cfRule type="cellIs" dxfId="15091" priority="1495" stopIfTrue="1" operator="between">
      <formula>#REF!/#REF!*9%</formula>
      <formula>#REF!/#REF!*13.4%</formula>
    </cfRule>
    <cfRule type="cellIs" dxfId="15090" priority="1496" stopIfTrue="1" operator="greaterThanOrEqual">
      <formula>#REF!/#REF!*13.5%</formula>
    </cfRule>
  </conditionalFormatting>
  <conditionalFormatting sqref="U65">
    <cfRule type="cellIs" dxfId="15089" priority="2095" stopIfTrue="1" operator="equal">
      <formula>"A"</formula>
    </cfRule>
    <cfRule type="cellIs" dxfId="15088" priority="2096" stopIfTrue="1" operator="between">
      <formula>$V$1</formula>
      <formula>$W$1</formula>
    </cfRule>
    <cfRule type="cellIs" dxfId="15087" priority="2097" stopIfTrue="1" operator="equal">
      <formula>"F"</formula>
    </cfRule>
  </conditionalFormatting>
  <conditionalFormatting sqref="D65 B65">
    <cfRule type="cellIs" dxfId="15086" priority="2092" stopIfTrue="1" operator="lessThan">
      <formula>#REF!/#REF!*60</formula>
    </cfRule>
    <cfRule type="cellIs" dxfId="15085" priority="2093" stopIfTrue="1" operator="between">
      <formula>#REF!/#REF!*60</formula>
      <formula>#REF!/#REF!*89</formula>
    </cfRule>
    <cfRule type="cellIs" dxfId="15084" priority="2094" stopIfTrue="1" operator="greaterThanOrEqual">
      <formula>#REF!/#REF!*90</formula>
    </cfRule>
  </conditionalFormatting>
  <conditionalFormatting sqref="C65">
    <cfRule type="cellIs" dxfId="15083" priority="2089" stopIfTrue="1" operator="lessThan">
      <formula>#REF!/#REF!*9%</formula>
    </cfRule>
    <cfRule type="cellIs" dxfId="15082" priority="2090" stopIfTrue="1" operator="between">
      <formula>#REF!/#REF!*9%</formula>
      <formula>#REF!/#REF!*13.4%</formula>
    </cfRule>
    <cfRule type="cellIs" dxfId="15081" priority="2091" stopIfTrue="1" operator="greaterThanOrEqual">
      <formula>#REF!/#REF!*13.5%</formula>
    </cfRule>
  </conditionalFormatting>
  <conditionalFormatting sqref="K65 E65 P65 M65 I65 G65">
    <cfRule type="cellIs" dxfId="15080" priority="2086" operator="greaterThanOrEqual">
      <formula>90</formula>
    </cfRule>
    <cfRule type="cellIs" dxfId="15079" priority="2087" operator="between">
      <formula>50</formula>
      <formula>89</formula>
    </cfRule>
    <cfRule type="cellIs" dxfId="15078" priority="2088" operator="lessThanOrEqual">
      <formula>49</formula>
    </cfRule>
  </conditionalFormatting>
  <conditionalFormatting sqref="Q65 N65 J65 H65">
    <cfRule type="cellIs" dxfId="15077" priority="2083" operator="greaterThanOrEqual">
      <formula>0.18</formula>
    </cfRule>
    <cfRule type="cellIs" dxfId="15076" priority="2084" operator="between">
      <formula>0.1</formula>
      <formula>0.178</formula>
    </cfRule>
    <cfRule type="cellIs" dxfId="15075" priority="2085" operator="lessThanOrEqual">
      <formula>0.098</formula>
    </cfRule>
  </conditionalFormatting>
  <conditionalFormatting sqref="F65 L65">
    <cfRule type="cellIs" dxfId="15074" priority="2080" operator="greaterThanOrEqual">
      <formula>0.045</formula>
    </cfRule>
    <cfRule type="cellIs" dxfId="15073" priority="2081" operator="lessThanOrEqual">
      <formula>0.0245</formula>
    </cfRule>
    <cfRule type="cellIs" dxfId="15072" priority="2082" operator="between">
      <formula>0.025</formula>
      <formula>0.0445</formula>
    </cfRule>
  </conditionalFormatting>
  <conditionalFormatting sqref="S65">
    <cfRule type="cellIs" dxfId="15071" priority="2077" operator="lessThanOrEqual">
      <formula>0.4999</formula>
    </cfRule>
    <cfRule type="cellIs" dxfId="15070" priority="2078" operator="between">
      <formula>0.5</formula>
      <formula>0.89</formula>
    </cfRule>
    <cfRule type="cellIs" dxfId="15069" priority="2079" operator="greaterThanOrEqual">
      <formula>0.891</formula>
    </cfRule>
  </conditionalFormatting>
  <conditionalFormatting sqref="R65 O58:O65">
    <cfRule type="cellIs" dxfId="15068" priority="2075" operator="lessThanOrEqual">
      <formula>0.04</formula>
    </cfRule>
    <cfRule type="cellIs" dxfId="15067" priority="2076" operator="equal">
      <formula>0.05</formula>
    </cfRule>
  </conditionalFormatting>
  <conditionalFormatting sqref="G60 I60 K60 M60 P60 E60">
    <cfRule type="cellIs" dxfId="15066" priority="2072" stopIfTrue="1" operator="lessThan">
      <formula>$E$1/$E$1*50</formula>
    </cfRule>
    <cfRule type="cellIs" dxfId="15065" priority="2073" stopIfTrue="1" operator="between">
      <formula>$E$1/$E$1*50</formula>
      <formula>$E$1/$E$1*89</formula>
    </cfRule>
    <cfRule type="cellIs" dxfId="15064" priority="2074" stopIfTrue="1" operator="greaterThanOrEqual">
      <formula>$E$1/$E$1*90</formula>
    </cfRule>
  </conditionalFormatting>
  <conditionalFormatting sqref="L60 F60">
    <cfRule type="cellIs" dxfId="15063" priority="2069" stopIfTrue="1" operator="lessThan">
      <formula>$F$1/$F$1*1%</formula>
    </cfRule>
    <cfRule type="cellIs" dxfId="15062" priority="2070" stopIfTrue="1" operator="between">
      <formula>$F$1/$F$1*1%</formula>
      <formula>$F$1/$F$1*4.99%</formula>
    </cfRule>
    <cfRule type="cellIs" dxfId="15061" priority="2071" stopIfTrue="1" operator="greaterThanOrEqual">
      <formula>$F$1/$F$1*5%</formula>
    </cfRule>
  </conditionalFormatting>
  <conditionalFormatting sqref="T60:U60">
    <cfRule type="cellIs" dxfId="15060" priority="2066" stopIfTrue="1" operator="equal">
      <formula>"A"</formula>
    </cfRule>
    <cfRule type="cellIs" dxfId="15059" priority="2067" stopIfTrue="1" operator="between">
      <formula>$V$1</formula>
      <formula>$W$1</formula>
    </cfRule>
    <cfRule type="cellIs" dxfId="15058" priority="2068" stopIfTrue="1" operator="equal">
      <formula>"F"</formula>
    </cfRule>
  </conditionalFormatting>
  <conditionalFormatting sqref="D60 B60">
    <cfRule type="cellIs" dxfId="15057" priority="2063" stopIfTrue="1" operator="lessThan">
      <formula>#REF!/#REF!*60</formula>
    </cfRule>
    <cfRule type="cellIs" dxfId="15056" priority="2064" stopIfTrue="1" operator="between">
      <formula>#REF!/#REF!*60</formula>
      <formula>#REF!/#REF!*89</formula>
    </cfRule>
    <cfRule type="cellIs" dxfId="15055" priority="2065" stopIfTrue="1" operator="greaterThanOrEqual">
      <formula>#REF!/#REF!*90</formula>
    </cfRule>
  </conditionalFormatting>
  <conditionalFormatting sqref="C60">
    <cfRule type="cellIs" dxfId="15054" priority="2060" stopIfTrue="1" operator="lessThan">
      <formula>#REF!/#REF!*9%</formula>
    </cfRule>
    <cfRule type="cellIs" dxfId="15053" priority="2061" stopIfTrue="1" operator="between">
      <formula>#REF!/#REF!*9%</formula>
      <formula>#REF!/#REF!*13.4%</formula>
    </cfRule>
    <cfRule type="cellIs" dxfId="15052" priority="2062" stopIfTrue="1" operator="greaterThanOrEqual">
      <formula>#REF!/#REF!*13.5%</formula>
    </cfRule>
  </conditionalFormatting>
  <conditionalFormatting sqref="G60 I60 M60 P60 E60 K60 K64 K58">
    <cfRule type="cellIs" dxfId="15051" priority="2057" operator="greaterThanOrEqual">
      <formula>90</formula>
    </cfRule>
    <cfRule type="cellIs" dxfId="15050" priority="2058" operator="between">
      <formula>50</formula>
      <formula>89</formula>
    </cfRule>
    <cfRule type="cellIs" dxfId="15049" priority="2059" operator="lessThanOrEqual">
      <formula>49</formula>
    </cfRule>
  </conditionalFormatting>
  <conditionalFormatting sqref="H60 J60 N60 Q60">
    <cfRule type="cellIs" dxfId="15048" priority="2054" operator="greaterThanOrEqual">
      <formula>0.18</formula>
    </cfRule>
    <cfRule type="cellIs" dxfId="15047" priority="2055" operator="between">
      <formula>0.1</formula>
      <formula>0.178</formula>
    </cfRule>
    <cfRule type="cellIs" dxfId="15046" priority="2056" operator="lessThanOrEqual">
      <formula>0.098</formula>
    </cfRule>
  </conditionalFormatting>
  <conditionalFormatting sqref="L60 F60">
    <cfRule type="cellIs" dxfId="15045" priority="2051" operator="greaterThanOrEqual">
      <formula>0.045</formula>
    </cfRule>
    <cfRule type="cellIs" dxfId="15044" priority="2052" operator="lessThanOrEqual">
      <formula>0.0245</formula>
    </cfRule>
    <cfRule type="cellIs" dxfId="15043" priority="2053" operator="between">
      <formula>0.025</formula>
      <formula>0.0445</formula>
    </cfRule>
  </conditionalFormatting>
  <conditionalFormatting sqref="S60">
    <cfRule type="cellIs" dxfId="15042" priority="2048" operator="lessThanOrEqual">
      <formula>0.4999</formula>
    </cfRule>
    <cfRule type="cellIs" dxfId="15041" priority="2049" operator="between">
      <formula>0.5</formula>
      <formula>0.89</formula>
    </cfRule>
    <cfRule type="cellIs" dxfId="15040" priority="2050" operator="greaterThanOrEqual">
      <formula>0.891</formula>
    </cfRule>
  </conditionalFormatting>
  <conditionalFormatting sqref="K58">
    <cfRule type="cellIs" dxfId="15039" priority="2045" stopIfTrue="1" operator="lessThan">
      <formula>$E$1/$E$1*50</formula>
    </cfRule>
    <cfRule type="cellIs" dxfId="15038" priority="2046" stopIfTrue="1" operator="between">
      <formula>$E$1/$E$1*50</formula>
      <formula>$E$1/$E$1*89</formula>
    </cfRule>
    <cfRule type="cellIs" dxfId="15037" priority="2047" stopIfTrue="1" operator="greaterThanOrEqual">
      <formula>$E$1/$E$1*90</formula>
    </cfRule>
  </conditionalFormatting>
  <conditionalFormatting sqref="R64 R58:R60">
    <cfRule type="cellIs" dxfId="15036" priority="2043" operator="lessThanOrEqual">
      <formula>0.04</formula>
    </cfRule>
    <cfRule type="cellIs" dxfId="15035" priority="2044" operator="equal">
      <formula>0.05</formula>
    </cfRule>
  </conditionalFormatting>
  <conditionalFormatting sqref="U58">
    <cfRule type="cellIs" dxfId="15034" priority="2040" stopIfTrue="1" operator="equal">
      <formula>"A"</formula>
    </cfRule>
    <cfRule type="cellIs" dxfId="15033" priority="2041" stopIfTrue="1" operator="between">
      <formula>$V$1</formula>
      <formula>$W$1</formula>
    </cfRule>
    <cfRule type="cellIs" dxfId="15032" priority="2042" stopIfTrue="1" operator="equal">
      <formula>"F"</formula>
    </cfRule>
  </conditionalFormatting>
  <conditionalFormatting sqref="B58 D58">
    <cfRule type="cellIs" dxfId="15031" priority="2037" stopIfTrue="1" operator="lessThan">
      <formula>#REF!/#REF!*60</formula>
    </cfRule>
    <cfRule type="cellIs" dxfId="15030" priority="2038" stopIfTrue="1" operator="between">
      <formula>#REF!/#REF!*60</formula>
      <formula>#REF!/#REF!*89</formula>
    </cfRule>
    <cfRule type="cellIs" dxfId="15029" priority="2039" stopIfTrue="1" operator="greaterThanOrEqual">
      <formula>#REF!/#REF!*90</formula>
    </cfRule>
  </conditionalFormatting>
  <conditionalFormatting sqref="C58">
    <cfRule type="cellIs" dxfId="15028" priority="2034" stopIfTrue="1" operator="lessThan">
      <formula>#REF!/#REF!*9%</formula>
    </cfRule>
    <cfRule type="cellIs" dxfId="15027" priority="2035" stopIfTrue="1" operator="between">
      <formula>#REF!/#REF!*9%</formula>
      <formula>#REF!/#REF!*13.4%</formula>
    </cfRule>
    <cfRule type="cellIs" dxfId="15026" priority="2036" stopIfTrue="1" operator="greaterThanOrEqual">
      <formula>#REF!/#REF!*13.5%</formula>
    </cfRule>
  </conditionalFormatting>
  <conditionalFormatting sqref="U59">
    <cfRule type="cellIs" dxfId="15025" priority="2031" stopIfTrue="1" operator="equal">
      <formula>"A"</formula>
    </cfRule>
    <cfRule type="cellIs" dxfId="15024" priority="2032" stopIfTrue="1" operator="between">
      <formula>$V$1</formula>
      <formula>$W$1</formula>
    </cfRule>
    <cfRule type="cellIs" dxfId="15023" priority="2033" stopIfTrue="1" operator="equal">
      <formula>"F"</formula>
    </cfRule>
  </conditionalFormatting>
  <conditionalFormatting sqref="B59 D59">
    <cfRule type="cellIs" dxfId="15022" priority="2028" stopIfTrue="1" operator="lessThan">
      <formula>#REF!/#REF!*60</formula>
    </cfRule>
    <cfRule type="cellIs" dxfId="15021" priority="2029" stopIfTrue="1" operator="between">
      <formula>#REF!/#REF!*60</formula>
      <formula>#REF!/#REF!*89</formula>
    </cfRule>
    <cfRule type="cellIs" dxfId="15020" priority="2030" stopIfTrue="1" operator="greaterThanOrEqual">
      <formula>#REF!/#REF!*90</formula>
    </cfRule>
  </conditionalFormatting>
  <conditionalFormatting sqref="C59">
    <cfRule type="cellIs" dxfId="15019" priority="2025" stopIfTrue="1" operator="lessThan">
      <formula>#REF!/#REF!*9%</formula>
    </cfRule>
    <cfRule type="cellIs" dxfId="15018" priority="2026" stopIfTrue="1" operator="between">
      <formula>#REF!/#REF!*9%</formula>
      <formula>#REF!/#REF!*13.4%</formula>
    </cfRule>
    <cfRule type="cellIs" dxfId="15017" priority="2027" stopIfTrue="1" operator="greaterThanOrEqual">
      <formula>#REF!/#REF!*13.5%</formula>
    </cfRule>
  </conditionalFormatting>
  <conditionalFormatting sqref="U64">
    <cfRule type="cellIs" dxfId="15016" priority="2022" stopIfTrue="1" operator="equal">
      <formula>"A"</formula>
    </cfRule>
    <cfRule type="cellIs" dxfId="15015" priority="2023" stopIfTrue="1" operator="between">
      <formula>$V$1</formula>
      <formula>$W$1</formula>
    </cfRule>
    <cfRule type="cellIs" dxfId="15014" priority="2024" stopIfTrue="1" operator="equal">
      <formula>"F"</formula>
    </cfRule>
  </conditionalFormatting>
  <conditionalFormatting sqref="D64 B64">
    <cfRule type="cellIs" dxfId="15013" priority="2019" stopIfTrue="1" operator="lessThan">
      <formula>#REF!/#REF!*60</formula>
    </cfRule>
    <cfRule type="cellIs" dxfId="15012" priority="2020" stopIfTrue="1" operator="between">
      <formula>#REF!/#REF!*60</formula>
      <formula>#REF!/#REF!*89</formula>
    </cfRule>
    <cfRule type="cellIs" dxfId="15011" priority="2021" stopIfTrue="1" operator="greaterThanOrEqual">
      <formula>#REF!/#REF!*90</formula>
    </cfRule>
  </conditionalFormatting>
  <conditionalFormatting sqref="C64">
    <cfRule type="cellIs" dxfId="15010" priority="2016" stopIfTrue="1" operator="lessThan">
      <formula>#REF!/#REF!*9%</formula>
    </cfRule>
    <cfRule type="cellIs" dxfId="15009" priority="2017" stopIfTrue="1" operator="between">
      <formula>#REF!/#REF!*9%</formula>
      <formula>#REF!/#REF!*13.4%</formula>
    </cfRule>
    <cfRule type="cellIs" dxfId="15008" priority="2018" stopIfTrue="1" operator="greaterThanOrEqual">
      <formula>#REF!/#REF!*13.5%</formula>
    </cfRule>
  </conditionalFormatting>
  <conditionalFormatting sqref="G58">
    <cfRule type="cellIs" dxfId="15007" priority="2013" stopIfTrue="1" operator="lessThan">
      <formula>$E$1/$E$1*50</formula>
    </cfRule>
    <cfRule type="cellIs" dxfId="15006" priority="2014" stopIfTrue="1" operator="between">
      <formula>$E$1/$E$1*50</formula>
      <formula>$E$1/$E$1*89</formula>
    </cfRule>
    <cfRule type="cellIs" dxfId="15005" priority="2015" stopIfTrue="1" operator="greaterThanOrEqual">
      <formula>$E$1/$E$1*90</formula>
    </cfRule>
  </conditionalFormatting>
  <conditionalFormatting sqref="L58">
    <cfRule type="cellIs" dxfId="15004" priority="2010" stopIfTrue="1" operator="lessThan">
      <formula>$F$1/$F$1*1%</formula>
    </cfRule>
    <cfRule type="cellIs" dxfId="15003" priority="2011" stopIfTrue="1" operator="between">
      <formula>$F$1/$F$1*1%</formula>
      <formula>$F$1/$F$1*4.99%</formula>
    </cfRule>
    <cfRule type="cellIs" dxfId="15002" priority="2012" stopIfTrue="1" operator="greaterThanOrEqual">
      <formula>$F$1/$F$1*5%</formula>
    </cfRule>
  </conditionalFormatting>
  <conditionalFormatting sqref="G59 G64">
    <cfRule type="cellIs" dxfId="15001" priority="2007" stopIfTrue="1" operator="lessThan">
      <formula>$E$1/$E$1*50</formula>
    </cfRule>
    <cfRule type="cellIs" dxfId="15000" priority="2008" stopIfTrue="1" operator="between">
      <formula>$E$1/$E$1*50</formula>
      <formula>$E$1/$E$1*89</formula>
    </cfRule>
    <cfRule type="cellIs" dxfId="14999" priority="2009" stopIfTrue="1" operator="greaterThanOrEqual">
      <formula>$E$1/$E$1*90</formula>
    </cfRule>
  </conditionalFormatting>
  <conditionalFormatting sqref="L59 L64">
    <cfRule type="cellIs" dxfId="14998" priority="2004" stopIfTrue="1" operator="lessThan">
      <formula>$F$1/$F$1*1%</formula>
    </cfRule>
    <cfRule type="cellIs" dxfId="14997" priority="2005" stopIfTrue="1" operator="between">
      <formula>$F$1/$F$1*1%</formula>
      <formula>$F$1/$F$1*4.99%</formula>
    </cfRule>
    <cfRule type="cellIs" dxfId="14996" priority="2006" stopIfTrue="1" operator="greaterThanOrEqual">
      <formula>$F$1/$F$1*5%</formula>
    </cfRule>
  </conditionalFormatting>
  <conditionalFormatting sqref="T58:T59 T64">
    <cfRule type="cellIs" dxfId="14995" priority="2001" stopIfTrue="1" operator="equal">
      <formula>"A"</formula>
    </cfRule>
    <cfRule type="cellIs" dxfId="14994" priority="2002" stopIfTrue="1" operator="between">
      <formula>$V$1</formula>
      <formula>$W$1</formula>
    </cfRule>
    <cfRule type="cellIs" dxfId="14993" priority="2003" stopIfTrue="1" operator="equal">
      <formula>"F"</formula>
    </cfRule>
  </conditionalFormatting>
  <conditionalFormatting sqref="G58:G59 G64">
    <cfRule type="cellIs" dxfId="14992" priority="1998" operator="greaterThanOrEqual">
      <formula>90</formula>
    </cfRule>
    <cfRule type="cellIs" dxfId="14991" priority="1999" operator="between">
      <formula>50</formula>
      <formula>89</formula>
    </cfRule>
    <cfRule type="cellIs" dxfId="14990" priority="2000" operator="lessThanOrEqual">
      <formula>49</formula>
    </cfRule>
  </conditionalFormatting>
  <conditionalFormatting sqref="I58">
    <cfRule type="cellIs" dxfId="14989" priority="1995" stopIfTrue="1" operator="lessThan">
      <formula>$E$1/$E$1*50</formula>
    </cfRule>
    <cfRule type="cellIs" dxfId="14988" priority="1996" stopIfTrue="1" operator="between">
      <formula>$E$1/$E$1*50</formula>
      <formula>$E$1/$E$1*89</formula>
    </cfRule>
    <cfRule type="cellIs" dxfId="14987" priority="1997" stopIfTrue="1" operator="greaterThanOrEqual">
      <formula>$E$1/$E$1*90</formula>
    </cfRule>
  </conditionalFormatting>
  <conditionalFormatting sqref="I59 I64">
    <cfRule type="cellIs" dxfId="14986" priority="1992" stopIfTrue="1" operator="lessThan">
      <formula>$E$1/$E$1*50</formula>
    </cfRule>
    <cfRule type="cellIs" dxfId="14985" priority="1993" stopIfTrue="1" operator="between">
      <formula>$E$1/$E$1*50</formula>
      <formula>$E$1/$E$1*89</formula>
    </cfRule>
    <cfRule type="cellIs" dxfId="14984" priority="1994" stopIfTrue="1" operator="greaterThanOrEqual">
      <formula>$E$1/$E$1*90</formula>
    </cfRule>
  </conditionalFormatting>
  <conditionalFormatting sqref="I58:I59 I64">
    <cfRule type="cellIs" dxfId="14983" priority="1989" operator="greaterThanOrEqual">
      <formula>90</formula>
    </cfRule>
    <cfRule type="cellIs" dxfId="14982" priority="1990" operator="between">
      <formula>50</formula>
      <formula>89</formula>
    </cfRule>
    <cfRule type="cellIs" dxfId="14981" priority="1991" operator="lessThanOrEqual">
      <formula>49</formula>
    </cfRule>
  </conditionalFormatting>
  <conditionalFormatting sqref="K58">
    <cfRule type="cellIs" dxfId="14980" priority="1986" stopIfTrue="1" operator="lessThan">
      <formula>$E$1/$E$1*50</formula>
    </cfRule>
    <cfRule type="cellIs" dxfId="14979" priority="1987" stopIfTrue="1" operator="between">
      <formula>$E$1/$E$1*50</formula>
      <formula>$E$1/$E$1*89</formula>
    </cfRule>
    <cfRule type="cellIs" dxfId="14978" priority="1988" stopIfTrue="1" operator="greaterThanOrEqual">
      <formula>$E$1/$E$1*90</formula>
    </cfRule>
  </conditionalFormatting>
  <conditionalFormatting sqref="K59 K64">
    <cfRule type="cellIs" dxfId="14977" priority="1983" stopIfTrue="1" operator="lessThan">
      <formula>$E$1/$E$1*50</formula>
    </cfRule>
    <cfRule type="cellIs" dxfId="14976" priority="1984" stopIfTrue="1" operator="between">
      <formula>$E$1/$E$1*50</formula>
      <formula>$E$1/$E$1*89</formula>
    </cfRule>
    <cfRule type="cellIs" dxfId="14975" priority="1985" stopIfTrue="1" operator="greaterThanOrEqual">
      <formula>$E$1/$E$1*90</formula>
    </cfRule>
  </conditionalFormatting>
  <conditionalFormatting sqref="K58:K60 K64">
    <cfRule type="cellIs" dxfId="14974" priority="1980" operator="greaterThanOrEqual">
      <formula>90</formula>
    </cfRule>
    <cfRule type="cellIs" dxfId="14973" priority="1981" operator="between">
      <formula>50</formula>
      <formula>89</formula>
    </cfRule>
    <cfRule type="cellIs" dxfId="14972" priority="1982" operator="lessThanOrEqual">
      <formula>49</formula>
    </cfRule>
  </conditionalFormatting>
  <conditionalFormatting sqref="M58">
    <cfRule type="cellIs" dxfId="14971" priority="1977" stopIfTrue="1" operator="lessThan">
      <formula>$E$1/$E$1*50</formula>
    </cfRule>
    <cfRule type="cellIs" dxfId="14970" priority="1978" stopIfTrue="1" operator="between">
      <formula>$E$1/$E$1*50</formula>
      <formula>$E$1/$E$1*89</formula>
    </cfRule>
    <cfRule type="cellIs" dxfId="14969" priority="1979" stopIfTrue="1" operator="greaterThanOrEqual">
      <formula>$E$1/$E$1*90</formula>
    </cfRule>
  </conditionalFormatting>
  <conditionalFormatting sqref="M59 M64">
    <cfRule type="cellIs" dxfId="14968" priority="1974" stopIfTrue="1" operator="lessThan">
      <formula>$E$1/$E$1*50</formula>
    </cfRule>
    <cfRule type="cellIs" dxfId="14967" priority="1975" stopIfTrue="1" operator="between">
      <formula>$E$1/$E$1*50</formula>
      <formula>$E$1/$E$1*89</formula>
    </cfRule>
    <cfRule type="cellIs" dxfId="14966" priority="1976" stopIfTrue="1" operator="greaterThanOrEqual">
      <formula>$E$1/$E$1*90</formula>
    </cfRule>
  </conditionalFormatting>
  <conditionalFormatting sqref="M58:M59 M64">
    <cfRule type="cellIs" dxfId="14965" priority="1971" operator="greaterThanOrEqual">
      <formula>90</formula>
    </cfRule>
    <cfRule type="cellIs" dxfId="14964" priority="1972" operator="between">
      <formula>50</formula>
      <formula>89</formula>
    </cfRule>
    <cfRule type="cellIs" dxfId="14963" priority="1973" operator="lessThanOrEqual">
      <formula>49</formula>
    </cfRule>
  </conditionalFormatting>
  <conditionalFormatting sqref="P58">
    <cfRule type="cellIs" dxfId="14962" priority="1968" stopIfTrue="1" operator="lessThan">
      <formula>$E$1/$E$1*50</formula>
    </cfRule>
    <cfRule type="cellIs" dxfId="14961" priority="1969" stopIfTrue="1" operator="between">
      <formula>$E$1/$E$1*50</formula>
      <formula>$E$1/$E$1*89</formula>
    </cfRule>
    <cfRule type="cellIs" dxfId="14960" priority="1970" stopIfTrue="1" operator="greaterThanOrEqual">
      <formula>$E$1/$E$1*90</formula>
    </cfRule>
  </conditionalFormatting>
  <conditionalFormatting sqref="P59 P64">
    <cfRule type="cellIs" dxfId="14959" priority="1965" stopIfTrue="1" operator="lessThan">
      <formula>$E$1/$E$1*50</formula>
    </cfRule>
    <cfRule type="cellIs" dxfId="14958" priority="1966" stopIfTrue="1" operator="between">
      <formula>$E$1/$E$1*50</formula>
      <formula>$E$1/$E$1*89</formula>
    </cfRule>
    <cfRule type="cellIs" dxfId="14957" priority="1967" stopIfTrue="1" operator="greaterThanOrEqual">
      <formula>$E$1/$E$1*90</formula>
    </cfRule>
  </conditionalFormatting>
  <conditionalFormatting sqref="P58:P59 P64">
    <cfRule type="cellIs" dxfId="14956" priority="1962" operator="greaterThanOrEqual">
      <formula>90</formula>
    </cfRule>
    <cfRule type="cellIs" dxfId="14955" priority="1963" operator="between">
      <formula>50</formula>
      <formula>89</formula>
    </cfRule>
    <cfRule type="cellIs" dxfId="14954" priority="1964" operator="lessThanOrEqual">
      <formula>49</formula>
    </cfRule>
  </conditionalFormatting>
  <conditionalFormatting sqref="H58:H59 H64">
    <cfRule type="cellIs" dxfId="14953" priority="1959" operator="greaterThanOrEqual">
      <formula>0.18</formula>
    </cfRule>
    <cfRule type="cellIs" dxfId="14952" priority="1960" operator="between">
      <formula>0.1</formula>
      <formula>0.178</formula>
    </cfRule>
    <cfRule type="cellIs" dxfId="14951" priority="1961" operator="lessThanOrEqual">
      <formula>0.098</formula>
    </cfRule>
  </conditionalFormatting>
  <conditionalFormatting sqref="J58:J59 J64">
    <cfRule type="cellIs" dxfId="14950" priority="1956" operator="greaterThanOrEqual">
      <formula>0.18</formula>
    </cfRule>
    <cfRule type="cellIs" dxfId="14949" priority="1957" operator="between">
      <formula>0.1</formula>
      <formula>0.178</formula>
    </cfRule>
    <cfRule type="cellIs" dxfId="14948" priority="1958" operator="lessThanOrEqual">
      <formula>0.098</formula>
    </cfRule>
  </conditionalFormatting>
  <conditionalFormatting sqref="N58:N59 N64">
    <cfRule type="cellIs" dxfId="14947" priority="1953" operator="greaterThanOrEqual">
      <formula>0.18</formula>
    </cfRule>
    <cfRule type="cellIs" dxfId="14946" priority="1954" operator="between">
      <formula>0.1</formula>
      <formula>0.178</formula>
    </cfRule>
    <cfRule type="cellIs" dxfId="14945" priority="1955" operator="lessThanOrEqual">
      <formula>0.098</formula>
    </cfRule>
  </conditionalFormatting>
  <conditionalFormatting sqref="Q58:Q59 Q64">
    <cfRule type="cellIs" dxfId="14944" priority="1950" operator="greaterThanOrEqual">
      <formula>0.18</formula>
    </cfRule>
    <cfRule type="cellIs" dxfId="14943" priority="1951" operator="between">
      <formula>0.1</formula>
      <formula>0.178</formula>
    </cfRule>
    <cfRule type="cellIs" dxfId="14942" priority="1952" operator="lessThanOrEqual">
      <formula>0.098</formula>
    </cfRule>
  </conditionalFormatting>
  <conditionalFormatting sqref="L58:L59 L64">
    <cfRule type="cellIs" dxfId="14941" priority="1947" operator="greaterThanOrEqual">
      <formula>0.045</formula>
    </cfRule>
    <cfRule type="cellIs" dxfId="14940" priority="1948" operator="lessThanOrEqual">
      <formula>0.0245</formula>
    </cfRule>
    <cfRule type="cellIs" dxfId="14939" priority="1949" operator="between">
      <formula>0.025</formula>
      <formula>0.0445</formula>
    </cfRule>
  </conditionalFormatting>
  <conditionalFormatting sqref="F58">
    <cfRule type="cellIs" dxfId="14938" priority="1944" stopIfTrue="1" operator="lessThan">
      <formula>$F$1/$F$1*1%</formula>
    </cfRule>
    <cfRule type="cellIs" dxfId="14937" priority="1945" stopIfTrue="1" operator="between">
      <formula>$F$1/$F$1*1%</formula>
      <formula>$F$1/$F$1*4.99%</formula>
    </cfRule>
    <cfRule type="cellIs" dxfId="14936" priority="1946" stopIfTrue="1" operator="greaterThanOrEqual">
      <formula>$F$1/$F$1*5%</formula>
    </cfRule>
  </conditionalFormatting>
  <conditionalFormatting sqref="F59 F64">
    <cfRule type="cellIs" dxfId="14935" priority="1941" stopIfTrue="1" operator="lessThan">
      <formula>$F$1/$F$1*1%</formula>
    </cfRule>
    <cfRule type="cellIs" dxfId="14934" priority="1942" stopIfTrue="1" operator="between">
      <formula>$F$1/$F$1*1%</formula>
      <formula>$F$1/$F$1*4.99%</formula>
    </cfRule>
    <cfRule type="cellIs" dxfId="14933" priority="1943" stopIfTrue="1" operator="greaterThanOrEqual">
      <formula>$F$1/$F$1*5%</formula>
    </cfRule>
  </conditionalFormatting>
  <conditionalFormatting sqref="F58:F59 F64">
    <cfRule type="cellIs" dxfId="14932" priority="1938" operator="greaterThanOrEqual">
      <formula>0.045</formula>
    </cfRule>
    <cfRule type="cellIs" dxfId="14931" priority="1939" operator="lessThanOrEqual">
      <formula>0.0245</formula>
    </cfRule>
    <cfRule type="cellIs" dxfId="14930" priority="1940" operator="between">
      <formula>0.025</formula>
      <formula>0.0445</formula>
    </cfRule>
  </conditionalFormatting>
  <conditionalFormatting sqref="E58">
    <cfRule type="cellIs" dxfId="14929" priority="1935" stopIfTrue="1" operator="lessThan">
      <formula>$E$1/$E$1*50</formula>
    </cfRule>
    <cfRule type="cellIs" dxfId="14928" priority="1936" stopIfTrue="1" operator="between">
      <formula>$E$1/$E$1*50</formula>
      <formula>$E$1/$E$1*89</formula>
    </cfRule>
    <cfRule type="cellIs" dxfId="14927" priority="1937" stopIfTrue="1" operator="greaterThanOrEqual">
      <formula>$E$1/$E$1*90</formula>
    </cfRule>
  </conditionalFormatting>
  <conditionalFormatting sqref="E59 E64">
    <cfRule type="cellIs" dxfId="14926" priority="1932" stopIfTrue="1" operator="lessThan">
      <formula>$E$1/$E$1*50</formula>
    </cfRule>
    <cfRule type="cellIs" dxfId="14925" priority="1933" stopIfTrue="1" operator="between">
      <formula>$E$1/$E$1*50</formula>
      <formula>$E$1/$E$1*89</formula>
    </cfRule>
    <cfRule type="cellIs" dxfId="14924" priority="1934" stopIfTrue="1" operator="greaterThanOrEqual">
      <formula>$E$1/$E$1*90</formula>
    </cfRule>
  </conditionalFormatting>
  <conditionalFormatting sqref="E58:E59 E64">
    <cfRule type="cellIs" dxfId="14923" priority="1929" operator="greaterThanOrEqual">
      <formula>90</formula>
    </cfRule>
    <cfRule type="cellIs" dxfId="14922" priority="1930" operator="between">
      <formula>50</formula>
      <formula>89</formula>
    </cfRule>
    <cfRule type="cellIs" dxfId="14921" priority="1931" operator="lessThanOrEqual">
      <formula>49</formula>
    </cfRule>
  </conditionalFormatting>
  <conditionalFormatting sqref="S58:S59 S64">
    <cfRule type="cellIs" dxfId="14920" priority="1926" operator="lessThanOrEqual">
      <formula>0.4999</formula>
    </cfRule>
    <cfRule type="cellIs" dxfId="14919" priority="1927" operator="between">
      <formula>0.5</formula>
      <formula>0.89</formula>
    </cfRule>
    <cfRule type="cellIs" dxfId="14918" priority="1928" operator="greaterThanOrEqual">
      <formula>0.891</formula>
    </cfRule>
  </conditionalFormatting>
  <conditionalFormatting sqref="K64">
    <cfRule type="cellIs" dxfId="14917" priority="1923" stopIfTrue="1" operator="lessThan">
      <formula>$E$1/$E$1*50</formula>
    </cfRule>
    <cfRule type="cellIs" dxfId="14916" priority="1924" stopIfTrue="1" operator="between">
      <formula>$E$1/$E$1*50</formula>
      <formula>$E$1/$E$1*89</formula>
    </cfRule>
    <cfRule type="cellIs" dxfId="14915" priority="1925" stopIfTrue="1" operator="greaterThanOrEqual">
      <formula>$E$1/$E$1*90</formula>
    </cfRule>
  </conditionalFormatting>
  <conditionalFormatting sqref="K59">
    <cfRule type="cellIs" dxfId="14914" priority="1920" stopIfTrue="1" operator="lessThan">
      <formula>$E$1/$E$1*50</formula>
    </cfRule>
    <cfRule type="cellIs" dxfId="14913" priority="1921" stopIfTrue="1" operator="between">
      <formula>$E$1/$E$1*50</formula>
      <formula>$E$1/$E$1*89</formula>
    </cfRule>
    <cfRule type="cellIs" dxfId="14912" priority="1922" stopIfTrue="1" operator="greaterThanOrEqual">
      <formula>$E$1/$E$1*90</formula>
    </cfRule>
  </conditionalFormatting>
  <conditionalFormatting sqref="K60">
    <cfRule type="cellIs" dxfId="14911" priority="1917" stopIfTrue="1" operator="lessThan">
      <formula>$E$1/$E$1*50</formula>
    </cfRule>
    <cfRule type="cellIs" dxfId="14910" priority="1918" stopIfTrue="1" operator="between">
      <formula>$E$1/$E$1*50</formula>
      <formula>$E$1/$E$1*89</formula>
    </cfRule>
    <cfRule type="cellIs" dxfId="14909" priority="1919" stopIfTrue="1" operator="greaterThanOrEqual">
      <formula>$E$1/$E$1*90</formula>
    </cfRule>
  </conditionalFormatting>
  <conditionalFormatting sqref="T62:T63">
    <cfRule type="cellIs" dxfId="14908" priority="1914" stopIfTrue="1" operator="equal">
      <formula>"A"</formula>
    </cfRule>
    <cfRule type="cellIs" dxfId="14907" priority="1915" stopIfTrue="1" operator="between">
      <formula>$V$1</formula>
      <formula>$W$1</formula>
    </cfRule>
    <cfRule type="cellIs" dxfId="14906" priority="1916" stopIfTrue="1" operator="equal">
      <formula>"F"</formula>
    </cfRule>
  </conditionalFormatting>
  <conditionalFormatting sqref="U62">
    <cfRule type="cellIs" dxfId="14905" priority="1911" stopIfTrue="1" operator="equal">
      <formula>"A"</formula>
    </cfRule>
    <cfRule type="cellIs" dxfId="14904" priority="1912" stopIfTrue="1" operator="between">
      <formula>$V$1</formula>
      <formula>$W$1</formula>
    </cfRule>
    <cfRule type="cellIs" dxfId="14903" priority="1913" stopIfTrue="1" operator="equal">
      <formula>"F"</formula>
    </cfRule>
  </conditionalFormatting>
  <conditionalFormatting sqref="B62 D62">
    <cfRule type="cellIs" dxfId="14902" priority="1908" stopIfTrue="1" operator="lessThan">
      <formula>#REF!/#REF!*60</formula>
    </cfRule>
    <cfRule type="cellIs" dxfId="14901" priority="1909" stopIfTrue="1" operator="between">
      <formula>#REF!/#REF!*60</formula>
      <formula>#REF!/#REF!*89</formula>
    </cfRule>
    <cfRule type="cellIs" dxfId="14900" priority="1910" stopIfTrue="1" operator="greaterThanOrEqual">
      <formula>#REF!/#REF!*90</formula>
    </cfRule>
  </conditionalFormatting>
  <conditionalFormatting sqref="C62">
    <cfRule type="cellIs" dxfId="14899" priority="1905" stopIfTrue="1" operator="lessThan">
      <formula>#REF!/#REF!*9%</formula>
    </cfRule>
    <cfRule type="cellIs" dxfId="14898" priority="1906" stopIfTrue="1" operator="between">
      <formula>#REF!/#REF!*9%</formula>
      <formula>#REF!/#REF!*13.4%</formula>
    </cfRule>
    <cfRule type="cellIs" dxfId="14897" priority="1907" stopIfTrue="1" operator="greaterThanOrEqual">
      <formula>#REF!/#REF!*13.5%</formula>
    </cfRule>
  </conditionalFormatting>
  <conditionalFormatting sqref="U63">
    <cfRule type="cellIs" dxfId="14896" priority="1902" stopIfTrue="1" operator="equal">
      <formula>"A"</formula>
    </cfRule>
    <cfRule type="cellIs" dxfId="14895" priority="1903" stopIfTrue="1" operator="between">
      <formula>$V$1</formula>
      <formula>$W$1</formula>
    </cfRule>
    <cfRule type="cellIs" dxfId="14894" priority="1904" stopIfTrue="1" operator="equal">
      <formula>"F"</formula>
    </cfRule>
  </conditionalFormatting>
  <conditionalFormatting sqref="D63 B63">
    <cfRule type="cellIs" dxfId="14893" priority="1899" stopIfTrue="1" operator="lessThan">
      <formula>#REF!/#REF!*60</formula>
    </cfRule>
    <cfRule type="cellIs" dxfId="14892" priority="1900" stopIfTrue="1" operator="between">
      <formula>#REF!/#REF!*60</formula>
      <formula>#REF!/#REF!*89</formula>
    </cfRule>
    <cfRule type="cellIs" dxfId="14891" priority="1901" stopIfTrue="1" operator="greaterThanOrEqual">
      <formula>#REF!/#REF!*90</formula>
    </cfRule>
  </conditionalFormatting>
  <conditionalFormatting sqref="C63">
    <cfRule type="cellIs" dxfId="14890" priority="1896" stopIfTrue="1" operator="lessThan">
      <formula>#REF!/#REF!*9%</formula>
    </cfRule>
    <cfRule type="cellIs" dxfId="14889" priority="1897" stopIfTrue="1" operator="between">
      <formula>#REF!/#REF!*9%</formula>
      <formula>#REF!/#REF!*13.4%</formula>
    </cfRule>
    <cfRule type="cellIs" dxfId="14888" priority="1898" stopIfTrue="1" operator="greaterThanOrEqual">
      <formula>#REF!/#REF!*13.5%</formula>
    </cfRule>
  </conditionalFormatting>
  <conditionalFormatting sqref="K62:K63 E62:E63 P62:P63 M62:M63 I62:I63 G62:G63">
    <cfRule type="cellIs" dxfId="14887" priority="1893" operator="greaterThanOrEqual">
      <formula>90</formula>
    </cfRule>
    <cfRule type="cellIs" dxfId="14886" priority="1894" operator="between">
      <formula>50</formula>
      <formula>89</formula>
    </cfRule>
    <cfRule type="cellIs" dxfId="14885" priority="1895" operator="lessThanOrEqual">
      <formula>49</formula>
    </cfRule>
  </conditionalFormatting>
  <conditionalFormatting sqref="Q62:Q63 N62:N63 J62:J63 H62:H63">
    <cfRule type="cellIs" dxfId="14884" priority="1890" operator="greaterThanOrEqual">
      <formula>0.18</formula>
    </cfRule>
    <cfRule type="cellIs" dxfId="14883" priority="1891" operator="between">
      <formula>0.1</formula>
      <formula>0.178</formula>
    </cfRule>
    <cfRule type="cellIs" dxfId="14882" priority="1892" operator="lessThanOrEqual">
      <formula>0.098</formula>
    </cfRule>
  </conditionalFormatting>
  <conditionalFormatting sqref="F62:F63 L62:L63">
    <cfRule type="cellIs" dxfId="14881" priority="1887" operator="greaterThanOrEqual">
      <formula>0.045</formula>
    </cfRule>
    <cfRule type="cellIs" dxfId="14880" priority="1888" operator="lessThanOrEqual">
      <formula>0.0245</formula>
    </cfRule>
    <cfRule type="cellIs" dxfId="14879" priority="1889" operator="between">
      <formula>0.025</formula>
      <formula>0.0445</formula>
    </cfRule>
  </conditionalFormatting>
  <conditionalFormatting sqref="S62:S63">
    <cfRule type="cellIs" dxfId="14878" priority="1884" operator="lessThanOrEqual">
      <formula>0.4999</formula>
    </cfRule>
    <cfRule type="cellIs" dxfId="14877" priority="1885" operator="between">
      <formula>0.5</formula>
      <formula>0.89</formula>
    </cfRule>
    <cfRule type="cellIs" dxfId="14876" priority="1886" operator="greaterThanOrEqual">
      <formula>0.891</formula>
    </cfRule>
  </conditionalFormatting>
  <conditionalFormatting sqref="G62:G63">
    <cfRule type="cellIs" dxfId="14875" priority="1881" stopIfTrue="1" operator="lessThan">
      <formula>$E$1/$E$1*50</formula>
    </cfRule>
    <cfRule type="cellIs" dxfId="14874" priority="1882" stopIfTrue="1" operator="between">
      <formula>$E$1/$E$1*50</formula>
      <formula>$E$1/$E$1*89</formula>
    </cfRule>
    <cfRule type="cellIs" dxfId="14873" priority="1883" stopIfTrue="1" operator="greaterThanOrEqual">
      <formula>$E$1/$E$1*90</formula>
    </cfRule>
  </conditionalFormatting>
  <conditionalFormatting sqref="L62:L63">
    <cfRule type="cellIs" dxfId="14872" priority="1878" stopIfTrue="1" operator="lessThan">
      <formula>$F$1/$F$1*1%</formula>
    </cfRule>
    <cfRule type="cellIs" dxfId="14871" priority="1879" stopIfTrue="1" operator="between">
      <formula>$F$1/$F$1*1%</formula>
      <formula>$F$1/$F$1*4.99%</formula>
    </cfRule>
    <cfRule type="cellIs" dxfId="14870" priority="1880" stopIfTrue="1" operator="greaterThanOrEqual">
      <formula>$F$1/$F$1*5%</formula>
    </cfRule>
  </conditionalFormatting>
  <conditionalFormatting sqref="I62:I63">
    <cfRule type="cellIs" dxfId="14869" priority="1875" stopIfTrue="1" operator="lessThan">
      <formula>$E$1/$E$1*50</formula>
    </cfRule>
    <cfRule type="cellIs" dxfId="14868" priority="1876" stopIfTrue="1" operator="between">
      <formula>$E$1/$E$1*50</formula>
      <formula>$E$1/$E$1*89</formula>
    </cfRule>
    <cfRule type="cellIs" dxfId="14867" priority="1877" stopIfTrue="1" operator="greaterThanOrEqual">
      <formula>$E$1/$E$1*90</formula>
    </cfRule>
  </conditionalFormatting>
  <conditionalFormatting sqref="K62:K63">
    <cfRule type="cellIs" dxfId="14866" priority="1872" stopIfTrue="1" operator="lessThan">
      <formula>$E$1/$E$1*50</formula>
    </cfRule>
    <cfRule type="cellIs" dxfId="14865" priority="1873" stopIfTrue="1" operator="between">
      <formula>$E$1/$E$1*50</formula>
      <formula>$E$1/$E$1*89</formula>
    </cfRule>
    <cfRule type="cellIs" dxfId="14864" priority="1874" stopIfTrue="1" operator="greaterThanOrEqual">
      <formula>$E$1/$E$1*90</formula>
    </cfRule>
  </conditionalFormatting>
  <conditionalFormatting sqref="M62:M63">
    <cfRule type="cellIs" dxfId="14863" priority="1869" stopIfTrue="1" operator="lessThan">
      <formula>$E$1/$E$1*50</formula>
    </cfRule>
    <cfRule type="cellIs" dxfId="14862" priority="1870" stopIfTrue="1" operator="between">
      <formula>$E$1/$E$1*50</formula>
      <formula>$E$1/$E$1*89</formula>
    </cfRule>
    <cfRule type="cellIs" dxfId="14861" priority="1871" stopIfTrue="1" operator="greaterThanOrEqual">
      <formula>$E$1/$E$1*90</formula>
    </cfRule>
  </conditionalFormatting>
  <conditionalFormatting sqref="P62:P63">
    <cfRule type="cellIs" dxfId="14860" priority="1866" stopIfTrue="1" operator="lessThan">
      <formula>$E$1/$E$1*50</formula>
    </cfRule>
    <cfRule type="cellIs" dxfId="14859" priority="1867" stopIfTrue="1" operator="between">
      <formula>$E$1/$E$1*50</formula>
      <formula>$E$1/$E$1*89</formula>
    </cfRule>
    <cfRule type="cellIs" dxfId="14858" priority="1868" stopIfTrue="1" operator="greaterThanOrEqual">
      <formula>$E$1/$E$1*90</formula>
    </cfRule>
  </conditionalFormatting>
  <conditionalFormatting sqref="F62:F63">
    <cfRule type="cellIs" dxfId="14857" priority="1863" stopIfTrue="1" operator="lessThan">
      <formula>$F$1/$F$1*1%</formula>
    </cfRule>
    <cfRule type="cellIs" dxfId="14856" priority="1864" stopIfTrue="1" operator="between">
      <formula>$F$1/$F$1*1%</formula>
      <formula>$F$1/$F$1*4.99%</formula>
    </cfRule>
    <cfRule type="cellIs" dxfId="14855" priority="1865" stopIfTrue="1" operator="greaterThanOrEqual">
      <formula>$F$1/$F$1*5%</formula>
    </cfRule>
  </conditionalFormatting>
  <conditionalFormatting sqref="E62:E63">
    <cfRule type="cellIs" dxfId="14854" priority="1860" stopIfTrue="1" operator="lessThan">
      <formula>$E$1/$E$1*50</formula>
    </cfRule>
    <cfRule type="cellIs" dxfId="14853" priority="1861" stopIfTrue="1" operator="between">
      <formula>$E$1/$E$1*50</formula>
      <formula>$E$1/$E$1*89</formula>
    </cfRule>
    <cfRule type="cellIs" dxfId="14852" priority="1862" stopIfTrue="1" operator="greaterThanOrEqual">
      <formula>$E$1/$E$1*90</formula>
    </cfRule>
  </conditionalFormatting>
  <conditionalFormatting sqref="R62:R63">
    <cfRule type="cellIs" dxfId="14851" priority="1858" operator="lessThanOrEqual">
      <formula>0.04</formula>
    </cfRule>
    <cfRule type="cellIs" dxfId="14850" priority="1859" operator="equal">
      <formula>0.05</formula>
    </cfRule>
  </conditionalFormatting>
  <conditionalFormatting sqref="K62">
    <cfRule type="cellIs" dxfId="14849" priority="1855" stopIfTrue="1" operator="lessThan">
      <formula>$E$1/$E$1*50</formula>
    </cfRule>
    <cfRule type="cellIs" dxfId="14848" priority="1856" stopIfTrue="1" operator="between">
      <formula>$E$1/$E$1*50</formula>
      <formula>$E$1/$E$1*89</formula>
    </cfRule>
    <cfRule type="cellIs" dxfId="14847" priority="1857" stopIfTrue="1" operator="greaterThanOrEqual">
      <formula>$E$1/$E$1*90</formula>
    </cfRule>
  </conditionalFormatting>
  <conditionalFormatting sqref="K61">
    <cfRule type="cellIs" dxfId="14846" priority="1852" operator="greaterThanOrEqual">
      <formula>90</formula>
    </cfRule>
    <cfRule type="cellIs" dxfId="14845" priority="1853" operator="between">
      <formula>50</formula>
      <formula>89</formula>
    </cfRule>
    <cfRule type="cellIs" dxfId="14844" priority="1854" operator="lessThanOrEqual">
      <formula>49</formula>
    </cfRule>
  </conditionalFormatting>
  <conditionalFormatting sqref="R61">
    <cfRule type="cellIs" dxfId="14843" priority="1850" operator="lessThanOrEqual">
      <formula>0.04</formula>
    </cfRule>
    <cfRule type="cellIs" dxfId="14842" priority="1851" operator="equal">
      <formula>0.05</formula>
    </cfRule>
  </conditionalFormatting>
  <conditionalFormatting sqref="U61">
    <cfRule type="cellIs" dxfId="14841" priority="1847" stopIfTrue="1" operator="equal">
      <formula>"A"</formula>
    </cfRule>
    <cfRule type="cellIs" dxfId="14840" priority="1848" stopIfTrue="1" operator="between">
      <formula>$V$1</formula>
      <formula>$W$1</formula>
    </cfRule>
    <cfRule type="cellIs" dxfId="14839" priority="1849" stopIfTrue="1" operator="equal">
      <formula>"F"</formula>
    </cfRule>
  </conditionalFormatting>
  <conditionalFormatting sqref="D61 B61">
    <cfRule type="cellIs" dxfId="14838" priority="1844" stopIfTrue="1" operator="lessThan">
      <formula>#REF!/#REF!*60</formula>
    </cfRule>
    <cfRule type="cellIs" dxfId="14837" priority="1845" stopIfTrue="1" operator="between">
      <formula>#REF!/#REF!*60</formula>
      <formula>#REF!/#REF!*89</formula>
    </cfRule>
    <cfRule type="cellIs" dxfId="14836" priority="1846" stopIfTrue="1" operator="greaterThanOrEqual">
      <formula>#REF!/#REF!*90</formula>
    </cfRule>
  </conditionalFormatting>
  <conditionalFormatting sqref="C61">
    <cfRule type="cellIs" dxfId="14835" priority="1841" stopIfTrue="1" operator="lessThan">
      <formula>#REF!/#REF!*9%</formula>
    </cfRule>
    <cfRule type="cellIs" dxfId="14834" priority="1842" stopIfTrue="1" operator="between">
      <formula>#REF!/#REF!*9%</formula>
      <formula>#REF!/#REF!*13.4%</formula>
    </cfRule>
    <cfRule type="cellIs" dxfId="14833" priority="1843" stopIfTrue="1" operator="greaterThanOrEqual">
      <formula>#REF!/#REF!*13.5%</formula>
    </cfRule>
  </conditionalFormatting>
  <conditionalFormatting sqref="G61">
    <cfRule type="cellIs" dxfId="14832" priority="1838" stopIfTrue="1" operator="lessThan">
      <formula>$E$1/$E$1*50</formula>
    </cfRule>
    <cfRule type="cellIs" dxfId="14831" priority="1839" stopIfTrue="1" operator="between">
      <formula>$E$1/$E$1*50</formula>
      <formula>$E$1/$E$1*89</formula>
    </cfRule>
    <cfRule type="cellIs" dxfId="14830" priority="1840" stopIfTrue="1" operator="greaterThanOrEqual">
      <formula>$E$1/$E$1*90</formula>
    </cfRule>
  </conditionalFormatting>
  <conditionalFormatting sqref="L61">
    <cfRule type="cellIs" dxfId="14829" priority="1835" stopIfTrue="1" operator="lessThan">
      <formula>$F$1/$F$1*1%</formula>
    </cfRule>
    <cfRule type="cellIs" dxfId="14828" priority="1836" stopIfTrue="1" operator="between">
      <formula>$F$1/$F$1*1%</formula>
      <formula>$F$1/$F$1*4.99%</formula>
    </cfRule>
    <cfRule type="cellIs" dxfId="14827" priority="1837" stopIfTrue="1" operator="greaterThanOrEqual">
      <formula>$F$1/$F$1*5%</formula>
    </cfRule>
  </conditionalFormatting>
  <conditionalFormatting sqref="T61">
    <cfRule type="cellIs" dxfId="14826" priority="1832" stopIfTrue="1" operator="equal">
      <formula>"A"</formula>
    </cfRule>
    <cfRule type="cellIs" dxfId="14825" priority="1833" stopIfTrue="1" operator="between">
      <formula>$V$1</formula>
      <formula>$W$1</formula>
    </cfRule>
    <cfRule type="cellIs" dxfId="14824" priority="1834" stopIfTrue="1" operator="equal">
      <formula>"F"</formula>
    </cfRule>
  </conditionalFormatting>
  <conditionalFormatting sqref="G61">
    <cfRule type="cellIs" dxfId="14823" priority="1829" operator="greaterThanOrEqual">
      <formula>90</formula>
    </cfRule>
    <cfRule type="cellIs" dxfId="14822" priority="1830" operator="between">
      <formula>50</formula>
      <formula>89</formula>
    </cfRule>
    <cfRule type="cellIs" dxfId="14821" priority="1831" operator="lessThanOrEqual">
      <formula>49</formula>
    </cfRule>
  </conditionalFormatting>
  <conditionalFormatting sqref="I61">
    <cfRule type="cellIs" dxfId="14820" priority="1826" stopIfTrue="1" operator="lessThan">
      <formula>$E$1/$E$1*50</formula>
    </cfRule>
    <cfRule type="cellIs" dxfId="14819" priority="1827" stopIfTrue="1" operator="between">
      <formula>$E$1/$E$1*50</formula>
      <formula>$E$1/$E$1*89</formula>
    </cfRule>
    <cfRule type="cellIs" dxfId="14818" priority="1828" stopIfTrue="1" operator="greaterThanOrEqual">
      <formula>$E$1/$E$1*90</formula>
    </cfRule>
  </conditionalFormatting>
  <conditionalFormatting sqref="I61">
    <cfRule type="cellIs" dxfId="14817" priority="1823" operator="greaterThanOrEqual">
      <formula>90</formula>
    </cfRule>
    <cfRule type="cellIs" dxfId="14816" priority="1824" operator="between">
      <formula>50</formula>
      <formula>89</formula>
    </cfRule>
    <cfRule type="cellIs" dxfId="14815" priority="1825" operator="lessThanOrEqual">
      <formula>49</formula>
    </cfRule>
  </conditionalFormatting>
  <conditionalFormatting sqref="K61">
    <cfRule type="cellIs" dxfId="14814" priority="1820" stopIfTrue="1" operator="lessThan">
      <formula>$E$1/$E$1*50</formula>
    </cfRule>
    <cfRule type="cellIs" dxfId="14813" priority="1821" stopIfTrue="1" operator="between">
      <formula>$E$1/$E$1*50</formula>
      <formula>$E$1/$E$1*89</formula>
    </cfRule>
    <cfRule type="cellIs" dxfId="14812" priority="1822" stopIfTrue="1" operator="greaterThanOrEqual">
      <formula>$E$1/$E$1*90</formula>
    </cfRule>
  </conditionalFormatting>
  <conditionalFormatting sqref="K61">
    <cfRule type="cellIs" dxfId="14811" priority="1817" operator="greaterThanOrEqual">
      <formula>90</formula>
    </cfRule>
    <cfRule type="cellIs" dxfId="14810" priority="1818" operator="between">
      <formula>50</formula>
      <formula>89</formula>
    </cfRule>
    <cfRule type="cellIs" dxfId="14809" priority="1819" operator="lessThanOrEqual">
      <formula>49</formula>
    </cfRule>
  </conditionalFormatting>
  <conditionalFormatting sqref="M61">
    <cfRule type="cellIs" dxfId="14808" priority="1814" stopIfTrue="1" operator="lessThan">
      <formula>$E$1/$E$1*50</formula>
    </cfRule>
    <cfRule type="cellIs" dxfId="14807" priority="1815" stopIfTrue="1" operator="between">
      <formula>$E$1/$E$1*50</formula>
      <formula>$E$1/$E$1*89</formula>
    </cfRule>
    <cfRule type="cellIs" dxfId="14806" priority="1816" stopIfTrue="1" operator="greaterThanOrEqual">
      <formula>$E$1/$E$1*90</formula>
    </cfRule>
  </conditionalFormatting>
  <conditionalFormatting sqref="M61">
    <cfRule type="cellIs" dxfId="14805" priority="1811" operator="greaterThanOrEqual">
      <formula>90</formula>
    </cfRule>
    <cfRule type="cellIs" dxfId="14804" priority="1812" operator="between">
      <formula>50</formula>
      <formula>89</formula>
    </cfRule>
    <cfRule type="cellIs" dxfId="14803" priority="1813" operator="lessThanOrEqual">
      <formula>49</formula>
    </cfRule>
  </conditionalFormatting>
  <conditionalFormatting sqref="P61">
    <cfRule type="cellIs" dxfId="14802" priority="1808" stopIfTrue="1" operator="lessThan">
      <formula>$E$1/$E$1*50</formula>
    </cfRule>
    <cfRule type="cellIs" dxfId="14801" priority="1809" stopIfTrue="1" operator="between">
      <formula>$E$1/$E$1*50</formula>
      <formula>$E$1/$E$1*89</formula>
    </cfRule>
    <cfRule type="cellIs" dxfId="14800" priority="1810" stopIfTrue="1" operator="greaterThanOrEqual">
      <formula>$E$1/$E$1*90</formula>
    </cfRule>
  </conditionalFormatting>
  <conditionalFormatting sqref="P61">
    <cfRule type="cellIs" dxfId="14799" priority="1805" operator="greaterThanOrEqual">
      <formula>90</formula>
    </cfRule>
    <cfRule type="cellIs" dxfId="14798" priority="1806" operator="between">
      <formula>50</formula>
      <formula>89</formula>
    </cfRule>
    <cfRule type="cellIs" dxfId="14797" priority="1807" operator="lessThanOrEqual">
      <formula>49</formula>
    </cfRule>
  </conditionalFormatting>
  <conditionalFormatting sqref="H61">
    <cfRule type="cellIs" dxfId="14796" priority="1802" operator="greaterThanOrEqual">
      <formula>0.18</formula>
    </cfRule>
    <cfRule type="cellIs" dxfId="14795" priority="1803" operator="between">
      <formula>0.1</formula>
      <formula>0.178</formula>
    </cfRule>
    <cfRule type="cellIs" dxfId="14794" priority="1804" operator="lessThanOrEqual">
      <formula>0.098</formula>
    </cfRule>
  </conditionalFormatting>
  <conditionalFormatting sqref="J61">
    <cfRule type="cellIs" dxfId="14793" priority="1799" operator="greaterThanOrEqual">
      <formula>0.18</formula>
    </cfRule>
    <cfRule type="cellIs" dxfId="14792" priority="1800" operator="between">
      <formula>0.1</formula>
      <formula>0.178</formula>
    </cfRule>
    <cfRule type="cellIs" dxfId="14791" priority="1801" operator="lessThanOrEqual">
      <formula>0.098</formula>
    </cfRule>
  </conditionalFormatting>
  <conditionalFormatting sqref="N61">
    <cfRule type="cellIs" dxfId="14790" priority="1796" operator="greaterThanOrEqual">
      <formula>0.18</formula>
    </cfRule>
    <cfRule type="cellIs" dxfId="14789" priority="1797" operator="between">
      <formula>0.1</formula>
      <formula>0.178</formula>
    </cfRule>
    <cfRule type="cellIs" dxfId="14788" priority="1798" operator="lessThanOrEqual">
      <formula>0.098</formula>
    </cfRule>
  </conditionalFormatting>
  <conditionalFormatting sqref="Q61">
    <cfRule type="cellIs" dxfId="14787" priority="1793" operator="greaterThanOrEqual">
      <formula>0.18</formula>
    </cfRule>
    <cfRule type="cellIs" dxfId="14786" priority="1794" operator="between">
      <formula>0.1</formula>
      <formula>0.178</formula>
    </cfRule>
    <cfRule type="cellIs" dxfId="14785" priority="1795" operator="lessThanOrEqual">
      <formula>0.098</formula>
    </cfRule>
  </conditionalFormatting>
  <conditionalFormatting sqref="L61">
    <cfRule type="cellIs" dxfId="14784" priority="1790" operator="greaterThanOrEqual">
      <formula>0.045</formula>
    </cfRule>
    <cfRule type="cellIs" dxfId="14783" priority="1791" operator="lessThanOrEqual">
      <formula>0.0245</formula>
    </cfRule>
    <cfRule type="cellIs" dxfId="14782" priority="1792" operator="between">
      <formula>0.025</formula>
      <formula>0.0445</formula>
    </cfRule>
  </conditionalFormatting>
  <conditionalFormatting sqref="F61">
    <cfRule type="cellIs" dxfId="14781" priority="1787" stopIfTrue="1" operator="lessThan">
      <formula>$F$1/$F$1*1%</formula>
    </cfRule>
    <cfRule type="cellIs" dxfId="14780" priority="1788" stopIfTrue="1" operator="between">
      <formula>$F$1/$F$1*1%</formula>
      <formula>$F$1/$F$1*4.99%</formula>
    </cfRule>
    <cfRule type="cellIs" dxfId="14779" priority="1789" stopIfTrue="1" operator="greaterThanOrEqual">
      <formula>$F$1/$F$1*5%</formula>
    </cfRule>
  </conditionalFormatting>
  <conditionalFormatting sqref="F61">
    <cfRule type="cellIs" dxfId="14778" priority="1784" operator="greaterThanOrEqual">
      <formula>0.045</formula>
    </cfRule>
    <cfRule type="cellIs" dxfId="14777" priority="1785" operator="lessThanOrEqual">
      <formula>0.0245</formula>
    </cfRule>
    <cfRule type="cellIs" dxfId="14776" priority="1786" operator="between">
      <formula>0.025</formula>
      <formula>0.0445</formula>
    </cfRule>
  </conditionalFormatting>
  <conditionalFormatting sqref="E61">
    <cfRule type="cellIs" dxfId="14775" priority="1781" stopIfTrue="1" operator="lessThan">
      <formula>$E$1/$E$1*50</formula>
    </cfRule>
    <cfRule type="cellIs" dxfId="14774" priority="1782" stopIfTrue="1" operator="between">
      <formula>$E$1/$E$1*50</formula>
      <formula>$E$1/$E$1*89</formula>
    </cfRule>
    <cfRule type="cellIs" dxfId="14773" priority="1783" stopIfTrue="1" operator="greaterThanOrEqual">
      <formula>$E$1/$E$1*90</formula>
    </cfRule>
  </conditionalFormatting>
  <conditionalFormatting sqref="E61">
    <cfRule type="cellIs" dxfId="14772" priority="1778" operator="greaterThanOrEqual">
      <formula>90</formula>
    </cfRule>
    <cfRule type="cellIs" dxfId="14771" priority="1779" operator="between">
      <formula>50</formula>
      <formula>89</formula>
    </cfRule>
    <cfRule type="cellIs" dxfId="14770" priority="1780" operator="lessThanOrEqual">
      <formula>49</formula>
    </cfRule>
  </conditionalFormatting>
  <conditionalFormatting sqref="S61">
    <cfRule type="cellIs" dxfId="14769" priority="1775" operator="lessThanOrEqual">
      <formula>0.4999</formula>
    </cfRule>
    <cfRule type="cellIs" dxfId="14768" priority="1776" operator="between">
      <formula>0.5</formula>
      <formula>0.89</formula>
    </cfRule>
    <cfRule type="cellIs" dxfId="14767" priority="1777" operator="greaterThanOrEqual">
      <formula>0.891</formula>
    </cfRule>
  </conditionalFormatting>
  <conditionalFormatting sqref="K61">
    <cfRule type="cellIs" dxfId="14766" priority="1772" stopIfTrue="1" operator="lessThan">
      <formula>$E$1/$E$1*50</formula>
    </cfRule>
    <cfRule type="cellIs" dxfId="14765" priority="1773" stopIfTrue="1" operator="between">
      <formula>$E$1/$E$1*50</formula>
      <formula>$E$1/$E$1*89</formula>
    </cfRule>
    <cfRule type="cellIs" dxfId="14764" priority="1774" stopIfTrue="1" operator="greaterThanOrEqual">
      <formula>$E$1/$E$1*90</formula>
    </cfRule>
  </conditionalFormatting>
  <conditionalFormatting sqref="G98 I98 K98 M98 P98 E98">
    <cfRule type="cellIs" dxfId="14763" priority="1769" stopIfTrue="1" operator="lessThan">
      <formula>$E$1/$E$1*50</formula>
    </cfRule>
    <cfRule type="cellIs" dxfId="14762" priority="1770" stopIfTrue="1" operator="between">
      <formula>$E$1/$E$1*50</formula>
      <formula>$E$1/$E$1*89</formula>
    </cfRule>
    <cfRule type="cellIs" dxfId="14761" priority="1771" stopIfTrue="1" operator="greaterThanOrEqual">
      <formula>$E$1/$E$1*90</formula>
    </cfRule>
  </conditionalFormatting>
  <conditionalFormatting sqref="L98 F98">
    <cfRule type="cellIs" dxfId="14760" priority="1766" stopIfTrue="1" operator="lessThan">
      <formula>$F$1/$F$1*1%</formula>
    </cfRule>
    <cfRule type="cellIs" dxfId="14759" priority="1767" stopIfTrue="1" operator="between">
      <formula>$F$1/$F$1*1%</formula>
      <formula>$F$1/$F$1*4.99%</formula>
    </cfRule>
    <cfRule type="cellIs" dxfId="14758" priority="1768" stopIfTrue="1" operator="greaterThanOrEqual">
      <formula>$F$1/$F$1*5%</formula>
    </cfRule>
  </conditionalFormatting>
  <conditionalFormatting sqref="T98">
    <cfRule type="cellIs" dxfId="14757" priority="1763" stopIfTrue="1" operator="equal">
      <formula>"A"</formula>
    </cfRule>
    <cfRule type="cellIs" dxfId="14756" priority="1764" stopIfTrue="1" operator="between">
      <formula>$V$1</formula>
      <formula>$W$1</formula>
    </cfRule>
    <cfRule type="cellIs" dxfId="14755" priority="1765" stopIfTrue="1" operator="equal">
      <formula>"F"</formula>
    </cfRule>
  </conditionalFormatting>
  <conditionalFormatting sqref="G98 I98 K98 M98 P98 E98">
    <cfRule type="cellIs" dxfId="14754" priority="1760" operator="greaterThanOrEqual">
      <formula>90</formula>
    </cfRule>
    <cfRule type="cellIs" dxfId="14753" priority="1761" operator="between">
      <formula>50</formula>
      <formula>89</formula>
    </cfRule>
    <cfRule type="cellIs" dxfId="14752" priority="1762" operator="lessThanOrEqual">
      <formula>49</formula>
    </cfRule>
  </conditionalFormatting>
  <conditionalFormatting sqref="H98 J98 N98 Q98">
    <cfRule type="cellIs" dxfId="14751" priority="1757" operator="greaterThanOrEqual">
      <formula>0.18</formula>
    </cfRule>
    <cfRule type="cellIs" dxfId="14750" priority="1758" operator="between">
      <formula>0.1</formula>
      <formula>0.178</formula>
    </cfRule>
    <cfRule type="cellIs" dxfId="14749" priority="1759" operator="lessThanOrEqual">
      <formula>0.098</formula>
    </cfRule>
  </conditionalFormatting>
  <conditionalFormatting sqref="L98 F98">
    <cfRule type="cellIs" dxfId="14748" priority="1754" operator="greaterThanOrEqual">
      <formula>0.045</formula>
    </cfRule>
    <cfRule type="cellIs" dxfId="14747" priority="1755" operator="lessThanOrEqual">
      <formula>0.0245</formula>
    </cfRule>
    <cfRule type="cellIs" dxfId="14746" priority="1756" operator="between">
      <formula>0.025</formula>
      <formula>0.0445</formula>
    </cfRule>
  </conditionalFormatting>
  <conditionalFormatting sqref="S98">
    <cfRule type="cellIs" dxfId="14745" priority="1751" operator="lessThanOrEqual">
      <formula>0.4999</formula>
    </cfRule>
    <cfRule type="cellIs" dxfId="14744" priority="1752" operator="between">
      <formula>0.5</formula>
      <formula>0.89</formula>
    </cfRule>
    <cfRule type="cellIs" dxfId="14743" priority="1753" operator="greaterThanOrEqual">
      <formula>0.891</formula>
    </cfRule>
  </conditionalFormatting>
  <conditionalFormatting sqref="O98">
    <cfRule type="cellIs" dxfId="14742" priority="1749" operator="lessThanOrEqual">
      <formula>0.04</formula>
    </cfRule>
    <cfRule type="cellIs" dxfId="14741" priority="1750" operator="equal">
      <formula>0.05</formula>
    </cfRule>
  </conditionalFormatting>
  <conditionalFormatting sqref="G95 I95 K95 M95 P95 E95">
    <cfRule type="cellIs" dxfId="14740" priority="1746" stopIfTrue="1" operator="lessThan">
      <formula>$E$1/$E$1*50</formula>
    </cfRule>
    <cfRule type="cellIs" dxfId="14739" priority="1747" stopIfTrue="1" operator="between">
      <formula>$E$1/$E$1*50</formula>
      <formula>$E$1/$E$1*89</formula>
    </cfRule>
    <cfRule type="cellIs" dxfId="14738" priority="1748" stopIfTrue="1" operator="greaterThanOrEqual">
      <formula>$E$1/$E$1*90</formula>
    </cfRule>
  </conditionalFormatting>
  <conditionalFormatting sqref="L95 F95">
    <cfRule type="cellIs" dxfId="14737" priority="1743" stopIfTrue="1" operator="lessThan">
      <formula>$F$1/$F$1*1%</formula>
    </cfRule>
    <cfRule type="cellIs" dxfId="14736" priority="1744" stopIfTrue="1" operator="between">
      <formula>$F$1/$F$1*1%</formula>
      <formula>$F$1/$F$1*4.99%</formula>
    </cfRule>
    <cfRule type="cellIs" dxfId="14735" priority="1745" stopIfTrue="1" operator="greaterThanOrEqual">
      <formula>$F$1/$F$1*5%</formula>
    </cfRule>
  </conditionalFormatting>
  <conditionalFormatting sqref="T95">
    <cfRule type="cellIs" dxfId="14734" priority="1740" stopIfTrue="1" operator="equal">
      <formula>"A"</formula>
    </cfRule>
    <cfRule type="cellIs" dxfId="14733" priority="1741" stopIfTrue="1" operator="between">
      <formula>$V$1</formula>
      <formula>$W$1</formula>
    </cfRule>
    <cfRule type="cellIs" dxfId="14732" priority="1742" stopIfTrue="1" operator="equal">
      <formula>"F"</formula>
    </cfRule>
  </conditionalFormatting>
  <conditionalFormatting sqref="U95">
    <cfRule type="cellIs" dxfId="14731" priority="1737" stopIfTrue="1" operator="equal">
      <formula>"A"</formula>
    </cfRule>
    <cfRule type="cellIs" dxfId="14730" priority="1738" stopIfTrue="1" operator="between">
      <formula>$V$1</formula>
      <formula>$W$1</formula>
    </cfRule>
    <cfRule type="cellIs" dxfId="14729" priority="1739" stopIfTrue="1" operator="equal">
      <formula>"F"</formula>
    </cfRule>
  </conditionalFormatting>
  <conditionalFormatting sqref="D95 B95">
    <cfRule type="cellIs" dxfId="14728" priority="1734" stopIfTrue="1" operator="lessThan">
      <formula>#REF!/#REF!*60</formula>
    </cfRule>
    <cfRule type="cellIs" dxfId="14727" priority="1735" stopIfTrue="1" operator="between">
      <formula>#REF!/#REF!*60</formula>
      <formula>#REF!/#REF!*89</formula>
    </cfRule>
    <cfRule type="cellIs" dxfId="14726" priority="1736" stopIfTrue="1" operator="greaterThanOrEqual">
      <formula>#REF!/#REF!*90</formula>
    </cfRule>
  </conditionalFormatting>
  <conditionalFormatting sqref="C95">
    <cfRule type="cellIs" dxfId="14725" priority="1731" stopIfTrue="1" operator="lessThan">
      <formula>#REF!/#REF!*9%</formula>
    </cfRule>
    <cfRule type="cellIs" dxfId="14724" priority="1732" stopIfTrue="1" operator="between">
      <formula>#REF!/#REF!*9%</formula>
      <formula>#REF!/#REF!*13.4%</formula>
    </cfRule>
    <cfRule type="cellIs" dxfId="14723" priority="1733" stopIfTrue="1" operator="greaterThanOrEqual">
      <formula>#REF!/#REF!*13.5%</formula>
    </cfRule>
  </conditionalFormatting>
  <conditionalFormatting sqref="U91:U92">
    <cfRule type="cellIs" dxfId="14722" priority="1728" stopIfTrue="1" operator="equal">
      <formula>"A"</formula>
    </cfRule>
    <cfRule type="cellIs" dxfId="14721" priority="1729" stopIfTrue="1" operator="between">
      <formula>$V$1</formula>
      <formula>$W$1</formula>
    </cfRule>
    <cfRule type="cellIs" dxfId="14720" priority="1730" stopIfTrue="1" operator="equal">
      <formula>"F"</formula>
    </cfRule>
  </conditionalFormatting>
  <conditionalFormatting sqref="D91:D92 B91:B92">
    <cfRule type="cellIs" dxfId="14719" priority="1725" stopIfTrue="1" operator="lessThan">
      <formula>#REF!/#REF!*60</formula>
    </cfRule>
    <cfRule type="cellIs" dxfId="14718" priority="1726" stopIfTrue="1" operator="between">
      <formula>#REF!/#REF!*60</formula>
      <formula>#REF!/#REF!*89</formula>
    </cfRule>
    <cfRule type="cellIs" dxfId="14717" priority="1727" stopIfTrue="1" operator="greaterThanOrEqual">
      <formula>#REF!/#REF!*90</formula>
    </cfRule>
  </conditionalFormatting>
  <conditionalFormatting sqref="C91:C92">
    <cfRule type="cellIs" dxfId="14716" priority="1722" stopIfTrue="1" operator="lessThan">
      <formula>#REF!/#REF!*9%</formula>
    </cfRule>
    <cfRule type="cellIs" dxfId="14715" priority="1723" stopIfTrue="1" operator="between">
      <formula>#REF!/#REF!*9%</formula>
      <formula>#REF!/#REF!*13.4%</formula>
    </cfRule>
    <cfRule type="cellIs" dxfId="14714" priority="1724" stopIfTrue="1" operator="greaterThanOrEqual">
      <formula>#REF!/#REF!*13.5%</formula>
    </cfRule>
  </conditionalFormatting>
  <conditionalFormatting sqref="U93">
    <cfRule type="cellIs" dxfId="14713" priority="1719" stopIfTrue="1" operator="equal">
      <formula>"A"</formula>
    </cfRule>
    <cfRule type="cellIs" dxfId="14712" priority="1720" stopIfTrue="1" operator="between">
      <formula>$V$1</formula>
      <formula>$W$1</formula>
    </cfRule>
    <cfRule type="cellIs" dxfId="14711" priority="1721" stopIfTrue="1" operator="equal">
      <formula>"F"</formula>
    </cfRule>
  </conditionalFormatting>
  <conditionalFormatting sqref="B93 D93">
    <cfRule type="cellIs" dxfId="14710" priority="1716" stopIfTrue="1" operator="lessThan">
      <formula>#REF!/#REF!*60</formula>
    </cfRule>
    <cfRule type="cellIs" dxfId="14709" priority="1717" stopIfTrue="1" operator="between">
      <formula>#REF!/#REF!*60</formula>
      <formula>#REF!/#REF!*89</formula>
    </cfRule>
    <cfRule type="cellIs" dxfId="14708" priority="1718" stopIfTrue="1" operator="greaterThanOrEqual">
      <formula>#REF!/#REF!*90</formula>
    </cfRule>
  </conditionalFormatting>
  <conditionalFormatting sqref="C93">
    <cfRule type="cellIs" dxfId="14707" priority="1713" stopIfTrue="1" operator="lessThan">
      <formula>#REF!/#REF!*9%</formula>
    </cfRule>
    <cfRule type="cellIs" dxfId="14706" priority="1714" stopIfTrue="1" operator="between">
      <formula>#REF!/#REF!*9%</formula>
      <formula>#REF!/#REF!*13.4%</formula>
    </cfRule>
    <cfRule type="cellIs" dxfId="14705" priority="1715" stopIfTrue="1" operator="greaterThanOrEqual">
      <formula>#REF!/#REF!*13.5%</formula>
    </cfRule>
  </conditionalFormatting>
  <conditionalFormatting sqref="U98 U94">
    <cfRule type="cellIs" dxfId="14704" priority="1710" stopIfTrue="1" operator="equal">
      <formula>"A"</formula>
    </cfRule>
    <cfRule type="cellIs" dxfId="14703" priority="1711" stopIfTrue="1" operator="between">
      <formula>$V$1</formula>
      <formula>$W$1</formula>
    </cfRule>
    <cfRule type="cellIs" dxfId="14702" priority="1712" stopIfTrue="1" operator="equal">
      <formula>"F"</formula>
    </cfRule>
  </conditionalFormatting>
  <conditionalFormatting sqref="D98 B98 D94 B94">
    <cfRule type="cellIs" dxfId="14701" priority="1707" stopIfTrue="1" operator="lessThan">
      <formula>#REF!/#REF!*60</formula>
    </cfRule>
    <cfRule type="cellIs" dxfId="14700" priority="1708" stopIfTrue="1" operator="between">
      <formula>#REF!/#REF!*60</formula>
      <formula>#REF!/#REF!*89</formula>
    </cfRule>
    <cfRule type="cellIs" dxfId="14699" priority="1709" stopIfTrue="1" operator="greaterThanOrEqual">
      <formula>#REF!/#REF!*90</formula>
    </cfRule>
  </conditionalFormatting>
  <conditionalFormatting sqref="C98 C94">
    <cfRule type="cellIs" dxfId="14698" priority="1704" stopIfTrue="1" operator="lessThan">
      <formula>#REF!/#REF!*9%</formula>
    </cfRule>
    <cfRule type="cellIs" dxfId="14697" priority="1705" stopIfTrue="1" operator="between">
      <formula>#REF!/#REF!*9%</formula>
      <formula>#REF!/#REF!*13.4%</formula>
    </cfRule>
    <cfRule type="cellIs" dxfId="14696" priority="1706" stopIfTrue="1" operator="greaterThanOrEqual">
      <formula>#REF!/#REF!*13.5%</formula>
    </cfRule>
  </conditionalFormatting>
  <conditionalFormatting sqref="G95 I95 K95 M95 P95 E95">
    <cfRule type="cellIs" dxfId="14695" priority="1701" operator="greaterThanOrEqual">
      <formula>90</formula>
    </cfRule>
    <cfRule type="cellIs" dxfId="14694" priority="1702" operator="between">
      <formula>50</formula>
      <formula>89</formula>
    </cfRule>
    <cfRule type="cellIs" dxfId="14693" priority="1703" operator="lessThanOrEqual">
      <formula>49</formula>
    </cfRule>
  </conditionalFormatting>
  <conditionalFormatting sqref="H95 J95 N95 Q95">
    <cfRule type="cellIs" dxfId="14692" priority="1698" operator="greaterThanOrEqual">
      <formula>0.18</formula>
    </cfRule>
    <cfRule type="cellIs" dxfId="14691" priority="1699" operator="between">
      <formula>0.1</formula>
      <formula>0.178</formula>
    </cfRule>
    <cfRule type="cellIs" dxfId="14690" priority="1700" operator="lessThanOrEqual">
      <formula>0.098</formula>
    </cfRule>
  </conditionalFormatting>
  <conditionalFormatting sqref="L95 F95">
    <cfRule type="cellIs" dxfId="14689" priority="1695" operator="greaterThanOrEqual">
      <formula>0.045</formula>
    </cfRule>
    <cfRule type="cellIs" dxfId="14688" priority="1696" operator="lessThanOrEqual">
      <formula>0.0245</formula>
    </cfRule>
    <cfRule type="cellIs" dxfId="14687" priority="1697" operator="between">
      <formula>0.025</formula>
      <formula>0.0445</formula>
    </cfRule>
  </conditionalFormatting>
  <conditionalFormatting sqref="S95">
    <cfRule type="cellIs" dxfId="14686" priority="1692" operator="lessThanOrEqual">
      <formula>0.4999</formula>
    </cfRule>
    <cfRule type="cellIs" dxfId="14685" priority="1693" operator="between">
      <formula>0.5</formula>
      <formula>0.89</formula>
    </cfRule>
    <cfRule type="cellIs" dxfId="14684" priority="1694" operator="greaterThanOrEqual">
      <formula>0.891</formula>
    </cfRule>
  </conditionalFormatting>
  <conditionalFormatting sqref="O95">
    <cfRule type="cellIs" dxfId="14683" priority="1690" operator="lessThanOrEqual">
      <formula>0.04</formula>
    </cfRule>
    <cfRule type="cellIs" dxfId="14682" priority="1691" operator="equal">
      <formula>0.05</formula>
    </cfRule>
  </conditionalFormatting>
  <conditionalFormatting sqref="G91 G94">
    <cfRule type="cellIs" dxfId="14681" priority="1687" stopIfTrue="1" operator="lessThan">
      <formula>$E$1/$E$1*50</formula>
    </cfRule>
    <cfRule type="cellIs" dxfId="14680" priority="1688" stopIfTrue="1" operator="between">
      <formula>$E$1/$E$1*50</formula>
      <formula>$E$1/$E$1*89</formula>
    </cfRule>
    <cfRule type="cellIs" dxfId="14679" priority="1689" stopIfTrue="1" operator="greaterThanOrEqual">
      <formula>$E$1/$E$1*90</formula>
    </cfRule>
  </conditionalFormatting>
  <conditionalFormatting sqref="L91 L94">
    <cfRule type="cellIs" dxfId="14678" priority="1684" stopIfTrue="1" operator="lessThan">
      <formula>$F$1/$F$1*1%</formula>
    </cfRule>
    <cfRule type="cellIs" dxfId="14677" priority="1685" stopIfTrue="1" operator="between">
      <formula>$F$1/$F$1*1%</formula>
      <formula>$F$1/$F$1*4.99%</formula>
    </cfRule>
    <cfRule type="cellIs" dxfId="14676" priority="1686" stopIfTrue="1" operator="greaterThanOrEqual">
      <formula>$F$1/$F$1*5%</formula>
    </cfRule>
  </conditionalFormatting>
  <conditionalFormatting sqref="G92:G93">
    <cfRule type="cellIs" dxfId="14675" priority="1681" stopIfTrue="1" operator="lessThan">
      <formula>$E$1/$E$1*50</formula>
    </cfRule>
    <cfRule type="cellIs" dxfId="14674" priority="1682" stopIfTrue="1" operator="between">
      <formula>$E$1/$E$1*50</formula>
      <formula>$E$1/$E$1*89</formula>
    </cfRule>
    <cfRule type="cellIs" dxfId="14673" priority="1683" stopIfTrue="1" operator="greaterThanOrEqual">
      <formula>$E$1/$E$1*90</formula>
    </cfRule>
  </conditionalFormatting>
  <conditionalFormatting sqref="L92:L93">
    <cfRule type="cellIs" dxfId="14672" priority="1678" stopIfTrue="1" operator="lessThan">
      <formula>$F$1/$F$1*1%</formula>
    </cfRule>
    <cfRule type="cellIs" dxfId="14671" priority="1679" stopIfTrue="1" operator="between">
      <formula>$F$1/$F$1*1%</formula>
      <formula>$F$1/$F$1*4.99%</formula>
    </cfRule>
    <cfRule type="cellIs" dxfId="14670" priority="1680" stopIfTrue="1" operator="greaterThanOrEqual">
      <formula>$F$1/$F$1*5%</formula>
    </cfRule>
  </conditionalFormatting>
  <conditionalFormatting sqref="T91:T94">
    <cfRule type="cellIs" dxfId="14669" priority="1675" stopIfTrue="1" operator="equal">
      <formula>"A"</formula>
    </cfRule>
    <cfRule type="cellIs" dxfId="14668" priority="1676" stopIfTrue="1" operator="between">
      <formula>$V$1</formula>
      <formula>$W$1</formula>
    </cfRule>
    <cfRule type="cellIs" dxfId="14667" priority="1677" stopIfTrue="1" operator="equal">
      <formula>"F"</formula>
    </cfRule>
  </conditionalFormatting>
  <conditionalFormatting sqref="G91:G94">
    <cfRule type="cellIs" dxfId="14666" priority="1672" operator="greaterThanOrEqual">
      <formula>90</formula>
    </cfRule>
    <cfRule type="cellIs" dxfId="14665" priority="1673" operator="between">
      <formula>50</formula>
      <formula>89</formula>
    </cfRule>
    <cfRule type="cellIs" dxfId="14664" priority="1674" operator="lessThanOrEqual">
      <formula>49</formula>
    </cfRule>
  </conditionalFormatting>
  <conditionalFormatting sqref="I91 I94">
    <cfRule type="cellIs" dxfId="14663" priority="1669" stopIfTrue="1" operator="lessThan">
      <formula>$E$1/$E$1*50</formula>
    </cfRule>
    <cfRule type="cellIs" dxfId="14662" priority="1670" stopIfTrue="1" operator="between">
      <formula>$E$1/$E$1*50</formula>
      <formula>$E$1/$E$1*89</formula>
    </cfRule>
    <cfRule type="cellIs" dxfId="14661" priority="1671" stopIfTrue="1" operator="greaterThanOrEqual">
      <formula>$E$1/$E$1*90</formula>
    </cfRule>
  </conditionalFormatting>
  <conditionalFormatting sqref="I92:I93">
    <cfRule type="cellIs" dxfId="14660" priority="1666" stopIfTrue="1" operator="lessThan">
      <formula>$E$1/$E$1*50</formula>
    </cfRule>
    <cfRule type="cellIs" dxfId="14659" priority="1667" stopIfTrue="1" operator="between">
      <formula>$E$1/$E$1*50</formula>
      <formula>$E$1/$E$1*89</formula>
    </cfRule>
    <cfRule type="cellIs" dxfId="14658" priority="1668" stopIfTrue="1" operator="greaterThanOrEqual">
      <formula>$E$1/$E$1*90</formula>
    </cfRule>
  </conditionalFormatting>
  <conditionalFormatting sqref="I91:I94">
    <cfRule type="cellIs" dxfId="14657" priority="1663" operator="greaterThanOrEqual">
      <formula>90</formula>
    </cfRule>
    <cfRule type="cellIs" dxfId="14656" priority="1664" operator="between">
      <formula>50</formula>
      <formula>89</formula>
    </cfRule>
    <cfRule type="cellIs" dxfId="14655" priority="1665" operator="lessThanOrEqual">
      <formula>49</formula>
    </cfRule>
  </conditionalFormatting>
  <conditionalFormatting sqref="K91 K94">
    <cfRule type="cellIs" dxfId="14654" priority="1660" stopIfTrue="1" operator="lessThan">
      <formula>$E$1/$E$1*50</formula>
    </cfRule>
    <cfRule type="cellIs" dxfId="14653" priority="1661" stopIfTrue="1" operator="between">
      <formula>$E$1/$E$1*50</formula>
      <formula>$E$1/$E$1*89</formula>
    </cfRule>
    <cfRule type="cellIs" dxfId="14652" priority="1662" stopIfTrue="1" operator="greaterThanOrEqual">
      <formula>$E$1/$E$1*90</formula>
    </cfRule>
  </conditionalFormatting>
  <conditionalFormatting sqref="K92:K93">
    <cfRule type="cellIs" dxfId="14651" priority="1657" stopIfTrue="1" operator="lessThan">
      <formula>$E$1/$E$1*50</formula>
    </cfRule>
    <cfRule type="cellIs" dxfId="14650" priority="1658" stopIfTrue="1" operator="between">
      <formula>$E$1/$E$1*50</formula>
      <formula>$E$1/$E$1*89</formula>
    </cfRule>
    <cfRule type="cellIs" dxfId="14649" priority="1659" stopIfTrue="1" operator="greaterThanOrEqual">
      <formula>$E$1/$E$1*90</formula>
    </cfRule>
  </conditionalFormatting>
  <conditionalFormatting sqref="K91:K94">
    <cfRule type="cellIs" dxfId="14648" priority="1654" operator="greaterThanOrEqual">
      <formula>90</formula>
    </cfRule>
    <cfRule type="cellIs" dxfId="14647" priority="1655" operator="between">
      <formula>50</formula>
      <formula>89</formula>
    </cfRule>
    <cfRule type="cellIs" dxfId="14646" priority="1656" operator="lessThanOrEqual">
      <formula>49</formula>
    </cfRule>
  </conditionalFormatting>
  <conditionalFormatting sqref="M91 M94">
    <cfRule type="cellIs" dxfId="14645" priority="1651" stopIfTrue="1" operator="lessThan">
      <formula>$E$1/$E$1*50</formula>
    </cfRule>
    <cfRule type="cellIs" dxfId="14644" priority="1652" stopIfTrue="1" operator="between">
      <formula>$E$1/$E$1*50</formula>
      <formula>$E$1/$E$1*89</formula>
    </cfRule>
    <cfRule type="cellIs" dxfId="14643" priority="1653" stopIfTrue="1" operator="greaterThanOrEqual">
      <formula>$E$1/$E$1*90</formula>
    </cfRule>
  </conditionalFormatting>
  <conditionalFormatting sqref="M92:M93">
    <cfRule type="cellIs" dxfId="14642" priority="1648" stopIfTrue="1" operator="lessThan">
      <formula>$E$1/$E$1*50</formula>
    </cfRule>
    <cfRule type="cellIs" dxfId="14641" priority="1649" stopIfTrue="1" operator="between">
      <formula>$E$1/$E$1*50</formula>
      <formula>$E$1/$E$1*89</formula>
    </cfRule>
    <cfRule type="cellIs" dxfId="14640" priority="1650" stopIfTrue="1" operator="greaterThanOrEqual">
      <formula>$E$1/$E$1*90</formula>
    </cfRule>
  </conditionalFormatting>
  <conditionalFormatting sqref="M91:M94">
    <cfRule type="cellIs" dxfId="14639" priority="1645" operator="greaterThanOrEqual">
      <formula>90</formula>
    </cfRule>
    <cfRule type="cellIs" dxfId="14638" priority="1646" operator="between">
      <formula>50</formula>
      <formula>89</formula>
    </cfRule>
    <cfRule type="cellIs" dxfId="14637" priority="1647" operator="lessThanOrEqual">
      <formula>49</formula>
    </cfRule>
  </conditionalFormatting>
  <conditionalFormatting sqref="P91 P94">
    <cfRule type="cellIs" dxfId="14636" priority="1642" stopIfTrue="1" operator="lessThan">
      <formula>$E$1/$E$1*50</formula>
    </cfRule>
    <cfRule type="cellIs" dxfId="14635" priority="1643" stopIfTrue="1" operator="between">
      <formula>$E$1/$E$1*50</formula>
      <formula>$E$1/$E$1*89</formula>
    </cfRule>
    <cfRule type="cellIs" dxfId="14634" priority="1644" stopIfTrue="1" operator="greaterThanOrEqual">
      <formula>$E$1/$E$1*90</formula>
    </cfRule>
  </conditionalFormatting>
  <conditionalFormatting sqref="P92:P93">
    <cfRule type="cellIs" dxfId="14633" priority="1639" stopIfTrue="1" operator="lessThan">
      <formula>$E$1/$E$1*50</formula>
    </cfRule>
    <cfRule type="cellIs" dxfId="14632" priority="1640" stopIfTrue="1" operator="between">
      <formula>$E$1/$E$1*50</formula>
      <formula>$E$1/$E$1*89</formula>
    </cfRule>
    <cfRule type="cellIs" dxfId="14631" priority="1641" stopIfTrue="1" operator="greaterThanOrEqual">
      <formula>$E$1/$E$1*90</formula>
    </cfRule>
  </conditionalFormatting>
  <conditionalFormatting sqref="P91:P94">
    <cfRule type="cellIs" dxfId="14630" priority="1636" operator="greaterThanOrEqual">
      <formula>90</formula>
    </cfRule>
    <cfRule type="cellIs" dxfId="14629" priority="1637" operator="between">
      <formula>50</formula>
      <formula>89</formula>
    </cfRule>
    <cfRule type="cellIs" dxfId="14628" priority="1638" operator="lessThanOrEqual">
      <formula>49</formula>
    </cfRule>
  </conditionalFormatting>
  <conditionalFormatting sqref="H91:H94">
    <cfRule type="cellIs" dxfId="14627" priority="1633" operator="greaterThanOrEqual">
      <formula>0.18</formula>
    </cfRule>
    <cfRule type="cellIs" dxfId="14626" priority="1634" operator="between">
      <formula>0.1</formula>
      <formula>0.178</formula>
    </cfRule>
    <cfRule type="cellIs" dxfId="14625" priority="1635" operator="lessThanOrEqual">
      <formula>0.098</formula>
    </cfRule>
  </conditionalFormatting>
  <conditionalFormatting sqref="J91:J94">
    <cfRule type="cellIs" dxfId="14624" priority="1630" operator="greaterThanOrEqual">
      <formula>0.18</formula>
    </cfRule>
    <cfRule type="cellIs" dxfId="14623" priority="1631" operator="between">
      <formula>0.1</formula>
      <formula>0.178</formula>
    </cfRule>
    <cfRule type="cellIs" dxfId="14622" priority="1632" operator="lessThanOrEqual">
      <formula>0.098</formula>
    </cfRule>
  </conditionalFormatting>
  <conditionalFormatting sqref="N91:N94">
    <cfRule type="cellIs" dxfId="14621" priority="1627" operator="greaterThanOrEqual">
      <formula>0.18</formula>
    </cfRule>
    <cfRule type="cellIs" dxfId="14620" priority="1628" operator="between">
      <formula>0.1</formula>
      <formula>0.178</formula>
    </cfRule>
    <cfRule type="cellIs" dxfId="14619" priority="1629" operator="lessThanOrEqual">
      <formula>0.098</formula>
    </cfRule>
  </conditionalFormatting>
  <conditionalFormatting sqref="Q91:Q94">
    <cfRule type="cellIs" dxfId="14618" priority="1624" operator="greaterThanOrEqual">
      <formula>0.18</formula>
    </cfRule>
    <cfRule type="cellIs" dxfId="14617" priority="1625" operator="between">
      <formula>0.1</formula>
      <formula>0.178</formula>
    </cfRule>
    <cfRule type="cellIs" dxfId="14616" priority="1626" operator="lessThanOrEqual">
      <formula>0.098</formula>
    </cfRule>
  </conditionalFormatting>
  <conditionalFormatting sqref="L91:L94">
    <cfRule type="cellIs" dxfId="14615" priority="1621" operator="greaterThanOrEqual">
      <formula>0.045</formula>
    </cfRule>
    <cfRule type="cellIs" dxfId="14614" priority="1622" operator="lessThanOrEqual">
      <formula>0.0245</formula>
    </cfRule>
    <cfRule type="cellIs" dxfId="14613" priority="1623" operator="between">
      <formula>0.025</formula>
      <formula>0.0445</formula>
    </cfRule>
  </conditionalFormatting>
  <conditionalFormatting sqref="F91 F94">
    <cfRule type="cellIs" dxfId="14612" priority="1618" stopIfTrue="1" operator="lessThan">
      <formula>$F$1/$F$1*1%</formula>
    </cfRule>
    <cfRule type="cellIs" dxfId="14611" priority="1619" stopIfTrue="1" operator="between">
      <formula>$F$1/$F$1*1%</formula>
      <formula>$F$1/$F$1*4.99%</formula>
    </cfRule>
    <cfRule type="cellIs" dxfId="14610" priority="1620" stopIfTrue="1" operator="greaterThanOrEqual">
      <formula>$F$1/$F$1*5%</formula>
    </cfRule>
  </conditionalFormatting>
  <conditionalFormatting sqref="F92:F93">
    <cfRule type="cellIs" dxfId="14609" priority="1615" stopIfTrue="1" operator="lessThan">
      <formula>$F$1/$F$1*1%</formula>
    </cfRule>
    <cfRule type="cellIs" dxfId="14608" priority="1616" stopIfTrue="1" operator="between">
      <formula>$F$1/$F$1*1%</formula>
      <formula>$F$1/$F$1*4.99%</formula>
    </cfRule>
    <cfRule type="cellIs" dxfId="14607" priority="1617" stopIfTrue="1" operator="greaterThanOrEqual">
      <formula>$F$1/$F$1*5%</formula>
    </cfRule>
  </conditionalFormatting>
  <conditionalFormatting sqref="F91:F94">
    <cfRule type="cellIs" dxfId="14606" priority="1612" operator="greaterThanOrEqual">
      <formula>0.045</formula>
    </cfRule>
    <cfRule type="cellIs" dxfId="14605" priority="1613" operator="lessThanOrEqual">
      <formula>0.0245</formula>
    </cfRule>
    <cfRule type="cellIs" dxfId="14604" priority="1614" operator="between">
      <formula>0.025</formula>
      <formula>0.0445</formula>
    </cfRule>
  </conditionalFormatting>
  <conditionalFormatting sqref="E91 E94">
    <cfRule type="cellIs" dxfId="14603" priority="1609" stopIfTrue="1" operator="lessThan">
      <formula>$E$1/$E$1*50</formula>
    </cfRule>
    <cfRule type="cellIs" dxfId="14602" priority="1610" stopIfTrue="1" operator="between">
      <formula>$E$1/$E$1*50</formula>
      <formula>$E$1/$E$1*89</formula>
    </cfRule>
    <cfRule type="cellIs" dxfId="14601" priority="1611" stopIfTrue="1" operator="greaterThanOrEqual">
      <formula>$E$1/$E$1*90</formula>
    </cfRule>
  </conditionalFormatting>
  <conditionalFormatting sqref="E92:E93">
    <cfRule type="cellIs" dxfId="14600" priority="1606" stopIfTrue="1" operator="lessThan">
      <formula>$E$1/$E$1*50</formula>
    </cfRule>
    <cfRule type="cellIs" dxfId="14599" priority="1607" stopIfTrue="1" operator="between">
      <formula>$E$1/$E$1*50</formula>
      <formula>$E$1/$E$1*89</formula>
    </cfRule>
    <cfRule type="cellIs" dxfId="14598" priority="1608" stopIfTrue="1" operator="greaterThanOrEqual">
      <formula>$E$1/$E$1*90</formula>
    </cfRule>
  </conditionalFormatting>
  <conditionalFormatting sqref="E91:E94">
    <cfRule type="cellIs" dxfId="14597" priority="1603" operator="greaterThanOrEqual">
      <formula>90</formula>
    </cfRule>
    <cfRule type="cellIs" dxfId="14596" priority="1604" operator="between">
      <formula>50</formula>
      <formula>89</formula>
    </cfRule>
    <cfRule type="cellIs" dxfId="14595" priority="1605" operator="lessThanOrEqual">
      <formula>49</formula>
    </cfRule>
  </conditionalFormatting>
  <conditionalFormatting sqref="S91:S94">
    <cfRule type="cellIs" dxfId="14594" priority="1600" operator="lessThanOrEqual">
      <formula>0.4999</formula>
    </cfRule>
    <cfRule type="cellIs" dxfId="14593" priority="1601" operator="between">
      <formula>0.5</formula>
      <formula>0.89</formula>
    </cfRule>
    <cfRule type="cellIs" dxfId="14592" priority="1602" operator="greaterThanOrEqual">
      <formula>0.891</formula>
    </cfRule>
  </conditionalFormatting>
  <conditionalFormatting sqref="O91:O94">
    <cfRule type="cellIs" dxfId="14591" priority="1598" operator="lessThanOrEqual">
      <formula>0.04</formula>
    </cfRule>
    <cfRule type="cellIs" dxfId="14590" priority="1599" operator="equal">
      <formula>0.05</formula>
    </cfRule>
  </conditionalFormatting>
  <conditionalFormatting sqref="U102">
    <cfRule type="cellIs" dxfId="14589" priority="1595" stopIfTrue="1" operator="equal">
      <formula>"A"</formula>
    </cfRule>
    <cfRule type="cellIs" dxfId="14588" priority="1596" stopIfTrue="1" operator="between">
      <formula>$V$1</formula>
      <formula>$W$1</formula>
    </cfRule>
    <cfRule type="cellIs" dxfId="14587" priority="1597" stopIfTrue="1" operator="equal">
      <formula>"F"</formula>
    </cfRule>
  </conditionalFormatting>
  <conditionalFormatting sqref="B102 D102">
    <cfRule type="cellIs" dxfId="14586" priority="1592" stopIfTrue="1" operator="lessThan">
      <formula>#REF!/#REF!*60</formula>
    </cfRule>
    <cfRule type="cellIs" dxfId="14585" priority="1593" stopIfTrue="1" operator="between">
      <formula>#REF!/#REF!*60</formula>
      <formula>#REF!/#REF!*89</formula>
    </cfRule>
    <cfRule type="cellIs" dxfId="14584" priority="1594" stopIfTrue="1" operator="greaterThanOrEqual">
      <formula>#REF!/#REF!*90</formula>
    </cfRule>
  </conditionalFormatting>
  <conditionalFormatting sqref="C102">
    <cfRule type="cellIs" dxfId="14583" priority="1589" stopIfTrue="1" operator="lessThan">
      <formula>#REF!/#REF!*9%</formula>
    </cfRule>
    <cfRule type="cellIs" dxfId="14582" priority="1590" stopIfTrue="1" operator="between">
      <formula>#REF!/#REF!*9%</formula>
      <formula>#REF!/#REF!*13.4%</formula>
    </cfRule>
    <cfRule type="cellIs" dxfId="14581" priority="1591" stopIfTrue="1" operator="greaterThanOrEqual">
      <formula>#REF!/#REF!*13.5%</formula>
    </cfRule>
  </conditionalFormatting>
  <conditionalFormatting sqref="G102">
    <cfRule type="cellIs" dxfId="14580" priority="1586" stopIfTrue="1" operator="lessThan">
      <formula>$E$1/$E$1*50</formula>
    </cfRule>
    <cfRule type="cellIs" dxfId="14579" priority="1587" stopIfTrue="1" operator="between">
      <formula>$E$1/$E$1*50</formula>
      <formula>$E$1/$E$1*89</formula>
    </cfRule>
    <cfRule type="cellIs" dxfId="14578" priority="1588" stopIfTrue="1" operator="greaterThanOrEqual">
      <formula>$E$1/$E$1*90</formula>
    </cfRule>
  </conditionalFormatting>
  <conditionalFormatting sqref="L102">
    <cfRule type="cellIs" dxfId="14577" priority="1583" stopIfTrue="1" operator="lessThan">
      <formula>$F$1/$F$1*1%</formula>
    </cfRule>
    <cfRule type="cellIs" dxfId="14576" priority="1584" stopIfTrue="1" operator="between">
      <formula>$F$1/$F$1*1%</formula>
      <formula>$F$1/$F$1*4.99%</formula>
    </cfRule>
    <cfRule type="cellIs" dxfId="14575" priority="1585" stopIfTrue="1" operator="greaterThanOrEqual">
      <formula>$F$1/$F$1*5%</formula>
    </cfRule>
  </conditionalFormatting>
  <conditionalFormatting sqref="T102">
    <cfRule type="cellIs" dxfId="14574" priority="1580" stopIfTrue="1" operator="equal">
      <formula>"A"</formula>
    </cfRule>
    <cfRule type="cellIs" dxfId="14573" priority="1581" stopIfTrue="1" operator="between">
      <formula>$V$1</formula>
      <formula>$W$1</formula>
    </cfRule>
    <cfRule type="cellIs" dxfId="14572" priority="1582" stopIfTrue="1" operator="equal">
      <formula>"F"</formula>
    </cfRule>
  </conditionalFormatting>
  <conditionalFormatting sqref="G102">
    <cfRule type="cellIs" dxfId="14571" priority="1577" operator="greaterThanOrEqual">
      <formula>90</formula>
    </cfRule>
    <cfRule type="cellIs" dxfId="14570" priority="1578" operator="between">
      <formula>50</formula>
      <formula>89</formula>
    </cfRule>
    <cfRule type="cellIs" dxfId="14569" priority="1579" operator="lessThanOrEqual">
      <formula>49</formula>
    </cfRule>
  </conditionalFormatting>
  <conditionalFormatting sqref="I102">
    <cfRule type="cellIs" dxfId="14568" priority="1574" stopIfTrue="1" operator="lessThan">
      <formula>$E$1/$E$1*50</formula>
    </cfRule>
    <cfRule type="cellIs" dxfId="14567" priority="1575" stopIfTrue="1" operator="between">
      <formula>$E$1/$E$1*50</formula>
      <formula>$E$1/$E$1*89</formula>
    </cfRule>
    <cfRule type="cellIs" dxfId="14566" priority="1576" stopIfTrue="1" operator="greaterThanOrEqual">
      <formula>$E$1/$E$1*90</formula>
    </cfRule>
  </conditionalFormatting>
  <conditionalFormatting sqref="I102">
    <cfRule type="cellIs" dxfId="14565" priority="1571" operator="greaterThanOrEqual">
      <formula>90</formula>
    </cfRule>
    <cfRule type="cellIs" dxfId="14564" priority="1572" operator="between">
      <formula>50</formula>
      <formula>89</formula>
    </cfRule>
    <cfRule type="cellIs" dxfId="14563" priority="1573" operator="lessThanOrEqual">
      <formula>49</formula>
    </cfRule>
  </conditionalFormatting>
  <conditionalFormatting sqref="K102">
    <cfRule type="cellIs" dxfId="14562" priority="1568" stopIfTrue="1" operator="lessThan">
      <formula>$E$1/$E$1*50</formula>
    </cfRule>
    <cfRule type="cellIs" dxfId="14561" priority="1569" stopIfTrue="1" operator="between">
      <formula>$E$1/$E$1*50</formula>
      <formula>$E$1/$E$1*89</formula>
    </cfRule>
    <cfRule type="cellIs" dxfId="14560" priority="1570" stopIfTrue="1" operator="greaterThanOrEqual">
      <formula>$E$1/$E$1*90</formula>
    </cfRule>
  </conditionalFormatting>
  <conditionalFormatting sqref="K102">
    <cfRule type="cellIs" dxfId="14559" priority="1565" operator="greaterThanOrEqual">
      <formula>90</formula>
    </cfRule>
    <cfRule type="cellIs" dxfId="14558" priority="1566" operator="between">
      <formula>50</formula>
      <formula>89</formula>
    </cfRule>
    <cfRule type="cellIs" dxfId="14557" priority="1567" operator="lessThanOrEqual">
      <formula>49</formula>
    </cfRule>
  </conditionalFormatting>
  <conditionalFormatting sqref="M102">
    <cfRule type="cellIs" dxfId="14556" priority="1562" stopIfTrue="1" operator="lessThan">
      <formula>$E$1/$E$1*50</formula>
    </cfRule>
    <cfRule type="cellIs" dxfId="14555" priority="1563" stopIfTrue="1" operator="between">
      <formula>$E$1/$E$1*50</formula>
      <formula>$E$1/$E$1*89</formula>
    </cfRule>
    <cfRule type="cellIs" dxfId="14554" priority="1564" stopIfTrue="1" operator="greaterThanOrEqual">
      <formula>$E$1/$E$1*90</formula>
    </cfRule>
  </conditionalFormatting>
  <conditionalFormatting sqref="M102">
    <cfRule type="cellIs" dxfId="14553" priority="1559" operator="greaterThanOrEqual">
      <formula>90</formula>
    </cfRule>
    <cfRule type="cellIs" dxfId="14552" priority="1560" operator="between">
      <formula>50</formula>
      <formula>89</formula>
    </cfRule>
    <cfRule type="cellIs" dxfId="14551" priority="1561" operator="lessThanOrEqual">
      <formula>49</formula>
    </cfRule>
  </conditionalFormatting>
  <conditionalFormatting sqref="P102">
    <cfRule type="cellIs" dxfId="14550" priority="1556" stopIfTrue="1" operator="lessThan">
      <formula>$E$1/$E$1*50</formula>
    </cfRule>
    <cfRule type="cellIs" dxfId="14549" priority="1557" stopIfTrue="1" operator="between">
      <formula>$E$1/$E$1*50</formula>
      <formula>$E$1/$E$1*89</formula>
    </cfRule>
    <cfRule type="cellIs" dxfId="14548" priority="1558" stopIfTrue="1" operator="greaterThanOrEqual">
      <formula>$E$1/$E$1*90</formula>
    </cfRule>
  </conditionalFormatting>
  <conditionalFormatting sqref="P102">
    <cfRule type="cellIs" dxfId="14547" priority="1553" operator="greaterThanOrEqual">
      <formula>90</formula>
    </cfRule>
    <cfRule type="cellIs" dxfId="14546" priority="1554" operator="between">
      <formula>50</formula>
      <formula>89</formula>
    </cfRule>
    <cfRule type="cellIs" dxfId="14545" priority="1555" operator="lessThanOrEqual">
      <formula>49</formula>
    </cfRule>
  </conditionalFormatting>
  <conditionalFormatting sqref="H102">
    <cfRule type="cellIs" dxfId="14544" priority="1550" operator="greaterThanOrEqual">
      <formula>0.18</formula>
    </cfRule>
    <cfRule type="cellIs" dxfId="14543" priority="1551" operator="between">
      <formula>0.1</formula>
      <formula>0.178</formula>
    </cfRule>
    <cfRule type="cellIs" dxfId="14542" priority="1552" operator="lessThanOrEqual">
      <formula>0.098</formula>
    </cfRule>
  </conditionalFormatting>
  <conditionalFormatting sqref="J102">
    <cfRule type="cellIs" dxfId="14541" priority="1547" operator="greaterThanOrEqual">
      <formula>0.18</formula>
    </cfRule>
    <cfRule type="cellIs" dxfId="14540" priority="1548" operator="between">
      <formula>0.1</formula>
      <formula>0.178</formula>
    </cfRule>
    <cfRule type="cellIs" dxfId="14539" priority="1549" operator="lessThanOrEqual">
      <formula>0.098</formula>
    </cfRule>
  </conditionalFormatting>
  <conditionalFormatting sqref="N102">
    <cfRule type="cellIs" dxfId="14538" priority="1544" operator="greaterThanOrEqual">
      <formula>0.18</formula>
    </cfRule>
    <cfRule type="cellIs" dxfId="14537" priority="1545" operator="between">
      <formula>0.1</formula>
      <formula>0.178</formula>
    </cfRule>
    <cfRule type="cellIs" dxfId="14536" priority="1546" operator="lessThanOrEqual">
      <formula>0.098</formula>
    </cfRule>
  </conditionalFormatting>
  <conditionalFormatting sqref="Q102">
    <cfRule type="cellIs" dxfId="14535" priority="1541" operator="greaterThanOrEqual">
      <formula>0.18</formula>
    </cfRule>
    <cfRule type="cellIs" dxfId="14534" priority="1542" operator="between">
      <formula>0.1</formula>
      <formula>0.178</formula>
    </cfRule>
    <cfRule type="cellIs" dxfId="14533" priority="1543" operator="lessThanOrEqual">
      <formula>0.098</formula>
    </cfRule>
  </conditionalFormatting>
  <conditionalFormatting sqref="L102">
    <cfRule type="cellIs" dxfId="14532" priority="1538" operator="greaterThanOrEqual">
      <formula>0.045</formula>
    </cfRule>
    <cfRule type="cellIs" dxfId="14531" priority="1539" operator="lessThanOrEqual">
      <formula>0.0245</formula>
    </cfRule>
    <cfRule type="cellIs" dxfId="14530" priority="1540" operator="between">
      <formula>0.025</formula>
      <formula>0.0445</formula>
    </cfRule>
  </conditionalFormatting>
  <conditionalFormatting sqref="F102">
    <cfRule type="cellIs" dxfId="14529" priority="1535" stopIfTrue="1" operator="lessThan">
      <formula>$F$1/$F$1*1%</formula>
    </cfRule>
    <cfRule type="cellIs" dxfId="14528" priority="1536" stopIfTrue="1" operator="between">
      <formula>$F$1/$F$1*1%</formula>
      <formula>$F$1/$F$1*4.99%</formula>
    </cfRule>
    <cfRule type="cellIs" dxfId="14527" priority="1537" stopIfTrue="1" operator="greaterThanOrEqual">
      <formula>$F$1/$F$1*5%</formula>
    </cfRule>
  </conditionalFormatting>
  <conditionalFormatting sqref="F102">
    <cfRule type="cellIs" dxfId="14526" priority="1532" operator="greaterThanOrEqual">
      <formula>0.045</formula>
    </cfRule>
    <cfRule type="cellIs" dxfId="14525" priority="1533" operator="lessThanOrEqual">
      <formula>0.0245</formula>
    </cfRule>
    <cfRule type="cellIs" dxfId="14524" priority="1534" operator="between">
      <formula>0.025</formula>
      <formula>0.0445</formula>
    </cfRule>
  </conditionalFormatting>
  <conditionalFormatting sqref="E102">
    <cfRule type="cellIs" dxfId="14523" priority="1529" stopIfTrue="1" operator="lessThan">
      <formula>$E$1/$E$1*50</formula>
    </cfRule>
    <cfRule type="cellIs" dxfId="14522" priority="1530" stopIfTrue="1" operator="between">
      <formula>$E$1/$E$1*50</formula>
      <formula>$E$1/$E$1*89</formula>
    </cfRule>
    <cfRule type="cellIs" dxfId="14521" priority="1531" stopIfTrue="1" operator="greaterThanOrEqual">
      <formula>$E$1/$E$1*90</formula>
    </cfRule>
  </conditionalFormatting>
  <conditionalFormatting sqref="E102">
    <cfRule type="cellIs" dxfId="14520" priority="1526" operator="greaterThanOrEqual">
      <formula>90</formula>
    </cfRule>
    <cfRule type="cellIs" dxfId="14519" priority="1527" operator="between">
      <formula>50</formula>
      <formula>89</formula>
    </cfRule>
    <cfRule type="cellIs" dxfId="14518" priority="1528" operator="lessThanOrEqual">
      <formula>49</formula>
    </cfRule>
  </conditionalFormatting>
  <conditionalFormatting sqref="S102">
    <cfRule type="cellIs" dxfId="14517" priority="1523" operator="lessThanOrEqual">
      <formula>0.4999</formula>
    </cfRule>
    <cfRule type="cellIs" dxfId="14516" priority="1524" operator="between">
      <formula>0.5</formula>
      <formula>0.89</formula>
    </cfRule>
    <cfRule type="cellIs" dxfId="14515" priority="1525" operator="greaterThanOrEqual">
      <formula>0.891</formula>
    </cfRule>
  </conditionalFormatting>
  <conditionalFormatting sqref="O102">
    <cfRule type="cellIs" dxfId="14514" priority="1521" operator="lessThanOrEqual">
      <formula>0.04</formula>
    </cfRule>
    <cfRule type="cellIs" dxfId="14513" priority="1522" operator="equal">
      <formula>0.05</formula>
    </cfRule>
  </conditionalFormatting>
  <conditionalFormatting sqref="E96 P96 M96 K96 I96 G96">
    <cfRule type="cellIs" dxfId="14512" priority="1518" stopIfTrue="1" operator="lessThan">
      <formula>$E$1/$E$1*50</formula>
    </cfRule>
    <cfRule type="cellIs" dxfId="14511" priority="1519" stopIfTrue="1" operator="between">
      <formula>$E$1/$E$1*50</formula>
      <formula>$E$1/$E$1*89</formula>
    </cfRule>
    <cfRule type="cellIs" dxfId="14510" priority="1520" stopIfTrue="1" operator="greaterThanOrEqual">
      <formula>$E$1/$E$1*90</formula>
    </cfRule>
  </conditionalFormatting>
  <conditionalFormatting sqref="F96 L96">
    <cfRule type="cellIs" dxfId="14509" priority="1515" stopIfTrue="1" operator="lessThan">
      <formula>$F$1/$F$1*1%</formula>
    </cfRule>
    <cfRule type="cellIs" dxfId="14508" priority="1516" stopIfTrue="1" operator="between">
      <formula>$F$1/$F$1*1%</formula>
      <formula>$F$1/$F$1*4.99%</formula>
    </cfRule>
    <cfRule type="cellIs" dxfId="14507" priority="1517" stopIfTrue="1" operator="greaterThanOrEqual">
      <formula>$F$1/$F$1*5%</formula>
    </cfRule>
  </conditionalFormatting>
  <conditionalFormatting sqref="T96">
    <cfRule type="cellIs" dxfId="14506" priority="1512" stopIfTrue="1" operator="equal">
      <formula>"A"</formula>
    </cfRule>
    <cfRule type="cellIs" dxfId="14505" priority="1513" stopIfTrue="1" operator="between">
      <formula>$V$1</formula>
      <formula>$W$1</formula>
    </cfRule>
    <cfRule type="cellIs" dxfId="14504" priority="1514" stopIfTrue="1" operator="equal">
      <formula>"F"</formula>
    </cfRule>
  </conditionalFormatting>
  <conditionalFormatting sqref="U96">
    <cfRule type="cellIs" dxfId="14503" priority="1509" stopIfTrue="1" operator="equal">
      <formula>"A"</formula>
    </cfRule>
    <cfRule type="cellIs" dxfId="14502" priority="1510" stopIfTrue="1" operator="between">
      <formula>$V$1</formula>
      <formula>$W$1</formula>
    </cfRule>
    <cfRule type="cellIs" dxfId="14501" priority="1511" stopIfTrue="1" operator="equal">
      <formula>"F"</formula>
    </cfRule>
  </conditionalFormatting>
  <conditionalFormatting sqref="B96 D96">
    <cfRule type="cellIs" dxfId="14500" priority="1506" stopIfTrue="1" operator="lessThan">
      <formula>#REF!/#REF!*60</formula>
    </cfRule>
    <cfRule type="cellIs" dxfId="14499" priority="1507" stopIfTrue="1" operator="between">
      <formula>#REF!/#REF!*60</formula>
      <formula>#REF!/#REF!*89</formula>
    </cfRule>
    <cfRule type="cellIs" dxfId="14498" priority="1508" stopIfTrue="1" operator="greaterThanOrEqual">
      <formula>#REF!/#REF!*90</formula>
    </cfRule>
  </conditionalFormatting>
  <conditionalFormatting sqref="C96">
    <cfRule type="cellIs" dxfId="14497" priority="1503" stopIfTrue="1" operator="lessThan">
      <formula>#REF!/#REF!*9%</formula>
    </cfRule>
    <cfRule type="cellIs" dxfId="14496" priority="1504" stopIfTrue="1" operator="between">
      <formula>#REF!/#REF!*9%</formula>
      <formula>#REF!/#REF!*13.4%</formula>
    </cfRule>
    <cfRule type="cellIs" dxfId="14495" priority="1505" stopIfTrue="1" operator="greaterThanOrEqual">
      <formula>#REF!/#REF!*13.5%</formula>
    </cfRule>
  </conditionalFormatting>
  <conditionalFormatting sqref="U99">
    <cfRule type="cellIs" dxfId="14494" priority="1500" stopIfTrue="1" operator="equal">
      <formula>"A"</formula>
    </cfRule>
    <cfRule type="cellIs" dxfId="14493" priority="1501" stopIfTrue="1" operator="between">
      <formula>$V$1</formula>
      <formula>$W$1</formula>
    </cfRule>
    <cfRule type="cellIs" dxfId="14492" priority="1502" stopIfTrue="1" operator="equal">
      <formula>"F"</formula>
    </cfRule>
  </conditionalFormatting>
  <conditionalFormatting sqref="D99 B99">
    <cfRule type="cellIs" dxfId="14491" priority="1497" stopIfTrue="1" operator="lessThan">
      <formula>#REF!/#REF!*60</formula>
    </cfRule>
    <cfRule type="cellIs" dxfId="14490" priority="1498" stopIfTrue="1" operator="between">
      <formula>#REF!/#REF!*60</formula>
      <formula>#REF!/#REF!*89</formula>
    </cfRule>
    <cfRule type="cellIs" dxfId="14489" priority="1499" stopIfTrue="1" operator="greaterThanOrEqual">
      <formula>#REF!/#REF!*90</formula>
    </cfRule>
  </conditionalFormatting>
  <conditionalFormatting sqref="U97">
    <cfRule type="cellIs" dxfId="14488" priority="1491" stopIfTrue="1" operator="equal">
      <formula>"A"</formula>
    </cfRule>
    <cfRule type="cellIs" dxfId="14487" priority="1492" stopIfTrue="1" operator="between">
      <formula>$V$1</formula>
      <formula>$W$1</formula>
    </cfRule>
    <cfRule type="cellIs" dxfId="14486" priority="1493" stopIfTrue="1" operator="equal">
      <formula>"F"</formula>
    </cfRule>
  </conditionalFormatting>
  <conditionalFormatting sqref="D97 B97">
    <cfRule type="cellIs" dxfId="14485" priority="1488" stopIfTrue="1" operator="lessThan">
      <formula>#REF!/#REF!*60</formula>
    </cfRule>
    <cfRule type="cellIs" dxfId="14484" priority="1489" stopIfTrue="1" operator="between">
      <formula>#REF!/#REF!*60</formula>
      <formula>#REF!/#REF!*89</formula>
    </cfRule>
    <cfRule type="cellIs" dxfId="14483" priority="1490" stopIfTrue="1" operator="greaterThanOrEqual">
      <formula>#REF!/#REF!*90</formula>
    </cfRule>
  </conditionalFormatting>
  <conditionalFormatting sqref="C97">
    <cfRule type="cellIs" dxfId="14482" priority="1485" stopIfTrue="1" operator="lessThan">
      <formula>#REF!/#REF!*9%</formula>
    </cfRule>
    <cfRule type="cellIs" dxfId="14481" priority="1486" stopIfTrue="1" operator="between">
      <formula>#REF!/#REF!*9%</formula>
      <formula>#REF!/#REF!*13.4%</formula>
    </cfRule>
    <cfRule type="cellIs" dxfId="14480" priority="1487" stopIfTrue="1" operator="greaterThanOrEqual">
      <formula>#REF!/#REF!*13.5%</formula>
    </cfRule>
  </conditionalFormatting>
  <conditionalFormatting sqref="E96 P96 M96 K96 I96 G96">
    <cfRule type="cellIs" dxfId="14479" priority="1482" operator="greaterThanOrEqual">
      <formula>90</formula>
    </cfRule>
    <cfRule type="cellIs" dxfId="14478" priority="1483" operator="between">
      <formula>50</formula>
      <formula>89</formula>
    </cfRule>
    <cfRule type="cellIs" dxfId="14477" priority="1484" operator="lessThanOrEqual">
      <formula>49</formula>
    </cfRule>
  </conditionalFormatting>
  <conditionalFormatting sqref="Q96 N96 J96 H96">
    <cfRule type="cellIs" dxfId="14476" priority="1479" operator="greaterThanOrEqual">
      <formula>0.18</formula>
    </cfRule>
    <cfRule type="cellIs" dxfId="14475" priority="1480" operator="between">
      <formula>0.1</formula>
      <formula>0.178</formula>
    </cfRule>
    <cfRule type="cellIs" dxfId="14474" priority="1481" operator="lessThanOrEqual">
      <formula>0.098</formula>
    </cfRule>
  </conditionalFormatting>
  <conditionalFormatting sqref="F96 L96">
    <cfRule type="cellIs" dxfId="14473" priority="1476" operator="greaterThanOrEqual">
      <formula>0.045</formula>
    </cfRule>
    <cfRule type="cellIs" dxfId="14472" priority="1477" operator="lessThanOrEqual">
      <formula>0.0245</formula>
    </cfRule>
    <cfRule type="cellIs" dxfId="14471" priority="1478" operator="between">
      <formula>0.025</formula>
      <formula>0.0445</formula>
    </cfRule>
  </conditionalFormatting>
  <conditionalFormatting sqref="S96">
    <cfRule type="cellIs" dxfId="14470" priority="1473" operator="lessThanOrEqual">
      <formula>0.4999</formula>
    </cfRule>
    <cfRule type="cellIs" dxfId="14469" priority="1474" operator="between">
      <formula>0.5</formula>
      <formula>0.89</formula>
    </cfRule>
    <cfRule type="cellIs" dxfId="14468" priority="1475" operator="greaterThanOrEqual">
      <formula>0.891</formula>
    </cfRule>
  </conditionalFormatting>
  <conditionalFormatting sqref="O96">
    <cfRule type="cellIs" dxfId="14467" priority="1471" operator="lessThanOrEqual">
      <formula>0.04</formula>
    </cfRule>
    <cfRule type="cellIs" dxfId="14466" priority="1472" operator="equal">
      <formula>0.05</formula>
    </cfRule>
  </conditionalFormatting>
  <conditionalFormatting sqref="G97 G99">
    <cfRule type="cellIs" dxfId="14465" priority="1468" stopIfTrue="1" operator="lessThan">
      <formula>$E$1/$E$1*50</formula>
    </cfRule>
    <cfRule type="cellIs" dxfId="14464" priority="1469" stopIfTrue="1" operator="between">
      <formula>$E$1/$E$1*50</formula>
      <formula>$E$1/$E$1*89</formula>
    </cfRule>
    <cfRule type="cellIs" dxfId="14463" priority="1470" stopIfTrue="1" operator="greaterThanOrEqual">
      <formula>$E$1/$E$1*90</formula>
    </cfRule>
  </conditionalFormatting>
  <conditionalFormatting sqref="L97 L99">
    <cfRule type="cellIs" dxfId="14462" priority="1465" stopIfTrue="1" operator="lessThan">
      <formula>$F$1/$F$1*1%</formula>
    </cfRule>
    <cfRule type="cellIs" dxfId="14461" priority="1466" stopIfTrue="1" operator="between">
      <formula>$F$1/$F$1*1%</formula>
      <formula>$F$1/$F$1*4.99%</formula>
    </cfRule>
    <cfRule type="cellIs" dxfId="14460" priority="1467" stopIfTrue="1" operator="greaterThanOrEqual">
      <formula>$F$1/$F$1*5%</formula>
    </cfRule>
  </conditionalFormatting>
  <conditionalFormatting sqref="T97 T99">
    <cfRule type="cellIs" dxfId="14459" priority="1462" stopIfTrue="1" operator="equal">
      <formula>"A"</formula>
    </cfRule>
    <cfRule type="cellIs" dxfId="14458" priority="1463" stopIfTrue="1" operator="between">
      <formula>$V$1</formula>
      <formula>$W$1</formula>
    </cfRule>
    <cfRule type="cellIs" dxfId="14457" priority="1464" stopIfTrue="1" operator="equal">
      <formula>"F"</formula>
    </cfRule>
  </conditionalFormatting>
  <conditionalFormatting sqref="G97 G99">
    <cfRule type="cellIs" dxfId="14456" priority="1459" operator="greaterThanOrEqual">
      <formula>90</formula>
    </cfRule>
    <cfRule type="cellIs" dxfId="14455" priority="1460" operator="between">
      <formula>50</formula>
      <formula>89</formula>
    </cfRule>
    <cfRule type="cellIs" dxfId="14454" priority="1461" operator="lessThanOrEqual">
      <formula>49</formula>
    </cfRule>
  </conditionalFormatting>
  <conditionalFormatting sqref="I97 I99">
    <cfRule type="cellIs" dxfId="14453" priority="1456" stopIfTrue="1" operator="lessThan">
      <formula>$E$1/$E$1*50</formula>
    </cfRule>
    <cfRule type="cellIs" dxfId="14452" priority="1457" stopIfTrue="1" operator="between">
      <formula>$E$1/$E$1*50</formula>
      <formula>$E$1/$E$1*89</formula>
    </cfRule>
    <cfRule type="cellIs" dxfId="14451" priority="1458" stopIfTrue="1" operator="greaterThanOrEqual">
      <formula>$E$1/$E$1*90</formula>
    </cfRule>
  </conditionalFormatting>
  <conditionalFormatting sqref="I97 I99">
    <cfRule type="cellIs" dxfId="14450" priority="1453" operator="greaterThanOrEqual">
      <formula>90</formula>
    </cfRule>
    <cfRule type="cellIs" dxfId="14449" priority="1454" operator="between">
      <formula>50</formula>
      <formula>89</formula>
    </cfRule>
    <cfRule type="cellIs" dxfId="14448" priority="1455" operator="lessThanOrEqual">
      <formula>49</formula>
    </cfRule>
  </conditionalFormatting>
  <conditionalFormatting sqref="K97 K99">
    <cfRule type="cellIs" dxfId="14447" priority="1450" stopIfTrue="1" operator="lessThan">
      <formula>$E$1/$E$1*50</formula>
    </cfRule>
    <cfRule type="cellIs" dxfId="14446" priority="1451" stopIfTrue="1" operator="between">
      <formula>$E$1/$E$1*50</formula>
      <formula>$E$1/$E$1*89</formula>
    </cfRule>
    <cfRule type="cellIs" dxfId="14445" priority="1452" stopIfTrue="1" operator="greaterThanOrEqual">
      <formula>$E$1/$E$1*90</formula>
    </cfRule>
  </conditionalFormatting>
  <conditionalFormatting sqref="K97 K99">
    <cfRule type="cellIs" dxfId="14444" priority="1447" operator="greaterThanOrEqual">
      <formula>90</formula>
    </cfRule>
    <cfRule type="cellIs" dxfId="14443" priority="1448" operator="between">
      <formula>50</formula>
      <formula>89</formula>
    </cfRule>
    <cfRule type="cellIs" dxfId="14442" priority="1449" operator="lessThanOrEqual">
      <formula>49</formula>
    </cfRule>
  </conditionalFormatting>
  <conditionalFormatting sqref="M97 M99">
    <cfRule type="cellIs" dxfId="14441" priority="1444" stopIfTrue="1" operator="lessThan">
      <formula>$E$1/$E$1*50</formula>
    </cfRule>
    <cfRule type="cellIs" dxfId="14440" priority="1445" stopIfTrue="1" operator="between">
      <formula>$E$1/$E$1*50</formula>
      <formula>$E$1/$E$1*89</formula>
    </cfRule>
    <cfRule type="cellIs" dxfId="14439" priority="1446" stopIfTrue="1" operator="greaterThanOrEqual">
      <formula>$E$1/$E$1*90</formula>
    </cfRule>
  </conditionalFormatting>
  <conditionalFormatting sqref="M97 M99">
    <cfRule type="cellIs" dxfId="14438" priority="1441" operator="greaterThanOrEqual">
      <formula>90</formula>
    </cfRule>
    <cfRule type="cellIs" dxfId="14437" priority="1442" operator="between">
      <formula>50</formula>
      <formula>89</formula>
    </cfRule>
    <cfRule type="cellIs" dxfId="14436" priority="1443" operator="lessThanOrEqual">
      <formula>49</formula>
    </cfRule>
  </conditionalFormatting>
  <conditionalFormatting sqref="P97 P99">
    <cfRule type="cellIs" dxfId="14435" priority="1438" stopIfTrue="1" operator="lessThan">
      <formula>$E$1/$E$1*50</formula>
    </cfRule>
    <cfRule type="cellIs" dxfId="14434" priority="1439" stopIfTrue="1" operator="between">
      <formula>$E$1/$E$1*50</formula>
      <formula>$E$1/$E$1*89</formula>
    </cfRule>
    <cfRule type="cellIs" dxfId="14433" priority="1440" stopIfTrue="1" operator="greaterThanOrEqual">
      <formula>$E$1/$E$1*90</formula>
    </cfRule>
  </conditionalFormatting>
  <conditionalFormatting sqref="P97 P99">
    <cfRule type="cellIs" dxfId="14432" priority="1435" operator="greaterThanOrEqual">
      <formula>90</formula>
    </cfRule>
    <cfRule type="cellIs" dxfId="14431" priority="1436" operator="between">
      <formula>50</formula>
      <formula>89</formula>
    </cfRule>
    <cfRule type="cellIs" dxfId="14430" priority="1437" operator="lessThanOrEqual">
      <formula>49</formula>
    </cfRule>
  </conditionalFormatting>
  <conditionalFormatting sqref="H97 H99">
    <cfRule type="cellIs" dxfId="14429" priority="1432" operator="greaterThanOrEqual">
      <formula>0.18</formula>
    </cfRule>
    <cfRule type="cellIs" dxfId="14428" priority="1433" operator="between">
      <formula>0.1</formula>
      <formula>0.178</formula>
    </cfRule>
    <cfRule type="cellIs" dxfId="14427" priority="1434" operator="lessThanOrEqual">
      <formula>0.098</formula>
    </cfRule>
  </conditionalFormatting>
  <conditionalFormatting sqref="J97 J99">
    <cfRule type="cellIs" dxfId="14426" priority="1429" operator="greaterThanOrEqual">
      <formula>0.18</formula>
    </cfRule>
    <cfRule type="cellIs" dxfId="14425" priority="1430" operator="between">
      <formula>0.1</formula>
      <formula>0.178</formula>
    </cfRule>
    <cfRule type="cellIs" dxfId="14424" priority="1431" operator="lessThanOrEqual">
      <formula>0.098</formula>
    </cfRule>
  </conditionalFormatting>
  <conditionalFormatting sqref="N97 N99">
    <cfRule type="cellIs" dxfId="14423" priority="1426" operator="greaterThanOrEqual">
      <formula>0.18</formula>
    </cfRule>
    <cfRule type="cellIs" dxfId="14422" priority="1427" operator="between">
      <formula>0.1</formula>
      <formula>0.178</formula>
    </cfRule>
    <cfRule type="cellIs" dxfId="14421" priority="1428" operator="lessThanOrEqual">
      <formula>0.098</formula>
    </cfRule>
  </conditionalFormatting>
  <conditionalFormatting sqref="Q97 Q99">
    <cfRule type="cellIs" dxfId="14420" priority="1423" operator="greaterThanOrEqual">
      <formula>0.18</formula>
    </cfRule>
    <cfRule type="cellIs" dxfId="14419" priority="1424" operator="between">
      <formula>0.1</formula>
      <formula>0.178</formula>
    </cfRule>
    <cfRule type="cellIs" dxfId="14418" priority="1425" operator="lessThanOrEqual">
      <formula>0.098</formula>
    </cfRule>
  </conditionalFormatting>
  <conditionalFormatting sqref="L97 L99">
    <cfRule type="cellIs" dxfId="14417" priority="1420" operator="greaterThanOrEqual">
      <formula>0.045</formula>
    </cfRule>
    <cfRule type="cellIs" dxfId="14416" priority="1421" operator="lessThanOrEqual">
      <formula>0.0245</formula>
    </cfRule>
    <cfRule type="cellIs" dxfId="14415" priority="1422" operator="between">
      <formula>0.025</formula>
      <formula>0.0445</formula>
    </cfRule>
  </conditionalFormatting>
  <conditionalFormatting sqref="F97 F99">
    <cfRule type="cellIs" dxfId="14414" priority="1417" stopIfTrue="1" operator="lessThan">
      <formula>$F$1/$F$1*1%</formula>
    </cfRule>
    <cfRule type="cellIs" dxfId="14413" priority="1418" stopIfTrue="1" operator="between">
      <formula>$F$1/$F$1*1%</formula>
      <formula>$F$1/$F$1*4.99%</formula>
    </cfRule>
    <cfRule type="cellIs" dxfId="14412" priority="1419" stopIfTrue="1" operator="greaterThanOrEqual">
      <formula>$F$1/$F$1*5%</formula>
    </cfRule>
  </conditionalFormatting>
  <conditionalFormatting sqref="F97 F99">
    <cfRule type="cellIs" dxfId="14411" priority="1414" operator="greaterThanOrEqual">
      <formula>0.045</formula>
    </cfRule>
    <cfRule type="cellIs" dxfId="14410" priority="1415" operator="lessThanOrEqual">
      <formula>0.0245</formula>
    </cfRule>
    <cfRule type="cellIs" dxfId="14409" priority="1416" operator="between">
      <formula>0.025</formula>
      <formula>0.0445</formula>
    </cfRule>
  </conditionalFormatting>
  <conditionalFormatting sqref="E97 E99">
    <cfRule type="cellIs" dxfId="14408" priority="1411" stopIfTrue="1" operator="lessThan">
      <formula>$E$1/$E$1*50</formula>
    </cfRule>
    <cfRule type="cellIs" dxfId="14407" priority="1412" stopIfTrue="1" operator="between">
      <formula>$E$1/$E$1*50</formula>
      <formula>$E$1/$E$1*89</formula>
    </cfRule>
    <cfRule type="cellIs" dxfId="14406" priority="1413" stopIfTrue="1" operator="greaterThanOrEqual">
      <formula>$E$1/$E$1*90</formula>
    </cfRule>
  </conditionalFormatting>
  <conditionalFormatting sqref="E97 E99">
    <cfRule type="cellIs" dxfId="14405" priority="1408" operator="greaterThanOrEqual">
      <formula>90</formula>
    </cfRule>
    <cfRule type="cellIs" dxfId="14404" priority="1409" operator="between">
      <formula>50</formula>
      <formula>89</formula>
    </cfRule>
    <cfRule type="cellIs" dxfId="14403" priority="1410" operator="lessThanOrEqual">
      <formula>49</formula>
    </cfRule>
  </conditionalFormatting>
  <conditionalFormatting sqref="S97 S99">
    <cfRule type="cellIs" dxfId="14402" priority="1405" operator="lessThanOrEqual">
      <formula>0.4999</formula>
    </cfRule>
    <cfRule type="cellIs" dxfId="14401" priority="1406" operator="between">
      <formula>0.5</formula>
      <formula>0.89</formula>
    </cfRule>
    <cfRule type="cellIs" dxfId="14400" priority="1407" operator="greaterThanOrEqual">
      <formula>0.891</formula>
    </cfRule>
  </conditionalFormatting>
  <conditionalFormatting sqref="O97 O99">
    <cfRule type="cellIs" dxfId="14399" priority="1403" operator="lessThanOrEqual">
      <formula>0.04</formula>
    </cfRule>
    <cfRule type="cellIs" dxfId="14398" priority="1404" operator="equal">
      <formula>0.05</formula>
    </cfRule>
  </conditionalFormatting>
  <conditionalFormatting sqref="U100">
    <cfRule type="cellIs" dxfId="14397" priority="1400" stopIfTrue="1" operator="equal">
      <formula>"A"</formula>
    </cfRule>
    <cfRule type="cellIs" dxfId="14396" priority="1401" stopIfTrue="1" operator="between">
      <formula>$V$1</formula>
      <formula>$W$1</formula>
    </cfRule>
    <cfRule type="cellIs" dxfId="14395" priority="1402" stopIfTrue="1" operator="equal">
      <formula>"F"</formula>
    </cfRule>
  </conditionalFormatting>
  <conditionalFormatting sqref="B100 D100">
    <cfRule type="cellIs" dxfId="14394" priority="1397" stopIfTrue="1" operator="lessThan">
      <formula>#REF!/#REF!*60</formula>
    </cfRule>
    <cfRule type="cellIs" dxfId="14393" priority="1398" stopIfTrue="1" operator="between">
      <formula>#REF!/#REF!*60</formula>
      <formula>#REF!/#REF!*89</formula>
    </cfRule>
    <cfRule type="cellIs" dxfId="14392" priority="1399" stopIfTrue="1" operator="greaterThanOrEqual">
      <formula>#REF!/#REF!*90</formula>
    </cfRule>
  </conditionalFormatting>
  <conditionalFormatting sqref="C100">
    <cfRule type="cellIs" dxfId="14391" priority="1394" stopIfTrue="1" operator="lessThan">
      <formula>#REF!/#REF!*9%</formula>
    </cfRule>
    <cfRule type="cellIs" dxfId="14390" priority="1395" stopIfTrue="1" operator="between">
      <formula>#REF!/#REF!*9%</formula>
      <formula>#REF!/#REF!*13.4%</formula>
    </cfRule>
    <cfRule type="cellIs" dxfId="14389" priority="1396" stopIfTrue="1" operator="greaterThanOrEqual">
      <formula>#REF!/#REF!*13.5%</formula>
    </cfRule>
  </conditionalFormatting>
  <conditionalFormatting sqref="G100">
    <cfRule type="cellIs" dxfId="14388" priority="1391" stopIfTrue="1" operator="lessThan">
      <formula>$E$1/$E$1*50</formula>
    </cfRule>
    <cfRule type="cellIs" dxfId="14387" priority="1392" stopIfTrue="1" operator="between">
      <formula>$E$1/$E$1*50</formula>
      <formula>$E$1/$E$1*89</formula>
    </cfRule>
    <cfRule type="cellIs" dxfId="14386" priority="1393" stopIfTrue="1" operator="greaterThanOrEqual">
      <formula>$E$1/$E$1*90</formula>
    </cfRule>
  </conditionalFormatting>
  <conditionalFormatting sqref="L100">
    <cfRule type="cellIs" dxfId="14385" priority="1388" stopIfTrue="1" operator="lessThan">
      <formula>$F$1/$F$1*1%</formula>
    </cfRule>
    <cfRule type="cellIs" dxfId="14384" priority="1389" stopIfTrue="1" operator="between">
      <formula>$F$1/$F$1*1%</formula>
      <formula>$F$1/$F$1*4.99%</formula>
    </cfRule>
    <cfRule type="cellIs" dxfId="14383" priority="1390" stopIfTrue="1" operator="greaterThanOrEqual">
      <formula>$F$1/$F$1*5%</formula>
    </cfRule>
  </conditionalFormatting>
  <conditionalFormatting sqref="T100">
    <cfRule type="cellIs" dxfId="14382" priority="1385" stopIfTrue="1" operator="equal">
      <formula>"A"</formula>
    </cfRule>
    <cfRule type="cellIs" dxfId="14381" priority="1386" stopIfTrue="1" operator="between">
      <formula>$V$1</formula>
      <formula>$W$1</formula>
    </cfRule>
    <cfRule type="cellIs" dxfId="14380" priority="1387" stopIfTrue="1" operator="equal">
      <formula>"F"</formula>
    </cfRule>
  </conditionalFormatting>
  <conditionalFormatting sqref="G100">
    <cfRule type="cellIs" dxfId="14379" priority="1382" operator="greaterThanOrEqual">
      <formula>90</formula>
    </cfRule>
    <cfRule type="cellIs" dxfId="14378" priority="1383" operator="between">
      <formula>50</formula>
      <formula>89</formula>
    </cfRule>
    <cfRule type="cellIs" dxfId="14377" priority="1384" operator="lessThanOrEqual">
      <formula>49</formula>
    </cfRule>
  </conditionalFormatting>
  <conditionalFormatting sqref="I100">
    <cfRule type="cellIs" dxfId="14376" priority="1379" stopIfTrue="1" operator="lessThan">
      <formula>$E$1/$E$1*50</formula>
    </cfRule>
    <cfRule type="cellIs" dxfId="14375" priority="1380" stopIfTrue="1" operator="between">
      <formula>$E$1/$E$1*50</formula>
      <formula>$E$1/$E$1*89</formula>
    </cfRule>
    <cfRule type="cellIs" dxfId="14374" priority="1381" stopIfTrue="1" operator="greaterThanOrEqual">
      <formula>$E$1/$E$1*90</formula>
    </cfRule>
  </conditionalFormatting>
  <conditionalFormatting sqref="I100">
    <cfRule type="cellIs" dxfId="14373" priority="1376" operator="greaterThanOrEqual">
      <formula>90</formula>
    </cfRule>
    <cfRule type="cellIs" dxfId="14372" priority="1377" operator="between">
      <formula>50</formula>
      <formula>89</formula>
    </cfRule>
    <cfRule type="cellIs" dxfId="14371" priority="1378" operator="lessThanOrEqual">
      <formula>49</formula>
    </cfRule>
  </conditionalFormatting>
  <conditionalFormatting sqref="K100">
    <cfRule type="cellIs" dxfId="14370" priority="1373" stopIfTrue="1" operator="lessThan">
      <formula>$E$1/$E$1*50</formula>
    </cfRule>
    <cfRule type="cellIs" dxfId="14369" priority="1374" stopIfTrue="1" operator="between">
      <formula>$E$1/$E$1*50</formula>
      <formula>$E$1/$E$1*89</formula>
    </cfRule>
    <cfRule type="cellIs" dxfId="14368" priority="1375" stopIfTrue="1" operator="greaterThanOrEqual">
      <formula>$E$1/$E$1*90</formula>
    </cfRule>
  </conditionalFormatting>
  <conditionalFormatting sqref="K100">
    <cfRule type="cellIs" dxfId="14367" priority="1370" operator="greaterThanOrEqual">
      <formula>90</formula>
    </cfRule>
    <cfRule type="cellIs" dxfId="14366" priority="1371" operator="between">
      <formula>50</formula>
      <formula>89</formula>
    </cfRule>
    <cfRule type="cellIs" dxfId="14365" priority="1372" operator="lessThanOrEqual">
      <formula>49</formula>
    </cfRule>
  </conditionalFormatting>
  <conditionalFormatting sqref="M100">
    <cfRule type="cellIs" dxfId="14364" priority="1367" stopIfTrue="1" operator="lessThan">
      <formula>$E$1/$E$1*50</formula>
    </cfRule>
    <cfRule type="cellIs" dxfId="14363" priority="1368" stopIfTrue="1" operator="between">
      <formula>$E$1/$E$1*50</formula>
      <formula>$E$1/$E$1*89</formula>
    </cfRule>
    <cfRule type="cellIs" dxfId="14362" priority="1369" stopIfTrue="1" operator="greaterThanOrEqual">
      <formula>$E$1/$E$1*90</formula>
    </cfRule>
  </conditionalFormatting>
  <conditionalFormatting sqref="M100">
    <cfRule type="cellIs" dxfId="14361" priority="1364" operator="greaterThanOrEqual">
      <formula>90</formula>
    </cfRule>
    <cfRule type="cellIs" dxfId="14360" priority="1365" operator="between">
      <formula>50</formula>
      <formula>89</formula>
    </cfRule>
    <cfRule type="cellIs" dxfId="14359" priority="1366" operator="lessThanOrEqual">
      <formula>49</formula>
    </cfRule>
  </conditionalFormatting>
  <conditionalFormatting sqref="P100">
    <cfRule type="cellIs" dxfId="14358" priority="1361" stopIfTrue="1" operator="lessThan">
      <formula>$E$1/$E$1*50</formula>
    </cfRule>
    <cfRule type="cellIs" dxfId="14357" priority="1362" stopIfTrue="1" operator="between">
      <formula>$E$1/$E$1*50</formula>
      <formula>$E$1/$E$1*89</formula>
    </cfRule>
    <cfRule type="cellIs" dxfId="14356" priority="1363" stopIfTrue="1" operator="greaterThanOrEqual">
      <formula>$E$1/$E$1*90</formula>
    </cfRule>
  </conditionalFormatting>
  <conditionalFormatting sqref="P100">
    <cfRule type="cellIs" dxfId="14355" priority="1358" operator="greaterThanOrEqual">
      <formula>90</formula>
    </cfRule>
    <cfRule type="cellIs" dxfId="14354" priority="1359" operator="between">
      <formula>50</formula>
      <formula>89</formula>
    </cfRule>
    <cfRule type="cellIs" dxfId="14353" priority="1360" operator="lessThanOrEqual">
      <formula>49</formula>
    </cfRule>
  </conditionalFormatting>
  <conditionalFormatting sqref="H100">
    <cfRule type="cellIs" dxfId="14352" priority="1355" operator="greaterThanOrEqual">
      <formula>0.18</formula>
    </cfRule>
    <cfRule type="cellIs" dxfId="14351" priority="1356" operator="between">
      <formula>0.1</formula>
      <formula>0.178</formula>
    </cfRule>
    <cfRule type="cellIs" dxfId="14350" priority="1357" operator="lessThanOrEqual">
      <formula>0.098</formula>
    </cfRule>
  </conditionalFormatting>
  <conditionalFormatting sqref="J100">
    <cfRule type="cellIs" dxfId="14349" priority="1352" operator="greaterThanOrEqual">
      <formula>0.18</formula>
    </cfRule>
    <cfRule type="cellIs" dxfId="14348" priority="1353" operator="between">
      <formula>0.1</formula>
      <formula>0.178</formula>
    </cfRule>
    <cfRule type="cellIs" dxfId="14347" priority="1354" operator="lessThanOrEqual">
      <formula>0.098</formula>
    </cfRule>
  </conditionalFormatting>
  <conditionalFormatting sqref="N100">
    <cfRule type="cellIs" dxfId="14346" priority="1349" operator="greaterThanOrEqual">
      <formula>0.18</formula>
    </cfRule>
    <cfRule type="cellIs" dxfId="14345" priority="1350" operator="between">
      <formula>0.1</formula>
      <formula>0.178</formula>
    </cfRule>
    <cfRule type="cellIs" dxfId="14344" priority="1351" operator="lessThanOrEqual">
      <formula>0.098</formula>
    </cfRule>
  </conditionalFormatting>
  <conditionalFormatting sqref="Q100">
    <cfRule type="cellIs" dxfId="14343" priority="1346" operator="greaterThanOrEqual">
      <formula>0.18</formula>
    </cfRule>
    <cfRule type="cellIs" dxfId="14342" priority="1347" operator="between">
      <formula>0.1</formula>
      <formula>0.178</formula>
    </cfRule>
    <cfRule type="cellIs" dxfId="14341" priority="1348" operator="lessThanOrEqual">
      <formula>0.098</formula>
    </cfRule>
  </conditionalFormatting>
  <conditionalFormatting sqref="L100">
    <cfRule type="cellIs" dxfId="14340" priority="1343" operator="greaterThanOrEqual">
      <formula>0.045</formula>
    </cfRule>
    <cfRule type="cellIs" dxfId="14339" priority="1344" operator="lessThanOrEqual">
      <formula>0.0245</formula>
    </cfRule>
    <cfRule type="cellIs" dxfId="14338" priority="1345" operator="between">
      <formula>0.025</formula>
      <formula>0.0445</formula>
    </cfRule>
  </conditionalFormatting>
  <conditionalFormatting sqref="F100">
    <cfRule type="cellIs" dxfId="14337" priority="1340" stopIfTrue="1" operator="lessThan">
      <formula>$F$1/$F$1*1%</formula>
    </cfRule>
    <cfRule type="cellIs" dxfId="14336" priority="1341" stopIfTrue="1" operator="between">
      <formula>$F$1/$F$1*1%</formula>
      <formula>$F$1/$F$1*4.99%</formula>
    </cfRule>
    <cfRule type="cellIs" dxfId="14335" priority="1342" stopIfTrue="1" operator="greaterThanOrEqual">
      <formula>$F$1/$F$1*5%</formula>
    </cfRule>
  </conditionalFormatting>
  <conditionalFormatting sqref="F100">
    <cfRule type="cellIs" dxfId="14334" priority="1337" operator="greaterThanOrEqual">
      <formula>0.045</formula>
    </cfRule>
    <cfRule type="cellIs" dxfId="14333" priority="1338" operator="lessThanOrEqual">
      <formula>0.0245</formula>
    </cfRule>
    <cfRule type="cellIs" dxfId="14332" priority="1339" operator="between">
      <formula>0.025</formula>
      <formula>0.0445</formula>
    </cfRule>
  </conditionalFormatting>
  <conditionalFormatting sqref="E100">
    <cfRule type="cellIs" dxfId="14331" priority="1334" stopIfTrue="1" operator="lessThan">
      <formula>$E$1/$E$1*50</formula>
    </cfRule>
    <cfRule type="cellIs" dxfId="14330" priority="1335" stopIfTrue="1" operator="between">
      <formula>$E$1/$E$1*50</formula>
      <formula>$E$1/$E$1*89</formula>
    </cfRule>
    <cfRule type="cellIs" dxfId="14329" priority="1336" stopIfTrue="1" operator="greaterThanOrEqual">
      <formula>$E$1/$E$1*90</formula>
    </cfRule>
  </conditionalFormatting>
  <conditionalFormatting sqref="E100">
    <cfRule type="cellIs" dxfId="14328" priority="1331" operator="greaterThanOrEqual">
      <formula>90</formula>
    </cfRule>
    <cfRule type="cellIs" dxfId="14327" priority="1332" operator="between">
      <formula>50</formula>
      <formula>89</formula>
    </cfRule>
    <cfRule type="cellIs" dxfId="14326" priority="1333" operator="lessThanOrEqual">
      <formula>49</formula>
    </cfRule>
  </conditionalFormatting>
  <conditionalFormatting sqref="S100">
    <cfRule type="cellIs" dxfId="14325" priority="1328" operator="lessThanOrEqual">
      <formula>0.4999</formula>
    </cfRule>
    <cfRule type="cellIs" dxfId="14324" priority="1329" operator="between">
      <formula>0.5</formula>
      <formula>0.89</formula>
    </cfRule>
    <cfRule type="cellIs" dxfId="14323" priority="1330" operator="greaterThanOrEqual">
      <formula>0.891</formula>
    </cfRule>
  </conditionalFormatting>
  <conditionalFormatting sqref="O100">
    <cfRule type="cellIs" dxfId="14322" priority="1326" operator="lessThanOrEqual">
      <formula>0.04</formula>
    </cfRule>
    <cfRule type="cellIs" dxfId="14321" priority="1327" operator="equal">
      <formula>0.05</formula>
    </cfRule>
  </conditionalFormatting>
  <conditionalFormatting sqref="B101 D101">
    <cfRule type="cellIs" dxfId="14320" priority="1323" stopIfTrue="1" operator="lessThan">
      <formula>#REF!/#REF!*60</formula>
    </cfRule>
    <cfRule type="cellIs" dxfId="14319" priority="1324" stopIfTrue="1" operator="between">
      <formula>#REF!/#REF!*60</formula>
      <formula>#REF!/#REF!*89</formula>
    </cfRule>
    <cfRule type="cellIs" dxfId="14318" priority="1325" stopIfTrue="1" operator="greaterThanOrEqual">
      <formula>#REF!/#REF!*90</formula>
    </cfRule>
  </conditionalFormatting>
  <conditionalFormatting sqref="C101">
    <cfRule type="cellIs" dxfId="14317" priority="1320" stopIfTrue="1" operator="lessThan">
      <formula>#REF!/#REF!*9%</formula>
    </cfRule>
    <cfRule type="cellIs" dxfId="14316" priority="1321" stopIfTrue="1" operator="between">
      <formula>#REF!/#REF!*9%</formula>
      <formula>#REF!/#REF!*13.4%</formula>
    </cfRule>
    <cfRule type="cellIs" dxfId="14315" priority="1322" stopIfTrue="1" operator="greaterThanOrEqual">
      <formula>#REF!/#REF!*13.5%</formula>
    </cfRule>
  </conditionalFormatting>
  <conditionalFormatting sqref="G101">
    <cfRule type="cellIs" dxfId="14314" priority="1317" stopIfTrue="1" operator="lessThan">
      <formula>$E$1/$E$1*50</formula>
    </cfRule>
    <cfRule type="cellIs" dxfId="14313" priority="1318" stopIfTrue="1" operator="between">
      <formula>$E$1/$E$1*50</formula>
      <formula>$E$1/$E$1*89</formula>
    </cfRule>
    <cfRule type="cellIs" dxfId="14312" priority="1319" stopIfTrue="1" operator="greaterThanOrEqual">
      <formula>$E$1/$E$1*90</formula>
    </cfRule>
  </conditionalFormatting>
  <conditionalFormatting sqref="L101">
    <cfRule type="cellIs" dxfId="14311" priority="1314" stopIfTrue="1" operator="lessThan">
      <formula>$F$1/$F$1*1%</formula>
    </cfRule>
    <cfRule type="cellIs" dxfId="14310" priority="1315" stopIfTrue="1" operator="between">
      <formula>$F$1/$F$1*1%</formula>
      <formula>$F$1/$F$1*4.99%</formula>
    </cfRule>
    <cfRule type="cellIs" dxfId="14309" priority="1316" stopIfTrue="1" operator="greaterThanOrEqual">
      <formula>$F$1/$F$1*5%</formula>
    </cfRule>
  </conditionalFormatting>
  <conditionalFormatting sqref="T101">
    <cfRule type="cellIs" dxfId="14308" priority="1311" stopIfTrue="1" operator="equal">
      <formula>"A"</formula>
    </cfRule>
    <cfRule type="cellIs" dxfId="14307" priority="1312" stopIfTrue="1" operator="between">
      <formula>$V$1</formula>
      <formula>$W$1</formula>
    </cfRule>
    <cfRule type="cellIs" dxfId="14306" priority="1313" stopIfTrue="1" operator="equal">
      <formula>"F"</formula>
    </cfRule>
  </conditionalFormatting>
  <conditionalFormatting sqref="G101">
    <cfRule type="cellIs" dxfId="14305" priority="1308" operator="greaterThanOrEqual">
      <formula>90</formula>
    </cfRule>
    <cfRule type="cellIs" dxfId="14304" priority="1309" operator="between">
      <formula>50</formula>
      <formula>89</formula>
    </cfRule>
    <cfRule type="cellIs" dxfId="14303" priority="1310" operator="lessThanOrEqual">
      <formula>49</formula>
    </cfRule>
  </conditionalFormatting>
  <conditionalFormatting sqref="I101">
    <cfRule type="cellIs" dxfId="14302" priority="1305" stopIfTrue="1" operator="lessThan">
      <formula>$E$1/$E$1*50</formula>
    </cfRule>
    <cfRule type="cellIs" dxfId="14301" priority="1306" stopIfTrue="1" operator="between">
      <formula>$E$1/$E$1*50</formula>
      <formula>$E$1/$E$1*89</formula>
    </cfRule>
    <cfRule type="cellIs" dxfId="14300" priority="1307" stopIfTrue="1" operator="greaterThanOrEqual">
      <formula>$E$1/$E$1*90</formula>
    </cfRule>
  </conditionalFormatting>
  <conditionalFormatting sqref="I101">
    <cfRule type="cellIs" dxfId="14299" priority="1302" operator="greaterThanOrEqual">
      <formula>90</formula>
    </cfRule>
    <cfRule type="cellIs" dxfId="14298" priority="1303" operator="between">
      <formula>50</formula>
      <formula>89</formula>
    </cfRule>
    <cfRule type="cellIs" dxfId="14297" priority="1304" operator="lessThanOrEqual">
      <formula>49</formula>
    </cfRule>
  </conditionalFormatting>
  <conditionalFormatting sqref="K101">
    <cfRule type="cellIs" dxfId="14296" priority="1299" stopIfTrue="1" operator="lessThan">
      <formula>$E$1/$E$1*50</formula>
    </cfRule>
    <cfRule type="cellIs" dxfId="14295" priority="1300" stopIfTrue="1" operator="between">
      <formula>$E$1/$E$1*50</formula>
      <formula>$E$1/$E$1*89</formula>
    </cfRule>
    <cfRule type="cellIs" dxfId="14294" priority="1301" stopIfTrue="1" operator="greaterThanOrEqual">
      <formula>$E$1/$E$1*90</formula>
    </cfRule>
  </conditionalFormatting>
  <conditionalFormatting sqref="K101">
    <cfRule type="cellIs" dxfId="14293" priority="1296" operator="greaterThanOrEqual">
      <formula>90</formula>
    </cfRule>
    <cfRule type="cellIs" dxfId="14292" priority="1297" operator="between">
      <formula>50</formula>
      <formula>89</formula>
    </cfRule>
    <cfRule type="cellIs" dxfId="14291" priority="1298" operator="lessThanOrEqual">
      <formula>49</formula>
    </cfRule>
  </conditionalFormatting>
  <conditionalFormatting sqref="M101">
    <cfRule type="cellIs" dxfId="14290" priority="1293" stopIfTrue="1" operator="lessThan">
      <formula>$E$1/$E$1*50</formula>
    </cfRule>
    <cfRule type="cellIs" dxfId="14289" priority="1294" stopIfTrue="1" operator="between">
      <formula>$E$1/$E$1*50</formula>
      <formula>$E$1/$E$1*89</formula>
    </cfRule>
    <cfRule type="cellIs" dxfId="14288" priority="1295" stopIfTrue="1" operator="greaterThanOrEqual">
      <formula>$E$1/$E$1*90</formula>
    </cfRule>
  </conditionalFormatting>
  <conditionalFormatting sqref="M101">
    <cfRule type="cellIs" dxfId="14287" priority="1290" operator="greaterThanOrEqual">
      <formula>90</formula>
    </cfRule>
    <cfRule type="cellIs" dxfId="14286" priority="1291" operator="between">
      <formula>50</formula>
      <formula>89</formula>
    </cfRule>
    <cfRule type="cellIs" dxfId="14285" priority="1292" operator="lessThanOrEqual">
      <formula>49</formula>
    </cfRule>
  </conditionalFormatting>
  <conditionalFormatting sqref="P101">
    <cfRule type="cellIs" dxfId="14284" priority="1287" stopIfTrue="1" operator="lessThan">
      <formula>$E$1/$E$1*50</formula>
    </cfRule>
    <cfRule type="cellIs" dxfId="14283" priority="1288" stopIfTrue="1" operator="between">
      <formula>$E$1/$E$1*50</formula>
      <formula>$E$1/$E$1*89</formula>
    </cfRule>
    <cfRule type="cellIs" dxfId="14282" priority="1289" stopIfTrue="1" operator="greaterThanOrEqual">
      <formula>$E$1/$E$1*90</formula>
    </cfRule>
  </conditionalFormatting>
  <conditionalFormatting sqref="P101">
    <cfRule type="cellIs" dxfId="14281" priority="1284" operator="greaterThanOrEqual">
      <formula>90</formula>
    </cfRule>
    <cfRule type="cellIs" dxfId="14280" priority="1285" operator="between">
      <formula>50</formula>
      <formula>89</formula>
    </cfRule>
    <cfRule type="cellIs" dxfId="14279" priority="1286" operator="lessThanOrEqual">
      <formula>49</formula>
    </cfRule>
  </conditionalFormatting>
  <conditionalFormatting sqref="H101">
    <cfRule type="cellIs" dxfId="14278" priority="1281" operator="greaterThanOrEqual">
      <formula>0.18</formula>
    </cfRule>
    <cfRule type="cellIs" dxfId="14277" priority="1282" operator="between">
      <formula>0.1</formula>
      <formula>0.178</formula>
    </cfRule>
    <cfRule type="cellIs" dxfId="14276" priority="1283" operator="lessThanOrEqual">
      <formula>0.098</formula>
    </cfRule>
  </conditionalFormatting>
  <conditionalFormatting sqref="J101">
    <cfRule type="cellIs" dxfId="14275" priority="1278" operator="greaterThanOrEqual">
      <formula>0.18</formula>
    </cfRule>
    <cfRule type="cellIs" dxfId="14274" priority="1279" operator="between">
      <formula>0.1</formula>
      <formula>0.178</formula>
    </cfRule>
    <cfRule type="cellIs" dxfId="14273" priority="1280" operator="lessThanOrEqual">
      <formula>0.098</formula>
    </cfRule>
  </conditionalFormatting>
  <conditionalFormatting sqref="N101">
    <cfRule type="cellIs" dxfId="14272" priority="1275" operator="greaterThanOrEqual">
      <formula>0.18</formula>
    </cfRule>
    <cfRule type="cellIs" dxfId="14271" priority="1276" operator="between">
      <formula>0.1</formula>
      <formula>0.178</formula>
    </cfRule>
    <cfRule type="cellIs" dxfId="14270" priority="1277" operator="lessThanOrEqual">
      <formula>0.098</formula>
    </cfRule>
  </conditionalFormatting>
  <conditionalFormatting sqref="Q101">
    <cfRule type="cellIs" dxfId="14269" priority="1272" operator="greaterThanOrEqual">
      <formula>0.18</formula>
    </cfRule>
    <cfRule type="cellIs" dxfId="14268" priority="1273" operator="between">
      <formula>0.1</formula>
      <formula>0.178</formula>
    </cfRule>
    <cfRule type="cellIs" dxfId="14267" priority="1274" operator="lessThanOrEqual">
      <formula>0.098</formula>
    </cfRule>
  </conditionalFormatting>
  <conditionalFormatting sqref="L101">
    <cfRule type="cellIs" dxfId="14266" priority="1269" operator="greaterThanOrEqual">
      <formula>0.045</formula>
    </cfRule>
    <cfRule type="cellIs" dxfId="14265" priority="1270" operator="lessThanOrEqual">
      <formula>0.0245</formula>
    </cfRule>
    <cfRule type="cellIs" dxfId="14264" priority="1271" operator="between">
      <formula>0.025</formula>
      <formula>0.0445</formula>
    </cfRule>
  </conditionalFormatting>
  <conditionalFormatting sqref="F101">
    <cfRule type="cellIs" dxfId="14263" priority="1266" stopIfTrue="1" operator="lessThan">
      <formula>$F$1/$F$1*1%</formula>
    </cfRule>
    <cfRule type="cellIs" dxfId="14262" priority="1267" stopIfTrue="1" operator="between">
      <formula>$F$1/$F$1*1%</formula>
      <formula>$F$1/$F$1*4.99%</formula>
    </cfRule>
    <cfRule type="cellIs" dxfId="14261" priority="1268" stopIfTrue="1" operator="greaterThanOrEqual">
      <formula>$F$1/$F$1*5%</formula>
    </cfRule>
  </conditionalFormatting>
  <conditionalFormatting sqref="F101">
    <cfRule type="cellIs" dxfId="14260" priority="1263" operator="greaterThanOrEqual">
      <formula>0.045</formula>
    </cfRule>
    <cfRule type="cellIs" dxfId="14259" priority="1264" operator="lessThanOrEqual">
      <formula>0.0245</formula>
    </cfRule>
    <cfRule type="cellIs" dxfId="14258" priority="1265" operator="between">
      <formula>0.025</formula>
      <formula>0.0445</formula>
    </cfRule>
  </conditionalFormatting>
  <conditionalFormatting sqref="E101">
    <cfRule type="cellIs" dxfId="14257" priority="1260" stopIfTrue="1" operator="lessThan">
      <formula>$E$1/$E$1*50</formula>
    </cfRule>
    <cfRule type="cellIs" dxfId="14256" priority="1261" stopIfTrue="1" operator="between">
      <formula>$E$1/$E$1*50</formula>
      <formula>$E$1/$E$1*89</formula>
    </cfRule>
    <cfRule type="cellIs" dxfId="14255" priority="1262" stopIfTrue="1" operator="greaterThanOrEqual">
      <formula>$E$1/$E$1*90</formula>
    </cfRule>
  </conditionalFormatting>
  <conditionalFormatting sqref="E101">
    <cfRule type="cellIs" dxfId="14254" priority="1257" operator="greaterThanOrEqual">
      <formula>90</formula>
    </cfRule>
    <cfRule type="cellIs" dxfId="14253" priority="1258" operator="between">
      <formula>50</formula>
      <formula>89</formula>
    </cfRule>
    <cfRule type="cellIs" dxfId="14252" priority="1259" operator="lessThanOrEqual">
      <formula>49</formula>
    </cfRule>
  </conditionalFormatting>
  <conditionalFormatting sqref="S101">
    <cfRule type="cellIs" dxfId="14251" priority="1254" operator="lessThanOrEqual">
      <formula>0.4999</formula>
    </cfRule>
    <cfRule type="cellIs" dxfId="14250" priority="1255" operator="between">
      <formula>0.5</formula>
      <formula>0.89</formula>
    </cfRule>
    <cfRule type="cellIs" dxfId="14249" priority="1256" operator="greaterThanOrEqual">
      <formula>0.891</formula>
    </cfRule>
  </conditionalFormatting>
  <conditionalFormatting sqref="O101">
    <cfRule type="cellIs" dxfId="14248" priority="1252" operator="lessThanOrEqual">
      <formula>0.04</formula>
    </cfRule>
    <cfRule type="cellIs" dxfId="14247" priority="1253" operator="equal">
      <formula>0.05</formula>
    </cfRule>
  </conditionalFormatting>
  <conditionalFormatting sqref="U101">
    <cfRule type="cellIs" dxfId="14246" priority="1249" stopIfTrue="1" operator="equal">
      <formula>"A"</formula>
    </cfRule>
    <cfRule type="cellIs" dxfId="14245" priority="1250" stopIfTrue="1" operator="between">
      <formula>$V$1</formula>
      <formula>$W$1</formula>
    </cfRule>
    <cfRule type="cellIs" dxfId="14244" priority="1251" stopIfTrue="1" operator="equal">
      <formula>"F"</formula>
    </cfRule>
  </conditionalFormatting>
  <conditionalFormatting sqref="U111">
    <cfRule type="cellIs" dxfId="14243" priority="1246" stopIfTrue="1" operator="equal">
      <formula>"A"</formula>
    </cfRule>
    <cfRule type="cellIs" dxfId="14242" priority="1247" stopIfTrue="1" operator="between">
      <formula>$V$1</formula>
      <formula>$W$1</formula>
    </cfRule>
    <cfRule type="cellIs" dxfId="14241" priority="1248" stopIfTrue="1" operator="equal">
      <formula>"F"</formula>
    </cfRule>
  </conditionalFormatting>
  <conditionalFormatting sqref="D111 B111">
    <cfRule type="cellIs" dxfId="14240" priority="1243" stopIfTrue="1" operator="lessThan">
      <formula>#REF!/#REF!*60</formula>
    </cfRule>
    <cfRule type="cellIs" dxfId="14239" priority="1244" stopIfTrue="1" operator="between">
      <formula>#REF!/#REF!*60</formula>
      <formula>#REF!/#REF!*89</formula>
    </cfRule>
    <cfRule type="cellIs" dxfId="14238" priority="1245" stopIfTrue="1" operator="greaterThanOrEqual">
      <formula>#REF!/#REF!*90</formula>
    </cfRule>
  </conditionalFormatting>
  <conditionalFormatting sqref="C111">
    <cfRule type="cellIs" dxfId="14237" priority="1240" stopIfTrue="1" operator="lessThan">
      <formula>#REF!/#REF!*9%</formula>
    </cfRule>
    <cfRule type="cellIs" dxfId="14236" priority="1241" stopIfTrue="1" operator="between">
      <formula>#REF!/#REF!*9%</formula>
      <formula>#REF!/#REF!*13.4%</formula>
    </cfRule>
    <cfRule type="cellIs" dxfId="14235" priority="1242" stopIfTrue="1" operator="greaterThanOrEqual">
      <formula>#REF!/#REF!*13.5%</formula>
    </cfRule>
  </conditionalFormatting>
  <conditionalFormatting sqref="G111">
    <cfRule type="cellIs" dxfId="14234" priority="1237" stopIfTrue="1" operator="lessThan">
      <formula>$E$1/$E$1*50</formula>
    </cfRule>
    <cfRule type="cellIs" dxfId="14233" priority="1238" stopIfTrue="1" operator="between">
      <formula>$E$1/$E$1*50</formula>
      <formula>$E$1/$E$1*89</formula>
    </cfRule>
    <cfRule type="cellIs" dxfId="14232" priority="1239" stopIfTrue="1" operator="greaterThanOrEqual">
      <formula>$E$1/$E$1*90</formula>
    </cfRule>
  </conditionalFormatting>
  <conditionalFormatting sqref="L111">
    <cfRule type="cellIs" dxfId="14231" priority="1234" stopIfTrue="1" operator="lessThan">
      <formula>$F$1/$F$1*1%</formula>
    </cfRule>
    <cfRule type="cellIs" dxfId="14230" priority="1235" stopIfTrue="1" operator="between">
      <formula>$F$1/$F$1*1%</formula>
      <formula>$F$1/$F$1*4.99%</formula>
    </cfRule>
    <cfRule type="cellIs" dxfId="14229" priority="1236" stopIfTrue="1" operator="greaterThanOrEqual">
      <formula>$F$1/$F$1*5%</formula>
    </cfRule>
  </conditionalFormatting>
  <conditionalFormatting sqref="T111">
    <cfRule type="cellIs" dxfId="14228" priority="1231" stopIfTrue="1" operator="equal">
      <formula>"A"</formula>
    </cfRule>
    <cfRule type="cellIs" dxfId="14227" priority="1232" stopIfTrue="1" operator="between">
      <formula>$V$1</formula>
      <formula>$W$1</formula>
    </cfRule>
    <cfRule type="cellIs" dxfId="14226" priority="1233" stopIfTrue="1" operator="equal">
      <formula>"F"</formula>
    </cfRule>
  </conditionalFormatting>
  <conditionalFormatting sqref="G111">
    <cfRule type="cellIs" dxfId="14225" priority="1228" operator="greaterThanOrEqual">
      <formula>90</formula>
    </cfRule>
    <cfRule type="cellIs" dxfId="14224" priority="1229" operator="between">
      <formula>50</formula>
      <formula>89</formula>
    </cfRule>
    <cfRule type="cellIs" dxfId="14223" priority="1230" operator="lessThanOrEqual">
      <formula>49</formula>
    </cfRule>
  </conditionalFormatting>
  <conditionalFormatting sqref="I111">
    <cfRule type="cellIs" dxfId="14222" priority="1225" stopIfTrue="1" operator="lessThan">
      <formula>$E$1/$E$1*50</formula>
    </cfRule>
    <cfRule type="cellIs" dxfId="14221" priority="1226" stopIfTrue="1" operator="between">
      <formula>$E$1/$E$1*50</formula>
      <formula>$E$1/$E$1*89</formula>
    </cfRule>
    <cfRule type="cellIs" dxfId="14220" priority="1227" stopIfTrue="1" operator="greaterThanOrEqual">
      <formula>$E$1/$E$1*90</formula>
    </cfRule>
  </conditionalFormatting>
  <conditionalFormatting sqref="I111">
    <cfRule type="cellIs" dxfId="14219" priority="1222" operator="greaterThanOrEqual">
      <formula>90</formula>
    </cfRule>
    <cfRule type="cellIs" dxfId="14218" priority="1223" operator="between">
      <formula>50</formula>
      <formula>89</formula>
    </cfRule>
    <cfRule type="cellIs" dxfId="14217" priority="1224" operator="lessThanOrEqual">
      <formula>49</formula>
    </cfRule>
  </conditionalFormatting>
  <conditionalFormatting sqref="K111">
    <cfRule type="cellIs" dxfId="14216" priority="1219" stopIfTrue="1" operator="lessThan">
      <formula>$E$1/$E$1*50</formula>
    </cfRule>
    <cfRule type="cellIs" dxfId="14215" priority="1220" stopIfTrue="1" operator="between">
      <formula>$E$1/$E$1*50</formula>
      <formula>$E$1/$E$1*89</formula>
    </cfRule>
    <cfRule type="cellIs" dxfId="14214" priority="1221" stopIfTrue="1" operator="greaterThanOrEqual">
      <formula>$E$1/$E$1*90</formula>
    </cfRule>
  </conditionalFormatting>
  <conditionalFormatting sqref="K111">
    <cfRule type="cellIs" dxfId="14213" priority="1216" operator="greaterThanOrEqual">
      <formula>90</formula>
    </cfRule>
    <cfRule type="cellIs" dxfId="14212" priority="1217" operator="between">
      <formula>50</formula>
      <formula>89</formula>
    </cfRule>
    <cfRule type="cellIs" dxfId="14211" priority="1218" operator="lessThanOrEqual">
      <formula>49</formula>
    </cfRule>
  </conditionalFormatting>
  <conditionalFormatting sqref="M111">
    <cfRule type="cellIs" dxfId="14210" priority="1213" stopIfTrue="1" operator="lessThan">
      <formula>$E$1/$E$1*50</formula>
    </cfRule>
    <cfRule type="cellIs" dxfId="14209" priority="1214" stopIfTrue="1" operator="between">
      <formula>$E$1/$E$1*50</formula>
      <formula>$E$1/$E$1*89</formula>
    </cfRule>
    <cfRule type="cellIs" dxfId="14208" priority="1215" stopIfTrue="1" operator="greaterThanOrEqual">
      <formula>$E$1/$E$1*90</formula>
    </cfRule>
  </conditionalFormatting>
  <conditionalFormatting sqref="M111">
    <cfRule type="cellIs" dxfId="14207" priority="1210" operator="greaterThanOrEqual">
      <formula>90</formula>
    </cfRule>
    <cfRule type="cellIs" dxfId="14206" priority="1211" operator="between">
      <formula>50</formula>
      <formula>89</formula>
    </cfRule>
    <cfRule type="cellIs" dxfId="14205" priority="1212" operator="lessThanOrEqual">
      <formula>49</formula>
    </cfRule>
  </conditionalFormatting>
  <conditionalFormatting sqref="P111">
    <cfRule type="cellIs" dxfId="14204" priority="1207" stopIfTrue="1" operator="lessThan">
      <formula>$E$1/$E$1*50</formula>
    </cfRule>
    <cfRule type="cellIs" dxfId="14203" priority="1208" stopIfTrue="1" operator="between">
      <formula>$E$1/$E$1*50</formula>
      <formula>$E$1/$E$1*89</formula>
    </cfRule>
    <cfRule type="cellIs" dxfId="14202" priority="1209" stopIfTrue="1" operator="greaterThanOrEqual">
      <formula>$E$1/$E$1*90</formula>
    </cfRule>
  </conditionalFormatting>
  <conditionalFormatting sqref="P111">
    <cfRule type="cellIs" dxfId="14201" priority="1204" operator="greaterThanOrEqual">
      <formula>90</formula>
    </cfRule>
    <cfRule type="cellIs" dxfId="14200" priority="1205" operator="between">
      <formula>50</formula>
      <formula>89</formula>
    </cfRule>
    <cfRule type="cellIs" dxfId="14199" priority="1206" operator="lessThanOrEqual">
      <formula>49</formula>
    </cfRule>
  </conditionalFormatting>
  <conditionalFormatting sqref="H111">
    <cfRule type="cellIs" dxfId="14198" priority="1201" operator="greaterThanOrEqual">
      <formula>0.18</formula>
    </cfRule>
    <cfRule type="cellIs" dxfId="14197" priority="1202" operator="between">
      <formula>0.1</formula>
      <formula>0.178</formula>
    </cfRule>
    <cfRule type="cellIs" dxfId="14196" priority="1203" operator="lessThanOrEqual">
      <formula>0.098</formula>
    </cfRule>
  </conditionalFormatting>
  <conditionalFormatting sqref="J111">
    <cfRule type="cellIs" dxfId="14195" priority="1198" operator="greaterThanOrEqual">
      <formula>0.18</formula>
    </cfRule>
    <cfRule type="cellIs" dxfId="14194" priority="1199" operator="between">
      <formula>0.1</formula>
      <formula>0.178</formula>
    </cfRule>
    <cfRule type="cellIs" dxfId="14193" priority="1200" operator="lessThanOrEqual">
      <formula>0.098</formula>
    </cfRule>
  </conditionalFormatting>
  <conditionalFormatting sqref="N111">
    <cfRule type="cellIs" dxfId="14192" priority="1195" operator="greaterThanOrEqual">
      <formula>0.18</formula>
    </cfRule>
    <cfRule type="cellIs" dxfId="14191" priority="1196" operator="between">
      <formula>0.1</formula>
      <formula>0.178</formula>
    </cfRule>
    <cfRule type="cellIs" dxfId="14190" priority="1197" operator="lessThanOrEqual">
      <formula>0.098</formula>
    </cfRule>
  </conditionalFormatting>
  <conditionalFormatting sqref="Q111">
    <cfRule type="cellIs" dxfId="14189" priority="1192" operator="greaterThanOrEqual">
      <formula>0.18</formula>
    </cfRule>
    <cfRule type="cellIs" dxfId="14188" priority="1193" operator="between">
      <formula>0.1</formula>
      <formula>0.178</formula>
    </cfRule>
    <cfRule type="cellIs" dxfId="14187" priority="1194" operator="lessThanOrEqual">
      <formula>0.098</formula>
    </cfRule>
  </conditionalFormatting>
  <conditionalFormatting sqref="L111">
    <cfRule type="cellIs" dxfId="14186" priority="1189" operator="greaterThanOrEqual">
      <formula>0.045</formula>
    </cfRule>
    <cfRule type="cellIs" dxfId="14185" priority="1190" operator="lessThanOrEqual">
      <formula>0.0245</formula>
    </cfRule>
    <cfRule type="cellIs" dxfId="14184" priority="1191" operator="between">
      <formula>0.025</formula>
      <formula>0.0445</formula>
    </cfRule>
  </conditionalFormatting>
  <conditionalFormatting sqref="F111">
    <cfRule type="cellIs" dxfId="14183" priority="1186" stopIfTrue="1" operator="lessThan">
      <formula>$F$1/$F$1*1%</formula>
    </cfRule>
    <cfRule type="cellIs" dxfId="14182" priority="1187" stopIfTrue="1" operator="between">
      <formula>$F$1/$F$1*1%</formula>
      <formula>$F$1/$F$1*4.99%</formula>
    </cfRule>
    <cfRule type="cellIs" dxfId="14181" priority="1188" stopIfTrue="1" operator="greaterThanOrEqual">
      <formula>$F$1/$F$1*5%</formula>
    </cfRule>
  </conditionalFormatting>
  <conditionalFormatting sqref="F111">
    <cfRule type="cellIs" dxfId="14180" priority="1183" operator="greaterThanOrEqual">
      <formula>0.045</formula>
    </cfRule>
    <cfRule type="cellIs" dxfId="14179" priority="1184" operator="lessThanOrEqual">
      <formula>0.0245</formula>
    </cfRule>
    <cfRule type="cellIs" dxfId="14178" priority="1185" operator="between">
      <formula>0.025</formula>
      <formula>0.0445</formula>
    </cfRule>
  </conditionalFormatting>
  <conditionalFormatting sqref="E111">
    <cfRule type="cellIs" dxfId="14177" priority="1180" stopIfTrue="1" operator="lessThan">
      <formula>$E$1/$E$1*50</formula>
    </cfRule>
    <cfRule type="cellIs" dxfId="14176" priority="1181" stopIfTrue="1" operator="between">
      <formula>$E$1/$E$1*50</formula>
      <formula>$E$1/$E$1*89</formula>
    </cfRule>
    <cfRule type="cellIs" dxfId="14175" priority="1182" stopIfTrue="1" operator="greaterThanOrEqual">
      <formula>$E$1/$E$1*90</formula>
    </cfRule>
  </conditionalFormatting>
  <conditionalFormatting sqref="E111">
    <cfRule type="cellIs" dxfId="14174" priority="1177" operator="greaterThanOrEqual">
      <formula>90</formula>
    </cfRule>
    <cfRule type="cellIs" dxfId="14173" priority="1178" operator="between">
      <formula>50</formula>
      <formula>89</formula>
    </cfRule>
    <cfRule type="cellIs" dxfId="14172" priority="1179" operator="lessThanOrEqual">
      <formula>49</formula>
    </cfRule>
  </conditionalFormatting>
  <conditionalFormatting sqref="S111">
    <cfRule type="cellIs" dxfId="14171" priority="1174" operator="lessThanOrEqual">
      <formula>0.4999</formula>
    </cfRule>
    <cfRule type="cellIs" dxfId="14170" priority="1175" operator="between">
      <formula>0.5</formula>
      <formula>0.89</formula>
    </cfRule>
    <cfRule type="cellIs" dxfId="14169" priority="1176" operator="greaterThanOrEqual">
      <formula>0.891</formula>
    </cfRule>
  </conditionalFormatting>
  <conditionalFormatting sqref="O111">
    <cfRule type="cellIs" dxfId="14168" priority="1172" operator="lessThanOrEqual">
      <formula>0.04</formula>
    </cfRule>
    <cfRule type="cellIs" dxfId="14167" priority="1173" operator="equal">
      <formula>0.05</formula>
    </cfRule>
  </conditionalFormatting>
  <conditionalFormatting sqref="U126:U127 U129:U135">
    <cfRule type="cellIs" dxfId="14166" priority="1169" stopIfTrue="1" operator="equal">
      <formula>"A"</formula>
    </cfRule>
    <cfRule type="cellIs" dxfId="14165" priority="1170" stopIfTrue="1" operator="between">
      <formula>$V$1</formula>
      <formula>$W$1</formula>
    </cfRule>
    <cfRule type="cellIs" dxfId="14164" priority="1171" stopIfTrue="1" operator="equal">
      <formula>"F"</formula>
    </cfRule>
  </conditionalFormatting>
  <conditionalFormatting sqref="B151 D151 B126:B127 D126:D127 D129:D135 B129:B135">
    <cfRule type="cellIs" dxfId="14163" priority="1166" stopIfTrue="1" operator="lessThan">
      <formula>#REF!/#REF!*60</formula>
    </cfRule>
    <cfRule type="cellIs" dxfId="14162" priority="1167" stopIfTrue="1" operator="between">
      <formula>#REF!/#REF!*60</formula>
      <formula>#REF!/#REF!*89</formula>
    </cfRule>
    <cfRule type="cellIs" dxfId="14161" priority="1168" stopIfTrue="1" operator="greaterThanOrEqual">
      <formula>#REF!/#REF!*90</formula>
    </cfRule>
  </conditionalFormatting>
  <conditionalFormatting sqref="C151 C126:C127 C129:C135 A126 A128 A130 A132 A134 A136 A138 A140 A142 A144 A146 A148 A150 A152 A154 A156 A158 A160">
    <cfRule type="cellIs" dxfId="14160" priority="1163" stopIfTrue="1" operator="lessThan">
      <formula>#REF!/#REF!*9%</formula>
    </cfRule>
    <cfRule type="cellIs" dxfId="14159" priority="1164" stopIfTrue="1" operator="between">
      <formula>#REF!/#REF!*9%</formula>
      <formula>#REF!/#REF!*13.4%</formula>
    </cfRule>
    <cfRule type="cellIs" dxfId="14158" priority="1165" stopIfTrue="1" operator="greaterThanOrEqual">
      <formula>#REF!/#REF!*13.5%</formula>
    </cfRule>
  </conditionalFormatting>
  <conditionalFormatting sqref="A127 A129 A131 A133 A135 A137 A139 A141 A143 A145 A147 A149 A151 A153 A155 A157 A159 A161">
    <cfRule type="cellIs" dxfId="14157" priority="1160" stopIfTrue="1" operator="lessThan">
      <formula>#REF!/#REF!*9%</formula>
    </cfRule>
    <cfRule type="cellIs" dxfId="14156" priority="1161" stopIfTrue="1" operator="between">
      <formula>#REF!/#REF!*9%</formula>
      <formula>#REF!/#REF!*13.4%</formula>
    </cfRule>
    <cfRule type="cellIs" dxfId="14155" priority="1162" stopIfTrue="1" operator="greaterThanOrEqual">
      <formula>#REF!/#REF!*13.5%</formula>
    </cfRule>
  </conditionalFormatting>
  <conditionalFormatting sqref="U136">
    <cfRule type="cellIs" dxfId="14154" priority="1157" stopIfTrue="1" operator="equal">
      <formula>"A"</formula>
    </cfRule>
    <cfRule type="cellIs" dxfId="14153" priority="1158" stopIfTrue="1" operator="between">
      <formula>$V$1</formula>
      <formula>$W$1</formula>
    </cfRule>
    <cfRule type="cellIs" dxfId="14152" priority="1159" stopIfTrue="1" operator="equal">
      <formula>"F"</formula>
    </cfRule>
  </conditionalFormatting>
  <conditionalFormatting sqref="B136 D136">
    <cfRule type="cellIs" dxfId="14151" priority="1154" stopIfTrue="1" operator="lessThan">
      <formula>#REF!/#REF!*60</formula>
    </cfRule>
    <cfRule type="cellIs" dxfId="14150" priority="1155" stopIfTrue="1" operator="between">
      <formula>#REF!/#REF!*60</formula>
      <formula>#REF!/#REF!*89</formula>
    </cfRule>
    <cfRule type="cellIs" dxfId="14149" priority="1156" stopIfTrue="1" operator="greaterThanOrEqual">
      <formula>#REF!/#REF!*90</formula>
    </cfRule>
  </conditionalFormatting>
  <conditionalFormatting sqref="C136">
    <cfRule type="cellIs" dxfId="14148" priority="1151" stopIfTrue="1" operator="lessThan">
      <formula>#REF!/#REF!*9%</formula>
    </cfRule>
    <cfRule type="cellIs" dxfId="14147" priority="1152" stopIfTrue="1" operator="between">
      <formula>#REF!/#REF!*9%</formula>
      <formula>#REF!/#REF!*13.4%</formula>
    </cfRule>
    <cfRule type="cellIs" dxfId="14146" priority="1153" stopIfTrue="1" operator="greaterThanOrEqual">
      <formula>#REF!/#REF!*13.5%</formula>
    </cfRule>
  </conditionalFormatting>
  <conditionalFormatting sqref="B128 D128">
    <cfRule type="cellIs" dxfId="14145" priority="1148" stopIfTrue="1" operator="lessThan">
      <formula>#REF!/#REF!*60</formula>
    </cfRule>
    <cfRule type="cellIs" dxfId="14144" priority="1149" stopIfTrue="1" operator="between">
      <formula>#REF!/#REF!*60</formula>
      <formula>#REF!/#REF!*89</formula>
    </cfRule>
    <cfRule type="cellIs" dxfId="14143" priority="1150" stopIfTrue="1" operator="greaterThanOrEqual">
      <formula>#REF!/#REF!*90</formula>
    </cfRule>
  </conditionalFormatting>
  <conditionalFormatting sqref="C128">
    <cfRule type="cellIs" dxfId="14142" priority="1145" stopIfTrue="1" operator="lessThan">
      <formula>#REF!/#REF!*9%</formula>
    </cfRule>
    <cfRule type="cellIs" dxfId="14141" priority="1146" stopIfTrue="1" operator="between">
      <formula>#REF!/#REF!*9%</formula>
      <formula>#REF!/#REF!*13.4%</formula>
    </cfRule>
    <cfRule type="cellIs" dxfId="14140" priority="1147" stopIfTrue="1" operator="greaterThanOrEqual">
      <formula>#REF!/#REF!*13.5%</formula>
    </cfRule>
  </conditionalFormatting>
  <conditionalFormatting sqref="U128">
    <cfRule type="cellIs" dxfId="14139" priority="1142" stopIfTrue="1" operator="equal">
      <formula>"A"</formula>
    </cfRule>
    <cfRule type="cellIs" dxfId="14138" priority="1143" stopIfTrue="1" operator="between">
      <formula>$V$1</formula>
      <formula>$W$1</formula>
    </cfRule>
    <cfRule type="cellIs" dxfId="14137" priority="1144" stopIfTrue="1" operator="equal">
      <formula>"F"</formula>
    </cfRule>
  </conditionalFormatting>
  <conditionalFormatting sqref="U151">
    <cfRule type="cellIs" dxfId="14136" priority="1139" stopIfTrue="1" operator="equal">
      <formula>"A"</formula>
    </cfRule>
    <cfRule type="cellIs" dxfId="14135" priority="1140" stopIfTrue="1" operator="between">
      <formula>$U$1</formula>
      <formula>$V$1</formula>
    </cfRule>
    <cfRule type="cellIs" dxfId="14134" priority="1141" stopIfTrue="1" operator="equal">
      <formula>"F"</formula>
    </cfRule>
  </conditionalFormatting>
  <conditionalFormatting sqref="G131 G134:G136 G126:G128 G151">
    <cfRule type="cellIs" dxfId="14133" priority="1136" stopIfTrue="1" operator="lessThan">
      <formula>$E$1/$E$1*50</formula>
    </cfRule>
    <cfRule type="cellIs" dxfId="14132" priority="1137" stopIfTrue="1" operator="between">
      <formula>$E$1/$E$1*50</formula>
      <formula>$E$1/$E$1*89</formula>
    </cfRule>
    <cfRule type="cellIs" dxfId="14131" priority="1138" stopIfTrue="1" operator="greaterThanOrEqual">
      <formula>$E$1/$E$1*90</formula>
    </cfRule>
  </conditionalFormatting>
  <conditionalFormatting sqref="L131 L134:L136 L126:L128 L151">
    <cfRule type="cellIs" dxfId="14130" priority="1133" stopIfTrue="1" operator="lessThan">
      <formula>$F$1/$F$1*1%</formula>
    </cfRule>
    <cfRule type="cellIs" dxfId="14129" priority="1134" stopIfTrue="1" operator="between">
      <formula>$F$1/$F$1*1%</formula>
      <formula>$F$1/$F$1*4.99%</formula>
    </cfRule>
    <cfRule type="cellIs" dxfId="14128" priority="1135" stopIfTrue="1" operator="greaterThanOrEqual">
      <formula>$F$1/$F$1*5%</formula>
    </cfRule>
  </conditionalFormatting>
  <conditionalFormatting sqref="G132:G133">
    <cfRule type="cellIs" dxfId="14127" priority="1130" stopIfTrue="1" operator="lessThan">
      <formula>$E$1/$E$1*50</formula>
    </cfRule>
    <cfRule type="cellIs" dxfId="14126" priority="1131" stopIfTrue="1" operator="between">
      <formula>$E$1/$E$1*50</formula>
      <formula>$E$1/$E$1*89</formula>
    </cfRule>
    <cfRule type="cellIs" dxfId="14125" priority="1132" stopIfTrue="1" operator="greaterThanOrEqual">
      <formula>$E$1/$E$1*90</formula>
    </cfRule>
  </conditionalFormatting>
  <conditionalFormatting sqref="L132:L133">
    <cfRule type="cellIs" dxfId="14124" priority="1127" stopIfTrue="1" operator="lessThan">
      <formula>$F$1/$F$1*1%</formula>
    </cfRule>
    <cfRule type="cellIs" dxfId="14123" priority="1128" stopIfTrue="1" operator="between">
      <formula>$F$1/$F$1*1%</formula>
      <formula>$F$1/$F$1*4.99%</formula>
    </cfRule>
    <cfRule type="cellIs" dxfId="14122" priority="1129" stopIfTrue="1" operator="greaterThanOrEqual">
      <formula>$F$1/$F$1*5%</formula>
    </cfRule>
  </conditionalFormatting>
  <conditionalFormatting sqref="T126:T136 T151">
    <cfRule type="cellIs" dxfId="14121" priority="1124" stopIfTrue="1" operator="equal">
      <formula>"A"</formula>
    </cfRule>
    <cfRule type="cellIs" dxfId="14120" priority="1125" stopIfTrue="1" operator="between">
      <formula>$V$1</formula>
      <formula>$W$1</formula>
    </cfRule>
    <cfRule type="cellIs" dxfId="14119" priority="1126" stopIfTrue="1" operator="equal">
      <formula>"F"</formula>
    </cfRule>
  </conditionalFormatting>
  <conditionalFormatting sqref="G129">
    <cfRule type="cellIs" dxfId="14118" priority="1121" stopIfTrue="1" operator="lessThan">
      <formula>$E$1/$E$1*50</formula>
    </cfRule>
    <cfRule type="cellIs" dxfId="14117" priority="1122" stopIfTrue="1" operator="between">
      <formula>$E$1/$E$1*50</formula>
      <formula>$E$1/$E$1*89</formula>
    </cfRule>
    <cfRule type="cellIs" dxfId="14116" priority="1123" stopIfTrue="1" operator="greaterThanOrEqual">
      <formula>$E$1/$E$1*90</formula>
    </cfRule>
  </conditionalFormatting>
  <conditionalFormatting sqref="L129">
    <cfRule type="cellIs" dxfId="14115" priority="1118" stopIfTrue="1" operator="lessThan">
      <formula>$F$1/$F$1*1%</formula>
    </cfRule>
    <cfRule type="cellIs" dxfId="14114" priority="1119" stopIfTrue="1" operator="between">
      <formula>$F$1/$F$1*1%</formula>
      <formula>$F$1/$F$1*4.99%</formula>
    </cfRule>
    <cfRule type="cellIs" dxfId="14113" priority="1120" stopIfTrue="1" operator="greaterThanOrEqual">
      <formula>$F$1/$F$1*5%</formula>
    </cfRule>
  </conditionalFormatting>
  <conditionalFormatting sqref="G130">
    <cfRule type="cellIs" dxfId="14112" priority="1115" stopIfTrue="1" operator="lessThan">
      <formula>$E$1/$E$1*50</formula>
    </cfRule>
    <cfRule type="cellIs" dxfId="14111" priority="1116" stopIfTrue="1" operator="between">
      <formula>$E$1/$E$1*50</formula>
      <formula>$E$1/$E$1*89</formula>
    </cfRule>
    <cfRule type="cellIs" dxfId="14110" priority="1117" stopIfTrue="1" operator="greaterThanOrEqual">
      <formula>$E$1/$E$1*90</formula>
    </cfRule>
  </conditionalFormatting>
  <conditionalFormatting sqref="L130">
    <cfRule type="cellIs" dxfId="14109" priority="1112" stopIfTrue="1" operator="lessThan">
      <formula>$F$1/$F$1*1%</formula>
    </cfRule>
    <cfRule type="cellIs" dxfId="14108" priority="1113" stopIfTrue="1" operator="between">
      <formula>$F$1/$F$1*1%</formula>
      <formula>$F$1/$F$1*4.99%</formula>
    </cfRule>
    <cfRule type="cellIs" dxfId="14107" priority="1114" stopIfTrue="1" operator="greaterThanOrEqual">
      <formula>$F$1/$F$1*5%</formula>
    </cfRule>
  </conditionalFormatting>
  <conditionalFormatting sqref="G126:G136 G151">
    <cfRule type="cellIs" dxfId="14106" priority="1109" operator="greaterThanOrEqual">
      <formula>90</formula>
    </cfRule>
    <cfRule type="cellIs" dxfId="14105" priority="1110" operator="between">
      <formula>50</formula>
      <formula>89</formula>
    </cfRule>
    <cfRule type="cellIs" dxfId="14104" priority="1111" operator="lessThanOrEqual">
      <formula>49</formula>
    </cfRule>
  </conditionalFormatting>
  <conditionalFormatting sqref="I131 I134:I136 I126:I128 I151">
    <cfRule type="cellIs" dxfId="14103" priority="1106" stopIfTrue="1" operator="lessThan">
      <formula>$E$1/$E$1*50</formula>
    </cfRule>
    <cfRule type="cellIs" dxfId="14102" priority="1107" stopIfTrue="1" operator="between">
      <formula>$E$1/$E$1*50</formula>
      <formula>$E$1/$E$1*89</formula>
    </cfRule>
    <cfRule type="cellIs" dxfId="14101" priority="1108" stopIfTrue="1" operator="greaterThanOrEqual">
      <formula>$E$1/$E$1*90</formula>
    </cfRule>
  </conditionalFormatting>
  <conditionalFormatting sqref="I132:I133">
    <cfRule type="cellIs" dxfId="14100" priority="1103" stopIfTrue="1" operator="lessThan">
      <formula>$E$1/$E$1*50</formula>
    </cfRule>
    <cfRule type="cellIs" dxfId="14099" priority="1104" stopIfTrue="1" operator="between">
      <formula>$E$1/$E$1*50</formula>
      <formula>$E$1/$E$1*89</formula>
    </cfRule>
    <cfRule type="cellIs" dxfId="14098" priority="1105" stopIfTrue="1" operator="greaterThanOrEqual">
      <formula>$E$1/$E$1*90</formula>
    </cfRule>
  </conditionalFormatting>
  <conditionalFormatting sqref="I129">
    <cfRule type="cellIs" dxfId="14097" priority="1100" stopIfTrue="1" operator="lessThan">
      <formula>$E$1/$E$1*50</formula>
    </cfRule>
    <cfRule type="cellIs" dxfId="14096" priority="1101" stopIfTrue="1" operator="between">
      <formula>$E$1/$E$1*50</formula>
      <formula>$E$1/$E$1*89</formula>
    </cfRule>
    <cfRule type="cellIs" dxfId="14095" priority="1102" stopIfTrue="1" operator="greaterThanOrEqual">
      <formula>$E$1/$E$1*90</formula>
    </cfRule>
  </conditionalFormatting>
  <conditionalFormatting sqref="I130">
    <cfRule type="cellIs" dxfId="14094" priority="1097" stopIfTrue="1" operator="lessThan">
      <formula>$E$1/$E$1*50</formula>
    </cfRule>
    <cfRule type="cellIs" dxfId="14093" priority="1098" stopIfTrue="1" operator="between">
      <formula>$E$1/$E$1*50</formula>
      <formula>$E$1/$E$1*89</formula>
    </cfRule>
    <cfRule type="cellIs" dxfId="14092" priority="1099" stopIfTrue="1" operator="greaterThanOrEqual">
      <formula>$E$1/$E$1*90</formula>
    </cfRule>
  </conditionalFormatting>
  <conditionalFormatting sqref="I126:I136 I151">
    <cfRule type="cellIs" dxfId="14091" priority="1094" operator="greaterThanOrEqual">
      <formula>90</formula>
    </cfRule>
    <cfRule type="cellIs" dxfId="14090" priority="1095" operator="between">
      <formula>50</formula>
      <formula>89</formula>
    </cfRule>
    <cfRule type="cellIs" dxfId="14089" priority="1096" operator="lessThanOrEqual">
      <formula>49</formula>
    </cfRule>
  </conditionalFormatting>
  <conditionalFormatting sqref="K131 K134:K136 K126:K128 K151">
    <cfRule type="cellIs" dxfId="14088" priority="1091" stopIfTrue="1" operator="lessThan">
      <formula>$E$1/$E$1*50</formula>
    </cfRule>
    <cfRule type="cellIs" dxfId="14087" priority="1092" stopIfTrue="1" operator="between">
      <formula>$E$1/$E$1*50</formula>
      <formula>$E$1/$E$1*89</formula>
    </cfRule>
    <cfRule type="cellIs" dxfId="14086" priority="1093" stopIfTrue="1" operator="greaterThanOrEqual">
      <formula>$E$1/$E$1*90</formula>
    </cfRule>
  </conditionalFormatting>
  <conditionalFormatting sqref="K132:K133">
    <cfRule type="cellIs" dxfId="14085" priority="1088" stopIfTrue="1" operator="lessThan">
      <formula>$E$1/$E$1*50</formula>
    </cfRule>
    <cfRule type="cellIs" dxfId="14084" priority="1089" stopIfTrue="1" operator="between">
      <formula>$E$1/$E$1*50</formula>
      <formula>$E$1/$E$1*89</formula>
    </cfRule>
    <cfRule type="cellIs" dxfId="14083" priority="1090" stopIfTrue="1" operator="greaterThanOrEqual">
      <formula>$E$1/$E$1*90</formula>
    </cfRule>
  </conditionalFormatting>
  <conditionalFormatting sqref="K129">
    <cfRule type="cellIs" dxfId="14082" priority="1085" stopIfTrue="1" operator="lessThan">
      <formula>$E$1/$E$1*50</formula>
    </cfRule>
    <cfRule type="cellIs" dxfId="14081" priority="1086" stopIfTrue="1" operator="between">
      <formula>$E$1/$E$1*50</formula>
      <formula>$E$1/$E$1*89</formula>
    </cfRule>
    <cfRule type="cellIs" dxfId="14080" priority="1087" stopIfTrue="1" operator="greaterThanOrEqual">
      <formula>$E$1/$E$1*90</formula>
    </cfRule>
  </conditionalFormatting>
  <conditionalFormatting sqref="K130">
    <cfRule type="cellIs" dxfId="14079" priority="1082" stopIfTrue="1" operator="lessThan">
      <formula>$E$1/$E$1*50</formula>
    </cfRule>
    <cfRule type="cellIs" dxfId="14078" priority="1083" stopIfTrue="1" operator="between">
      <formula>$E$1/$E$1*50</formula>
      <formula>$E$1/$E$1*89</formula>
    </cfRule>
    <cfRule type="cellIs" dxfId="14077" priority="1084" stopIfTrue="1" operator="greaterThanOrEqual">
      <formula>$E$1/$E$1*90</formula>
    </cfRule>
  </conditionalFormatting>
  <conditionalFormatting sqref="K126:K136 K151">
    <cfRule type="cellIs" dxfId="14076" priority="1079" operator="greaterThanOrEqual">
      <formula>90</formula>
    </cfRule>
    <cfRule type="cellIs" dxfId="14075" priority="1080" operator="between">
      <formula>50</formula>
      <formula>89</formula>
    </cfRule>
    <cfRule type="cellIs" dxfId="14074" priority="1081" operator="lessThanOrEqual">
      <formula>49</formula>
    </cfRule>
  </conditionalFormatting>
  <conditionalFormatting sqref="M131 M134:M136 M126:M128 M151">
    <cfRule type="cellIs" dxfId="14073" priority="1076" stopIfTrue="1" operator="lessThan">
      <formula>$E$1/$E$1*50</formula>
    </cfRule>
    <cfRule type="cellIs" dxfId="14072" priority="1077" stopIfTrue="1" operator="between">
      <formula>$E$1/$E$1*50</formula>
      <formula>$E$1/$E$1*89</formula>
    </cfRule>
    <cfRule type="cellIs" dxfId="14071" priority="1078" stopIfTrue="1" operator="greaterThanOrEqual">
      <formula>$E$1/$E$1*90</formula>
    </cfRule>
  </conditionalFormatting>
  <conditionalFormatting sqref="M132:M133">
    <cfRule type="cellIs" dxfId="14070" priority="1073" stopIfTrue="1" operator="lessThan">
      <formula>$E$1/$E$1*50</formula>
    </cfRule>
    <cfRule type="cellIs" dxfId="14069" priority="1074" stopIfTrue="1" operator="between">
      <formula>$E$1/$E$1*50</formula>
      <formula>$E$1/$E$1*89</formula>
    </cfRule>
    <cfRule type="cellIs" dxfId="14068" priority="1075" stopIfTrue="1" operator="greaterThanOrEqual">
      <formula>$E$1/$E$1*90</formula>
    </cfRule>
  </conditionalFormatting>
  <conditionalFormatting sqref="M129">
    <cfRule type="cellIs" dxfId="14067" priority="1070" stopIfTrue="1" operator="lessThan">
      <formula>$E$1/$E$1*50</formula>
    </cfRule>
    <cfRule type="cellIs" dxfId="14066" priority="1071" stopIfTrue="1" operator="between">
      <formula>$E$1/$E$1*50</formula>
      <formula>$E$1/$E$1*89</formula>
    </cfRule>
    <cfRule type="cellIs" dxfId="14065" priority="1072" stopIfTrue="1" operator="greaterThanOrEqual">
      <formula>$E$1/$E$1*90</formula>
    </cfRule>
  </conditionalFormatting>
  <conditionalFormatting sqref="M130">
    <cfRule type="cellIs" dxfId="14064" priority="1067" stopIfTrue="1" operator="lessThan">
      <formula>$E$1/$E$1*50</formula>
    </cfRule>
    <cfRule type="cellIs" dxfId="14063" priority="1068" stopIfTrue="1" operator="between">
      <formula>$E$1/$E$1*50</formula>
      <formula>$E$1/$E$1*89</formula>
    </cfRule>
    <cfRule type="cellIs" dxfId="14062" priority="1069" stopIfTrue="1" operator="greaterThanOrEqual">
      <formula>$E$1/$E$1*90</formula>
    </cfRule>
  </conditionalFormatting>
  <conditionalFormatting sqref="M126:M136 M151">
    <cfRule type="cellIs" dxfId="14061" priority="1064" operator="greaterThanOrEqual">
      <formula>90</formula>
    </cfRule>
    <cfRule type="cellIs" dxfId="14060" priority="1065" operator="between">
      <formula>50</formula>
      <formula>89</formula>
    </cfRule>
    <cfRule type="cellIs" dxfId="14059" priority="1066" operator="lessThanOrEqual">
      <formula>49</formula>
    </cfRule>
  </conditionalFormatting>
  <conditionalFormatting sqref="P131 P134:P136 P126:P128 P151">
    <cfRule type="cellIs" dxfId="14058" priority="1061" stopIfTrue="1" operator="lessThan">
      <formula>$E$1/$E$1*50</formula>
    </cfRule>
    <cfRule type="cellIs" dxfId="14057" priority="1062" stopIfTrue="1" operator="between">
      <formula>$E$1/$E$1*50</formula>
      <formula>$E$1/$E$1*89</formula>
    </cfRule>
    <cfRule type="cellIs" dxfId="14056" priority="1063" stopIfTrue="1" operator="greaterThanOrEqual">
      <formula>$E$1/$E$1*90</formula>
    </cfRule>
  </conditionalFormatting>
  <conditionalFormatting sqref="P132:P133">
    <cfRule type="cellIs" dxfId="14055" priority="1058" stopIfTrue="1" operator="lessThan">
      <formula>$E$1/$E$1*50</formula>
    </cfRule>
    <cfRule type="cellIs" dxfId="14054" priority="1059" stopIfTrue="1" operator="between">
      <formula>$E$1/$E$1*50</formula>
      <formula>$E$1/$E$1*89</formula>
    </cfRule>
    <cfRule type="cellIs" dxfId="14053" priority="1060" stopIfTrue="1" operator="greaterThanOrEqual">
      <formula>$E$1/$E$1*90</formula>
    </cfRule>
  </conditionalFormatting>
  <conditionalFormatting sqref="P129">
    <cfRule type="cellIs" dxfId="14052" priority="1055" stopIfTrue="1" operator="lessThan">
      <formula>$E$1/$E$1*50</formula>
    </cfRule>
    <cfRule type="cellIs" dxfId="14051" priority="1056" stopIfTrue="1" operator="between">
      <formula>$E$1/$E$1*50</formula>
      <formula>$E$1/$E$1*89</formula>
    </cfRule>
    <cfRule type="cellIs" dxfId="14050" priority="1057" stopIfTrue="1" operator="greaterThanOrEqual">
      <formula>$E$1/$E$1*90</formula>
    </cfRule>
  </conditionalFormatting>
  <conditionalFormatting sqref="P130">
    <cfRule type="cellIs" dxfId="14049" priority="1052" stopIfTrue="1" operator="lessThan">
      <formula>$E$1/$E$1*50</formula>
    </cfRule>
    <cfRule type="cellIs" dxfId="14048" priority="1053" stopIfTrue="1" operator="between">
      <formula>$E$1/$E$1*50</formula>
      <formula>$E$1/$E$1*89</formula>
    </cfRule>
    <cfRule type="cellIs" dxfId="14047" priority="1054" stopIfTrue="1" operator="greaterThanOrEqual">
      <formula>$E$1/$E$1*90</formula>
    </cfRule>
  </conditionalFormatting>
  <conditionalFormatting sqref="P126:P136 P151">
    <cfRule type="cellIs" dxfId="14046" priority="1049" operator="greaterThanOrEqual">
      <formula>90</formula>
    </cfRule>
    <cfRule type="cellIs" dxfId="14045" priority="1050" operator="between">
      <formula>50</formula>
      <formula>89</formula>
    </cfRule>
    <cfRule type="cellIs" dxfId="14044" priority="1051" operator="lessThanOrEqual">
      <formula>49</formula>
    </cfRule>
  </conditionalFormatting>
  <conditionalFormatting sqref="I128">
    <cfRule type="cellIs" dxfId="14043" priority="1048" operator="between">
      <formula>10</formula>
      <formula>17.8</formula>
    </cfRule>
  </conditionalFormatting>
  <conditionalFormatting sqref="H126:H136 H151">
    <cfRule type="cellIs" dxfId="14042" priority="1045" operator="greaterThanOrEqual">
      <formula>0.18</formula>
    </cfRule>
    <cfRule type="cellIs" dxfId="14041" priority="1046" operator="between">
      <formula>0.1</formula>
      <formula>0.178</formula>
    </cfRule>
    <cfRule type="cellIs" dxfId="14040" priority="1047" operator="lessThanOrEqual">
      <formula>0.098</formula>
    </cfRule>
  </conditionalFormatting>
  <conditionalFormatting sqref="J126:J136 J151">
    <cfRule type="cellIs" dxfId="14039" priority="1042" operator="greaterThanOrEqual">
      <formula>0.18</formula>
    </cfRule>
    <cfRule type="cellIs" dxfId="14038" priority="1043" operator="between">
      <formula>0.1</formula>
      <formula>0.178</formula>
    </cfRule>
    <cfRule type="cellIs" dxfId="14037" priority="1044" operator="lessThanOrEqual">
      <formula>0.098</formula>
    </cfRule>
  </conditionalFormatting>
  <conditionalFormatting sqref="N126:N136 N151">
    <cfRule type="cellIs" dxfId="14036" priority="1039" operator="greaterThanOrEqual">
      <formula>0.18</formula>
    </cfRule>
    <cfRule type="cellIs" dxfId="14035" priority="1040" operator="between">
      <formula>0.1</formula>
      <formula>0.178</formula>
    </cfRule>
    <cfRule type="cellIs" dxfId="14034" priority="1041" operator="lessThanOrEqual">
      <formula>0.098</formula>
    </cfRule>
  </conditionalFormatting>
  <conditionalFormatting sqref="Q126:Q136 Q151">
    <cfRule type="cellIs" dxfId="14033" priority="1036" operator="greaterThanOrEqual">
      <formula>0.18</formula>
    </cfRule>
    <cfRule type="cellIs" dxfId="14032" priority="1037" operator="between">
      <formula>0.1</formula>
      <formula>0.178</formula>
    </cfRule>
    <cfRule type="cellIs" dxfId="14031" priority="1038" operator="lessThanOrEqual">
      <formula>0.098</formula>
    </cfRule>
  </conditionalFormatting>
  <conditionalFormatting sqref="L126:L136 L151">
    <cfRule type="cellIs" dxfId="14030" priority="1033" operator="greaterThanOrEqual">
      <formula>0.045</formula>
    </cfRule>
    <cfRule type="cellIs" dxfId="14029" priority="1034" operator="lessThanOrEqual">
      <formula>0.0245</formula>
    </cfRule>
    <cfRule type="cellIs" dxfId="14028" priority="1035" operator="between">
      <formula>0.025</formula>
      <formula>0.0445</formula>
    </cfRule>
  </conditionalFormatting>
  <conditionalFormatting sqref="F131 F134:F136 F126:F128 F151">
    <cfRule type="cellIs" dxfId="14027" priority="1030" stopIfTrue="1" operator="lessThan">
      <formula>$F$1/$F$1*1%</formula>
    </cfRule>
    <cfRule type="cellIs" dxfId="14026" priority="1031" stopIfTrue="1" operator="between">
      <formula>$F$1/$F$1*1%</formula>
      <formula>$F$1/$F$1*4.99%</formula>
    </cfRule>
    <cfRule type="cellIs" dxfId="14025" priority="1032" stopIfTrue="1" operator="greaterThanOrEqual">
      <formula>$F$1/$F$1*5%</formula>
    </cfRule>
  </conditionalFormatting>
  <conditionalFormatting sqref="F132:F133">
    <cfRule type="cellIs" dxfId="14024" priority="1027" stopIfTrue="1" operator="lessThan">
      <formula>$F$1/$F$1*1%</formula>
    </cfRule>
    <cfRule type="cellIs" dxfId="14023" priority="1028" stopIfTrue="1" operator="between">
      <formula>$F$1/$F$1*1%</formula>
      <formula>$F$1/$F$1*4.99%</formula>
    </cfRule>
    <cfRule type="cellIs" dxfId="14022" priority="1029" stopIfTrue="1" operator="greaterThanOrEqual">
      <formula>$F$1/$F$1*5%</formula>
    </cfRule>
  </conditionalFormatting>
  <conditionalFormatting sqref="F129">
    <cfRule type="cellIs" dxfId="14021" priority="1024" stopIfTrue="1" operator="lessThan">
      <formula>$F$1/$F$1*1%</formula>
    </cfRule>
    <cfRule type="cellIs" dxfId="14020" priority="1025" stopIfTrue="1" operator="between">
      <formula>$F$1/$F$1*1%</formula>
      <formula>$F$1/$F$1*4.99%</formula>
    </cfRule>
    <cfRule type="cellIs" dxfId="14019" priority="1026" stopIfTrue="1" operator="greaterThanOrEqual">
      <formula>$F$1/$F$1*5%</formula>
    </cfRule>
  </conditionalFormatting>
  <conditionalFormatting sqref="F130">
    <cfRule type="cellIs" dxfId="14018" priority="1021" stopIfTrue="1" operator="lessThan">
      <formula>$F$1/$F$1*1%</formula>
    </cfRule>
    <cfRule type="cellIs" dxfId="14017" priority="1022" stopIfTrue="1" operator="between">
      <formula>$F$1/$F$1*1%</formula>
      <formula>$F$1/$F$1*4.99%</formula>
    </cfRule>
    <cfRule type="cellIs" dxfId="14016" priority="1023" stopIfTrue="1" operator="greaterThanOrEqual">
      <formula>$F$1/$F$1*5%</formula>
    </cfRule>
  </conditionalFormatting>
  <conditionalFormatting sqref="F126:F136 F151">
    <cfRule type="cellIs" dxfId="14015" priority="1018" operator="greaterThanOrEqual">
      <formula>0.045</formula>
    </cfRule>
    <cfRule type="cellIs" dxfId="14014" priority="1019" operator="lessThanOrEqual">
      <formula>0.0245</formula>
    </cfRule>
    <cfRule type="cellIs" dxfId="14013" priority="1020" operator="between">
      <formula>0.025</formula>
      <formula>0.0445</formula>
    </cfRule>
  </conditionalFormatting>
  <conditionalFormatting sqref="E131 E134:E136 E126:E128 E151">
    <cfRule type="cellIs" dxfId="14012" priority="1015" stopIfTrue="1" operator="lessThan">
      <formula>$E$1/$E$1*50</formula>
    </cfRule>
    <cfRule type="cellIs" dxfId="14011" priority="1016" stopIfTrue="1" operator="between">
      <formula>$E$1/$E$1*50</formula>
      <formula>$E$1/$E$1*89</formula>
    </cfRule>
    <cfRule type="cellIs" dxfId="14010" priority="1017" stopIfTrue="1" operator="greaterThanOrEqual">
      <formula>$E$1/$E$1*90</formula>
    </cfRule>
  </conditionalFormatting>
  <conditionalFormatting sqref="E132:E133">
    <cfRule type="cellIs" dxfId="14009" priority="1012" stopIfTrue="1" operator="lessThan">
      <formula>$E$1/$E$1*50</formula>
    </cfRule>
    <cfRule type="cellIs" dxfId="14008" priority="1013" stopIfTrue="1" operator="between">
      <formula>$E$1/$E$1*50</formula>
      <formula>$E$1/$E$1*89</formula>
    </cfRule>
    <cfRule type="cellIs" dxfId="14007" priority="1014" stopIfTrue="1" operator="greaterThanOrEqual">
      <formula>$E$1/$E$1*90</formula>
    </cfRule>
  </conditionalFormatting>
  <conditionalFormatting sqref="E129">
    <cfRule type="cellIs" dxfId="14006" priority="1009" stopIfTrue="1" operator="lessThan">
      <formula>$E$1/$E$1*50</formula>
    </cfRule>
    <cfRule type="cellIs" dxfId="14005" priority="1010" stopIfTrue="1" operator="between">
      <formula>$E$1/$E$1*50</formula>
      <formula>$E$1/$E$1*89</formula>
    </cfRule>
    <cfRule type="cellIs" dxfId="14004" priority="1011" stopIfTrue="1" operator="greaterThanOrEqual">
      <formula>$E$1/$E$1*90</formula>
    </cfRule>
  </conditionalFormatting>
  <conditionalFormatting sqref="E130">
    <cfRule type="cellIs" dxfId="14003" priority="1006" stopIfTrue="1" operator="lessThan">
      <formula>$E$1/$E$1*50</formula>
    </cfRule>
    <cfRule type="cellIs" dxfId="14002" priority="1007" stopIfTrue="1" operator="between">
      <formula>$E$1/$E$1*50</formula>
      <formula>$E$1/$E$1*89</formula>
    </cfRule>
    <cfRule type="cellIs" dxfId="14001" priority="1008" stopIfTrue="1" operator="greaterThanOrEqual">
      <formula>$E$1/$E$1*90</formula>
    </cfRule>
  </conditionalFormatting>
  <conditionalFormatting sqref="E126:E136 E151">
    <cfRule type="cellIs" dxfId="14000" priority="1003" operator="greaterThanOrEqual">
      <formula>90</formula>
    </cfRule>
    <cfRule type="cellIs" dxfId="13999" priority="1004" operator="between">
      <formula>50</formula>
      <formula>89</formula>
    </cfRule>
    <cfRule type="cellIs" dxfId="13998" priority="1005" operator="lessThanOrEqual">
      <formula>49</formula>
    </cfRule>
  </conditionalFormatting>
  <conditionalFormatting sqref="S126:S136 S151">
    <cfRule type="cellIs" dxfId="13997" priority="1000" operator="lessThanOrEqual">
      <formula>0.4999</formula>
    </cfRule>
    <cfRule type="cellIs" dxfId="13996" priority="1001" operator="between">
      <formula>0.5</formula>
      <formula>0.89</formula>
    </cfRule>
    <cfRule type="cellIs" dxfId="13995" priority="1002" operator="greaterThanOrEqual">
      <formula>0.891</formula>
    </cfRule>
  </conditionalFormatting>
  <conditionalFormatting sqref="U152">
    <cfRule type="cellIs" dxfId="13994" priority="997" stopIfTrue="1" operator="equal">
      <formula>"A"</formula>
    </cfRule>
    <cfRule type="cellIs" dxfId="13993" priority="998" stopIfTrue="1" operator="between">
      <formula>$V$1</formula>
      <formula>$W$1</formula>
    </cfRule>
    <cfRule type="cellIs" dxfId="13992" priority="999" stopIfTrue="1" operator="equal">
      <formula>"F"</formula>
    </cfRule>
  </conditionalFormatting>
  <conditionalFormatting sqref="B152 D152">
    <cfRule type="cellIs" dxfId="13991" priority="994" stopIfTrue="1" operator="lessThan">
      <formula>#REF!/#REF!*60</formula>
    </cfRule>
    <cfRule type="cellIs" dxfId="13990" priority="995" stopIfTrue="1" operator="between">
      <formula>#REF!/#REF!*60</formula>
      <formula>#REF!/#REF!*89</formula>
    </cfRule>
    <cfRule type="cellIs" dxfId="13989" priority="996" stopIfTrue="1" operator="greaterThanOrEqual">
      <formula>#REF!/#REF!*90</formula>
    </cfRule>
  </conditionalFormatting>
  <conditionalFormatting sqref="C152">
    <cfRule type="cellIs" dxfId="13988" priority="991" stopIfTrue="1" operator="lessThan">
      <formula>#REF!/#REF!*9%</formula>
    </cfRule>
    <cfRule type="cellIs" dxfId="13987" priority="992" stopIfTrue="1" operator="between">
      <formula>#REF!/#REF!*9%</formula>
      <formula>#REF!/#REF!*13.4%</formula>
    </cfRule>
    <cfRule type="cellIs" dxfId="13986" priority="993" stopIfTrue="1" operator="greaterThanOrEqual">
      <formula>#REF!/#REF!*13.5%</formula>
    </cfRule>
  </conditionalFormatting>
  <conditionalFormatting sqref="G152">
    <cfRule type="cellIs" dxfId="13985" priority="988" stopIfTrue="1" operator="lessThan">
      <formula>$E$1/$E$1*50</formula>
    </cfRule>
    <cfRule type="cellIs" dxfId="13984" priority="989" stopIfTrue="1" operator="between">
      <formula>$E$1/$E$1*50</formula>
      <formula>$E$1/$E$1*89</formula>
    </cfRule>
    <cfRule type="cellIs" dxfId="13983" priority="990" stopIfTrue="1" operator="greaterThanOrEqual">
      <formula>$E$1/$E$1*90</formula>
    </cfRule>
  </conditionalFormatting>
  <conditionalFormatting sqref="L152">
    <cfRule type="cellIs" dxfId="13982" priority="985" stopIfTrue="1" operator="lessThan">
      <formula>$F$1/$F$1*1%</formula>
    </cfRule>
    <cfRule type="cellIs" dxfId="13981" priority="986" stopIfTrue="1" operator="between">
      <formula>$F$1/$F$1*1%</formula>
      <formula>$F$1/$F$1*4.99%</formula>
    </cfRule>
    <cfRule type="cellIs" dxfId="13980" priority="987" stopIfTrue="1" operator="greaterThanOrEqual">
      <formula>$F$1/$F$1*5%</formula>
    </cfRule>
  </conditionalFormatting>
  <conditionalFormatting sqref="T152">
    <cfRule type="cellIs" dxfId="13979" priority="982" stopIfTrue="1" operator="equal">
      <formula>"A"</formula>
    </cfRule>
    <cfRule type="cellIs" dxfId="13978" priority="983" stopIfTrue="1" operator="between">
      <formula>$V$1</formula>
      <formula>$W$1</formula>
    </cfRule>
    <cfRule type="cellIs" dxfId="13977" priority="984" stopIfTrue="1" operator="equal">
      <formula>"F"</formula>
    </cfRule>
  </conditionalFormatting>
  <conditionalFormatting sqref="G152">
    <cfRule type="cellIs" dxfId="13976" priority="979" operator="greaterThanOrEqual">
      <formula>90</formula>
    </cfRule>
    <cfRule type="cellIs" dxfId="13975" priority="980" operator="between">
      <formula>50</formula>
      <formula>89</formula>
    </cfRule>
    <cfRule type="cellIs" dxfId="13974" priority="981" operator="lessThanOrEqual">
      <formula>49</formula>
    </cfRule>
  </conditionalFormatting>
  <conditionalFormatting sqref="I152">
    <cfRule type="cellIs" dxfId="13973" priority="976" stopIfTrue="1" operator="lessThan">
      <formula>$E$1/$E$1*50</formula>
    </cfRule>
    <cfRule type="cellIs" dxfId="13972" priority="977" stopIfTrue="1" operator="between">
      <formula>$E$1/$E$1*50</formula>
      <formula>$E$1/$E$1*89</formula>
    </cfRule>
    <cfRule type="cellIs" dxfId="13971" priority="978" stopIfTrue="1" operator="greaterThanOrEqual">
      <formula>$E$1/$E$1*90</formula>
    </cfRule>
  </conditionalFormatting>
  <conditionalFormatting sqref="I152">
    <cfRule type="cellIs" dxfId="13970" priority="973" operator="greaterThanOrEqual">
      <formula>90</formula>
    </cfRule>
    <cfRule type="cellIs" dxfId="13969" priority="974" operator="between">
      <formula>50</formula>
      <formula>89</formula>
    </cfRule>
    <cfRule type="cellIs" dxfId="13968" priority="975" operator="lessThanOrEqual">
      <formula>49</formula>
    </cfRule>
  </conditionalFormatting>
  <conditionalFormatting sqref="K152">
    <cfRule type="cellIs" dxfId="13967" priority="970" stopIfTrue="1" operator="lessThan">
      <formula>$E$1/$E$1*50</formula>
    </cfRule>
    <cfRule type="cellIs" dxfId="13966" priority="971" stopIfTrue="1" operator="between">
      <formula>$E$1/$E$1*50</formula>
      <formula>$E$1/$E$1*89</formula>
    </cfRule>
    <cfRule type="cellIs" dxfId="13965" priority="972" stopIfTrue="1" operator="greaterThanOrEqual">
      <formula>$E$1/$E$1*90</formula>
    </cfRule>
  </conditionalFormatting>
  <conditionalFormatting sqref="K152">
    <cfRule type="cellIs" dxfId="13964" priority="967" operator="greaterThanOrEqual">
      <formula>90</formula>
    </cfRule>
    <cfRule type="cellIs" dxfId="13963" priority="968" operator="between">
      <formula>50</formula>
      <formula>89</formula>
    </cfRule>
    <cfRule type="cellIs" dxfId="13962" priority="969" operator="lessThanOrEqual">
      <formula>49</formula>
    </cfRule>
  </conditionalFormatting>
  <conditionalFormatting sqref="M152">
    <cfRule type="cellIs" dxfId="13961" priority="964" stopIfTrue="1" operator="lessThan">
      <formula>$E$1/$E$1*50</formula>
    </cfRule>
    <cfRule type="cellIs" dxfId="13960" priority="965" stopIfTrue="1" operator="between">
      <formula>$E$1/$E$1*50</formula>
      <formula>$E$1/$E$1*89</formula>
    </cfRule>
    <cfRule type="cellIs" dxfId="13959" priority="966" stopIfTrue="1" operator="greaterThanOrEqual">
      <formula>$E$1/$E$1*90</formula>
    </cfRule>
  </conditionalFormatting>
  <conditionalFormatting sqref="M152">
    <cfRule type="cellIs" dxfId="13958" priority="961" operator="greaterThanOrEqual">
      <formula>90</formula>
    </cfRule>
    <cfRule type="cellIs" dxfId="13957" priority="962" operator="between">
      <formula>50</formula>
      <formula>89</formula>
    </cfRule>
    <cfRule type="cellIs" dxfId="13956" priority="963" operator="lessThanOrEqual">
      <formula>49</formula>
    </cfRule>
  </conditionalFormatting>
  <conditionalFormatting sqref="P152">
    <cfRule type="cellIs" dxfId="13955" priority="958" stopIfTrue="1" operator="lessThan">
      <formula>$E$1/$E$1*50</formula>
    </cfRule>
    <cfRule type="cellIs" dxfId="13954" priority="959" stopIfTrue="1" operator="between">
      <formula>$E$1/$E$1*50</formula>
      <formula>$E$1/$E$1*89</formula>
    </cfRule>
    <cfRule type="cellIs" dxfId="13953" priority="960" stopIfTrue="1" operator="greaterThanOrEqual">
      <formula>$E$1/$E$1*90</formula>
    </cfRule>
  </conditionalFormatting>
  <conditionalFormatting sqref="P152">
    <cfRule type="cellIs" dxfId="13952" priority="955" operator="greaterThanOrEqual">
      <formula>90</formula>
    </cfRule>
    <cfRule type="cellIs" dxfId="13951" priority="956" operator="between">
      <formula>50</formula>
      <formula>89</formula>
    </cfRule>
    <cfRule type="cellIs" dxfId="13950" priority="957" operator="lessThanOrEqual">
      <formula>49</formula>
    </cfRule>
  </conditionalFormatting>
  <conditionalFormatting sqref="H152">
    <cfRule type="cellIs" dxfId="13949" priority="952" operator="greaterThanOrEqual">
      <formula>0.18</formula>
    </cfRule>
    <cfRule type="cellIs" dxfId="13948" priority="953" operator="between">
      <formula>0.1</formula>
      <formula>0.178</formula>
    </cfRule>
    <cfRule type="cellIs" dxfId="13947" priority="954" operator="lessThanOrEqual">
      <formula>0.098</formula>
    </cfRule>
  </conditionalFormatting>
  <conditionalFormatting sqref="J152">
    <cfRule type="cellIs" dxfId="13946" priority="949" operator="greaterThanOrEqual">
      <formula>0.18</formula>
    </cfRule>
    <cfRule type="cellIs" dxfId="13945" priority="950" operator="between">
      <formula>0.1</formula>
      <formula>0.178</formula>
    </cfRule>
    <cfRule type="cellIs" dxfId="13944" priority="951" operator="lessThanOrEqual">
      <formula>0.098</formula>
    </cfRule>
  </conditionalFormatting>
  <conditionalFormatting sqref="N152">
    <cfRule type="cellIs" dxfId="13943" priority="946" operator="greaterThanOrEqual">
      <formula>0.18</formula>
    </cfRule>
    <cfRule type="cellIs" dxfId="13942" priority="947" operator="between">
      <formula>0.1</formula>
      <formula>0.178</formula>
    </cfRule>
    <cfRule type="cellIs" dxfId="13941" priority="948" operator="lessThanOrEqual">
      <formula>0.098</formula>
    </cfRule>
  </conditionalFormatting>
  <conditionalFormatting sqref="Q152">
    <cfRule type="cellIs" dxfId="13940" priority="943" operator="greaterThanOrEqual">
      <formula>0.18</formula>
    </cfRule>
    <cfRule type="cellIs" dxfId="13939" priority="944" operator="between">
      <formula>0.1</formula>
      <formula>0.178</formula>
    </cfRule>
    <cfRule type="cellIs" dxfId="13938" priority="945" operator="lessThanOrEqual">
      <formula>0.098</formula>
    </cfRule>
  </conditionalFormatting>
  <conditionalFormatting sqref="L152">
    <cfRule type="cellIs" dxfId="13937" priority="940" operator="greaterThanOrEqual">
      <formula>0.045</formula>
    </cfRule>
    <cfRule type="cellIs" dxfId="13936" priority="941" operator="lessThanOrEqual">
      <formula>0.0245</formula>
    </cfRule>
    <cfRule type="cellIs" dxfId="13935" priority="942" operator="between">
      <formula>0.025</formula>
      <formula>0.0445</formula>
    </cfRule>
  </conditionalFormatting>
  <conditionalFormatting sqref="F152">
    <cfRule type="cellIs" dxfId="13934" priority="937" stopIfTrue="1" operator="lessThan">
      <formula>$F$1/$F$1*1%</formula>
    </cfRule>
    <cfRule type="cellIs" dxfId="13933" priority="938" stopIfTrue="1" operator="between">
      <formula>$F$1/$F$1*1%</formula>
      <formula>$F$1/$F$1*4.99%</formula>
    </cfRule>
    <cfRule type="cellIs" dxfId="13932" priority="939" stopIfTrue="1" operator="greaterThanOrEqual">
      <formula>$F$1/$F$1*5%</formula>
    </cfRule>
  </conditionalFormatting>
  <conditionalFormatting sqref="F152">
    <cfRule type="cellIs" dxfId="13931" priority="934" operator="greaterThanOrEqual">
      <formula>0.045</formula>
    </cfRule>
    <cfRule type="cellIs" dxfId="13930" priority="935" operator="lessThanOrEqual">
      <formula>0.0245</formula>
    </cfRule>
    <cfRule type="cellIs" dxfId="13929" priority="936" operator="between">
      <formula>0.025</formula>
      <formula>0.0445</formula>
    </cfRule>
  </conditionalFormatting>
  <conditionalFormatting sqref="E152">
    <cfRule type="cellIs" dxfId="13928" priority="931" stopIfTrue="1" operator="lessThan">
      <formula>$E$1/$E$1*50</formula>
    </cfRule>
    <cfRule type="cellIs" dxfId="13927" priority="932" stopIfTrue="1" operator="between">
      <formula>$E$1/$E$1*50</formula>
      <formula>$E$1/$E$1*89</formula>
    </cfRule>
    <cfRule type="cellIs" dxfId="13926" priority="933" stopIfTrue="1" operator="greaterThanOrEqual">
      <formula>$E$1/$E$1*90</formula>
    </cfRule>
  </conditionalFormatting>
  <conditionalFormatting sqref="E152">
    <cfRule type="cellIs" dxfId="13925" priority="928" operator="greaterThanOrEqual">
      <formula>90</formula>
    </cfRule>
    <cfRule type="cellIs" dxfId="13924" priority="929" operator="between">
      <formula>50</formula>
      <formula>89</formula>
    </cfRule>
    <cfRule type="cellIs" dxfId="13923" priority="930" operator="lessThanOrEqual">
      <formula>49</formula>
    </cfRule>
  </conditionalFormatting>
  <conditionalFormatting sqref="S152">
    <cfRule type="cellIs" dxfId="13922" priority="925" operator="lessThanOrEqual">
      <formula>0.4999</formula>
    </cfRule>
    <cfRule type="cellIs" dxfId="13921" priority="926" operator="between">
      <formula>0.5</formula>
      <formula>0.89</formula>
    </cfRule>
    <cfRule type="cellIs" dxfId="13920" priority="927" operator="greaterThanOrEqual">
      <formula>0.891</formula>
    </cfRule>
  </conditionalFormatting>
  <conditionalFormatting sqref="U139:U140 U142:U145 U147:U149">
    <cfRule type="cellIs" dxfId="13919" priority="922" stopIfTrue="1" operator="equal">
      <formula>"A"</formula>
    </cfRule>
    <cfRule type="cellIs" dxfId="13918" priority="923" stopIfTrue="1" operator="between">
      <formula>$V$1</formula>
      <formula>$W$1</formula>
    </cfRule>
    <cfRule type="cellIs" dxfId="13917" priority="924" stopIfTrue="1" operator="equal">
      <formula>"F"</formula>
    </cfRule>
  </conditionalFormatting>
  <conditionalFormatting sqref="B139:B140 D139:D140 D142:D145 B142:B145 B147:B149 D147:D149">
    <cfRule type="cellIs" dxfId="13916" priority="919" stopIfTrue="1" operator="lessThan">
      <formula>#REF!/#REF!*60</formula>
    </cfRule>
    <cfRule type="cellIs" dxfId="13915" priority="920" stopIfTrue="1" operator="between">
      <formula>#REF!/#REF!*60</formula>
      <formula>#REF!/#REF!*89</formula>
    </cfRule>
    <cfRule type="cellIs" dxfId="13914" priority="921" stopIfTrue="1" operator="greaterThanOrEqual">
      <formula>#REF!/#REF!*90</formula>
    </cfRule>
  </conditionalFormatting>
  <conditionalFormatting sqref="C139:C140 C142:C145 C147:C149">
    <cfRule type="cellIs" dxfId="13913" priority="916" stopIfTrue="1" operator="lessThan">
      <formula>#REF!/#REF!*9%</formula>
    </cfRule>
    <cfRule type="cellIs" dxfId="13912" priority="917" stopIfTrue="1" operator="between">
      <formula>#REF!/#REF!*9%</formula>
      <formula>#REF!/#REF!*13.4%</formula>
    </cfRule>
    <cfRule type="cellIs" dxfId="13911" priority="918" stopIfTrue="1" operator="greaterThanOrEqual">
      <formula>#REF!/#REF!*13.5%</formula>
    </cfRule>
  </conditionalFormatting>
  <conditionalFormatting sqref="U150">
    <cfRule type="cellIs" dxfId="13910" priority="913" stopIfTrue="1" operator="equal">
      <formula>"A"</formula>
    </cfRule>
    <cfRule type="cellIs" dxfId="13909" priority="914" stopIfTrue="1" operator="between">
      <formula>$V$1</formula>
      <formula>$W$1</formula>
    </cfRule>
    <cfRule type="cellIs" dxfId="13908" priority="915" stopIfTrue="1" operator="equal">
      <formula>"F"</formula>
    </cfRule>
  </conditionalFormatting>
  <conditionalFormatting sqref="B150 D150">
    <cfRule type="cellIs" dxfId="13907" priority="910" stopIfTrue="1" operator="lessThan">
      <formula>#REF!/#REF!*60</formula>
    </cfRule>
    <cfRule type="cellIs" dxfId="13906" priority="911" stopIfTrue="1" operator="between">
      <formula>#REF!/#REF!*60</formula>
      <formula>#REF!/#REF!*89</formula>
    </cfRule>
    <cfRule type="cellIs" dxfId="13905" priority="912" stopIfTrue="1" operator="greaterThanOrEqual">
      <formula>#REF!/#REF!*90</formula>
    </cfRule>
  </conditionalFormatting>
  <conditionalFormatting sqref="C150">
    <cfRule type="cellIs" dxfId="13904" priority="907" stopIfTrue="1" operator="lessThan">
      <formula>#REF!/#REF!*9%</formula>
    </cfRule>
    <cfRule type="cellIs" dxfId="13903" priority="908" stopIfTrue="1" operator="between">
      <formula>#REF!/#REF!*9%</formula>
      <formula>#REF!/#REF!*13.4%</formula>
    </cfRule>
    <cfRule type="cellIs" dxfId="13902" priority="909" stopIfTrue="1" operator="greaterThanOrEqual">
      <formula>#REF!/#REF!*13.5%</formula>
    </cfRule>
  </conditionalFormatting>
  <conditionalFormatting sqref="B141 D141">
    <cfRule type="cellIs" dxfId="13901" priority="904" stopIfTrue="1" operator="lessThan">
      <formula>#REF!/#REF!*60</formula>
    </cfRule>
    <cfRule type="cellIs" dxfId="13900" priority="905" stopIfTrue="1" operator="between">
      <formula>#REF!/#REF!*60</formula>
      <formula>#REF!/#REF!*89</formula>
    </cfRule>
    <cfRule type="cellIs" dxfId="13899" priority="906" stopIfTrue="1" operator="greaterThanOrEqual">
      <formula>#REF!/#REF!*90</formula>
    </cfRule>
  </conditionalFormatting>
  <conditionalFormatting sqref="C141">
    <cfRule type="cellIs" dxfId="13898" priority="901" stopIfTrue="1" operator="lessThan">
      <formula>#REF!/#REF!*9%</formula>
    </cfRule>
    <cfRule type="cellIs" dxfId="13897" priority="902" stopIfTrue="1" operator="between">
      <formula>#REF!/#REF!*9%</formula>
      <formula>#REF!/#REF!*13.4%</formula>
    </cfRule>
    <cfRule type="cellIs" dxfId="13896" priority="903" stopIfTrue="1" operator="greaterThanOrEqual">
      <formula>#REF!/#REF!*13.5%</formula>
    </cfRule>
  </conditionalFormatting>
  <conditionalFormatting sqref="U141">
    <cfRule type="cellIs" dxfId="13895" priority="898" stopIfTrue="1" operator="equal">
      <formula>"A"</formula>
    </cfRule>
    <cfRule type="cellIs" dxfId="13894" priority="899" stopIfTrue="1" operator="between">
      <formula>$V$1</formula>
      <formula>$W$1</formula>
    </cfRule>
    <cfRule type="cellIs" dxfId="13893" priority="900" stopIfTrue="1" operator="equal">
      <formula>"F"</formula>
    </cfRule>
  </conditionalFormatting>
  <conditionalFormatting sqref="G144 G148:G150 G139:G141">
    <cfRule type="cellIs" dxfId="13892" priority="895" stopIfTrue="1" operator="lessThan">
      <formula>$E$1/$E$1*50</formula>
    </cfRule>
    <cfRule type="cellIs" dxfId="13891" priority="896" stopIfTrue="1" operator="between">
      <formula>$E$1/$E$1*50</formula>
      <formula>$E$1/$E$1*89</formula>
    </cfRule>
    <cfRule type="cellIs" dxfId="13890" priority="897" stopIfTrue="1" operator="greaterThanOrEqual">
      <formula>$E$1/$E$1*90</formula>
    </cfRule>
  </conditionalFormatting>
  <conditionalFormatting sqref="L144 L148:L150 L139:L141">
    <cfRule type="cellIs" dxfId="13889" priority="892" stopIfTrue="1" operator="lessThan">
      <formula>$F$1/$F$1*1%</formula>
    </cfRule>
    <cfRule type="cellIs" dxfId="13888" priority="893" stopIfTrue="1" operator="between">
      <formula>$F$1/$F$1*1%</formula>
      <formula>$F$1/$F$1*4.99%</formula>
    </cfRule>
    <cfRule type="cellIs" dxfId="13887" priority="894" stopIfTrue="1" operator="greaterThanOrEqual">
      <formula>$F$1/$F$1*5%</formula>
    </cfRule>
  </conditionalFormatting>
  <conditionalFormatting sqref="G145 G147">
    <cfRule type="cellIs" dxfId="13886" priority="889" stopIfTrue="1" operator="lessThan">
      <formula>$E$1/$E$1*50</formula>
    </cfRule>
    <cfRule type="cellIs" dxfId="13885" priority="890" stopIfTrue="1" operator="between">
      <formula>$E$1/$E$1*50</formula>
      <formula>$E$1/$E$1*89</formula>
    </cfRule>
    <cfRule type="cellIs" dxfId="13884" priority="891" stopIfTrue="1" operator="greaterThanOrEqual">
      <formula>$E$1/$E$1*90</formula>
    </cfRule>
  </conditionalFormatting>
  <conditionalFormatting sqref="L145 L147">
    <cfRule type="cellIs" dxfId="13883" priority="886" stopIfTrue="1" operator="lessThan">
      <formula>$F$1/$F$1*1%</formula>
    </cfRule>
    <cfRule type="cellIs" dxfId="13882" priority="887" stopIfTrue="1" operator="between">
      <formula>$F$1/$F$1*1%</formula>
      <formula>$F$1/$F$1*4.99%</formula>
    </cfRule>
    <cfRule type="cellIs" dxfId="13881" priority="888" stopIfTrue="1" operator="greaterThanOrEqual">
      <formula>$F$1/$F$1*5%</formula>
    </cfRule>
  </conditionalFormatting>
  <conditionalFormatting sqref="T139:T145 T147:T150">
    <cfRule type="cellIs" dxfId="13880" priority="883" stopIfTrue="1" operator="equal">
      <formula>"A"</formula>
    </cfRule>
    <cfRule type="cellIs" dxfId="13879" priority="884" stopIfTrue="1" operator="between">
      <formula>$V$1</formula>
      <formula>$W$1</formula>
    </cfRule>
    <cfRule type="cellIs" dxfId="13878" priority="885" stopIfTrue="1" operator="equal">
      <formula>"F"</formula>
    </cfRule>
  </conditionalFormatting>
  <conditionalFormatting sqref="G142">
    <cfRule type="cellIs" dxfId="13877" priority="880" stopIfTrue="1" operator="lessThan">
      <formula>$E$1/$E$1*50</formula>
    </cfRule>
    <cfRule type="cellIs" dxfId="13876" priority="881" stopIfTrue="1" operator="between">
      <formula>$E$1/$E$1*50</formula>
      <formula>$E$1/$E$1*89</formula>
    </cfRule>
    <cfRule type="cellIs" dxfId="13875" priority="882" stopIfTrue="1" operator="greaterThanOrEqual">
      <formula>$E$1/$E$1*90</formula>
    </cfRule>
  </conditionalFormatting>
  <conditionalFormatting sqref="L142">
    <cfRule type="cellIs" dxfId="13874" priority="877" stopIfTrue="1" operator="lessThan">
      <formula>$F$1/$F$1*1%</formula>
    </cfRule>
    <cfRule type="cellIs" dxfId="13873" priority="878" stopIfTrue="1" operator="between">
      <formula>$F$1/$F$1*1%</formula>
      <formula>$F$1/$F$1*4.99%</formula>
    </cfRule>
    <cfRule type="cellIs" dxfId="13872" priority="879" stopIfTrue="1" operator="greaterThanOrEqual">
      <formula>$F$1/$F$1*5%</formula>
    </cfRule>
  </conditionalFormatting>
  <conditionalFormatting sqref="G143">
    <cfRule type="cellIs" dxfId="13871" priority="874" stopIfTrue="1" operator="lessThan">
      <formula>$E$1/$E$1*50</formula>
    </cfRule>
    <cfRule type="cellIs" dxfId="13870" priority="875" stopIfTrue="1" operator="between">
      <formula>$E$1/$E$1*50</formula>
      <formula>$E$1/$E$1*89</formula>
    </cfRule>
    <cfRule type="cellIs" dxfId="13869" priority="876" stopIfTrue="1" operator="greaterThanOrEqual">
      <formula>$E$1/$E$1*90</formula>
    </cfRule>
  </conditionalFormatting>
  <conditionalFormatting sqref="L143">
    <cfRule type="cellIs" dxfId="13868" priority="871" stopIfTrue="1" operator="lessThan">
      <formula>$F$1/$F$1*1%</formula>
    </cfRule>
    <cfRule type="cellIs" dxfId="13867" priority="872" stopIfTrue="1" operator="between">
      <formula>$F$1/$F$1*1%</formula>
      <formula>$F$1/$F$1*4.99%</formula>
    </cfRule>
    <cfRule type="cellIs" dxfId="13866" priority="873" stopIfTrue="1" operator="greaterThanOrEqual">
      <formula>$F$1/$F$1*5%</formula>
    </cfRule>
  </conditionalFormatting>
  <conditionalFormatting sqref="G139:G145 G147:G150">
    <cfRule type="cellIs" dxfId="13865" priority="868" operator="greaterThanOrEqual">
      <formula>90</formula>
    </cfRule>
    <cfRule type="cellIs" dxfId="13864" priority="869" operator="between">
      <formula>50</formula>
      <formula>89</formula>
    </cfRule>
    <cfRule type="cellIs" dxfId="13863" priority="870" operator="lessThanOrEqual">
      <formula>49</formula>
    </cfRule>
  </conditionalFormatting>
  <conditionalFormatting sqref="I144 I148:I150 I139:I141">
    <cfRule type="cellIs" dxfId="13862" priority="865" stopIfTrue="1" operator="lessThan">
      <formula>$E$1/$E$1*50</formula>
    </cfRule>
    <cfRule type="cellIs" dxfId="13861" priority="866" stopIfTrue="1" operator="between">
      <formula>$E$1/$E$1*50</formula>
      <formula>$E$1/$E$1*89</formula>
    </cfRule>
    <cfRule type="cellIs" dxfId="13860" priority="867" stopIfTrue="1" operator="greaterThanOrEqual">
      <formula>$E$1/$E$1*90</formula>
    </cfRule>
  </conditionalFormatting>
  <conditionalFormatting sqref="I145 I147">
    <cfRule type="cellIs" dxfId="13859" priority="862" stopIfTrue="1" operator="lessThan">
      <formula>$E$1/$E$1*50</formula>
    </cfRule>
    <cfRule type="cellIs" dxfId="13858" priority="863" stopIfTrue="1" operator="between">
      <formula>$E$1/$E$1*50</formula>
      <formula>$E$1/$E$1*89</formula>
    </cfRule>
    <cfRule type="cellIs" dxfId="13857" priority="864" stopIfTrue="1" operator="greaterThanOrEqual">
      <formula>$E$1/$E$1*90</formula>
    </cfRule>
  </conditionalFormatting>
  <conditionalFormatting sqref="I142">
    <cfRule type="cellIs" dxfId="13856" priority="859" stopIfTrue="1" operator="lessThan">
      <formula>$E$1/$E$1*50</formula>
    </cfRule>
    <cfRule type="cellIs" dxfId="13855" priority="860" stopIfTrue="1" operator="between">
      <formula>$E$1/$E$1*50</formula>
      <formula>$E$1/$E$1*89</formula>
    </cfRule>
    <cfRule type="cellIs" dxfId="13854" priority="861" stopIfTrue="1" operator="greaterThanOrEqual">
      <formula>$E$1/$E$1*90</formula>
    </cfRule>
  </conditionalFormatting>
  <conditionalFormatting sqref="I143">
    <cfRule type="cellIs" dxfId="13853" priority="856" stopIfTrue="1" operator="lessThan">
      <formula>$E$1/$E$1*50</formula>
    </cfRule>
    <cfRule type="cellIs" dxfId="13852" priority="857" stopIfTrue="1" operator="between">
      <formula>$E$1/$E$1*50</formula>
      <formula>$E$1/$E$1*89</formula>
    </cfRule>
    <cfRule type="cellIs" dxfId="13851" priority="858" stopIfTrue="1" operator="greaterThanOrEqual">
      <formula>$E$1/$E$1*90</formula>
    </cfRule>
  </conditionalFormatting>
  <conditionalFormatting sqref="I139:I145 I147:I150">
    <cfRule type="cellIs" dxfId="13850" priority="853" operator="greaterThanOrEqual">
      <formula>90</formula>
    </cfRule>
    <cfRule type="cellIs" dxfId="13849" priority="854" operator="between">
      <formula>50</formula>
      <formula>89</formula>
    </cfRule>
    <cfRule type="cellIs" dxfId="13848" priority="855" operator="lessThanOrEqual">
      <formula>49</formula>
    </cfRule>
  </conditionalFormatting>
  <conditionalFormatting sqref="K144 K148:K150 K139:K141">
    <cfRule type="cellIs" dxfId="13847" priority="850" stopIfTrue="1" operator="lessThan">
      <formula>$E$1/$E$1*50</formula>
    </cfRule>
    <cfRule type="cellIs" dxfId="13846" priority="851" stopIfTrue="1" operator="between">
      <formula>$E$1/$E$1*50</formula>
      <formula>$E$1/$E$1*89</formula>
    </cfRule>
    <cfRule type="cellIs" dxfId="13845" priority="852" stopIfTrue="1" operator="greaterThanOrEqual">
      <formula>$E$1/$E$1*90</formula>
    </cfRule>
  </conditionalFormatting>
  <conditionalFormatting sqref="K145 K147">
    <cfRule type="cellIs" dxfId="13844" priority="847" stopIfTrue="1" operator="lessThan">
      <formula>$E$1/$E$1*50</formula>
    </cfRule>
    <cfRule type="cellIs" dxfId="13843" priority="848" stopIfTrue="1" operator="between">
      <formula>$E$1/$E$1*50</formula>
      <formula>$E$1/$E$1*89</formula>
    </cfRule>
    <cfRule type="cellIs" dxfId="13842" priority="849" stopIfTrue="1" operator="greaterThanOrEqual">
      <formula>$E$1/$E$1*90</formula>
    </cfRule>
  </conditionalFormatting>
  <conditionalFormatting sqref="K142">
    <cfRule type="cellIs" dxfId="13841" priority="844" stopIfTrue="1" operator="lessThan">
      <formula>$E$1/$E$1*50</formula>
    </cfRule>
    <cfRule type="cellIs" dxfId="13840" priority="845" stopIfTrue="1" operator="between">
      <formula>$E$1/$E$1*50</formula>
      <formula>$E$1/$E$1*89</formula>
    </cfRule>
    <cfRule type="cellIs" dxfId="13839" priority="846" stopIfTrue="1" operator="greaterThanOrEqual">
      <formula>$E$1/$E$1*90</formula>
    </cfRule>
  </conditionalFormatting>
  <conditionalFormatting sqref="K143">
    <cfRule type="cellIs" dxfId="13838" priority="841" stopIfTrue="1" operator="lessThan">
      <formula>$E$1/$E$1*50</formula>
    </cfRule>
    <cfRule type="cellIs" dxfId="13837" priority="842" stopIfTrue="1" operator="between">
      <formula>$E$1/$E$1*50</formula>
      <formula>$E$1/$E$1*89</formula>
    </cfRule>
    <cfRule type="cellIs" dxfId="13836" priority="843" stopIfTrue="1" operator="greaterThanOrEqual">
      <formula>$E$1/$E$1*90</formula>
    </cfRule>
  </conditionalFormatting>
  <conditionalFormatting sqref="K139:K145 K147:K150">
    <cfRule type="cellIs" dxfId="13835" priority="838" operator="greaterThanOrEqual">
      <formula>90</formula>
    </cfRule>
    <cfRule type="cellIs" dxfId="13834" priority="839" operator="between">
      <formula>50</formula>
      <formula>89</formula>
    </cfRule>
    <cfRule type="cellIs" dxfId="13833" priority="840" operator="lessThanOrEqual">
      <formula>49</formula>
    </cfRule>
  </conditionalFormatting>
  <conditionalFormatting sqref="M144 M148:M150 M139:M141">
    <cfRule type="cellIs" dxfId="13832" priority="835" stopIfTrue="1" operator="lessThan">
      <formula>$E$1/$E$1*50</formula>
    </cfRule>
    <cfRule type="cellIs" dxfId="13831" priority="836" stopIfTrue="1" operator="between">
      <formula>$E$1/$E$1*50</formula>
      <formula>$E$1/$E$1*89</formula>
    </cfRule>
    <cfRule type="cellIs" dxfId="13830" priority="837" stopIfTrue="1" operator="greaterThanOrEqual">
      <formula>$E$1/$E$1*90</formula>
    </cfRule>
  </conditionalFormatting>
  <conditionalFormatting sqref="M145 M147">
    <cfRule type="cellIs" dxfId="13829" priority="832" stopIfTrue="1" operator="lessThan">
      <formula>$E$1/$E$1*50</formula>
    </cfRule>
    <cfRule type="cellIs" dxfId="13828" priority="833" stopIfTrue="1" operator="between">
      <formula>$E$1/$E$1*50</formula>
      <formula>$E$1/$E$1*89</formula>
    </cfRule>
    <cfRule type="cellIs" dxfId="13827" priority="834" stopIfTrue="1" operator="greaterThanOrEqual">
      <formula>$E$1/$E$1*90</formula>
    </cfRule>
  </conditionalFormatting>
  <conditionalFormatting sqref="M142">
    <cfRule type="cellIs" dxfId="13826" priority="829" stopIfTrue="1" operator="lessThan">
      <formula>$E$1/$E$1*50</formula>
    </cfRule>
    <cfRule type="cellIs" dxfId="13825" priority="830" stopIfTrue="1" operator="between">
      <formula>$E$1/$E$1*50</formula>
      <formula>$E$1/$E$1*89</formula>
    </cfRule>
    <cfRule type="cellIs" dxfId="13824" priority="831" stopIfTrue="1" operator="greaterThanOrEqual">
      <formula>$E$1/$E$1*90</formula>
    </cfRule>
  </conditionalFormatting>
  <conditionalFormatting sqref="M143">
    <cfRule type="cellIs" dxfId="13823" priority="826" stopIfTrue="1" operator="lessThan">
      <formula>$E$1/$E$1*50</formula>
    </cfRule>
    <cfRule type="cellIs" dxfId="13822" priority="827" stopIfTrue="1" operator="between">
      <formula>$E$1/$E$1*50</formula>
      <formula>$E$1/$E$1*89</formula>
    </cfRule>
    <cfRule type="cellIs" dxfId="13821" priority="828" stopIfTrue="1" operator="greaterThanOrEqual">
      <formula>$E$1/$E$1*90</formula>
    </cfRule>
  </conditionalFormatting>
  <conditionalFormatting sqref="M139:M145 M147:M150">
    <cfRule type="cellIs" dxfId="13820" priority="823" operator="greaterThanOrEqual">
      <formula>90</formula>
    </cfRule>
    <cfRule type="cellIs" dxfId="13819" priority="824" operator="between">
      <formula>50</formula>
      <formula>89</formula>
    </cfRule>
    <cfRule type="cellIs" dxfId="13818" priority="825" operator="lessThanOrEqual">
      <formula>49</formula>
    </cfRule>
  </conditionalFormatting>
  <conditionalFormatting sqref="P144 P148:P150 P139:P141">
    <cfRule type="cellIs" dxfId="13817" priority="820" stopIfTrue="1" operator="lessThan">
      <formula>$E$1/$E$1*50</formula>
    </cfRule>
    <cfRule type="cellIs" dxfId="13816" priority="821" stopIfTrue="1" operator="between">
      <formula>$E$1/$E$1*50</formula>
      <formula>$E$1/$E$1*89</formula>
    </cfRule>
    <cfRule type="cellIs" dxfId="13815" priority="822" stopIfTrue="1" operator="greaterThanOrEqual">
      <formula>$E$1/$E$1*90</formula>
    </cfRule>
  </conditionalFormatting>
  <conditionalFormatting sqref="P145 P147">
    <cfRule type="cellIs" dxfId="13814" priority="817" stopIfTrue="1" operator="lessThan">
      <formula>$E$1/$E$1*50</formula>
    </cfRule>
    <cfRule type="cellIs" dxfId="13813" priority="818" stopIfTrue="1" operator="between">
      <formula>$E$1/$E$1*50</formula>
      <formula>$E$1/$E$1*89</formula>
    </cfRule>
    <cfRule type="cellIs" dxfId="13812" priority="819" stopIfTrue="1" operator="greaterThanOrEqual">
      <formula>$E$1/$E$1*90</formula>
    </cfRule>
  </conditionalFormatting>
  <conditionalFormatting sqref="P142">
    <cfRule type="cellIs" dxfId="13811" priority="814" stopIfTrue="1" operator="lessThan">
      <formula>$E$1/$E$1*50</formula>
    </cfRule>
    <cfRule type="cellIs" dxfId="13810" priority="815" stopIfTrue="1" operator="between">
      <formula>$E$1/$E$1*50</formula>
      <formula>$E$1/$E$1*89</formula>
    </cfRule>
    <cfRule type="cellIs" dxfId="13809" priority="816" stopIfTrue="1" operator="greaterThanOrEqual">
      <formula>$E$1/$E$1*90</formula>
    </cfRule>
  </conditionalFormatting>
  <conditionalFormatting sqref="P143">
    <cfRule type="cellIs" dxfId="13808" priority="811" stopIfTrue="1" operator="lessThan">
      <formula>$E$1/$E$1*50</formula>
    </cfRule>
    <cfRule type="cellIs" dxfId="13807" priority="812" stopIfTrue="1" operator="between">
      <formula>$E$1/$E$1*50</formula>
      <formula>$E$1/$E$1*89</formula>
    </cfRule>
    <cfRule type="cellIs" dxfId="13806" priority="813" stopIfTrue="1" operator="greaterThanOrEqual">
      <formula>$E$1/$E$1*90</formula>
    </cfRule>
  </conditionalFormatting>
  <conditionalFormatting sqref="P139:P145 P147:P150">
    <cfRule type="cellIs" dxfId="13805" priority="808" operator="greaterThanOrEqual">
      <formula>90</formula>
    </cfRule>
    <cfRule type="cellIs" dxfId="13804" priority="809" operator="between">
      <formula>50</formula>
      <formula>89</formula>
    </cfRule>
    <cfRule type="cellIs" dxfId="13803" priority="810" operator="lessThanOrEqual">
      <formula>49</formula>
    </cfRule>
  </conditionalFormatting>
  <conditionalFormatting sqref="I141">
    <cfRule type="cellIs" dxfId="13802" priority="807" operator="between">
      <formula>10</formula>
      <formula>17.8</formula>
    </cfRule>
  </conditionalFormatting>
  <conditionalFormatting sqref="H139:H145 H147:H150">
    <cfRule type="cellIs" dxfId="13801" priority="804" operator="greaterThanOrEqual">
      <formula>0.18</formula>
    </cfRule>
    <cfRule type="cellIs" dxfId="13800" priority="805" operator="between">
      <formula>0.1</formula>
      <formula>0.178</formula>
    </cfRule>
    <cfRule type="cellIs" dxfId="13799" priority="806" operator="lessThanOrEqual">
      <formula>0.098</formula>
    </cfRule>
  </conditionalFormatting>
  <conditionalFormatting sqref="J139:J145 J147:J150">
    <cfRule type="cellIs" dxfId="13798" priority="801" operator="greaterThanOrEqual">
      <formula>0.18</formula>
    </cfRule>
    <cfRule type="cellIs" dxfId="13797" priority="802" operator="between">
      <formula>0.1</formula>
      <formula>0.178</formula>
    </cfRule>
    <cfRule type="cellIs" dxfId="13796" priority="803" operator="lessThanOrEqual">
      <formula>0.098</formula>
    </cfRule>
  </conditionalFormatting>
  <conditionalFormatting sqref="N139:N145 N147:N150">
    <cfRule type="cellIs" dxfId="13795" priority="798" operator="greaterThanOrEqual">
      <formula>0.18</formula>
    </cfRule>
    <cfRule type="cellIs" dxfId="13794" priority="799" operator="between">
      <formula>0.1</formula>
      <formula>0.178</formula>
    </cfRule>
    <cfRule type="cellIs" dxfId="13793" priority="800" operator="lessThanOrEqual">
      <formula>0.098</formula>
    </cfRule>
  </conditionalFormatting>
  <conditionalFormatting sqref="Q139:Q145 Q147:Q150">
    <cfRule type="cellIs" dxfId="13792" priority="795" operator="greaterThanOrEqual">
      <formula>0.18</formula>
    </cfRule>
    <cfRule type="cellIs" dxfId="13791" priority="796" operator="between">
      <formula>0.1</formula>
      <formula>0.178</formula>
    </cfRule>
    <cfRule type="cellIs" dxfId="13790" priority="797" operator="lessThanOrEqual">
      <formula>0.098</formula>
    </cfRule>
  </conditionalFormatting>
  <conditionalFormatting sqref="L139:L145 L147:L150">
    <cfRule type="cellIs" dxfId="13789" priority="792" operator="greaterThanOrEqual">
      <formula>0.045</formula>
    </cfRule>
    <cfRule type="cellIs" dxfId="13788" priority="793" operator="lessThanOrEqual">
      <formula>0.0245</formula>
    </cfRule>
    <cfRule type="cellIs" dxfId="13787" priority="794" operator="between">
      <formula>0.025</formula>
      <formula>0.0445</formula>
    </cfRule>
  </conditionalFormatting>
  <conditionalFormatting sqref="F144 F148:F150 F139:F141">
    <cfRule type="cellIs" dxfId="13786" priority="789" stopIfTrue="1" operator="lessThan">
      <formula>$F$1/$F$1*1%</formula>
    </cfRule>
    <cfRule type="cellIs" dxfId="13785" priority="790" stopIfTrue="1" operator="between">
      <formula>$F$1/$F$1*1%</formula>
      <formula>$F$1/$F$1*4.99%</formula>
    </cfRule>
    <cfRule type="cellIs" dxfId="13784" priority="791" stopIfTrue="1" operator="greaterThanOrEqual">
      <formula>$F$1/$F$1*5%</formula>
    </cfRule>
  </conditionalFormatting>
  <conditionalFormatting sqref="F145 F147">
    <cfRule type="cellIs" dxfId="13783" priority="786" stopIfTrue="1" operator="lessThan">
      <formula>$F$1/$F$1*1%</formula>
    </cfRule>
    <cfRule type="cellIs" dxfId="13782" priority="787" stopIfTrue="1" operator="between">
      <formula>$F$1/$F$1*1%</formula>
      <formula>$F$1/$F$1*4.99%</formula>
    </cfRule>
    <cfRule type="cellIs" dxfId="13781" priority="788" stopIfTrue="1" operator="greaterThanOrEqual">
      <formula>$F$1/$F$1*5%</formula>
    </cfRule>
  </conditionalFormatting>
  <conditionalFormatting sqref="F142">
    <cfRule type="cellIs" dxfId="13780" priority="783" stopIfTrue="1" operator="lessThan">
      <formula>$F$1/$F$1*1%</formula>
    </cfRule>
    <cfRule type="cellIs" dxfId="13779" priority="784" stopIfTrue="1" operator="between">
      <formula>$F$1/$F$1*1%</formula>
      <formula>$F$1/$F$1*4.99%</formula>
    </cfRule>
    <cfRule type="cellIs" dxfId="13778" priority="785" stopIfTrue="1" operator="greaterThanOrEqual">
      <formula>$F$1/$F$1*5%</formula>
    </cfRule>
  </conditionalFormatting>
  <conditionalFormatting sqref="F143">
    <cfRule type="cellIs" dxfId="13777" priority="780" stopIfTrue="1" operator="lessThan">
      <formula>$F$1/$F$1*1%</formula>
    </cfRule>
    <cfRule type="cellIs" dxfId="13776" priority="781" stopIfTrue="1" operator="between">
      <formula>$F$1/$F$1*1%</formula>
      <formula>$F$1/$F$1*4.99%</formula>
    </cfRule>
    <cfRule type="cellIs" dxfId="13775" priority="782" stopIfTrue="1" operator="greaterThanOrEqual">
      <formula>$F$1/$F$1*5%</formula>
    </cfRule>
  </conditionalFormatting>
  <conditionalFormatting sqref="F139:F145 F147:F150">
    <cfRule type="cellIs" dxfId="13774" priority="777" operator="greaterThanOrEqual">
      <formula>0.045</formula>
    </cfRule>
    <cfRule type="cellIs" dxfId="13773" priority="778" operator="lessThanOrEqual">
      <formula>0.0245</formula>
    </cfRule>
    <cfRule type="cellIs" dxfId="13772" priority="779" operator="between">
      <formula>0.025</formula>
      <formula>0.0445</formula>
    </cfRule>
  </conditionalFormatting>
  <conditionalFormatting sqref="E144 E148:E150 E139:E141">
    <cfRule type="cellIs" dxfId="13771" priority="774" stopIfTrue="1" operator="lessThan">
      <formula>$E$1/$E$1*50</formula>
    </cfRule>
    <cfRule type="cellIs" dxfId="13770" priority="775" stopIfTrue="1" operator="between">
      <formula>$E$1/$E$1*50</formula>
      <formula>$E$1/$E$1*89</formula>
    </cfRule>
    <cfRule type="cellIs" dxfId="13769" priority="776" stopIfTrue="1" operator="greaterThanOrEqual">
      <formula>$E$1/$E$1*90</formula>
    </cfRule>
  </conditionalFormatting>
  <conditionalFormatting sqref="E145 E147">
    <cfRule type="cellIs" dxfId="13768" priority="771" stopIfTrue="1" operator="lessThan">
      <formula>$E$1/$E$1*50</formula>
    </cfRule>
    <cfRule type="cellIs" dxfId="13767" priority="772" stopIfTrue="1" operator="between">
      <formula>$E$1/$E$1*50</formula>
      <formula>$E$1/$E$1*89</formula>
    </cfRule>
    <cfRule type="cellIs" dxfId="13766" priority="773" stopIfTrue="1" operator="greaterThanOrEqual">
      <formula>$E$1/$E$1*90</formula>
    </cfRule>
  </conditionalFormatting>
  <conditionalFormatting sqref="E142">
    <cfRule type="cellIs" dxfId="13765" priority="768" stopIfTrue="1" operator="lessThan">
      <formula>$E$1/$E$1*50</formula>
    </cfRule>
    <cfRule type="cellIs" dxfId="13764" priority="769" stopIfTrue="1" operator="between">
      <formula>$E$1/$E$1*50</formula>
      <formula>$E$1/$E$1*89</formula>
    </cfRule>
    <cfRule type="cellIs" dxfId="13763" priority="770" stopIfTrue="1" operator="greaterThanOrEqual">
      <formula>$E$1/$E$1*90</formula>
    </cfRule>
  </conditionalFormatting>
  <conditionalFormatting sqref="E143">
    <cfRule type="cellIs" dxfId="13762" priority="765" stopIfTrue="1" operator="lessThan">
      <formula>$E$1/$E$1*50</formula>
    </cfRule>
    <cfRule type="cellIs" dxfId="13761" priority="766" stopIfTrue="1" operator="between">
      <formula>$E$1/$E$1*50</formula>
      <formula>$E$1/$E$1*89</formula>
    </cfRule>
    <cfRule type="cellIs" dxfId="13760" priority="767" stopIfTrue="1" operator="greaterThanOrEqual">
      <formula>$E$1/$E$1*90</formula>
    </cfRule>
  </conditionalFormatting>
  <conditionalFormatting sqref="E139:E145 E147:E150">
    <cfRule type="cellIs" dxfId="13759" priority="762" operator="greaterThanOrEqual">
      <formula>90</formula>
    </cfRule>
    <cfRule type="cellIs" dxfId="13758" priority="763" operator="between">
      <formula>50</formula>
      <formula>89</formula>
    </cfRule>
    <cfRule type="cellIs" dxfId="13757" priority="764" operator="lessThanOrEqual">
      <formula>49</formula>
    </cfRule>
  </conditionalFormatting>
  <conditionalFormatting sqref="S139:S145 S147:S150">
    <cfRule type="cellIs" dxfId="13756" priority="759" operator="lessThanOrEqual">
      <formula>0.4999</formula>
    </cfRule>
    <cfRule type="cellIs" dxfId="13755" priority="760" operator="between">
      <formula>0.5</formula>
      <formula>0.89</formula>
    </cfRule>
    <cfRule type="cellIs" dxfId="13754" priority="761" operator="greaterThanOrEqual">
      <formula>0.891</formula>
    </cfRule>
  </conditionalFormatting>
  <conditionalFormatting sqref="B137 D137">
    <cfRule type="cellIs" dxfId="13753" priority="756" stopIfTrue="1" operator="lessThan">
      <formula>#REF!/#REF!*60</formula>
    </cfRule>
    <cfRule type="cellIs" dxfId="13752" priority="757" stopIfTrue="1" operator="between">
      <formula>#REF!/#REF!*60</formula>
      <formula>#REF!/#REF!*89</formula>
    </cfRule>
    <cfRule type="cellIs" dxfId="13751" priority="758" stopIfTrue="1" operator="greaterThanOrEqual">
      <formula>#REF!/#REF!*90</formula>
    </cfRule>
  </conditionalFormatting>
  <conditionalFormatting sqref="C137">
    <cfRule type="cellIs" dxfId="13750" priority="753" stopIfTrue="1" operator="lessThan">
      <formula>#REF!/#REF!*9%</formula>
    </cfRule>
    <cfRule type="cellIs" dxfId="13749" priority="754" stopIfTrue="1" operator="between">
      <formula>#REF!/#REF!*9%</formula>
      <formula>#REF!/#REF!*13.4%</formula>
    </cfRule>
    <cfRule type="cellIs" dxfId="13748" priority="755" stopIfTrue="1" operator="greaterThanOrEqual">
      <formula>#REF!/#REF!*13.5%</formula>
    </cfRule>
  </conditionalFormatting>
  <conditionalFormatting sqref="U137">
    <cfRule type="cellIs" dxfId="13747" priority="750" stopIfTrue="1" operator="equal">
      <formula>"A"</formula>
    </cfRule>
    <cfRule type="cellIs" dxfId="13746" priority="751" stopIfTrue="1" operator="between">
      <formula>$U$1</formula>
      <formula>$V$1</formula>
    </cfRule>
    <cfRule type="cellIs" dxfId="13745" priority="752" stopIfTrue="1" operator="equal">
      <formula>"F"</formula>
    </cfRule>
  </conditionalFormatting>
  <conditionalFormatting sqref="G137">
    <cfRule type="cellIs" dxfId="13744" priority="747" stopIfTrue="1" operator="lessThan">
      <formula>$E$1/$E$1*50</formula>
    </cfRule>
    <cfRule type="cellIs" dxfId="13743" priority="748" stopIfTrue="1" operator="between">
      <formula>$E$1/$E$1*50</formula>
      <formula>$E$1/$E$1*89</formula>
    </cfRule>
    <cfRule type="cellIs" dxfId="13742" priority="749" stopIfTrue="1" operator="greaterThanOrEqual">
      <formula>$E$1/$E$1*90</formula>
    </cfRule>
  </conditionalFormatting>
  <conditionalFormatting sqref="L137">
    <cfRule type="cellIs" dxfId="13741" priority="744" stopIfTrue="1" operator="lessThan">
      <formula>$F$1/$F$1*1%</formula>
    </cfRule>
    <cfRule type="cellIs" dxfId="13740" priority="745" stopIfTrue="1" operator="between">
      <formula>$F$1/$F$1*1%</formula>
      <formula>$F$1/$F$1*4.99%</formula>
    </cfRule>
    <cfRule type="cellIs" dxfId="13739" priority="746" stopIfTrue="1" operator="greaterThanOrEqual">
      <formula>$F$1/$F$1*5%</formula>
    </cfRule>
  </conditionalFormatting>
  <conditionalFormatting sqref="T137">
    <cfRule type="cellIs" dxfId="13738" priority="741" stopIfTrue="1" operator="equal">
      <formula>"A"</formula>
    </cfRule>
    <cfRule type="cellIs" dxfId="13737" priority="742" stopIfTrue="1" operator="between">
      <formula>$V$1</formula>
      <formula>$W$1</formula>
    </cfRule>
    <cfRule type="cellIs" dxfId="13736" priority="743" stopIfTrue="1" operator="equal">
      <formula>"F"</formula>
    </cfRule>
  </conditionalFormatting>
  <conditionalFormatting sqref="G137">
    <cfRule type="cellIs" dxfId="13735" priority="738" operator="greaterThanOrEqual">
      <formula>90</formula>
    </cfRule>
    <cfRule type="cellIs" dxfId="13734" priority="739" operator="between">
      <formula>50</formula>
      <formula>89</formula>
    </cfRule>
    <cfRule type="cellIs" dxfId="13733" priority="740" operator="lessThanOrEqual">
      <formula>49</formula>
    </cfRule>
  </conditionalFormatting>
  <conditionalFormatting sqref="I137">
    <cfRule type="cellIs" dxfId="13732" priority="735" stopIfTrue="1" operator="lessThan">
      <formula>$E$1/$E$1*50</formula>
    </cfRule>
    <cfRule type="cellIs" dxfId="13731" priority="736" stopIfTrue="1" operator="between">
      <formula>$E$1/$E$1*50</formula>
      <formula>$E$1/$E$1*89</formula>
    </cfRule>
    <cfRule type="cellIs" dxfId="13730" priority="737" stopIfTrue="1" operator="greaterThanOrEqual">
      <formula>$E$1/$E$1*90</formula>
    </cfRule>
  </conditionalFormatting>
  <conditionalFormatting sqref="I137">
    <cfRule type="cellIs" dxfId="13729" priority="732" operator="greaterThanOrEqual">
      <formula>90</formula>
    </cfRule>
    <cfRule type="cellIs" dxfId="13728" priority="733" operator="between">
      <formula>50</formula>
      <formula>89</formula>
    </cfRule>
    <cfRule type="cellIs" dxfId="13727" priority="734" operator="lessThanOrEqual">
      <formula>49</formula>
    </cfRule>
  </conditionalFormatting>
  <conditionalFormatting sqref="K137">
    <cfRule type="cellIs" dxfId="13726" priority="729" stopIfTrue="1" operator="lessThan">
      <formula>$E$1/$E$1*50</formula>
    </cfRule>
    <cfRule type="cellIs" dxfId="13725" priority="730" stopIfTrue="1" operator="between">
      <formula>$E$1/$E$1*50</formula>
      <formula>$E$1/$E$1*89</formula>
    </cfRule>
    <cfRule type="cellIs" dxfId="13724" priority="731" stopIfTrue="1" operator="greaterThanOrEqual">
      <formula>$E$1/$E$1*90</formula>
    </cfRule>
  </conditionalFormatting>
  <conditionalFormatting sqref="K137">
    <cfRule type="cellIs" dxfId="13723" priority="726" operator="greaterThanOrEqual">
      <formula>90</formula>
    </cfRule>
    <cfRule type="cellIs" dxfId="13722" priority="727" operator="between">
      <formula>50</formula>
      <formula>89</formula>
    </cfRule>
    <cfRule type="cellIs" dxfId="13721" priority="728" operator="lessThanOrEqual">
      <formula>49</formula>
    </cfRule>
  </conditionalFormatting>
  <conditionalFormatting sqref="M137">
    <cfRule type="cellIs" dxfId="13720" priority="723" stopIfTrue="1" operator="lessThan">
      <formula>$E$1/$E$1*50</formula>
    </cfRule>
    <cfRule type="cellIs" dxfId="13719" priority="724" stopIfTrue="1" operator="between">
      <formula>$E$1/$E$1*50</formula>
      <formula>$E$1/$E$1*89</formula>
    </cfRule>
    <cfRule type="cellIs" dxfId="13718" priority="725" stopIfTrue="1" operator="greaterThanOrEqual">
      <formula>$E$1/$E$1*90</formula>
    </cfRule>
  </conditionalFormatting>
  <conditionalFormatting sqref="M137">
    <cfRule type="cellIs" dxfId="13717" priority="720" operator="greaterThanOrEqual">
      <formula>90</formula>
    </cfRule>
    <cfRule type="cellIs" dxfId="13716" priority="721" operator="between">
      <formula>50</formula>
      <formula>89</formula>
    </cfRule>
    <cfRule type="cellIs" dxfId="13715" priority="722" operator="lessThanOrEqual">
      <formula>49</formula>
    </cfRule>
  </conditionalFormatting>
  <conditionalFormatting sqref="P137">
    <cfRule type="cellIs" dxfId="13714" priority="717" stopIfTrue="1" operator="lessThan">
      <formula>$E$1/$E$1*50</formula>
    </cfRule>
    <cfRule type="cellIs" dxfId="13713" priority="718" stopIfTrue="1" operator="between">
      <formula>$E$1/$E$1*50</formula>
      <formula>$E$1/$E$1*89</formula>
    </cfRule>
    <cfRule type="cellIs" dxfId="13712" priority="719" stopIfTrue="1" operator="greaterThanOrEqual">
      <formula>$E$1/$E$1*90</formula>
    </cfRule>
  </conditionalFormatting>
  <conditionalFormatting sqref="P137">
    <cfRule type="cellIs" dxfId="13711" priority="714" operator="greaterThanOrEqual">
      <formula>90</formula>
    </cfRule>
    <cfRule type="cellIs" dxfId="13710" priority="715" operator="between">
      <formula>50</formula>
      <formula>89</formula>
    </cfRule>
    <cfRule type="cellIs" dxfId="13709" priority="716" operator="lessThanOrEqual">
      <formula>49</formula>
    </cfRule>
  </conditionalFormatting>
  <conditionalFormatting sqref="H137">
    <cfRule type="cellIs" dxfId="13708" priority="711" operator="greaterThanOrEqual">
      <formula>0.18</formula>
    </cfRule>
    <cfRule type="cellIs" dxfId="13707" priority="712" operator="between">
      <formula>0.1</formula>
      <formula>0.178</formula>
    </cfRule>
    <cfRule type="cellIs" dxfId="13706" priority="713" operator="lessThanOrEqual">
      <formula>0.098</formula>
    </cfRule>
  </conditionalFormatting>
  <conditionalFormatting sqref="J137">
    <cfRule type="cellIs" dxfId="13705" priority="708" operator="greaterThanOrEqual">
      <formula>0.18</formula>
    </cfRule>
    <cfRule type="cellIs" dxfId="13704" priority="709" operator="between">
      <formula>0.1</formula>
      <formula>0.178</formula>
    </cfRule>
    <cfRule type="cellIs" dxfId="13703" priority="710" operator="lessThanOrEqual">
      <formula>0.098</formula>
    </cfRule>
  </conditionalFormatting>
  <conditionalFormatting sqref="N137">
    <cfRule type="cellIs" dxfId="13702" priority="705" operator="greaterThanOrEqual">
      <formula>0.18</formula>
    </cfRule>
    <cfRule type="cellIs" dxfId="13701" priority="706" operator="between">
      <formula>0.1</formula>
      <formula>0.178</formula>
    </cfRule>
    <cfRule type="cellIs" dxfId="13700" priority="707" operator="lessThanOrEqual">
      <formula>0.098</formula>
    </cfRule>
  </conditionalFormatting>
  <conditionalFormatting sqref="Q137">
    <cfRule type="cellIs" dxfId="13699" priority="702" operator="greaterThanOrEqual">
      <formula>0.18</formula>
    </cfRule>
    <cfRule type="cellIs" dxfId="13698" priority="703" operator="between">
      <formula>0.1</formula>
      <formula>0.178</formula>
    </cfRule>
    <cfRule type="cellIs" dxfId="13697" priority="704" operator="lessThanOrEqual">
      <formula>0.098</formula>
    </cfRule>
  </conditionalFormatting>
  <conditionalFormatting sqref="L137">
    <cfRule type="cellIs" dxfId="13696" priority="699" operator="greaterThanOrEqual">
      <formula>0.045</formula>
    </cfRule>
    <cfRule type="cellIs" dxfId="13695" priority="700" operator="lessThanOrEqual">
      <formula>0.0245</formula>
    </cfRule>
    <cfRule type="cellIs" dxfId="13694" priority="701" operator="between">
      <formula>0.025</formula>
      <formula>0.0445</formula>
    </cfRule>
  </conditionalFormatting>
  <conditionalFormatting sqref="F137">
    <cfRule type="cellIs" dxfId="13693" priority="696" stopIfTrue="1" operator="lessThan">
      <formula>$F$1/$F$1*1%</formula>
    </cfRule>
    <cfRule type="cellIs" dxfId="13692" priority="697" stopIfTrue="1" operator="between">
      <formula>$F$1/$F$1*1%</formula>
      <formula>$F$1/$F$1*4.99%</formula>
    </cfRule>
    <cfRule type="cellIs" dxfId="13691" priority="698" stopIfTrue="1" operator="greaterThanOrEqual">
      <formula>$F$1/$F$1*5%</formula>
    </cfRule>
  </conditionalFormatting>
  <conditionalFormatting sqref="F137">
    <cfRule type="cellIs" dxfId="13690" priority="693" operator="greaterThanOrEqual">
      <formula>0.045</formula>
    </cfRule>
    <cfRule type="cellIs" dxfId="13689" priority="694" operator="lessThanOrEqual">
      <formula>0.0245</formula>
    </cfRule>
    <cfRule type="cellIs" dxfId="13688" priority="695" operator="between">
      <formula>0.025</formula>
      <formula>0.0445</formula>
    </cfRule>
  </conditionalFormatting>
  <conditionalFormatting sqref="E137">
    <cfRule type="cellIs" dxfId="13687" priority="690" stopIfTrue="1" operator="lessThan">
      <formula>$E$1/$E$1*50</formula>
    </cfRule>
    <cfRule type="cellIs" dxfId="13686" priority="691" stopIfTrue="1" operator="between">
      <formula>$E$1/$E$1*50</formula>
      <formula>$E$1/$E$1*89</formula>
    </cfRule>
    <cfRule type="cellIs" dxfId="13685" priority="692" stopIfTrue="1" operator="greaterThanOrEqual">
      <formula>$E$1/$E$1*90</formula>
    </cfRule>
  </conditionalFormatting>
  <conditionalFormatting sqref="E137">
    <cfRule type="cellIs" dxfId="13684" priority="687" operator="greaterThanOrEqual">
      <formula>90</formula>
    </cfRule>
    <cfRule type="cellIs" dxfId="13683" priority="688" operator="between">
      <formula>50</formula>
      <formula>89</formula>
    </cfRule>
    <cfRule type="cellIs" dxfId="13682" priority="689" operator="lessThanOrEqual">
      <formula>49</formula>
    </cfRule>
  </conditionalFormatting>
  <conditionalFormatting sqref="S137">
    <cfRule type="cellIs" dxfId="13681" priority="684" operator="lessThanOrEqual">
      <formula>0.4999</formula>
    </cfRule>
    <cfRule type="cellIs" dxfId="13680" priority="685" operator="between">
      <formula>0.5</formula>
      <formula>0.89</formula>
    </cfRule>
    <cfRule type="cellIs" dxfId="13679" priority="686" operator="greaterThanOrEqual">
      <formula>0.891</formula>
    </cfRule>
  </conditionalFormatting>
  <conditionalFormatting sqref="U138">
    <cfRule type="cellIs" dxfId="13678" priority="681" stopIfTrue="1" operator="equal">
      <formula>"A"</formula>
    </cfRule>
    <cfRule type="cellIs" dxfId="13677" priority="682" stopIfTrue="1" operator="between">
      <formula>$V$1</formula>
      <formula>$W$1</formula>
    </cfRule>
    <cfRule type="cellIs" dxfId="13676" priority="683" stopIfTrue="1" operator="equal">
      <formula>"F"</formula>
    </cfRule>
  </conditionalFormatting>
  <conditionalFormatting sqref="B138 D138">
    <cfRule type="cellIs" dxfId="13675" priority="678" stopIfTrue="1" operator="lessThan">
      <formula>#REF!/#REF!*60</formula>
    </cfRule>
    <cfRule type="cellIs" dxfId="13674" priority="679" stopIfTrue="1" operator="between">
      <formula>#REF!/#REF!*60</formula>
      <formula>#REF!/#REF!*89</formula>
    </cfRule>
    <cfRule type="cellIs" dxfId="13673" priority="680" stopIfTrue="1" operator="greaterThanOrEqual">
      <formula>#REF!/#REF!*90</formula>
    </cfRule>
  </conditionalFormatting>
  <conditionalFormatting sqref="C138">
    <cfRule type="cellIs" dxfId="13672" priority="675" stopIfTrue="1" operator="lessThan">
      <formula>#REF!/#REF!*9%</formula>
    </cfRule>
    <cfRule type="cellIs" dxfId="13671" priority="676" stopIfTrue="1" operator="between">
      <formula>#REF!/#REF!*9%</formula>
      <formula>#REF!/#REF!*13.4%</formula>
    </cfRule>
    <cfRule type="cellIs" dxfId="13670" priority="677" stopIfTrue="1" operator="greaterThanOrEqual">
      <formula>#REF!/#REF!*13.5%</formula>
    </cfRule>
  </conditionalFormatting>
  <conditionalFormatting sqref="G138">
    <cfRule type="cellIs" dxfId="13669" priority="672" stopIfTrue="1" operator="lessThan">
      <formula>$E$1/$E$1*50</formula>
    </cfRule>
    <cfRule type="cellIs" dxfId="13668" priority="673" stopIfTrue="1" operator="between">
      <formula>$E$1/$E$1*50</formula>
      <formula>$E$1/$E$1*89</formula>
    </cfRule>
    <cfRule type="cellIs" dxfId="13667" priority="674" stopIfTrue="1" operator="greaterThanOrEqual">
      <formula>$E$1/$E$1*90</formula>
    </cfRule>
  </conditionalFormatting>
  <conditionalFormatting sqref="L138">
    <cfRule type="cellIs" dxfId="13666" priority="669" stopIfTrue="1" operator="lessThan">
      <formula>$F$1/$F$1*1%</formula>
    </cfRule>
    <cfRule type="cellIs" dxfId="13665" priority="670" stopIfTrue="1" operator="between">
      <formula>$F$1/$F$1*1%</formula>
      <formula>$F$1/$F$1*4.99%</formula>
    </cfRule>
    <cfRule type="cellIs" dxfId="13664" priority="671" stopIfTrue="1" operator="greaterThanOrEqual">
      <formula>$F$1/$F$1*5%</formula>
    </cfRule>
  </conditionalFormatting>
  <conditionalFormatting sqref="T138">
    <cfRule type="cellIs" dxfId="13663" priority="666" stopIfTrue="1" operator="equal">
      <formula>"A"</formula>
    </cfRule>
    <cfRule type="cellIs" dxfId="13662" priority="667" stopIfTrue="1" operator="between">
      <formula>$V$1</formula>
      <formula>$W$1</formula>
    </cfRule>
    <cfRule type="cellIs" dxfId="13661" priority="668" stopIfTrue="1" operator="equal">
      <formula>"F"</formula>
    </cfRule>
  </conditionalFormatting>
  <conditionalFormatting sqref="G138">
    <cfRule type="cellIs" dxfId="13660" priority="663" operator="greaterThanOrEqual">
      <formula>90</formula>
    </cfRule>
    <cfRule type="cellIs" dxfId="13659" priority="664" operator="between">
      <formula>50</formula>
      <formula>89</formula>
    </cfRule>
    <cfRule type="cellIs" dxfId="13658" priority="665" operator="lessThanOrEqual">
      <formula>49</formula>
    </cfRule>
  </conditionalFormatting>
  <conditionalFormatting sqref="I138">
    <cfRule type="cellIs" dxfId="13657" priority="660" stopIfTrue="1" operator="lessThan">
      <formula>$E$1/$E$1*50</formula>
    </cfRule>
    <cfRule type="cellIs" dxfId="13656" priority="661" stopIfTrue="1" operator="between">
      <formula>$E$1/$E$1*50</formula>
      <formula>$E$1/$E$1*89</formula>
    </cfRule>
    <cfRule type="cellIs" dxfId="13655" priority="662" stopIfTrue="1" operator="greaterThanOrEqual">
      <formula>$E$1/$E$1*90</formula>
    </cfRule>
  </conditionalFormatting>
  <conditionalFormatting sqref="I138">
    <cfRule type="cellIs" dxfId="13654" priority="657" operator="greaterThanOrEqual">
      <formula>90</formula>
    </cfRule>
    <cfRule type="cellIs" dxfId="13653" priority="658" operator="between">
      <formula>50</formula>
      <formula>89</formula>
    </cfRule>
    <cfRule type="cellIs" dxfId="13652" priority="659" operator="lessThanOrEqual">
      <formula>49</formula>
    </cfRule>
  </conditionalFormatting>
  <conditionalFormatting sqref="K138">
    <cfRule type="cellIs" dxfId="13651" priority="654" stopIfTrue="1" operator="lessThan">
      <formula>$E$1/$E$1*50</formula>
    </cfRule>
    <cfRule type="cellIs" dxfId="13650" priority="655" stopIfTrue="1" operator="between">
      <formula>$E$1/$E$1*50</formula>
      <formula>$E$1/$E$1*89</formula>
    </cfRule>
    <cfRule type="cellIs" dxfId="13649" priority="656" stopIfTrue="1" operator="greaterThanOrEqual">
      <formula>$E$1/$E$1*90</formula>
    </cfRule>
  </conditionalFormatting>
  <conditionalFormatting sqref="K138">
    <cfRule type="cellIs" dxfId="13648" priority="651" operator="greaterThanOrEqual">
      <formula>90</formula>
    </cfRule>
    <cfRule type="cellIs" dxfId="13647" priority="652" operator="between">
      <formula>50</formula>
      <formula>89</formula>
    </cfRule>
    <cfRule type="cellIs" dxfId="13646" priority="653" operator="lessThanOrEqual">
      <formula>49</formula>
    </cfRule>
  </conditionalFormatting>
  <conditionalFormatting sqref="M138">
    <cfRule type="cellIs" dxfId="13645" priority="648" stopIfTrue="1" operator="lessThan">
      <formula>$E$1/$E$1*50</formula>
    </cfRule>
    <cfRule type="cellIs" dxfId="13644" priority="649" stopIfTrue="1" operator="between">
      <formula>$E$1/$E$1*50</formula>
      <formula>$E$1/$E$1*89</formula>
    </cfRule>
    <cfRule type="cellIs" dxfId="13643" priority="650" stopIfTrue="1" operator="greaterThanOrEqual">
      <formula>$E$1/$E$1*90</formula>
    </cfRule>
  </conditionalFormatting>
  <conditionalFormatting sqref="M138">
    <cfRule type="cellIs" dxfId="13642" priority="645" operator="greaterThanOrEqual">
      <formula>90</formula>
    </cfRule>
    <cfRule type="cellIs" dxfId="13641" priority="646" operator="between">
      <formula>50</formula>
      <formula>89</formula>
    </cfRule>
    <cfRule type="cellIs" dxfId="13640" priority="647" operator="lessThanOrEqual">
      <formula>49</formula>
    </cfRule>
  </conditionalFormatting>
  <conditionalFormatting sqref="P138">
    <cfRule type="cellIs" dxfId="13639" priority="642" stopIfTrue="1" operator="lessThan">
      <formula>$E$1/$E$1*50</formula>
    </cfRule>
    <cfRule type="cellIs" dxfId="13638" priority="643" stopIfTrue="1" operator="between">
      <formula>$E$1/$E$1*50</formula>
      <formula>$E$1/$E$1*89</formula>
    </cfRule>
    <cfRule type="cellIs" dxfId="13637" priority="644" stopIfTrue="1" operator="greaterThanOrEqual">
      <formula>$E$1/$E$1*90</formula>
    </cfRule>
  </conditionalFormatting>
  <conditionalFormatting sqref="P138">
    <cfRule type="cellIs" dxfId="13636" priority="639" operator="greaterThanOrEqual">
      <formula>90</formula>
    </cfRule>
    <cfRule type="cellIs" dxfId="13635" priority="640" operator="between">
      <formula>50</formula>
      <formula>89</formula>
    </cfRule>
    <cfRule type="cellIs" dxfId="13634" priority="641" operator="lessThanOrEqual">
      <formula>49</formula>
    </cfRule>
  </conditionalFormatting>
  <conditionalFormatting sqref="H138">
    <cfRule type="cellIs" dxfId="13633" priority="636" operator="greaterThanOrEqual">
      <formula>0.18</formula>
    </cfRule>
    <cfRule type="cellIs" dxfId="13632" priority="637" operator="between">
      <formula>0.1</formula>
      <formula>0.178</formula>
    </cfRule>
    <cfRule type="cellIs" dxfId="13631" priority="638" operator="lessThanOrEqual">
      <formula>0.098</formula>
    </cfRule>
  </conditionalFormatting>
  <conditionalFormatting sqref="J138">
    <cfRule type="cellIs" dxfId="13630" priority="633" operator="greaterThanOrEqual">
      <formula>0.18</formula>
    </cfRule>
    <cfRule type="cellIs" dxfId="13629" priority="634" operator="between">
      <formula>0.1</formula>
      <formula>0.178</formula>
    </cfRule>
    <cfRule type="cellIs" dxfId="13628" priority="635" operator="lessThanOrEqual">
      <formula>0.098</formula>
    </cfRule>
  </conditionalFormatting>
  <conditionalFormatting sqref="N138">
    <cfRule type="cellIs" dxfId="13627" priority="630" operator="greaterThanOrEqual">
      <formula>0.18</formula>
    </cfRule>
    <cfRule type="cellIs" dxfId="13626" priority="631" operator="between">
      <formula>0.1</formula>
      <formula>0.178</formula>
    </cfRule>
    <cfRule type="cellIs" dxfId="13625" priority="632" operator="lessThanOrEqual">
      <formula>0.098</formula>
    </cfRule>
  </conditionalFormatting>
  <conditionalFormatting sqref="Q138">
    <cfRule type="cellIs" dxfId="13624" priority="627" operator="greaterThanOrEqual">
      <formula>0.18</formula>
    </cfRule>
    <cfRule type="cellIs" dxfId="13623" priority="628" operator="between">
      <formula>0.1</formula>
      <formula>0.178</formula>
    </cfRule>
    <cfRule type="cellIs" dxfId="13622" priority="629" operator="lessThanOrEqual">
      <formula>0.098</formula>
    </cfRule>
  </conditionalFormatting>
  <conditionalFormatting sqref="L138">
    <cfRule type="cellIs" dxfId="13621" priority="624" operator="greaterThanOrEqual">
      <formula>0.045</formula>
    </cfRule>
    <cfRule type="cellIs" dxfId="13620" priority="625" operator="lessThanOrEqual">
      <formula>0.0245</formula>
    </cfRule>
    <cfRule type="cellIs" dxfId="13619" priority="626" operator="between">
      <formula>0.025</formula>
      <formula>0.0445</formula>
    </cfRule>
  </conditionalFormatting>
  <conditionalFormatting sqref="F138">
    <cfRule type="cellIs" dxfId="13618" priority="621" stopIfTrue="1" operator="lessThan">
      <formula>$F$1/$F$1*1%</formula>
    </cfRule>
    <cfRule type="cellIs" dxfId="13617" priority="622" stopIfTrue="1" operator="between">
      <formula>$F$1/$F$1*1%</formula>
      <formula>$F$1/$F$1*4.99%</formula>
    </cfRule>
    <cfRule type="cellIs" dxfId="13616" priority="623" stopIfTrue="1" operator="greaterThanOrEqual">
      <formula>$F$1/$F$1*5%</formula>
    </cfRule>
  </conditionalFormatting>
  <conditionalFormatting sqref="F138">
    <cfRule type="cellIs" dxfId="13615" priority="618" operator="greaterThanOrEqual">
      <formula>0.045</formula>
    </cfRule>
    <cfRule type="cellIs" dxfId="13614" priority="619" operator="lessThanOrEqual">
      <formula>0.0245</formula>
    </cfRule>
    <cfRule type="cellIs" dxfId="13613" priority="620" operator="between">
      <formula>0.025</formula>
      <formula>0.0445</formula>
    </cfRule>
  </conditionalFormatting>
  <conditionalFormatting sqref="E138">
    <cfRule type="cellIs" dxfId="13612" priority="615" stopIfTrue="1" operator="lessThan">
      <formula>$E$1/$E$1*50</formula>
    </cfRule>
    <cfRule type="cellIs" dxfId="13611" priority="616" stopIfTrue="1" operator="between">
      <formula>$E$1/$E$1*50</formula>
      <formula>$E$1/$E$1*89</formula>
    </cfRule>
    <cfRule type="cellIs" dxfId="13610" priority="617" stopIfTrue="1" operator="greaterThanOrEqual">
      <formula>$E$1/$E$1*90</formula>
    </cfRule>
  </conditionalFormatting>
  <conditionalFormatting sqref="E138">
    <cfRule type="cellIs" dxfId="13609" priority="612" operator="greaterThanOrEqual">
      <formula>90</formula>
    </cfRule>
    <cfRule type="cellIs" dxfId="13608" priority="613" operator="between">
      <formula>50</formula>
      <formula>89</formula>
    </cfRule>
    <cfRule type="cellIs" dxfId="13607" priority="614" operator="lessThanOrEqual">
      <formula>49</formula>
    </cfRule>
  </conditionalFormatting>
  <conditionalFormatting sqref="S138">
    <cfRule type="cellIs" dxfId="13606" priority="609" operator="lessThanOrEqual">
      <formula>0.4999</formula>
    </cfRule>
    <cfRule type="cellIs" dxfId="13605" priority="610" operator="between">
      <formula>0.5</formula>
      <formula>0.89</formula>
    </cfRule>
    <cfRule type="cellIs" dxfId="13604" priority="611" operator="greaterThanOrEqual">
      <formula>0.891</formula>
    </cfRule>
  </conditionalFormatting>
  <conditionalFormatting sqref="U184:U185">
    <cfRule type="cellIs" dxfId="13603" priority="606" stopIfTrue="1" operator="equal">
      <formula>"A"</formula>
    </cfRule>
    <cfRule type="cellIs" dxfId="13602" priority="607" stopIfTrue="1" operator="between">
      <formula>$V$1</formula>
      <formula>$W$1</formula>
    </cfRule>
    <cfRule type="cellIs" dxfId="13601" priority="608" stopIfTrue="1" operator="equal">
      <formula>"F"</formula>
    </cfRule>
  </conditionalFormatting>
  <conditionalFormatting sqref="G184:G185">
    <cfRule type="cellIs" dxfId="13600" priority="603" stopIfTrue="1" operator="lessThan">
      <formula>$E$1/$E$1*50</formula>
    </cfRule>
    <cfRule type="cellIs" dxfId="13599" priority="604" stopIfTrue="1" operator="between">
      <formula>$E$1/$E$1*50</formula>
      <formula>$E$1/$E$1*89</formula>
    </cfRule>
    <cfRule type="cellIs" dxfId="13598" priority="605" stopIfTrue="1" operator="greaterThanOrEqual">
      <formula>$E$1/$E$1*90</formula>
    </cfRule>
  </conditionalFormatting>
  <conditionalFormatting sqref="L184:L185">
    <cfRule type="cellIs" dxfId="13597" priority="600" stopIfTrue="1" operator="lessThan">
      <formula>$F$1/$F$1*1%</formula>
    </cfRule>
    <cfRule type="cellIs" dxfId="13596" priority="601" stopIfTrue="1" operator="between">
      <formula>$F$1/$F$1*1%</formula>
      <formula>$F$1/$F$1*4.99%</formula>
    </cfRule>
    <cfRule type="cellIs" dxfId="13595" priority="602" stopIfTrue="1" operator="greaterThanOrEqual">
      <formula>$F$1/$F$1*5%</formula>
    </cfRule>
  </conditionalFormatting>
  <conditionalFormatting sqref="T184:T185">
    <cfRule type="cellIs" dxfId="13594" priority="597" stopIfTrue="1" operator="equal">
      <formula>"A"</formula>
    </cfRule>
    <cfRule type="cellIs" dxfId="13593" priority="598" stopIfTrue="1" operator="between">
      <formula>$V$1</formula>
      <formula>$W$1</formula>
    </cfRule>
    <cfRule type="cellIs" dxfId="13592" priority="599" stopIfTrue="1" operator="equal">
      <formula>"F"</formula>
    </cfRule>
  </conditionalFormatting>
  <conditionalFormatting sqref="G184:G185">
    <cfRule type="cellIs" dxfId="13591" priority="594" operator="greaterThanOrEqual">
      <formula>90</formula>
    </cfRule>
    <cfRule type="cellIs" dxfId="13590" priority="595" operator="between">
      <formula>50</formula>
      <formula>89</formula>
    </cfRule>
    <cfRule type="cellIs" dxfId="13589" priority="596" operator="lessThanOrEqual">
      <formula>49</formula>
    </cfRule>
  </conditionalFormatting>
  <conditionalFormatting sqref="I184:I185">
    <cfRule type="cellIs" dxfId="13588" priority="591" stopIfTrue="1" operator="lessThan">
      <formula>$E$1/$E$1*50</formula>
    </cfRule>
    <cfRule type="cellIs" dxfId="13587" priority="592" stopIfTrue="1" operator="between">
      <formula>$E$1/$E$1*50</formula>
      <formula>$E$1/$E$1*89</formula>
    </cfRule>
    <cfRule type="cellIs" dxfId="13586" priority="593" stopIfTrue="1" operator="greaterThanOrEqual">
      <formula>$E$1/$E$1*90</formula>
    </cfRule>
  </conditionalFormatting>
  <conditionalFormatting sqref="I184:I185">
    <cfRule type="cellIs" dxfId="13585" priority="588" operator="greaterThanOrEqual">
      <formula>90</formula>
    </cfRule>
    <cfRule type="cellIs" dxfId="13584" priority="589" operator="between">
      <formula>50</formula>
      <formula>89</formula>
    </cfRule>
    <cfRule type="cellIs" dxfId="13583" priority="590" operator="lessThanOrEqual">
      <formula>49</formula>
    </cfRule>
  </conditionalFormatting>
  <conditionalFormatting sqref="K184:K185">
    <cfRule type="cellIs" dxfId="13582" priority="585" stopIfTrue="1" operator="lessThan">
      <formula>$E$1/$E$1*50</formula>
    </cfRule>
    <cfRule type="cellIs" dxfId="13581" priority="586" stopIfTrue="1" operator="between">
      <formula>$E$1/$E$1*50</formula>
      <formula>$E$1/$E$1*89</formula>
    </cfRule>
    <cfRule type="cellIs" dxfId="13580" priority="587" stopIfTrue="1" operator="greaterThanOrEqual">
      <formula>$E$1/$E$1*90</formula>
    </cfRule>
  </conditionalFormatting>
  <conditionalFormatting sqref="K184:K185">
    <cfRule type="cellIs" dxfId="13579" priority="582" operator="greaterThanOrEqual">
      <formula>90</formula>
    </cfRule>
    <cfRule type="cellIs" dxfId="13578" priority="583" operator="between">
      <formula>50</formula>
      <formula>89</formula>
    </cfRule>
    <cfRule type="cellIs" dxfId="13577" priority="584" operator="lessThanOrEqual">
      <formula>49</formula>
    </cfRule>
  </conditionalFormatting>
  <conditionalFormatting sqref="M184:M185">
    <cfRule type="cellIs" dxfId="13576" priority="579" stopIfTrue="1" operator="lessThan">
      <formula>$E$1/$E$1*50</formula>
    </cfRule>
    <cfRule type="cellIs" dxfId="13575" priority="580" stopIfTrue="1" operator="between">
      <formula>$E$1/$E$1*50</formula>
      <formula>$E$1/$E$1*89</formula>
    </cfRule>
    <cfRule type="cellIs" dxfId="13574" priority="581" stopIfTrue="1" operator="greaterThanOrEqual">
      <formula>$E$1/$E$1*90</formula>
    </cfRule>
  </conditionalFormatting>
  <conditionalFormatting sqref="M184:M185">
    <cfRule type="cellIs" dxfId="13573" priority="576" operator="greaterThanOrEqual">
      <formula>90</formula>
    </cfRule>
    <cfRule type="cellIs" dxfId="13572" priority="577" operator="between">
      <formula>50</formula>
      <formula>89</formula>
    </cfRule>
    <cfRule type="cellIs" dxfId="13571" priority="578" operator="lessThanOrEqual">
      <formula>49</formula>
    </cfRule>
  </conditionalFormatting>
  <conditionalFormatting sqref="P184:P185">
    <cfRule type="cellIs" dxfId="13570" priority="573" stopIfTrue="1" operator="lessThan">
      <formula>$E$1/$E$1*50</formula>
    </cfRule>
    <cfRule type="cellIs" dxfId="13569" priority="574" stopIfTrue="1" operator="between">
      <formula>$E$1/$E$1*50</formula>
      <formula>$E$1/$E$1*89</formula>
    </cfRule>
    <cfRule type="cellIs" dxfId="13568" priority="575" stopIfTrue="1" operator="greaterThanOrEqual">
      <formula>$E$1/$E$1*90</formula>
    </cfRule>
  </conditionalFormatting>
  <conditionalFormatting sqref="P184:P185">
    <cfRule type="cellIs" dxfId="13567" priority="570" operator="greaterThanOrEqual">
      <formula>90</formula>
    </cfRule>
    <cfRule type="cellIs" dxfId="13566" priority="571" operator="between">
      <formula>50</formula>
      <formula>89</formula>
    </cfRule>
    <cfRule type="cellIs" dxfId="13565" priority="572" operator="lessThanOrEqual">
      <formula>49</formula>
    </cfRule>
  </conditionalFormatting>
  <conditionalFormatting sqref="H184:H185">
    <cfRule type="cellIs" dxfId="13564" priority="567" operator="greaterThanOrEqual">
      <formula>0.18</formula>
    </cfRule>
    <cfRule type="cellIs" dxfId="13563" priority="568" operator="between">
      <formula>0.1</formula>
      <formula>0.178</formula>
    </cfRule>
    <cfRule type="cellIs" dxfId="13562" priority="569" operator="lessThanOrEqual">
      <formula>0.098</formula>
    </cfRule>
  </conditionalFormatting>
  <conditionalFormatting sqref="J184:J185">
    <cfRule type="cellIs" dxfId="13561" priority="564" operator="greaterThanOrEqual">
      <formula>0.18</formula>
    </cfRule>
    <cfRule type="cellIs" dxfId="13560" priority="565" operator="between">
      <formula>0.1</formula>
      <formula>0.178</formula>
    </cfRule>
    <cfRule type="cellIs" dxfId="13559" priority="566" operator="lessThanOrEqual">
      <formula>0.098</formula>
    </cfRule>
  </conditionalFormatting>
  <conditionalFormatting sqref="N184:N185">
    <cfRule type="cellIs" dxfId="13558" priority="561" operator="greaterThanOrEqual">
      <formula>0.18</formula>
    </cfRule>
    <cfRule type="cellIs" dxfId="13557" priority="562" operator="between">
      <formula>0.1</formula>
      <formula>0.178</formula>
    </cfRule>
    <cfRule type="cellIs" dxfId="13556" priority="563" operator="lessThanOrEqual">
      <formula>0.098</formula>
    </cfRule>
  </conditionalFormatting>
  <conditionalFormatting sqref="Q184:Q185">
    <cfRule type="cellIs" dxfId="13555" priority="558" operator="greaterThanOrEqual">
      <formula>0.18</formula>
    </cfRule>
    <cfRule type="cellIs" dxfId="13554" priority="559" operator="between">
      <formula>0.1</formula>
      <formula>0.178</formula>
    </cfRule>
    <cfRule type="cellIs" dxfId="13553" priority="560" operator="lessThanOrEqual">
      <formula>0.098</formula>
    </cfRule>
  </conditionalFormatting>
  <conditionalFormatting sqref="L184:L185">
    <cfRule type="cellIs" dxfId="13552" priority="555" operator="greaterThanOrEqual">
      <formula>0.045</formula>
    </cfRule>
    <cfRule type="cellIs" dxfId="13551" priority="556" operator="lessThanOrEqual">
      <formula>0.0245</formula>
    </cfRule>
    <cfRule type="cellIs" dxfId="13550" priority="557" operator="between">
      <formula>0.025</formula>
      <formula>0.0445</formula>
    </cfRule>
  </conditionalFormatting>
  <conditionalFormatting sqref="F184:F185">
    <cfRule type="cellIs" dxfId="13549" priority="552" stopIfTrue="1" operator="lessThan">
      <formula>$F$1/$F$1*1%</formula>
    </cfRule>
    <cfRule type="cellIs" dxfId="13548" priority="553" stopIfTrue="1" operator="between">
      <formula>$F$1/$F$1*1%</formula>
      <formula>$F$1/$F$1*4.99%</formula>
    </cfRule>
    <cfRule type="cellIs" dxfId="13547" priority="554" stopIfTrue="1" operator="greaterThanOrEqual">
      <formula>$F$1/$F$1*5%</formula>
    </cfRule>
  </conditionalFormatting>
  <conditionalFormatting sqref="F184:F185">
    <cfRule type="cellIs" dxfId="13546" priority="549" operator="greaterThanOrEqual">
      <formula>0.045</formula>
    </cfRule>
    <cfRule type="cellIs" dxfId="13545" priority="550" operator="lessThanOrEqual">
      <formula>0.0245</formula>
    </cfRule>
    <cfRule type="cellIs" dxfId="13544" priority="551" operator="between">
      <formula>0.025</formula>
      <formula>0.0445</formula>
    </cfRule>
  </conditionalFormatting>
  <conditionalFormatting sqref="E184:E185">
    <cfRule type="cellIs" dxfId="13543" priority="546" stopIfTrue="1" operator="lessThan">
      <formula>$E$1/$E$1*50</formula>
    </cfRule>
    <cfRule type="cellIs" dxfId="13542" priority="547" stopIfTrue="1" operator="between">
      <formula>$E$1/$E$1*50</formula>
      <formula>$E$1/$E$1*89</formula>
    </cfRule>
    <cfRule type="cellIs" dxfId="13541" priority="548" stopIfTrue="1" operator="greaterThanOrEqual">
      <formula>$E$1/$E$1*90</formula>
    </cfRule>
  </conditionalFormatting>
  <conditionalFormatting sqref="E184:E185">
    <cfRule type="cellIs" dxfId="13540" priority="543" operator="greaterThanOrEqual">
      <formula>90</formula>
    </cfRule>
    <cfRule type="cellIs" dxfId="13539" priority="544" operator="between">
      <formula>50</formula>
      <formula>89</formula>
    </cfRule>
    <cfRule type="cellIs" dxfId="13538" priority="545" operator="lessThanOrEqual">
      <formula>49</formula>
    </cfRule>
  </conditionalFormatting>
  <conditionalFormatting sqref="S184:S185">
    <cfRule type="cellIs" dxfId="13537" priority="540" operator="lessThanOrEqual">
      <formula>0.4999</formula>
    </cfRule>
    <cfRule type="cellIs" dxfId="13536" priority="541" operator="between">
      <formula>0.5</formula>
      <formula>0.89</formula>
    </cfRule>
    <cfRule type="cellIs" dxfId="13535" priority="542" operator="greaterThanOrEqual">
      <formula>0.891</formula>
    </cfRule>
  </conditionalFormatting>
  <conditionalFormatting sqref="G186:G189 I186:I189 K186:K189 M186:M189 P186:P189 E186:E189">
    <cfRule type="cellIs" dxfId="13534" priority="537" stopIfTrue="1" operator="lessThan">
      <formula>$E$1/$E$1*50</formula>
    </cfRule>
    <cfRule type="cellIs" dxfId="13533" priority="538" stopIfTrue="1" operator="between">
      <formula>$E$1/$E$1*50</formula>
      <formula>$E$1/$E$1*89</formula>
    </cfRule>
    <cfRule type="cellIs" dxfId="13532" priority="539" stopIfTrue="1" operator="greaterThanOrEqual">
      <formula>$E$1/$E$1*90</formula>
    </cfRule>
  </conditionalFormatting>
  <conditionalFormatting sqref="L186:L189 F186:F189">
    <cfRule type="cellIs" dxfId="13531" priority="534" stopIfTrue="1" operator="lessThan">
      <formula>$F$1/$F$1*1%</formula>
    </cfRule>
    <cfRule type="cellIs" dxfId="13530" priority="535" stopIfTrue="1" operator="between">
      <formula>$F$1/$F$1*1%</formula>
      <formula>$F$1/$F$1*4.99%</formula>
    </cfRule>
    <cfRule type="cellIs" dxfId="13529" priority="536" stopIfTrue="1" operator="greaterThanOrEqual">
      <formula>$F$1/$F$1*5%</formula>
    </cfRule>
  </conditionalFormatting>
  <conditionalFormatting sqref="T186:U186 T187:T191">
    <cfRule type="cellIs" dxfId="13528" priority="531" stopIfTrue="1" operator="equal">
      <formula>"A"</formula>
    </cfRule>
    <cfRule type="cellIs" dxfId="13527" priority="532" stopIfTrue="1" operator="between">
      <formula>$V$1</formula>
      <formula>$W$1</formula>
    </cfRule>
    <cfRule type="cellIs" dxfId="13526" priority="533" stopIfTrue="1" operator="equal">
      <formula>"F"</formula>
    </cfRule>
  </conditionalFormatting>
  <conditionalFormatting sqref="U189:U190">
    <cfRule type="cellIs" dxfId="13525" priority="528" stopIfTrue="1" operator="equal">
      <formula>"A"</formula>
    </cfRule>
    <cfRule type="cellIs" dxfId="13524" priority="529" stopIfTrue="1" operator="between">
      <formula>$V$1</formula>
      <formula>$W$1</formula>
    </cfRule>
    <cfRule type="cellIs" dxfId="13523" priority="530" stopIfTrue="1" operator="equal">
      <formula>"F"</formula>
    </cfRule>
  </conditionalFormatting>
  <conditionalFormatting sqref="U191">
    <cfRule type="cellIs" dxfId="13522" priority="525" stopIfTrue="1" operator="equal">
      <formula>"A"</formula>
    </cfRule>
    <cfRule type="cellIs" dxfId="13521" priority="526" stopIfTrue="1" operator="between">
      <formula>$V$1</formula>
      <formula>$W$1</formula>
    </cfRule>
    <cfRule type="cellIs" dxfId="13520" priority="527" stopIfTrue="1" operator="equal">
      <formula>"F"</formula>
    </cfRule>
  </conditionalFormatting>
  <conditionalFormatting sqref="U191">
    <cfRule type="cellIs" dxfId="13519" priority="522" stopIfTrue="1" operator="lessThan">
      <formula>#REF!/#REF!*1%</formula>
    </cfRule>
    <cfRule type="cellIs" dxfId="13518" priority="523" stopIfTrue="1" operator="between">
      <formula>#REF!/#REF!*1%</formula>
      <formula>#REF!/#REF!*4%</formula>
    </cfRule>
    <cfRule type="cellIs" dxfId="13517" priority="524" stopIfTrue="1" operator="greaterThanOrEqual">
      <formula>#REF!/#REF!*5%</formula>
    </cfRule>
  </conditionalFormatting>
  <conditionalFormatting sqref="U188">
    <cfRule type="cellIs" dxfId="13516" priority="519" stopIfTrue="1" operator="equal">
      <formula>"A"</formula>
    </cfRule>
    <cfRule type="cellIs" dxfId="13515" priority="520" stopIfTrue="1" operator="between">
      <formula>$V$1</formula>
      <formula>$W$1</formula>
    </cfRule>
    <cfRule type="cellIs" dxfId="13514" priority="521" stopIfTrue="1" operator="equal">
      <formula>"F"</formula>
    </cfRule>
  </conditionalFormatting>
  <conditionalFormatting sqref="U192">
    <cfRule type="cellIs" dxfId="13513" priority="516" stopIfTrue="1" operator="equal">
      <formula>"A"</formula>
    </cfRule>
    <cfRule type="cellIs" dxfId="13512" priority="517" stopIfTrue="1" operator="between">
      <formula>$V$1</formula>
      <formula>$W$1</formula>
    </cfRule>
    <cfRule type="cellIs" dxfId="13511" priority="518" stopIfTrue="1" operator="equal">
      <formula>"F"</formula>
    </cfRule>
  </conditionalFormatting>
  <conditionalFormatting sqref="U192">
    <cfRule type="cellIs" dxfId="13510" priority="513" stopIfTrue="1" operator="lessThan">
      <formula>#REF!/#REF!*1%</formula>
    </cfRule>
    <cfRule type="cellIs" dxfId="13509" priority="514" stopIfTrue="1" operator="between">
      <formula>#REF!/#REF!*1%</formula>
      <formula>#REF!/#REF!*4%</formula>
    </cfRule>
    <cfRule type="cellIs" dxfId="13508" priority="515" stopIfTrue="1" operator="greaterThanOrEqual">
      <formula>#REF!/#REF!*5%</formula>
    </cfRule>
  </conditionalFormatting>
  <conditionalFormatting sqref="U187">
    <cfRule type="cellIs" dxfId="13507" priority="510" stopIfTrue="1" operator="equal">
      <formula>"A"</formula>
    </cfRule>
    <cfRule type="cellIs" dxfId="13506" priority="511" stopIfTrue="1" operator="between">
      <formula>$V$1</formula>
      <formula>$W$1</formula>
    </cfRule>
    <cfRule type="cellIs" dxfId="13505" priority="512" stopIfTrue="1" operator="equal">
      <formula>"F"</formula>
    </cfRule>
  </conditionalFormatting>
  <conditionalFormatting sqref="G186:G191 I186:I191 K186:K191 M186:M191 P186:P191 E186:E191">
    <cfRule type="cellIs" dxfId="13504" priority="507" operator="greaterThanOrEqual">
      <formula>90</formula>
    </cfRule>
    <cfRule type="cellIs" dxfId="13503" priority="508" operator="between">
      <formula>50</formula>
      <formula>89</formula>
    </cfRule>
    <cfRule type="cellIs" dxfId="13502" priority="509" operator="lessThanOrEqual">
      <formula>49</formula>
    </cfRule>
  </conditionalFormatting>
  <conditionalFormatting sqref="H186:H191 J186:J191 N186:N191 Q186:Q191">
    <cfRule type="cellIs" dxfId="13501" priority="504" operator="greaterThanOrEqual">
      <formula>0.18</formula>
    </cfRule>
    <cfRule type="cellIs" dxfId="13500" priority="505" operator="between">
      <formula>0.1</formula>
      <formula>0.178</formula>
    </cfRule>
    <cfRule type="cellIs" dxfId="13499" priority="506" operator="lessThanOrEqual">
      <formula>0.098</formula>
    </cfRule>
  </conditionalFormatting>
  <conditionalFormatting sqref="L186:L191 F186:F191">
    <cfRule type="cellIs" dxfId="13498" priority="501" operator="greaterThanOrEqual">
      <formula>0.045</formula>
    </cfRule>
    <cfRule type="cellIs" dxfId="13497" priority="502" operator="lessThanOrEqual">
      <formula>0.0245</formula>
    </cfRule>
    <cfRule type="cellIs" dxfId="13496" priority="503" operator="between">
      <formula>0.025</formula>
      <formula>0.0445</formula>
    </cfRule>
  </conditionalFormatting>
  <conditionalFormatting sqref="S186:S191">
    <cfRule type="cellIs" dxfId="13495" priority="498" operator="lessThanOrEqual">
      <formula>0.4999</formula>
    </cfRule>
    <cfRule type="cellIs" dxfId="13494" priority="499" operator="between">
      <formula>0.5</formula>
      <formula>0.89</formula>
    </cfRule>
    <cfRule type="cellIs" dxfId="13493" priority="500" operator="greaterThanOrEqual">
      <formula>0.891</formula>
    </cfRule>
  </conditionalFormatting>
  <conditionalFormatting sqref="G191">
    <cfRule type="cellIs" dxfId="13492" priority="495" stopIfTrue="1" operator="lessThan">
      <formula>$E$1/$E$1*50</formula>
    </cfRule>
    <cfRule type="cellIs" dxfId="13491" priority="496" stopIfTrue="1" operator="between">
      <formula>$E$1/$E$1*50</formula>
      <formula>$E$1/$E$1*89</formula>
    </cfRule>
    <cfRule type="cellIs" dxfId="13490" priority="497" stopIfTrue="1" operator="greaterThanOrEqual">
      <formula>$E$1/$E$1*90</formula>
    </cfRule>
  </conditionalFormatting>
  <conditionalFormatting sqref="L191">
    <cfRule type="cellIs" dxfId="13489" priority="492" stopIfTrue="1" operator="lessThan">
      <formula>$F$1/$F$1*1%</formula>
    </cfRule>
    <cfRule type="cellIs" dxfId="13488" priority="493" stopIfTrue="1" operator="between">
      <formula>$F$1/$F$1*1%</formula>
      <formula>$F$1/$F$1*4.99%</formula>
    </cfRule>
    <cfRule type="cellIs" dxfId="13487" priority="494" stopIfTrue="1" operator="greaterThanOrEqual">
      <formula>$F$1/$F$1*5%</formula>
    </cfRule>
  </conditionalFormatting>
  <conditionalFormatting sqref="T192">
    <cfRule type="cellIs" dxfId="13486" priority="489" stopIfTrue="1" operator="equal">
      <formula>"A"</formula>
    </cfRule>
    <cfRule type="cellIs" dxfId="13485" priority="490" stopIfTrue="1" operator="between">
      <formula>$V$1</formula>
      <formula>$W$1</formula>
    </cfRule>
    <cfRule type="cellIs" dxfId="13484" priority="491" stopIfTrue="1" operator="equal">
      <formula>"F"</formula>
    </cfRule>
  </conditionalFormatting>
  <conditionalFormatting sqref="G190">
    <cfRule type="cellIs" dxfId="13483" priority="486" stopIfTrue="1" operator="lessThan">
      <formula>$E$1/$E$1*50</formula>
    </cfRule>
    <cfRule type="cellIs" dxfId="13482" priority="487" stopIfTrue="1" operator="between">
      <formula>$E$1/$E$1*50</formula>
      <formula>$E$1/$E$1*89</formula>
    </cfRule>
    <cfRule type="cellIs" dxfId="13481" priority="488" stopIfTrue="1" operator="greaterThanOrEqual">
      <formula>$E$1/$E$1*90</formula>
    </cfRule>
  </conditionalFormatting>
  <conditionalFormatting sqref="L190">
    <cfRule type="cellIs" dxfId="13480" priority="483" stopIfTrue="1" operator="lessThan">
      <formula>$F$1/$F$1*1%</formula>
    </cfRule>
    <cfRule type="cellIs" dxfId="13479" priority="484" stopIfTrue="1" operator="between">
      <formula>$F$1/$F$1*1%</formula>
      <formula>$F$1/$F$1*4.99%</formula>
    </cfRule>
    <cfRule type="cellIs" dxfId="13478" priority="485" stopIfTrue="1" operator="greaterThanOrEqual">
      <formula>$F$1/$F$1*5%</formula>
    </cfRule>
  </conditionalFormatting>
  <conditionalFormatting sqref="G192">
    <cfRule type="cellIs" dxfId="13477" priority="480" stopIfTrue="1" operator="lessThan">
      <formula>$E$1/$E$1*50</formula>
    </cfRule>
    <cfRule type="cellIs" dxfId="13476" priority="481" stopIfTrue="1" operator="between">
      <formula>$E$1/$E$1*50</formula>
      <formula>$E$1/$E$1*89</formula>
    </cfRule>
    <cfRule type="cellIs" dxfId="13475" priority="482" stopIfTrue="1" operator="greaterThanOrEqual">
      <formula>$E$1/$E$1*90</formula>
    </cfRule>
  </conditionalFormatting>
  <conditionalFormatting sqref="L192">
    <cfRule type="cellIs" dxfId="13474" priority="477" stopIfTrue="1" operator="lessThan">
      <formula>$F$1/$F$1*1%</formula>
    </cfRule>
    <cfRule type="cellIs" dxfId="13473" priority="478" stopIfTrue="1" operator="between">
      <formula>$F$1/$F$1*1%</formula>
      <formula>$F$1/$F$1*4.99%</formula>
    </cfRule>
    <cfRule type="cellIs" dxfId="13472" priority="479" stopIfTrue="1" operator="greaterThanOrEqual">
      <formula>$F$1/$F$1*5%</formula>
    </cfRule>
  </conditionalFormatting>
  <conditionalFormatting sqref="G192">
    <cfRule type="cellIs" dxfId="13471" priority="474" operator="greaterThanOrEqual">
      <formula>90</formula>
    </cfRule>
    <cfRule type="cellIs" dxfId="13470" priority="475" operator="between">
      <formula>50</formula>
      <formula>89</formula>
    </cfRule>
    <cfRule type="cellIs" dxfId="13469" priority="476" operator="lessThanOrEqual">
      <formula>49</formula>
    </cfRule>
  </conditionalFormatting>
  <conditionalFormatting sqref="I191">
    <cfRule type="cellIs" dxfId="13468" priority="471" stopIfTrue="1" operator="lessThan">
      <formula>$E$1/$E$1*50</formula>
    </cfRule>
    <cfRule type="cellIs" dxfId="13467" priority="472" stopIfTrue="1" operator="between">
      <formula>$E$1/$E$1*50</formula>
      <formula>$E$1/$E$1*89</formula>
    </cfRule>
    <cfRule type="cellIs" dxfId="13466" priority="473" stopIfTrue="1" operator="greaterThanOrEqual">
      <formula>$E$1/$E$1*90</formula>
    </cfRule>
  </conditionalFormatting>
  <conditionalFormatting sqref="I190">
    <cfRule type="cellIs" dxfId="13465" priority="468" stopIfTrue="1" operator="lessThan">
      <formula>$E$1/$E$1*50</formula>
    </cfRule>
    <cfRule type="cellIs" dxfId="13464" priority="469" stopIfTrue="1" operator="between">
      <formula>$E$1/$E$1*50</formula>
      <formula>$E$1/$E$1*89</formula>
    </cfRule>
    <cfRule type="cellIs" dxfId="13463" priority="470" stopIfTrue="1" operator="greaterThanOrEqual">
      <formula>$E$1/$E$1*90</formula>
    </cfRule>
  </conditionalFormatting>
  <conditionalFormatting sqref="I192">
    <cfRule type="cellIs" dxfId="13462" priority="465" stopIfTrue="1" operator="lessThan">
      <formula>$E$1/$E$1*50</formula>
    </cfRule>
    <cfRule type="cellIs" dxfId="13461" priority="466" stopIfTrue="1" operator="between">
      <formula>$E$1/$E$1*50</formula>
      <formula>$E$1/$E$1*89</formula>
    </cfRule>
    <cfRule type="cellIs" dxfId="13460" priority="467" stopIfTrue="1" operator="greaterThanOrEqual">
      <formula>$E$1/$E$1*90</formula>
    </cfRule>
  </conditionalFormatting>
  <conditionalFormatting sqref="I192">
    <cfRule type="cellIs" dxfId="13459" priority="462" operator="greaterThanOrEqual">
      <formula>90</formula>
    </cfRule>
    <cfRule type="cellIs" dxfId="13458" priority="463" operator="between">
      <formula>50</formula>
      <formula>89</formula>
    </cfRule>
    <cfRule type="cellIs" dxfId="13457" priority="464" operator="lessThanOrEqual">
      <formula>49</formula>
    </cfRule>
  </conditionalFormatting>
  <conditionalFormatting sqref="K191">
    <cfRule type="cellIs" dxfId="13456" priority="459" stopIfTrue="1" operator="lessThan">
      <formula>$E$1/$E$1*50</formula>
    </cfRule>
    <cfRule type="cellIs" dxfId="13455" priority="460" stopIfTrue="1" operator="between">
      <formula>$E$1/$E$1*50</formula>
      <formula>$E$1/$E$1*89</formula>
    </cfRule>
    <cfRule type="cellIs" dxfId="13454" priority="461" stopIfTrue="1" operator="greaterThanOrEqual">
      <formula>$E$1/$E$1*90</formula>
    </cfRule>
  </conditionalFormatting>
  <conditionalFormatting sqref="K190">
    <cfRule type="cellIs" dxfId="13453" priority="456" stopIfTrue="1" operator="lessThan">
      <formula>$E$1/$E$1*50</formula>
    </cfRule>
    <cfRule type="cellIs" dxfId="13452" priority="457" stopIfTrue="1" operator="between">
      <formula>$E$1/$E$1*50</formula>
      <formula>$E$1/$E$1*89</formula>
    </cfRule>
    <cfRule type="cellIs" dxfId="13451" priority="458" stopIfTrue="1" operator="greaterThanOrEqual">
      <formula>$E$1/$E$1*90</formula>
    </cfRule>
  </conditionalFormatting>
  <conditionalFormatting sqref="K192">
    <cfRule type="cellIs" dxfId="13450" priority="453" stopIfTrue="1" operator="lessThan">
      <formula>$E$1/$E$1*50</formula>
    </cfRule>
    <cfRule type="cellIs" dxfId="13449" priority="454" stopIfTrue="1" operator="between">
      <formula>$E$1/$E$1*50</formula>
      <formula>$E$1/$E$1*89</formula>
    </cfRule>
    <cfRule type="cellIs" dxfId="13448" priority="455" stopIfTrue="1" operator="greaterThanOrEqual">
      <formula>$E$1/$E$1*90</formula>
    </cfRule>
  </conditionalFormatting>
  <conditionalFormatting sqref="K192">
    <cfRule type="cellIs" dxfId="13447" priority="450" operator="greaterThanOrEqual">
      <formula>90</formula>
    </cfRule>
    <cfRule type="cellIs" dxfId="13446" priority="451" operator="between">
      <formula>50</formula>
      <formula>89</formula>
    </cfRule>
    <cfRule type="cellIs" dxfId="13445" priority="452" operator="lessThanOrEqual">
      <formula>49</formula>
    </cfRule>
  </conditionalFormatting>
  <conditionalFormatting sqref="M191">
    <cfRule type="cellIs" dxfId="13444" priority="447" stopIfTrue="1" operator="lessThan">
      <formula>$E$1/$E$1*50</formula>
    </cfRule>
    <cfRule type="cellIs" dxfId="13443" priority="448" stopIfTrue="1" operator="between">
      <formula>$E$1/$E$1*50</formula>
      <formula>$E$1/$E$1*89</formula>
    </cfRule>
    <cfRule type="cellIs" dxfId="13442" priority="449" stopIfTrue="1" operator="greaterThanOrEqual">
      <formula>$E$1/$E$1*90</formula>
    </cfRule>
  </conditionalFormatting>
  <conditionalFormatting sqref="M190">
    <cfRule type="cellIs" dxfId="13441" priority="444" stopIfTrue="1" operator="lessThan">
      <formula>$E$1/$E$1*50</formula>
    </cfRule>
    <cfRule type="cellIs" dxfId="13440" priority="445" stopIfTrue="1" operator="between">
      <formula>$E$1/$E$1*50</formula>
      <formula>$E$1/$E$1*89</formula>
    </cfRule>
    <cfRule type="cellIs" dxfId="13439" priority="446" stopIfTrue="1" operator="greaterThanOrEqual">
      <formula>$E$1/$E$1*90</formula>
    </cfRule>
  </conditionalFormatting>
  <conditionalFormatting sqref="M192">
    <cfRule type="cellIs" dxfId="13438" priority="441" stopIfTrue="1" operator="lessThan">
      <formula>$E$1/$E$1*50</formula>
    </cfRule>
    <cfRule type="cellIs" dxfId="13437" priority="442" stopIfTrue="1" operator="between">
      <formula>$E$1/$E$1*50</formula>
      <formula>$E$1/$E$1*89</formula>
    </cfRule>
    <cfRule type="cellIs" dxfId="13436" priority="443" stopIfTrue="1" operator="greaterThanOrEqual">
      <formula>$E$1/$E$1*90</formula>
    </cfRule>
  </conditionalFormatting>
  <conditionalFormatting sqref="M192">
    <cfRule type="cellIs" dxfId="13435" priority="438" operator="greaterThanOrEqual">
      <formula>90</formula>
    </cfRule>
    <cfRule type="cellIs" dxfId="13434" priority="439" operator="between">
      <formula>50</formula>
      <formula>89</formula>
    </cfRule>
    <cfRule type="cellIs" dxfId="13433" priority="440" operator="lessThanOrEqual">
      <formula>49</formula>
    </cfRule>
  </conditionalFormatting>
  <conditionalFormatting sqref="P191">
    <cfRule type="cellIs" dxfId="13432" priority="435" stopIfTrue="1" operator="lessThan">
      <formula>$E$1/$E$1*50</formula>
    </cfRule>
    <cfRule type="cellIs" dxfId="13431" priority="436" stopIfTrue="1" operator="between">
      <formula>$E$1/$E$1*50</formula>
      <formula>$E$1/$E$1*89</formula>
    </cfRule>
    <cfRule type="cellIs" dxfId="13430" priority="437" stopIfTrue="1" operator="greaterThanOrEqual">
      <formula>$E$1/$E$1*90</formula>
    </cfRule>
  </conditionalFormatting>
  <conditionalFormatting sqref="P190">
    <cfRule type="cellIs" dxfId="13429" priority="432" stopIfTrue="1" operator="lessThan">
      <formula>$E$1/$E$1*50</formula>
    </cfRule>
    <cfRule type="cellIs" dxfId="13428" priority="433" stopIfTrue="1" operator="between">
      <formula>$E$1/$E$1*50</formula>
      <formula>$E$1/$E$1*89</formula>
    </cfRule>
    <cfRule type="cellIs" dxfId="13427" priority="434" stopIfTrue="1" operator="greaterThanOrEqual">
      <formula>$E$1/$E$1*90</formula>
    </cfRule>
  </conditionalFormatting>
  <conditionalFormatting sqref="P192">
    <cfRule type="cellIs" dxfId="13426" priority="429" stopIfTrue="1" operator="lessThan">
      <formula>$E$1/$E$1*50</formula>
    </cfRule>
    <cfRule type="cellIs" dxfId="13425" priority="430" stopIfTrue="1" operator="between">
      <formula>$E$1/$E$1*50</formula>
      <formula>$E$1/$E$1*89</formula>
    </cfRule>
    <cfRule type="cellIs" dxfId="13424" priority="431" stopIfTrue="1" operator="greaterThanOrEqual">
      <formula>$E$1/$E$1*90</formula>
    </cfRule>
  </conditionalFormatting>
  <conditionalFormatting sqref="P192">
    <cfRule type="cellIs" dxfId="13423" priority="426" operator="greaterThanOrEqual">
      <formula>90</formula>
    </cfRule>
    <cfRule type="cellIs" dxfId="13422" priority="427" operator="between">
      <formula>50</formula>
      <formula>89</formula>
    </cfRule>
    <cfRule type="cellIs" dxfId="13421" priority="428" operator="lessThanOrEqual">
      <formula>49</formula>
    </cfRule>
  </conditionalFormatting>
  <conditionalFormatting sqref="I189">
    <cfRule type="cellIs" dxfId="13420" priority="425" operator="between">
      <formula>10</formula>
      <formula>17.8</formula>
    </cfRule>
  </conditionalFormatting>
  <conditionalFormatting sqref="H192">
    <cfRule type="cellIs" dxfId="13419" priority="422" operator="greaterThanOrEqual">
      <formula>0.18</formula>
    </cfRule>
    <cfRule type="cellIs" dxfId="13418" priority="423" operator="between">
      <formula>0.1</formula>
      <formula>0.178</formula>
    </cfRule>
    <cfRule type="cellIs" dxfId="13417" priority="424" operator="lessThanOrEqual">
      <formula>0.098</formula>
    </cfRule>
  </conditionalFormatting>
  <conditionalFormatting sqref="J192">
    <cfRule type="cellIs" dxfId="13416" priority="419" operator="greaterThanOrEqual">
      <formula>0.18</formula>
    </cfRule>
    <cfRule type="cellIs" dxfId="13415" priority="420" operator="between">
      <formula>0.1</formula>
      <formula>0.178</formula>
    </cfRule>
    <cfRule type="cellIs" dxfId="13414" priority="421" operator="lessThanOrEqual">
      <formula>0.098</formula>
    </cfRule>
  </conditionalFormatting>
  <conditionalFormatting sqref="N192">
    <cfRule type="cellIs" dxfId="13413" priority="416" operator="greaterThanOrEqual">
      <formula>0.18</formula>
    </cfRule>
    <cfRule type="cellIs" dxfId="13412" priority="417" operator="between">
      <formula>0.1</formula>
      <formula>0.178</formula>
    </cfRule>
    <cfRule type="cellIs" dxfId="13411" priority="418" operator="lessThanOrEqual">
      <formula>0.098</formula>
    </cfRule>
  </conditionalFormatting>
  <conditionalFormatting sqref="Q192">
    <cfRule type="cellIs" dxfId="13410" priority="413" operator="greaterThanOrEqual">
      <formula>0.18</formula>
    </cfRule>
    <cfRule type="cellIs" dxfId="13409" priority="414" operator="between">
      <formula>0.1</formula>
      <formula>0.178</formula>
    </cfRule>
    <cfRule type="cellIs" dxfId="13408" priority="415" operator="lessThanOrEqual">
      <formula>0.098</formula>
    </cfRule>
  </conditionalFormatting>
  <conditionalFormatting sqref="L192">
    <cfRule type="cellIs" dxfId="13407" priority="410" operator="greaterThanOrEqual">
      <formula>0.045</formula>
    </cfRule>
    <cfRule type="cellIs" dxfId="13406" priority="411" operator="lessThanOrEqual">
      <formula>0.0245</formula>
    </cfRule>
    <cfRule type="cellIs" dxfId="13405" priority="412" operator="between">
      <formula>0.025</formula>
      <formula>0.0445</formula>
    </cfRule>
  </conditionalFormatting>
  <conditionalFormatting sqref="F191">
    <cfRule type="cellIs" dxfId="13404" priority="407" stopIfTrue="1" operator="lessThan">
      <formula>$F$1/$F$1*1%</formula>
    </cfRule>
    <cfRule type="cellIs" dxfId="13403" priority="408" stopIfTrue="1" operator="between">
      <formula>$F$1/$F$1*1%</formula>
      <formula>$F$1/$F$1*4.99%</formula>
    </cfRule>
    <cfRule type="cellIs" dxfId="13402" priority="409" stopIfTrue="1" operator="greaterThanOrEqual">
      <formula>$F$1/$F$1*5%</formula>
    </cfRule>
  </conditionalFormatting>
  <conditionalFormatting sqref="F190">
    <cfRule type="cellIs" dxfId="13401" priority="404" stopIfTrue="1" operator="lessThan">
      <formula>$F$1/$F$1*1%</formula>
    </cfRule>
    <cfRule type="cellIs" dxfId="13400" priority="405" stopIfTrue="1" operator="between">
      <formula>$F$1/$F$1*1%</formula>
      <formula>$F$1/$F$1*4.99%</formula>
    </cfRule>
    <cfRule type="cellIs" dxfId="13399" priority="406" stopIfTrue="1" operator="greaterThanOrEqual">
      <formula>$F$1/$F$1*5%</formula>
    </cfRule>
  </conditionalFormatting>
  <conditionalFormatting sqref="F192">
    <cfRule type="cellIs" dxfId="13398" priority="401" stopIfTrue="1" operator="lessThan">
      <formula>$F$1/$F$1*1%</formula>
    </cfRule>
    <cfRule type="cellIs" dxfId="13397" priority="402" stopIfTrue="1" operator="between">
      <formula>$F$1/$F$1*1%</formula>
      <formula>$F$1/$F$1*4.99%</formula>
    </cfRule>
    <cfRule type="cellIs" dxfId="13396" priority="403" stopIfTrue="1" operator="greaterThanOrEqual">
      <formula>$F$1/$F$1*5%</formula>
    </cfRule>
  </conditionalFormatting>
  <conditionalFormatting sqref="F192">
    <cfRule type="cellIs" dxfId="13395" priority="398" operator="greaterThanOrEqual">
      <formula>0.045</formula>
    </cfRule>
    <cfRule type="cellIs" dxfId="13394" priority="399" operator="lessThanOrEqual">
      <formula>0.0245</formula>
    </cfRule>
    <cfRule type="cellIs" dxfId="13393" priority="400" operator="between">
      <formula>0.025</formula>
      <formula>0.0445</formula>
    </cfRule>
  </conditionalFormatting>
  <conditionalFormatting sqref="E191">
    <cfRule type="cellIs" dxfId="13392" priority="395" stopIfTrue="1" operator="lessThan">
      <formula>$E$1/$E$1*50</formula>
    </cfRule>
    <cfRule type="cellIs" dxfId="13391" priority="396" stopIfTrue="1" operator="between">
      <formula>$E$1/$E$1*50</formula>
      <formula>$E$1/$E$1*89</formula>
    </cfRule>
    <cfRule type="cellIs" dxfId="13390" priority="397" stopIfTrue="1" operator="greaterThanOrEqual">
      <formula>$E$1/$E$1*90</formula>
    </cfRule>
  </conditionalFormatting>
  <conditionalFormatting sqref="E190">
    <cfRule type="cellIs" dxfId="13389" priority="392" stopIfTrue="1" operator="lessThan">
      <formula>$E$1/$E$1*50</formula>
    </cfRule>
    <cfRule type="cellIs" dxfId="13388" priority="393" stopIfTrue="1" operator="between">
      <formula>$E$1/$E$1*50</formula>
      <formula>$E$1/$E$1*89</formula>
    </cfRule>
    <cfRule type="cellIs" dxfId="13387" priority="394" stopIfTrue="1" operator="greaterThanOrEqual">
      <formula>$E$1/$E$1*90</formula>
    </cfRule>
  </conditionalFormatting>
  <conditionalFormatting sqref="E192">
    <cfRule type="cellIs" dxfId="13386" priority="389" stopIfTrue="1" operator="lessThan">
      <formula>$E$1/$E$1*50</formula>
    </cfRule>
    <cfRule type="cellIs" dxfId="13385" priority="390" stopIfTrue="1" operator="between">
      <formula>$E$1/$E$1*50</formula>
      <formula>$E$1/$E$1*89</formula>
    </cfRule>
    <cfRule type="cellIs" dxfId="13384" priority="391" stopIfTrue="1" operator="greaterThanOrEqual">
      <formula>$E$1/$E$1*90</formula>
    </cfRule>
  </conditionalFormatting>
  <conditionalFormatting sqref="E192">
    <cfRule type="cellIs" dxfId="13383" priority="386" operator="greaterThanOrEqual">
      <formula>90</formula>
    </cfRule>
    <cfRule type="cellIs" dxfId="13382" priority="387" operator="between">
      <formula>50</formula>
      <formula>89</formula>
    </cfRule>
    <cfRule type="cellIs" dxfId="13381" priority="388" operator="lessThanOrEqual">
      <formula>49</formula>
    </cfRule>
  </conditionalFormatting>
  <conditionalFormatting sqref="S192">
    <cfRule type="cellIs" dxfId="13380" priority="383" operator="lessThanOrEqual">
      <formula>0.4999</formula>
    </cfRule>
    <cfRule type="cellIs" dxfId="13379" priority="384" operator="between">
      <formula>0.5</formula>
      <formula>0.89</formula>
    </cfRule>
    <cfRule type="cellIs" dxfId="13378" priority="385" operator="greaterThanOrEqual">
      <formula>0.891</formula>
    </cfRule>
  </conditionalFormatting>
  <conditionalFormatting sqref="U193">
    <cfRule type="cellIs" dxfId="13377" priority="380" stopIfTrue="1" operator="equal">
      <formula>"A"</formula>
    </cfRule>
    <cfRule type="cellIs" dxfId="13376" priority="381" stopIfTrue="1" operator="between">
      <formula>$V$1</formula>
      <formula>$W$1</formula>
    </cfRule>
    <cfRule type="cellIs" dxfId="13375" priority="382" stopIfTrue="1" operator="equal">
      <formula>"F"</formula>
    </cfRule>
  </conditionalFormatting>
  <conditionalFormatting sqref="U193">
    <cfRule type="cellIs" dxfId="13374" priority="377" stopIfTrue="1" operator="lessThan">
      <formula>#REF!/#REF!*1%</formula>
    </cfRule>
    <cfRule type="cellIs" dxfId="13373" priority="378" stopIfTrue="1" operator="between">
      <formula>#REF!/#REF!*1%</formula>
      <formula>#REF!/#REF!*4%</formula>
    </cfRule>
    <cfRule type="cellIs" dxfId="13372" priority="379" stopIfTrue="1" operator="greaterThanOrEqual">
      <formula>#REF!/#REF!*5%</formula>
    </cfRule>
  </conditionalFormatting>
  <conditionalFormatting sqref="G193">
    <cfRule type="cellIs" dxfId="13371" priority="374" stopIfTrue="1" operator="lessThan">
      <formula>$E$1/$E$1*50</formula>
    </cfRule>
    <cfRule type="cellIs" dxfId="13370" priority="375" stopIfTrue="1" operator="between">
      <formula>$E$1/$E$1*50</formula>
      <formula>$E$1/$E$1*89</formula>
    </cfRule>
    <cfRule type="cellIs" dxfId="13369" priority="376" stopIfTrue="1" operator="greaterThanOrEqual">
      <formula>$E$1/$E$1*90</formula>
    </cfRule>
  </conditionalFormatting>
  <conditionalFormatting sqref="L193">
    <cfRule type="cellIs" dxfId="13368" priority="371" stopIfTrue="1" operator="lessThan">
      <formula>$F$1/$F$1*1%</formula>
    </cfRule>
    <cfRule type="cellIs" dxfId="13367" priority="372" stopIfTrue="1" operator="between">
      <formula>$F$1/$F$1*1%</formula>
      <formula>$F$1/$F$1*4.99%</formula>
    </cfRule>
    <cfRule type="cellIs" dxfId="13366" priority="373" stopIfTrue="1" operator="greaterThanOrEqual">
      <formula>$F$1/$F$1*5%</formula>
    </cfRule>
  </conditionalFormatting>
  <conditionalFormatting sqref="T193">
    <cfRule type="cellIs" dxfId="13365" priority="368" stopIfTrue="1" operator="equal">
      <formula>"A"</formula>
    </cfRule>
    <cfRule type="cellIs" dxfId="13364" priority="369" stopIfTrue="1" operator="between">
      <formula>$V$1</formula>
      <formula>$W$1</formula>
    </cfRule>
    <cfRule type="cellIs" dxfId="13363" priority="370" stopIfTrue="1" operator="equal">
      <formula>"F"</formula>
    </cfRule>
  </conditionalFormatting>
  <conditionalFormatting sqref="G193">
    <cfRule type="cellIs" dxfId="13362" priority="365" operator="greaterThanOrEqual">
      <formula>90</formula>
    </cfRule>
    <cfRule type="cellIs" dxfId="13361" priority="366" operator="between">
      <formula>50</formula>
      <formula>89</formula>
    </cfRule>
    <cfRule type="cellIs" dxfId="13360" priority="367" operator="lessThanOrEqual">
      <formula>49</formula>
    </cfRule>
  </conditionalFormatting>
  <conditionalFormatting sqref="I193">
    <cfRule type="cellIs" dxfId="13359" priority="362" stopIfTrue="1" operator="lessThan">
      <formula>$E$1/$E$1*50</formula>
    </cfRule>
    <cfRule type="cellIs" dxfId="13358" priority="363" stopIfTrue="1" operator="between">
      <formula>$E$1/$E$1*50</formula>
      <formula>$E$1/$E$1*89</formula>
    </cfRule>
    <cfRule type="cellIs" dxfId="13357" priority="364" stopIfTrue="1" operator="greaterThanOrEqual">
      <formula>$E$1/$E$1*90</formula>
    </cfRule>
  </conditionalFormatting>
  <conditionalFormatting sqref="I193">
    <cfRule type="cellIs" dxfId="13356" priority="359" operator="greaterThanOrEqual">
      <formula>90</formula>
    </cfRule>
    <cfRule type="cellIs" dxfId="13355" priority="360" operator="between">
      <formula>50</formula>
      <formula>89</formula>
    </cfRule>
    <cfRule type="cellIs" dxfId="13354" priority="361" operator="lessThanOrEqual">
      <formula>49</formula>
    </cfRule>
  </conditionalFormatting>
  <conditionalFormatting sqref="K193">
    <cfRule type="cellIs" dxfId="13353" priority="356" stopIfTrue="1" operator="lessThan">
      <formula>$E$1/$E$1*50</formula>
    </cfRule>
    <cfRule type="cellIs" dxfId="13352" priority="357" stopIfTrue="1" operator="between">
      <formula>$E$1/$E$1*50</formula>
      <formula>$E$1/$E$1*89</formula>
    </cfRule>
    <cfRule type="cellIs" dxfId="13351" priority="358" stopIfTrue="1" operator="greaterThanOrEqual">
      <formula>$E$1/$E$1*90</formula>
    </cfRule>
  </conditionalFormatting>
  <conditionalFormatting sqref="K193">
    <cfRule type="cellIs" dxfId="13350" priority="353" operator="greaterThanOrEqual">
      <formula>90</formula>
    </cfRule>
    <cfRule type="cellIs" dxfId="13349" priority="354" operator="between">
      <formula>50</formula>
      <formula>89</formula>
    </cfRule>
    <cfRule type="cellIs" dxfId="13348" priority="355" operator="lessThanOrEqual">
      <formula>49</formula>
    </cfRule>
  </conditionalFormatting>
  <conditionalFormatting sqref="M193">
    <cfRule type="cellIs" dxfId="13347" priority="350" stopIfTrue="1" operator="lessThan">
      <formula>$E$1/$E$1*50</formula>
    </cfRule>
    <cfRule type="cellIs" dxfId="13346" priority="351" stopIfTrue="1" operator="between">
      <formula>$E$1/$E$1*50</formula>
      <formula>$E$1/$E$1*89</formula>
    </cfRule>
    <cfRule type="cellIs" dxfId="13345" priority="352" stopIfTrue="1" operator="greaterThanOrEqual">
      <formula>$E$1/$E$1*90</formula>
    </cfRule>
  </conditionalFormatting>
  <conditionalFormatting sqref="M193">
    <cfRule type="cellIs" dxfId="13344" priority="347" operator="greaterThanOrEqual">
      <formula>90</formula>
    </cfRule>
    <cfRule type="cellIs" dxfId="13343" priority="348" operator="between">
      <formula>50</formula>
      <formula>89</formula>
    </cfRule>
    <cfRule type="cellIs" dxfId="13342" priority="349" operator="lessThanOrEqual">
      <formula>49</formula>
    </cfRule>
  </conditionalFormatting>
  <conditionalFormatting sqref="P193">
    <cfRule type="cellIs" dxfId="13341" priority="344" stopIfTrue="1" operator="lessThan">
      <formula>$E$1/$E$1*50</formula>
    </cfRule>
    <cfRule type="cellIs" dxfId="13340" priority="345" stopIfTrue="1" operator="between">
      <formula>$E$1/$E$1*50</formula>
      <formula>$E$1/$E$1*89</formula>
    </cfRule>
    <cfRule type="cellIs" dxfId="13339" priority="346" stopIfTrue="1" operator="greaterThanOrEqual">
      <formula>$E$1/$E$1*90</formula>
    </cfRule>
  </conditionalFormatting>
  <conditionalFormatting sqref="P193">
    <cfRule type="cellIs" dxfId="13338" priority="341" operator="greaterThanOrEqual">
      <formula>90</formula>
    </cfRule>
    <cfRule type="cellIs" dxfId="13337" priority="342" operator="between">
      <formula>50</formula>
      <formula>89</formula>
    </cfRule>
    <cfRule type="cellIs" dxfId="13336" priority="343" operator="lessThanOrEqual">
      <formula>49</formula>
    </cfRule>
  </conditionalFormatting>
  <conditionalFormatting sqref="H193">
    <cfRule type="cellIs" dxfId="13335" priority="338" operator="greaterThanOrEqual">
      <formula>0.18</formula>
    </cfRule>
    <cfRule type="cellIs" dxfId="13334" priority="339" operator="between">
      <formula>0.1</formula>
      <formula>0.178</formula>
    </cfRule>
    <cfRule type="cellIs" dxfId="13333" priority="340" operator="lessThanOrEqual">
      <formula>0.098</formula>
    </cfRule>
  </conditionalFormatting>
  <conditionalFormatting sqref="J193">
    <cfRule type="cellIs" dxfId="13332" priority="335" operator="greaterThanOrEqual">
      <formula>0.18</formula>
    </cfRule>
    <cfRule type="cellIs" dxfId="13331" priority="336" operator="between">
      <formula>0.1</formula>
      <formula>0.178</formula>
    </cfRule>
    <cfRule type="cellIs" dxfId="13330" priority="337" operator="lessThanOrEqual">
      <formula>0.098</formula>
    </cfRule>
  </conditionalFormatting>
  <conditionalFormatting sqref="N193">
    <cfRule type="cellIs" dxfId="13329" priority="332" operator="greaterThanOrEqual">
      <formula>0.18</formula>
    </cfRule>
    <cfRule type="cellIs" dxfId="13328" priority="333" operator="between">
      <formula>0.1</formula>
      <formula>0.178</formula>
    </cfRule>
    <cfRule type="cellIs" dxfId="13327" priority="334" operator="lessThanOrEqual">
      <formula>0.098</formula>
    </cfRule>
  </conditionalFormatting>
  <conditionalFormatting sqref="Q193">
    <cfRule type="cellIs" dxfId="13326" priority="329" operator="greaterThanOrEqual">
      <formula>0.18</formula>
    </cfRule>
    <cfRule type="cellIs" dxfId="13325" priority="330" operator="between">
      <formula>0.1</formula>
      <formula>0.178</formula>
    </cfRule>
    <cfRule type="cellIs" dxfId="13324" priority="331" operator="lessThanOrEqual">
      <formula>0.098</formula>
    </cfRule>
  </conditionalFormatting>
  <conditionalFormatting sqref="L193">
    <cfRule type="cellIs" dxfId="13323" priority="326" operator="greaterThanOrEqual">
      <formula>0.045</formula>
    </cfRule>
    <cfRule type="cellIs" dxfId="13322" priority="327" operator="lessThanOrEqual">
      <formula>0.0245</formula>
    </cfRule>
    <cfRule type="cellIs" dxfId="13321" priority="328" operator="between">
      <formula>0.025</formula>
      <formula>0.0445</formula>
    </cfRule>
  </conditionalFormatting>
  <conditionalFormatting sqref="F193">
    <cfRule type="cellIs" dxfId="13320" priority="323" stopIfTrue="1" operator="lessThan">
      <formula>$F$1/$F$1*1%</formula>
    </cfRule>
    <cfRule type="cellIs" dxfId="13319" priority="324" stopIfTrue="1" operator="between">
      <formula>$F$1/$F$1*1%</formula>
      <formula>$F$1/$F$1*4.99%</formula>
    </cfRule>
    <cfRule type="cellIs" dxfId="13318" priority="325" stopIfTrue="1" operator="greaterThanOrEqual">
      <formula>$F$1/$F$1*5%</formula>
    </cfRule>
  </conditionalFormatting>
  <conditionalFormatting sqref="F193">
    <cfRule type="cellIs" dxfId="13317" priority="320" operator="greaterThanOrEqual">
      <formula>0.045</formula>
    </cfRule>
    <cfRule type="cellIs" dxfId="13316" priority="321" operator="lessThanOrEqual">
      <formula>0.0245</formula>
    </cfRule>
    <cfRule type="cellIs" dxfId="13315" priority="322" operator="between">
      <formula>0.025</formula>
      <formula>0.0445</formula>
    </cfRule>
  </conditionalFormatting>
  <conditionalFormatting sqref="E193">
    <cfRule type="cellIs" dxfId="13314" priority="317" stopIfTrue="1" operator="lessThan">
      <formula>$E$1/$E$1*50</formula>
    </cfRule>
    <cfRule type="cellIs" dxfId="13313" priority="318" stopIfTrue="1" operator="between">
      <formula>$E$1/$E$1*50</formula>
      <formula>$E$1/$E$1*89</formula>
    </cfRule>
    <cfRule type="cellIs" dxfId="13312" priority="319" stopIfTrue="1" operator="greaterThanOrEqual">
      <formula>$E$1/$E$1*90</formula>
    </cfRule>
  </conditionalFormatting>
  <conditionalFormatting sqref="E193">
    <cfRule type="cellIs" dxfId="13311" priority="314" operator="greaterThanOrEqual">
      <formula>90</formula>
    </cfRule>
    <cfRule type="cellIs" dxfId="13310" priority="315" operator="between">
      <formula>50</formula>
      <formula>89</formula>
    </cfRule>
    <cfRule type="cellIs" dxfId="13309" priority="316" operator="lessThanOrEqual">
      <formula>49</formula>
    </cfRule>
  </conditionalFormatting>
  <conditionalFormatting sqref="S193">
    <cfRule type="cellIs" dxfId="13308" priority="311" operator="lessThanOrEqual">
      <formula>0.4999</formula>
    </cfRule>
    <cfRule type="cellIs" dxfId="13307" priority="312" operator="between">
      <formula>0.5</formula>
      <formula>0.89</formula>
    </cfRule>
    <cfRule type="cellIs" dxfId="13306" priority="313" operator="greaterThanOrEqual">
      <formula>0.891</formula>
    </cfRule>
  </conditionalFormatting>
  <conditionalFormatting sqref="U115">
    <cfRule type="cellIs" dxfId="13305" priority="308" stopIfTrue="1" operator="equal">
      <formula>"A"</formula>
    </cfRule>
    <cfRule type="cellIs" dxfId="13304" priority="309" stopIfTrue="1" operator="between">
      <formula>$V$1</formula>
      <formula>$W$1</formula>
    </cfRule>
    <cfRule type="cellIs" dxfId="13303" priority="310" stopIfTrue="1" operator="equal">
      <formula>"F"</formula>
    </cfRule>
  </conditionalFormatting>
  <conditionalFormatting sqref="B115 D115">
    <cfRule type="cellIs" dxfId="13302" priority="305" stopIfTrue="1" operator="lessThan">
      <formula>#REF!/#REF!*60</formula>
    </cfRule>
    <cfRule type="cellIs" dxfId="13301" priority="306" stopIfTrue="1" operator="between">
      <formula>#REF!/#REF!*60</formula>
      <formula>#REF!/#REF!*89</formula>
    </cfRule>
    <cfRule type="cellIs" dxfId="13300" priority="307" stopIfTrue="1" operator="greaterThanOrEqual">
      <formula>#REF!/#REF!*90</formula>
    </cfRule>
  </conditionalFormatting>
  <conditionalFormatting sqref="C115">
    <cfRule type="cellIs" dxfId="13299" priority="302" stopIfTrue="1" operator="lessThan">
      <formula>#REF!/#REF!*9%</formula>
    </cfRule>
    <cfRule type="cellIs" dxfId="13298" priority="303" stopIfTrue="1" operator="between">
      <formula>#REF!/#REF!*9%</formula>
      <formula>#REF!/#REF!*13.4%</formula>
    </cfRule>
    <cfRule type="cellIs" dxfId="13297" priority="304" stopIfTrue="1" operator="greaterThanOrEqual">
      <formula>#REF!/#REF!*13.5%</formula>
    </cfRule>
  </conditionalFormatting>
  <conditionalFormatting sqref="G115">
    <cfRule type="cellIs" dxfId="13296" priority="299" stopIfTrue="1" operator="lessThan">
      <formula>$E$1/$E$1*50</formula>
    </cfRule>
    <cfRule type="cellIs" dxfId="13295" priority="300" stopIfTrue="1" operator="between">
      <formula>$E$1/$E$1*50</formula>
      <formula>$E$1/$E$1*89</formula>
    </cfRule>
    <cfRule type="cellIs" dxfId="13294" priority="301" stopIfTrue="1" operator="greaterThanOrEqual">
      <formula>$E$1/$E$1*90</formula>
    </cfRule>
  </conditionalFormatting>
  <conditionalFormatting sqref="L115">
    <cfRule type="cellIs" dxfId="13293" priority="296" stopIfTrue="1" operator="lessThan">
      <formula>$F$1/$F$1*1%</formula>
    </cfRule>
    <cfRule type="cellIs" dxfId="13292" priority="297" stopIfTrue="1" operator="between">
      <formula>$F$1/$F$1*1%</formula>
      <formula>$F$1/$F$1*4.99%</formula>
    </cfRule>
    <cfRule type="cellIs" dxfId="13291" priority="298" stopIfTrue="1" operator="greaterThanOrEqual">
      <formula>$F$1/$F$1*5%</formula>
    </cfRule>
  </conditionalFormatting>
  <conditionalFormatting sqref="T115">
    <cfRule type="cellIs" dxfId="13290" priority="293" stopIfTrue="1" operator="equal">
      <formula>"A"</formula>
    </cfRule>
    <cfRule type="cellIs" dxfId="13289" priority="294" stopIfTrue="1" operator="between">
      <formula>$V$1</formula>
      <formula>$W$1</formula>
    </cfRule>
    <cfRule type="cellIs" dxfId="13288" priority="295" stopIfTrue="1" operator="equal">
      <formula>"F"</formula>
    </cfRule>
  </conditionalFormatting>
  <conditionalFormatting sqref="G115">
    <cfRule type="cellIs" dxfId="13287" priority="290" operator="greaterThanOrEqual">
      <formula>90</formula>
    </cfRule>
    <cfRule type="cellIs" dxfId="13286" priority="291" operator="between">
      <formula>50</formula>
      <formula>89</formula>
    </cfRule>
    <cfRule type="cellIs" dxfId="13285" priority="292" operator="lessThanOrEqual">
      <formula>49</formula>
    </cfRule>
  </conditionalFormatting>
  <conditionalFormatting sqref="I115">
    <cfRule type="cellIs" dxfId="13284" priority="287" stopIfTrue="1" operator="lessThan">
      <formula>$E$1/$E$1*50</formula>
    </cfRule>
    <cfRule type="cellIs" dxfId="13283" priority="288" stopIfTrue="1" operator="between">
      <formula>$E$1/$E$1*50</formula>
      <formula>$E$1/$E$1*89</formula>
    </cfRule>
    <cfRule type="cellIs" dxfId="13282" priority="289" stopIfTrue="1" operator="greaterThanOrEqual">
      <formula>$E$1/$E$1*90</formula>
    </cfRule>
  </conditionalFormatting>
  <conditionalFormatting sqref="I115">
    <cfRule type="cellIs" dxfId="13281" priority="284" operator="greaterThanOrEqual">
      <formula>90</formula>
    </cfRule>
    <cfRule type="cellIs" dxfId="13280" priority="285" operator="between">
      <formula>50</formula>
      <formula>89</formula>
    </cfRule>
    <cfRule type="cellIs" dxfId="13279" priority="286" operator="lessThanOrEqual">
      <formula>49</formula>
    </cfRule>
  </conditionalFormatting>
  <conditionalFormatting sqref="K115">
    <cfRule type="cellIs" dxfId="13278" priority="281" stopIfTrue="1" operator="lessThan">
      <formula>$E$1/$E$1*50</formula>
    </cfRule>
    <cfRule type="cellIs" dxfId="13277" priority="282" stopIfTrue="1" operator="between">
      <formula>$E$1/$E$1*50</formula>
      <formula>$E$1/$E$1*89</formula>
    </cfRule>
    <cfRule type="cellIs" dxfId="13276" priority="283" stopIfTrue="1" operator="greaterThanOrEqual">
      <formula>$E$1/$E$1*90</formula>
    </cfRule>
  </conditionalFormatting>
  <conditionalFormatting sqref="K115">
    <cfRule type="cellIs" dxfId="13275" priority="278" operator="greaterThanOrEqual">
      <formula>90</formula>
    </cfRule>
    <cfRule type="cellIs" dxfId="13274" priority="279" operator="between">
      <formula>50</formula>
      <formula>89</formula>
    </cfRule>
    <cfRule type="cellIs" dxfId="13273" priority="280" operator="lessThanOrEqual">
      <formula>49</formula>
    </cfRule>
  </conditionalFormatting>
  <conditionalFormatting sqref="M115">
    <cfRule type="cellIs" dxfId="13272" priority="275" stopIfTrue="1" operator="lessThan">
      <formula>$E$1/$E$1*50</formula>
    </cfRule>
    <cfRule type="cellIs" dxfId="13271" priority="276" stopIfTrue="1" operator="between">
      <formula>$E$1/$E$1*50</formula>
      <formula>$E$1/$E$1*89</formula>
    </cfRule>
    <cfRule type="cellIs" dxfId="13270" priority="277" stopIfTrue="1" operator="greaterThanOrEqual">
      <formula>$E$1/$E$1*90</formula>
    </cfRule>
  </conditionalFormatting>
  <conditionalFormatting sqref="M115">
    <cfRule type="cellIs" dxfId="13269" priority="272" operator="greaterThanOrEqual">
      <formula>90</formula>
    </cfRule>
    <cfRule type="cellIs" dxfId="13268" priority="273" operator="between">
      <formula>50</formula>
      <formula>89</formula>
    </cfRule>
    <cfRule type="cellIs" dxfId="13267" priority="274" operator="lessThanOrEqual">
      <formula>49</formula>
    </cfRule>
  </conditionalFormatting>
  <conditionalFormatting sqref="P115">
    <cfRule type="cellIs" dxfId="13266" priority="269" stopIfTrue="1" operator="lessThan">
      <formula>$E$1/$E$1*50</formula>
    </cfRule>
    <cfRule type="cellIs" dxfId="13265" priority="270" stopIfTrue="1" operator="between">
      <formula>$E$1/$E$1*50</formula>
      <formula>$E$1/$E$1*89</formula>
    </cfRule>
    <cfRule type="cellIs" dxfId="13264" priority="271" stopIfTrue="1" operator="greaterThanOrEqual">
      <formula>$E$1/$E$1*90</formula>
    </cfRule>
  </conditionalFormatting>
  <conditionalFormatting sqref="P115">
    <cfRule type="cellIs" dxfId="13263" priority="266" operator="greaterThanOrEqual">
      <formula>90</formula>
    </cfRule>
    <cfRule type="cellIs" dxfId="13262" priority="267" operator="between">
      <formula>50</formula>
      <formula>89</formula>
    </cfRule>
    <cfRule type="cellIs" dxfId="13261" priority="268" operator="lessThanOrEqual">
      <formula>49</formula>
    </cfRule>
  </conditionalFormatting>
  <conditionalFormatting sqref="H115">
    <cfRule type="cellIs" dxfId="13260" priority="263" operator="greaterThanOrEqual">
      <formula>0.18</formula>
    </cfRule>
    <cfRule type="cellIs" dxfId="13259" priority="264" operator="between">
      <formula>0.1</formula>
      <formula>0.178</formula>
    </cfRule>
    <cfRule type="cellIs" dxfId="13258" priority="265" operator="lessThanOrEqual">
      <formula>0.098</formula>
    </cfRule>
  </conditionalFormatting>
  <conditionalFormatting sqref="J115">
    <cfRule type="cellIs" dxfId="13257" priority="260" operator="greaterThanOrEqual">
      <formula>0.18</formula>
    </cfRule>
    <cfRule type="cellIs" dxfId="13256" priority="261" operator="between">
      <formula>0.1</formula>
      <formula>0.178</formula>
    </cfRule>
    <cfRule type="cellIs" dxfId="13255" priority="262" operator="lessThanOrEqual">
      <formula>0.098</formula>
    </cfRule>
  </conditionalFormatting>
  <conditionalFormatting sqref="N115">
    <cfRule type="cellIs" dxfId="13254" priority="257" operator="greaterThanOrEqual">
      <formula>0.18</formula>
    </cfRule>
    <cfRule type="cellIs" dxfId="13253" priority="258" operator="between">
      <formula>0.1</formula>
      <formula>0.178</formula>
    </cfRule>
    <cfRule type="cellIs" dxfId="13252" priority="259" operator="lessThanOrEqual">
      <formula>0.098</formula>
    </cfRule>
  </conditionalFormatting>
  <conditionalFormatting sqref="Q115">
    <cfRule type="cellIs" dxfId="13251" priority="254" operator="greaterThanOrEqual">
      <formula>0.18</formula>
    </cfRule>
    <cfRule type="cellIs" dxfId="13250" priority="255" operator="between">
      <formula>0.1</formula>
      <formula>0.178</formula>
    </cfRule>
    <cfRule type="cellIs" dxfId="13249" priority="256" operator="lessThanOrEqual">
      <formula>0.098</formula>
    </cfRule>
  </conditionalFormatting>
  <conditionalFormatting sqref="L115">
    <cfRule type="cellIs" dxfId="13248" priority="251" operator="greaterThanOrEqual">
      <formula>0.045</formula>
    </cfRule>
    <cfRule type="cellIs" dxfId="13247" priority="252" operator="lessThanOrEqual">
      <formula>0.0245</formula>
    </cfRule>
    <cfRule type="cellIs" dxfId="13246" priority="253" operator="between">
      <formula>0.025</formula>
      <formula>0.0445</formula>
    </cfRule>
  </conditionalFormatting>
  <conditionalFormatting sqref="F115">
    <cfRule type="cellIs" dxfId="13245" priority="248" stopIfTrue="1" operator="lessThan">
      <formula>$F$1/$F$1*1%</formula>
    </cfRule>
    <cfRule type="cellIs" dxfId="13244" priority="249" stopIfTrue="1" operator="between">
      <formula>$F$1/$F$1*1%</formula>
      <formula>$F$1/$F$1*4.99%</formula>
    </cfRule>
    <cfRule type="cellIs" dxfId="13243" priority="250" stopIfTrue="1" operator="greaterThanOrEqual">
      <formula>$F$1/$F$1*5%</formula>
    </cfRule>
  </conditionalFormatting>
  <conditionalFormatting sqref="F115">
    <cfRule type="cellIs" dxfId="13242" priority="245" operator="greaterThanOrEqual">
      <formula>0.045</formula>
    </cfRule>
    <cfRule type="cellIs" dxfId="13241" priority="246" operator="lessThanOrEqual">
      <formula>0.0245</formula>
    </cfRule>
    <cfRule type="cellIs" dxfId="13240" priority="247" operator="between">
      <formula>0.025</formula>
      <formula>0.0445</formula>
    </cfRule>
  </conditionalFormatting>
  <conditionalFormatting sqref="E115">
    <cfRule type="cellIs" dxfId="13239" priority="242" stopIfTrue="1" operator="lessThan">
      <formula>$E$1/$E$1*50</formula>
    </cfRule>
    <cfRule type="cellIs" dxfId="13238" priority="243" stopIfTrue="1" operator="between">
      <formula>$E$1/$E$1*50</formula>
      <formula>$E$1/$E$1*89</formula>
    </cfRule>
    <cfRule type="cellIs" dxfId="13237" priority="244" stopIfTrue="1" operator="greaterThanOrEqual">
      <formula>$E$1/$E$1*90</formula>
    </cfRule>
  </conditionalFormatting>
  <conditionalFormatting sqref="E115">
    <cfRule type="cellIs" dxfId="13236" priority="239" operator="greaterThanOrEqual">
      <formula>90</formula>
    </cfRule>
    <cfRule type="cellIs" dxfId="13235" priority="240" operator="between">
      <formula>50</formula>
      <formula>89</formula>
    </cfRule>
    <cfRule type="cellIs" dxfId="13234" priority="241" operator="lessThanOrEqual">
      <formula>49</formula>
    </cfRule>
  </conditionalFormatting>
  <conditionalFormatting sqref="S115">
    <cfRule type="cellIs" dxfId="13233" priority="236" operator="lessThanOrEqual">
      <formula>0.4999</formula>
    </cfRule>
    <cfRule type="cellIs" dxfId="13232" priority="237" operator="between">
      <formula>0.5</formula>
      <formula>0.89</formula>
    </cfRule>
    <cfRule type="cellIs" dxfId="13231" priority="238" operator="greaterThanOrEqual">
      <formula>0.891</formula>
    </cfRule>
  </conditionalFormatting>
  <conditionalFormatting sqref="O115">
    <cfRule type="cellIs" dxfId="13230" priority="234" operator="lessThanOrEqual">
      <formula>0.04</formula>
    </cfRule>
    <cfRule type="cellIs" dxfId="13229" priority="235" operator="equal">
      <formula>0.05</formula>
    </cfRule>
  </conditionalFormatting>
  <conditionalFormatting sqref="U161">
    <cfRule type="cellIs" dxfId="13228" priority="231" stopIfTrue="1" operator="equal">
      <formula>"A"</formula>
    </cfRule>
    <cfRule type="cellIs" dxfId="13227" priority="232" stopIfTrue="1" operator="between">
      <formula>$V$1</formula>
      <formula>$W$1</formula>
    </cfRule>
    <cfRule type="cellIs" dxfId="13226" priority="233" stopIfTrue="1" operator="equal">
      <formula>"F"</formula>
    </cfRule>
  </conditionalFormatting>
  <conditionalFormatting sqref="D161 B161">
    <cfRule type="cellIs" dxfId="13225" priority="228" stopIfTrue="1" operator="lessThan">
      <formula>#REF!/#REF!*60</formula>
    </cfRule>
    <cfRule type="cellIs" dxfId="13224" priority="229" stopIfTrue="1" operator="between">
      <formula>#REF!/#REF!*60</formula>
      <formula>#REF!/#REF!*89</formula>
    </cfRule>
    <cfRule type="cellIs" dxfId="13223" priority="230" stopIfTrue="1" operator="greaterThanOrEqual">
      <formula>#REF!/#REF!*90</formula>
    </cfRule>
  </conditionalFormatting>
  <conditionalFormatting sqref="C161">
    <cfRule type="cellIs" dxfId="13222" priority="225" stopIfTrue="1" operator="lessThan">
      <formula>#REF!/#REF!*9%</formula>
    </cfRule>
    <cfRule type="cellIs" dxfId="13221" priority="226" stopIfTrue="1" operator="between">
      <formula>#REF!/#REF!*9%</formula>
      <formula>#REF!/#REF!*13.4%</formula>
    </cfRule>
    <cfRule type="cellIs" dxfId="13220" priority="227" stopIfTrue="1" operator="greaterThanOrEqual">
      <formula>#REF!/#REF!*13.5%</formula>
    </cfRule>
  </conditionalFormatting>
  <conditionalFormatting sqref="G161">
    <cfRule type="cellIs" dxfId="13219" priority="222" stopIfTrue="1" operator="lessThan">
      <formula>$E$1/$E$1*50</formula>
    </cfRule>
    <cfRule type="cellIs" dxfId="13218" priority="223" stopIfTrue="1" operator="between">
      <formula>$E$1/$E$1*50</formula>
      <formula>$E$1/$E$1*89</formula>
    </cfRule>
    <cfRule type="cellIs" dxfId="13217" priority="224" stopIfTrue="1" operator="greaterThanOrEqual">
      <formula>$E$1/$E$1*90</formula>
    </cfRule>
  </conditionalFormatting>
  <conditionalFormatting sqref="L161">
    <cfRule type="cellIs" dxfId="13216" priority="219" stopIfTrue="1" operator="lessThan">
      <formula>$F$1/$F$1*1%</formula>
    </cfRule>
    <cfRule type="cellIs" dxfId="13215" priority="220" stopIfTrue="1" operator="between">
      <formula>$F$1/$F$1*1%</formula>
      <formula>$F$1/$F$1*4.99%</formula>
    </cfRule>
    <cfRule type="cellIs" dxfId="13214" priority="221" stopIfTrue="1" operator="greaterThanOrEqual">
      <formula>$F$1/$F$1*5%</formula>
    </cfRule>
  </conditionalFormatting>
  <conditionalFormatting sqref="T161">
    <cfRule type="cellIs" dxfId="13213" priority="216" stopIfTrue="1" operator="equal">
      <formula>"A"</formula>
    </cfRule>
    <cfRule type="cellIs" dxfId="13212" priority="217" stopIfTrue="1" operator="between">
      <formula>$V$1</formula>
      <formula>$W$1</formula>
    </cfRule>
    <cfRule type="cellIs" dxfId="13211" priority="218" stopIfTrue="1" operator="equal">
      <formula>"F"</formula>
    </cfRule>
  </conditionalFormatting>
  <conditionalFormatting sqref="G161">
    <cfRule type="cellIs" dxfId="13210" priority="213" operator="greaterThanOrEqual">
      <formula>90</formula>
    </cfRule>
    <cfRule type="cellIs" dxfId="13209" priority="214" operator="between">
      <formula>50</formula>
      <formula>89</formula>
    </cfRule>
    <cfRule type="cellIs" dxfId="13208" priority="215" operator="lessThanOrEqual">
      <formula>49</formula>
    </cfRule>
  </conditionalFormatting>
  <conditionalFormatting sqref="I161">
    <cfRule type="cellIs" dxfId="13207" priority="210" stopIfTrue="1" operator="lessThan">
      <formula>$E$1/$E$1*50</formula>
    </cfRule>
    <cfRule type="cellIs" dxfId="13206" priority="211" stopIfTrue="1" operator="between">
      <formula>$E$1/$E$1*50</formula>
      <formula>$E$1/$E$1*89</formula>
    </cfRule>
    <cfRule type="cellIs" dxfId="13205" priority="212" stopIfTrue="1" operator="greaterThanOrEqual">
      <formula>$E$1/$E$1*90</formula>
    </cfRule>
  </conditionalFormatting>
  <conditionalFormatting sqref="I161">
    <cfRule type="cellIs" dxfId="13204" priority="207" operator="greaterThanOrEqual">
      <formula>90</formula>
    </cfRule>
    <cfRule type="cellIs" dxfId="13203" priority="208" operator="between">
      <formula>50</formula>
      <formula>89</formula>
    </cfRule>
    <cfRule type="cellIs" dxfId="13202" priority="209" operator="lessThanOrEqual">
      <formula>49</formula>
    </cfRule>
  </conditionalFormatting>
  <conditionalFormatting sqref="K161">
    <cfRule type="cellIs" dxfId="13201" priority="204" stopIfTrue="1" operator="lessThan">
      <formula>$E$1/$E$1*50</formula>
    </cfRule>
    <cfRule type="cellIs" dxfId="13200" priority="205" stopIfTrue="1" operator="between">
      <formula>$E$1/$E$1*50</formula>
      <formula>$E$1/$E$1*89</formula>
    </cfRule>
    <cfRule type="cellIs" dxfId="13199" priority="206" stopIfTrue="1" operator="greaterThanOrEqual">
      <formula>$E$1/$E$1*90</formula>
    </cfRule>
  </conditionalFormatting>
  <conditionalFormatting sqref="K161">
    <cfRule type="cellIs" dxfId="13198" priority="201" operator="greaterThanOrEqual">
      <formula>90</formula>
    </cfRule>
    <cfRule type="cellIs" dxfId="13197" priority="202" operator="between">
      <formula>50</formula>
      <formula>89</formula>
    </cfRule>
    <cfRule type="cellIs" dxfId="13196" priority="203" operator="lessThanOrEqual">
      <formula>49</formula>
    </cfRule>
  </conditionalFormatting>
  <conditionalFormatting sqref="M161">
    <cfRule type="cellIs" dxfId="13195" priority="198" stopIfTrue="1" operator="lessThan">
      <formula>$E$1/$E$1*50</formula>
    </cfRule>
    <cfRule type="cellIs" dxfId="13194" priority="199" stopIfTrue="1" operator="between">
      <formula>$E$1/$E$1*50</formula>
      <formula>$E$1/$E$1*89</formula>
    </cfRule>
    <cfRule type="cellIs" dxfId="13193" priority="200" stopIfTrue="1" operator="greaterThanOrEqual">
      <formula>$E$1/$E$1*90</formula>
    </cfRule>
  </conditionalFormatting>
  <conditionalFormatting sqref="M161">
    <cfRule type="cellIs" dxfId="13192" priority="195" operator="greaterThanOrEqual">
      <formula>90</formula>
    </cfRule>
    <cfRule type="cellIs" dxfId="13191" priority="196" operator="between">
      <formula>50</formula>
      <formula>89</formula>
    </cfRule>
    <cfRule type="cellIs" dxfId="13190" priority="197" operator="lessThanOrEqual">
      <formula>49</formula>
    </cfRule>
  </conditionalFormatting>
  <conditionalFormatting sqref="P161">
    <cfRule type="cellIs" dxfId="13189" priority="192" stopIfTrue="1" operator="lessThan">
      <formula>$E$1/$E$1*50</formula>
    </cfRule>
    <cfRule type="cellIs" dxfId="13188" priority="193" stopIfTrue="1" operator="between">
      <formula>$E$1/$E$1*50</formula>
      <formula>$E$1/$E$1*89</formula>
    </cfRule>
    <cfRule type="cellIs" dxfId="13187" priority="194" stopIfTrue="1" operator="greaterThanOrEqual">
      <formula>$E$1/$E$1*90</formula>
    </cfRule>
  </conditionalFormatting>
  <conditionalFormatting sqref="P161">
    <cfRule type="cellIs" dxfId="13186" priority="189" operator="greaterThanOrEqual">
      <formula>90</formula>
    </cfRule>
    <cfRule type="cellIs" dxfId="13185" priority="190" operator="between">
      <formula>50</formula>
      <formula>89</formula>
    </cfRule>
    <cfRule type="cellIs" dxfId="13184" priority="191" operator="lessThanOrEqual">
      <formula>49</formula>
    </cfRule>
  </conditionalFormatting>
  <conditionalFormatting sqref="H161">
    <cfRule type="cellIs" dxfId="13183" priority="186" operator="greaterThanOrEqual">
      <formula>0.18</formula>
    </cfRule>
    <cfRule type="cellIs" dxfId="13182" priority="187" operator="between">
      <formula>0.1</formula>
      <formula>0.178</formula>
    </cfRule>
    <cfRule type="cellIs" dxfId="13181" priority="188" operator="lessThanOrEqual">
      <formula>0.098</formula>
    </cfRule>
  </conditionalFormatting>
  <conditionalFormatting sqref="J161">
    <cfRule type="cellIs" dxfId="13180" priority="183" operator="greaterThanOrEqual">
      <formula>0.18</formula>
    </cfRule>
    <cfRule type="cellIs" dxfId="13179" priority="184" operator="between">
      <formula>0.1</formula>
      <formula>0.178</formula>
    </cfRule>
    <cfRule type="cellIs" dxfId="13178" priority="185" operator="lessThanOrEqual">
      <formula>0.098</formula>
    </cfRule>
  </conditionalFormatting>
  <conditionalFormatting sqref="N161">
    <cfRule type="cellIs" dxfId="13177" priority="180" operator="greaterThanOrEqual">
      <formula>0.18</formula>
    </cfRule>
    <cfRule type="cellIs" dxfId="13176" priority="181" operator="between">
      <formula>0.1</formula>
      <formula>0.178</formula>
    </cfRule>
    <cfRule type="cellIs" dxfId="13175" priority="182" operator="lessThanOrEqual">
      <formula>0.098</formula>
    </cfRule>
  </conditionalFormatting>
  <conditionalFormatting sqref="Q161">
    <cfRule type="cellIs" dxfId="13174" priority="177" operator="greaterThanOrEqual">
      <formula>0.18</formula>
    </cfRule>
    <cfRule type="cellIs" dxfId="13173" priority="178" operator="between">
      <formula>0.1</formula>
      <formula>0.178</formula>
    </cfRule>
    <cfRule type="cellIs" dxfId="13172" priority="179" operator="lessThanOrEqual">
      <formula>0.098</formula>
    </cfRule>
  </conditionalFormatting>
  <conditionalFormatting sqref="L161">
    <cfRule type="cellIs" dxfId="13171" priority="174" operator="greaterThanOrEqual">
      <formula>0.045</formula>
    </cfRule>
    <cfRule type="cellIs" dxfId="13170" priority="175" operator="lessThanOrEqual">
      <formula>0.0245</formula>
    </cfRule>
    <cfRule type="cellIs" dxfId="13169" priority="176" operator="between">
      <formula>0.025</formula>
      <formula>0.0445</formula>
    </cfRule>
  </conditionalFormatting>
  <conditionalFormatting sqref="F161">
    <cfRule type="cellIs" dxfId="13168" priority="171" stopIfTrue="1" operator="lessThan">
      <formula>$F$1/$F$1*1%</formula>
    </cfRule>
    <cfRule type="cellIs" dxfId="13167" priority="172" stopIfTrue="1" operator="between">
      <formula>$F$1/$F$1*1%</formula>
      <formula>$F$1/$F$1*4.99%</formula>
    </cfRule>
    <cfRule type="cellIs" dxfId="13166" priority="173" stopIfTrue="1" operator="greaterThanOrEqual">
      <formula>$F$1/$F$1*5%</formula>
    </cfRule>
  </conditionalFormatting>
  <conditionalFormatting sqref="F161">
    <cfRule type="cellIs" dxfId="13165" priority="168" operator="greaterThanOrEqual">
      <formula>0.045</formula>
    </cfRule>
    <cfRule type="cellIs" dxfId="13164" priority="169" operator="lessThanOrEqual">
      <formula>0.0245</formula>
    </cfRule>
    <cfRule type="cellIs" dxfId="13163" priority="170" operator="between">
      <formula>0.025</formula>
      <formula>0.0445</formula>
    </cfRule>
  </conditionalFormatting>
  <conditionalFormatting sqref="E161">
    <cfRule type="cellIs" dxfId="13162" priority="165" stopIfTrue="1" operator="lessThan">
      <formula>$E$1/$E$1*50</formula>
    </cfRule>
    <cfRule type="cellIs" dxfId="13161" priority="166" stopIfTrue="1" operator="between">
      <formula>$E$1/$E$1*50</formula>
      <formula>$E$1/$E$1*89</formula>
    </cfRule>
    <cfRule type="cellIs" dxfId="13160" priority="167" stopIfTrue="1" operator="greaterThanOrEqual">
      <formula>$E$1/$E$1*90</formula>
    </cfRule>
  </conditionalFormatting>
  <conditionalFormatting sqref="E161">
    <cfRule type="cellIs" dxfId="13159" priority="162" operator="greaterThanOrEqual">
      <formula>90</formula>
    </cfRule>
    <cfRule type="cellIs" dxfId="13158" priority="163" operator="between">
      <formula>50</formula>
      <formula>89</formula>
    </cfRule>
    <cfRule type="cellIs" dxfId="13157" priority="164" operator="lessThanOrEqual">
      <formula>49</formula>
    </cfRule>
  </conditionalFormatting>
  <conditionalFormatting sqref="S161">
    <cfRule type="cellIs" dxfId="13156" priority="159" operator="lessThanOrEqual">
      <formula>0.4999</formula>
    </cfRule>
    <cfRule type="cellIs" dxfId="13155" priority="160" operator="between">
      <formula>0.5</formula>
      <formula>0.89</formula>
    </cfRule>
    <cfRule type="cellIs" dxfId="13154" priority="161" operator="greaterThanOrEqual">
      <formula>0.891</formula>
    </cfRule>
  </conditionalFormatting>
  <conditionalFormatting sqref="N268">
    <cfRule type="cellIs" dxfId="13153" priority="156" operator="greaterThanOrEqual">
      <formula>0.18</formula>
    </cfRule>
    <cfRule type="cellIs" dxfId="13152" priority="157" operator="between">
      <formula>0.1</formula>
      <formula>0.178</formula>
    </cfRule>
    <cfRule type="cellIs" dxfId="13151" priority="158" operator="lessThanOrEqual">
      <formula>0.098</formula>
    </cfRule>
  </conditionalFormatting>
  <conditionalFormatting sqref="U268">
    <cfRule type="cellIs" dxfId="13150" priority="153" stopIfTrue="1" operator="equal">
      <formula>"A"</formula>
    </cfRule>
    <cfRule type="cellIs" dxfId="13149" priority="154" stopIfTrue="1" operator="between">
      <formula>$V$1</formula>
      <formula>$W$1</formula>
    </cfRule>
    <cfRule type="cellIs" dxfId="13148" priority="155" stopIfTrue="1" operator="equal">
      <formula>"F"</formula>
    </cfRule>
  </conditionalFormatting>
  <conditionalFormatting sqref="B268 D268">
    <cfRule type="cellIs" dxfId="13147" priority="150" stopIfTrue="1" operator="lessThan">
      <formula>#REF!/#REF!*60</formula>
    </cfRule>
    <cfRule type="cellIs" dxfId="13146" priority="151" stopIfTrue="1" operator="between">
      <formula>#REF!/#REF!*60</formula>
      <formula>#REF!/#REF!*89</formula>
    </cfRule>
    <cfRule type="cellIs" dxfId="13145" priority="152" stopIfTrue="1" operator="greaterThanOrEqual">
      <formula>#REF!/#REF!*90</formula>
    </cfRule>
  </conditionalFormatting>
  <conditionalFormatting sqref="C268">
    <cfRule type="cellIs" dxfId="13144" priority="147" stopIfTrue="1" operator="lessThan">
      <formula>#REF!/#REF!*9%</formula>
    </cfRule>
    <cfRule type="cellIs" dxfId="13143" priority="148" stopIfTrue="1" operator="between">
      <formula>#REF!/#REF!*9%</formula>
      <formula>#REF!/#REF!*13.4%</formula>
    </cfRule>
    <cfRule type="cellIs" dxfId="13142" priority="149" stopIfTrue="1" operator="greaterThanOrEqual">
      <formula>#REF!/#REF!*13.5%</formula>
    </cfRule>
  </conditionalFormatting>
  <conditionalFormatting sqref="G268">
    <cfRule type="cellIs" dxfId="13141" priority="144" stopIfTrue="1" operator="lessThan">
      <formula>$E$1/$E$1*50</formula>
    </cfRule>
    <cfRule type="cellIs" dxfId="13140" priority="145" stopIfTrue="1" operator="between">
      <formula>$E$1/$E$1*50</formula>
      <formula>$E$1/$E$1*89</formula>
    </cfRule>
    <cfRule type="cellIs" dxfId="13139" priority="146" stopIfTrue="1" operator="greaterThanOrEqual">
      <formula>$E$1/$E$1*90</formula>
    </cfRule>
  </conditionalFormatting>
  <conditionalFormatting sqref="L268">
    <cfRule type="cellIs" dxfId="13138" priority="141" stopIfTrue="1" operator="lessThan">
      <formula>$F$1/$F$1*1%</formula>
    </cfRule>
    <cfRule type="cellIs" dxfId="13137" priority="142" stopIfTrue="1" operator="between">
      <formula>$F$1/$F$1*1%</formula>
      <formula>$F$1/$F$1*4.99%</formula>
    </cfRule>
    <cfRule type="cellIs" dxfId="13136" priority="143" stopIfTrue="1" operator="greaterThanOrEqual">
      <formula>$F$1/$F$1*5%</formula>
    </cfRule>
  </conditionalFormatting>
  <conditionalFormatting sqref="T268">
    <cfRule type="cellIs" dxfId="13135" priority="138" stopIfTrue="1" operator="equal">
      <formula>"A"</formula>
    </cfRule>
    <cfRule type="cellIs" dxfId="13134" priority="139" stopIfTrue="1" operator="between">
      <formula>$V$1</formula>
      <formula>$W$1</formula>
    </cfRule>
    <cfRule type="cellIs" dxfId="13133" priority="140" stopIfTrue="1" operator="equal">
      <formula>"F"</formula>
    </cfRule>
  </conditionalFormatting>
  <conditionalFormatting sqref="G268">
    <cfRule type="cellIs" dxfId="13132" priority="135" operator="greaterThanOrEqual">
      <formula>90</formula>
    </cfRule>
    <cfRule type="cellIs" dxfId="13131" priority="136" operator="between">
      <formula>50</formula>
      <formula>89</formula>
    </cfRule>
    <cfRule type="cellIs" dxfId="13130" priority="137" operator="lessThanOrEqual">
      <formula>49</formula>
    </cfRule>
  </conditionalFormatting>
  <conditionalFormatting sqref="I268">
    <cfRule type="cellIs" dxfId="13129" priority="132" stopIfTrue="1" operator="lessThan">
      <formula>$E$1/$E$1*50</formula>
    </cfRule>
    <cfRule type="cellIs" dxfId="13128" priority="133" stopIfTrue="1" operator="between">
      <formula>$E$1/$E$1*50</formula>
      <formula>$E$1/$E$1*89</formula>
    </cfRule>
    <cfRule type="cellIs" dxfId="13127" priority="134" stopIfTrue="1" operator="greaterThanOrEqual">
      <formula>$E$1/$E$1*90</formula>
    </cfRule>
  </conditionalFormatting>
  <conditionalFormatting sqref="I268">
    <cfRule type="cellIs" dxfId="13126" priority="129" operator="greaterThanOrEqual">
      <formula>90</formula>
    </cfRule>
    <cfRule type="cellIs" dxfId="13125" priority="130" operator="between">
      <formula>50</formula>
      <formula>89</formula>
    </cfRule>
    <cfRule type="cellIs" dxfId="13124" priority="131" operator="lessThanOrEqual">
      <formula>49</formula>
    </cfRule>
  </conditionalFormatting>
  <conditionalFormatting sqref="K268">
    <cfRule type="cellIs" dxfId="13123" priority="126" stopIfTrue="1" operator="lessThan">
      <formula>$E$1/$E$1*50</formula>
    </cfRule>
    <cfRule type="cellIs" dxfId="13122" priority="127" stopIfTrue="1" operator="between">
      <formula>$E$1/$E$1*50</formula>
      <formula>$E$1/$E$1*89</formula>
    </cfRule>
    <cfRule type="cellIs" dxfId="13121" priority="128" stopIfTrue="1" operator="greaterThanOrEqual">
      <formula>$E$1/$E$1*90</formula>
    </cfRule>
  </conditionalFormatting>
  <conditionalFormatting sqref="K268">
    <cfRule type="cellIs" dxfId="13120" priority="123" operator="greaterThanOrEqual">
      <formula>90</formula>
    </cfRule>
    <cfRule type="cellIs" dxfId="13119" priority="124" operator="between">
      <formula>50</formula>
      <formula>89</formula>
    </cfRule>
    <cfRule type="cellIs" dxfId="13118" priority="125" operator="lessThanOrEqual">
      <formula>49</formula>
    </cfRule>
  </conditionalFormatting>
  <conditionalFormatting sqref="M268">
    <cfRule type="cellIs" dxfId="13117" priority="120" stopIfTrue="1" operator="lessThan">
      <formula>$E$1/$E$1*50</formula>
    </cfRule>
    <cfRule type="cellIs" dxfId="13116" priority="121" stopIfTrue="1" operator="between">
      <formula>$E$1/$E$1*50</formula>
      <formula>$E$1/$E$1*89</formula>
    </cfRule>
    <cfRule type="cellIs" dxfId="13115" priority="122" stopIfTrue="1" operator="greaterThanOrEqual">
      <formula>$E$1/$E$1*90</formula>
    </cfRule>
  </conditionalFormatting>
  <conditionalFormatting sqref="M268">
    <cfRule type="cellIs" dxfId="13114" priority="117" operator="greaterThanOrEqual">
      <formula>90</formula>
    </cfRule>
    <cfRule type="cellIs" dxfId="13113" priority="118" operator="between">
      <formula>50</formula>
      <formula>89</formula>
    </cfRule>
    <cfRule type="cellIs" dxfId="13112" priority="119" operator="lessThanOrEqual">
      <formula>49</formula>
    </cfRule>
  </conditionalFormatting>
  <conditionalFormatting sqref="P268">
    <cfRule type="cellIs" dxfId="13111" priority="114" stopIfTrue="1" operator="lessThan">
      <formula>$E$1/$E$1*50</formula>
    </cfRule>
    <cfRule type="cellIs" dxfId="13110" priority="115" stopIfTrue="1" operator="between">
      <formula>$E$1/$E$1*50</formula>
      <formula>$E$1/$E$1*89</formula>
    </cfRule>
    <cfRule type="cellIs" dxfId="13109" priority="116" stopIfTrue="1" operator="greaterThanOrEqual">
      <formula>$E$1/$E$1*90</formula>
    </cfRule>
  </conditionalFormatting>
  <conditionalFormatting sqref="P268">
    <cfRule type="cellIs" dxfId="13108" priority="111" operator="greaterThanOrEqual">
      <formula>90</formula>
    </cfRule>
    <cfRule type="cellIs" dxfId="13107" priority="112" operator="between">
      <formula>50</formula>
      <formula>89</formula>
    </cfRule>
    <cfRule type="cellIs" dxfId="13106" priority="113" operator="lessThanOrEqual">
      <formula>49</formula>
    </cfRule>
  </conditionalFormatting>
  <conditionalFormatting sqref="H268">
    <cfRule type="cellIs" dxfId="13105" priority="108" operator="greaterThanOrEqual">
      <formula>0.18</formula>
    </cfRule>
    <cfRule type="cellIs" dxfId="13104" priority="109" operator="between">
      <formula>0.1</formula>
      <formula>0.178</formula>
    </cfRule>
    <cfRule type="cellIs" dxfId="13103" priority="110" operator="lessThanOrEqual">
      <formula>0.098</formula>
    </cfRule>
  </conditionalFormatting>
  <conditionalFormatting sqref="J268">
    <cfRule type="cellIs" dxfId="13102" priority="105" operator="greaterThanOrEqual">
      <formula>0.18</formula>
    </cfRule>
    <cfRule type="cellIs" dxfId="13101" priority="106" operator="between">
      <formula>0.1</formula>
      <formula>0.178</formula>
    </cfRule>
    <cfRule type="cellIs" dxfId="13100" priority="107" operator="lessThanOrEqual">
      <formula>0.098</formula>
    </cfRule>
  </conditionalFormatting>
  <conditionalFormatting sqref="Q268">
    <cfRule type="cellIs" dxfId="13099" priority="102" operator="greaterThanOrEqual">
      <formula>0.18</formula>
    </cfRule>
    <cfRule type="cellIs" dxfId="13098" priority="103" operator="between">
      <formula>0.1</formula>
      <formula>0.178</formula>
    </cfRule>
    <cfRule type="cellIs" dxfId="13097" priority="104" operator="lessThanOrEqual">
      <formula>0.098</formula>
    </cfRule>
  </conditionalFormatting>
  <conditionalFormatting sqref="L268">
    <cfRule type="cellIs" dxfId="13096" priority="99" operator="greaterThanOrEqual">
      <formula>0.045</formula>
    </cfRule>
    <cfRule type="cellIs" dxfId="13095" priority="100" operator="lessThanOrEqual">
      <formula>0.0245</formula>
    </cfRule>
    <cfRule type="cellIs" dxfId="13094" priority="101" operator="between">
      <formula>0.025</formula>
      <formula>0.0445</formula>
    </cfRule>
  </conditionalFormatting>
  <conditionalFormatting sqref="F268">
    <cfRule type="cellIs" dxfId="13093" priority="96" stopIfTrue="1" operator="lessThan">
      <formula>$F$1/$F$1*1%</formula>
    </cfRule>
    <cfRule type="cellIs" dxfId="13092" priority="97" stopIfTrue="1" operator="between">
      <formula>$F$1/$F$1*1%</formula>
      <formula>$F$1/$F$1*4.99%</formula>
    </cfRule>
    <cfRule type="cellIs" dxfId="13091" priority="98" stopIfTrue="1" operator="greaterThanOrEqual">
      <formula>$F$1/$F$1*5%</formula>
    </cfRule>
  </conditionalFormatting>
  <conditionalFormatting sqref="F268">
    <cfRule type="cellIs" dxfId="13090" priority="93" operator="greaterThanOrEqual">
      <formula>0.045</formula>
    </cfRule>
    <cfRule type="cellIs" dxfId="13089" priority="94" operator="lessThanOrEqual">
      <formula>0.0245</formula>
    </cfRule>
    <cfRule type="cellIs" dxfId="13088" priority="95" operator="between">
      <formula>0.025</formula>
      <formula>0.0445</formula>
    </cfRule>
  </conditionalFormatting>
  <conditionalFormatting sqref="E268">
    <cfRule type="cellIs" dxfId="13087" priority="90" stopIfTrue="1" operator="lessThan">
      <formula>$E$1/$E$1*50</formula>
    </cfRule>
    <cfRule type="cellIs" dxfId="13086" priority="91" stopIfTrue="1" operator="between">
      <formula>$E$1/$E$1*50</formula>
      <formula>$E$1/$E$1*89</formula>
    </cfRule>
    <cfRule type="cellIs" dxfId="13085" priority="92" stopIfTrue="1" operator="greaterThanOrEqual">
      <formula>$E$1/$E$1*90</formula>
    </cfRule>
  </conditionalFormatting>
  <conditionalFormatting sqref="E268">
    <cfRule type="cellIs" dxfId="13084" priority="87" operator="greaterThanOrEqual">
      <formula>90</formula>
    </cfRule>
    <cfRule type="cellIs" dxfId="13083" priority="88" operator="between">
      <formula>50</formula>
      <formula>89</formula>
    </cfRule>
    <cfRule type="cellIs" dxfId="13082" priority="89" operator="lessThanOrEqual">
      <formula>49</formula>
    </cfRule>
  </conditionalFormatting>
  <conditionalFormatting sqref="S268">
    <cfRule type="cellIs" dxfId="13081" priority="84" operator="lessThanOrEqual">
      <formula>0.4999</formula>
    </cfRule>
    <cfRule type="cellIs" dxfId="13080" priority="85" operator="between">
      <formula>0.5</formula>
      <formula>0.89</formula>
    </cfRule>
    <cfRule type="cellIs" dxfId="13079" priority="86" operator="greaterThanOrEqual">
      <formula>0.891</formula>
    </cfRule>
  </conditionalFormatting>
  <conditionalFormatting sqref="O268">
    <cfRule type="cellIs" dxfId="13078" priority="82" operator="lessThanOrEqual">
      <formula>0.04</formula>
    </cfRule>
    <cfRule type="cellIs" dxfId="13077" priority="83" operator="equal">
      <formula>0.05</formula>
    </cfRule>
  </conditionalFormatting>
  <conditionalFormatting sqref="R268">
    <cfRule type="cellIs" dxfId="13076" priority="80" operator="lessThanOrEqual">
      <formula>0.04</formula>
    </cfRule>
    <cfRule type="cellIs" dxfId="13075" priority="81" operator="equal">
      <formula>0.05</formula>
    </cfRule>
  </conditionalFormatting>
  <conditionalFormatting sqref="N269">
    <cfRule type="cellIs" dxfId="13074" priority="77" operator="greaterThanOrEqual">
      <formula>0.18</formula>
    </cfRule>
    <cfRule type="cellIs" dxfId="13073" priority="78" operator="between">
      <formula>0.1</formula>
      <formula>0.178</formula>
    </cfRule>
    <cfRule type="cellIs" dxfId="13072" priority="79" operator="lessThanOrEqual">
      <formula>0.098</formula>
    </cfRule>
  </conditionalFormatting>
  <conditionalFormatting sqref="U269">
    <cfRule type="cellIs" dxfId="13071" priority="74" stopIfTrue="1" operator="equal">
      <formula>"A"</formula>
    </cfRule>
    <cfRule type="cellIs" dxfId="13070" priority="75" stopIfTrue="1" operator="between">
      <formula>$V$1</formula>
      <formula>$W$1</formula>
    </cfRule>
    <cfRule type="cellIs" dxfId="13069" priority="76" stopIfTrue="1" operator="equal">
      <formula>"F"</formula>
    </cfRule>
  </conditionalFormatting>
  <conditionalFormatting sqref="B269 D269">
    <cfRule type="cellIs" dxfId="13068" priority="71" stopIfTrue="1" operator="lessThan">
      <formula>#REF!/#REF!*60</formula>
    </cfRule>
    <cfRule type="cellIs" dxfId="13067" priority="72" stopIfTrue="1" operator="between">
      <formula>#REF!/#REF!*60</formula>
      <formula>#REF!/#REF!*89</formula>
    </cfRule>
    <cfRule type="cellIs" dxfId="13066" priority="73" stopIfTrue="1" operator="greaterThanOrEqual">
      <formula>#REF!/#REF!*90</formula>
    </cfRule>
  </conditionalFormatting>
  <conditionalFormatting sqref="C269">
    <cfRule type="cellIs" dxfId="13065" priority="68" stopIfTrue="1" operator="lessThan">
      <formula>#REF!/#REF!*9%</formula>
    </cfRule>
    <cfRule type="cellIs" dxfId="13064" priority="69" stopIfTrue="1" operator="between">
      <formula>#REF!/#REF!*9%</formula>
      <formula>#REF!/#REF!*13.4%</formula>
    </cfRule>
    <cfRule type="cellIs" dxfId="13063" priority="70" stopIfTrue="1" operator="greaterThanOrEqual">
      <formula>#REF!/#REF!*13.5%</formula>
    </cfRule>
  </conditionalFormatting>
  <conditionalFormatting sqref="G269">
    <cfRule type="cellIs" dxfId="13062" priority="65" stopIfTrue="1" operator="lessThan">
      <formula>$E$1/$E$1*50</formula>
    </cfRule>
    <cfRule type="cellIs" dxfId="13061" priority="66" stopIfTrue="1" operator="between">
      <formula>$E$1/$E$1*50</formula>
      <formula>$E$1/$E$1*89</formula>
    </cfRule>
    <cfRule type="cellIs" dxfId="13060" priority="67" stopIfTrue="1" operator="greaterThanOrEqual">
      <formula>$E$1/$E$1*90</formula>
    </cfRule>
  </conditionalFormatting>
  <conditionalFormatting sqref="L269">
    <cfRule type="cellIs" dxfId="13059" priority="62" stopIfTrue="1" operator="lessThan">
      <formula>$F$1/$F$1*1%</formula>
    </cfRule>
    <cfRule type="cellIs" dxfId="13058" priority="63" stopIfTrue="1" operator="between">
      <formula>$F$1/$F$1*1%</formula>
      <formula>$F$1/$F$1*4.99%</formula>
    </cfRule>
    <cfRule type="cellIs" dxfId="13057" priority="64" stopIfTrue="1" operator="greaterThanOrEqual">
      <formula>$F$1/$F$1*5%</formula>
    </cfRule>
  </conditionalFormatting>
  <conditionalFormatting sqref="T269">
    <cfRule type="cellIs" dxfId="13056" priority="59" stopIfTrue="1" operator="equal">
      <formula>"A"</formula>
    </cfRule>
    <cfRule type="cellIs" dxfId="13055" priority="60" stopIfTrue="1" operator="between">
      <formula>$V$1</formula>
      <formula>$W$1</formula>
    </cfRule>
    <cfRule type="cellIs" dxfId="13054" priority="61" stopIfTrue="1" operator="equal">
      <formula>"F"</formula>
    </cfRule>
  </conditionalFormatting>
  <conditionalFormatting sqref="G269">
    <cfRule type="cellIs" dxfId="13053" priority="56" operator="greaterThanOrEqual">
      <formula>90</formula>
    </cfRule>
    <cfRule type="cellIs" dxfId="13052" priority="57" operator="between">
      <formula>50</formula>
      <formula>89</formula>
    </cfRule>
    <cfRule type="cellIs" dxfId="13051" priority="58" operator="lessThanOrEqual">
      <formula>49</formula>
    </cfRule>
  </conditionalFormatting>
  <conditionalFormatting sqref="I269">
    <cfRule type="cellIs" dxfId="13050" priority="53" stopIfTrue="1" operator="lessThan">
      <formula>$E$1/$E$1*50</formula>
    </cfRule>
    <cfRule type="cellIs" dxfId="13049" priority="54" stopIfTrue="1" operator="between">
      <formula>$E$1/$E$1*50</formula>
      <formula>$E$1/$E$1*89</formula>
    </cfRule>
    <cfRule type="cellIs" dxfId="13048" priority="55" stopIfTrue="1" operator="greaterThanOrEqual">
      <formula>$E$1/$E$1*90</formula>
    </cfRule>
  </conditionalFormatting>
  <conditionalFormatting sqref="I269">
    <cfRule type="cellIs" dxfId="13047" priority="50" operator="greaterThanOrEqual">
      <formula>90</formula>
    </cfRule>
    <cfRule type="cellIs" dxfId="13046" priority="51" operator="between">
      <formula>50</formula>
      <formula>89</formula>
    </cfRule>
    <cfRule type="cellIs" dxfId="13045" priority="52" operator="lessThanOrEqual">
      <formula>49</formula>
    </cfRule>
  </conditionalFormatting>
  <conditionalFormatting sqref="K269">
    <cfRule type="cellIs" dxfId="13044" priority="47" stopIfTrue="1" operator="lessThan">
      <formula>$E$1/$E$1*50</formula>
    </cfRule>
    <cfRule type="cellIs" dxfId="13043" priority="48" stopIfTrue="1" operator="between">
      <formula>$E$1/$E$1*50</formula>
      <formula>$E$1/$E$1*89</formula>
    </cfRule>
    <cfRule type="cellIs" dxfId="13042" priority="49" stopIfTrue="1" operator="greaterThanOrEqual">
      <formula>$E$1/$E$1*90</formula>
    </cfRule>
  </conditionalFormatting>
  <conditionalFormatting sqref="K269">
    <cfRule type="cellIs" dxfId="13041" priority="44" operator="greaterThanOrEqual">
      <formula>90</formula>
    </cfRule>
    <cfRule type="cellIs" dxfId="13040" priority="45" operator="between">
      <formula>50</formula>
      <formula>89</formula>
    </cfRule>
    <cfRule type="cellIs" dxfId="13039" priority="46" operator="lessThanOrEqual">
      <formula>49</formula>
    </cfRule>
  </conditionalFormatting>
  <conditionalFormatting sqref="M269">
    <cfRule type="cellIs" dxfId="13038" priority="41" stopIfTrue="1" operator="lessThan">
      <formula>$E$1/$E$1*50</formula>
    </cfRule>
    <cfRule type="cellIs" dxfId="13037" priority="42" stopIfTrue="1" operator="between">
      <formula>$E$1/$E$1*50</formula>
      <formula>$E$1/$E$1*89</formula>
    </cfRule>
    <cfRule type="cellIs" dxfId="13036" priority="43" stopIfTrue="1" operator="greaterThanOrEqual">
      <formula>$E$1/$E$1*90</formula>
    </cfRule>
  </conditionalFormatting>
  <conditionalFormatting sqref="M269">
    <cfRule type="cellIs" dxfId="13035" priority="38" operator="greaterThanOrEqual">
      <formula>90</formula>
    </cfRule>
    <cfRule type="cellIs" dxfId="13034" priority="39" operator="between">
      <formula>50</formula>
      <formula>89</formula>
    </cfRule>
    <cfRule type="cellIs" dxfId="13033" priority="40" operator="lessThanOrEqual">
      <formula>49</formula>
    </cfRule>
  </conditionalFormatting>
  <conditionalFormatting sqref="P269">
    <cfRule type="cellIs" dxfId="13032" priority="35" stopIfTrue="1" operator="lessThan">
      <formula>$E$1/$E$1*50</formula>
    </cfRule>
    <cfRule type="cellIs" dxfId="13031" priority="36" stopIfTrue="1" operator="between">
      <formula>$E$1/$E$1*50</formula>
      <formula>$E$1/$E$1*89</formula>
    </cfRule>
    <cfRule type="cellIs" dxfId="13030" priority="37" stopIfTrue="1" operator="greaterThanOrEqual">
      <formula>$E$1/$E$1*90</formula>
    </cfRule>
  </conditionalFormatting>
  <conditionalFormatting sqref="P269">
    <cfRule type="cellIs" dxfId="13029" priority="32" operator="greaterThanOrEqual">
      <formula>90</formula>
    </cfRule>
    <cfRule type="cellIs" dxfId="13028" priority="33" operator="between">
      <formula>50</formula>
      <formula>89</formula>
    </cfRule>
    <cfRule type="cellIs" dxfId="13027" priority="34" operator="lessThanOrEqual">
      <formula>49</formula>
    </cfRule>
  </conditionalFormatting>
  <conditionalFormatting sqref="H269">
    <cfRule type="cellIs" dxfId="13026" priority="29" operator="greaterThanOrEqual">
      <formula>0.18</formula>
    </cfRule>
    <cfRule type="cellIs" dxfId="13025" priority="30" operator="between">
      <formula>0.1</formula>
      <formula>0.178</formula>
    </cfRule>
    <cfRule type="cellIs" dxfId="13024" priority="31" operator="lessThanOrEqual">
      <formula>0.098</formula>
    </cfRule>
  </conditionalFormatting>
  <conditionalFormatting sqref="J269">
    <cfRule type="cellIs" dxfId="13023" priority="26" operator="greaterThanOrEqual">
      <formula>0.18</formula>
    </cfRule>
    <cfRule type="cellIs" dxfId="13022" priority="27" operator="between">
      <formula>0.1</formula>
      <formula>0.178</formula>
    </cfRule>
    <cfRule type="cellIs" dxfId="13021" priority="28" operator="lessThanOrEqual">
      <formula>0.098</formula>
    </cfRule>
  </conditionalFormatting>
  <conditionalFormatting sqref="Q269">
    <cfRule type="cellIs" dxfId="13020" priority="23" operator="greaterThanOrEqual">
      <formula>0.18</formula>
    </cfRule>
    <cfRule type="cellIs" dxfId="13019" priority="24" operator="between">
      <formula>0.1</formula>
      <formula>0.178</formula>
    </cfRule>
    <cfRule type="cellIs" dxfId="13018" priority="25" operator="lessThanOrEqual">
      <formula>0.098</formula>
    </cfRule>
  </conditionalFormatting>
  <conditionalFormatting sqref="L269">
    <cfRule type="cellIs" dxfId="13017" priority="20" operator="greaterThanOrEqual">
      <formula>0.045</formula>
    </cfRule>
    <cfRule type="cellIs" dxfId="13016" priority="21" operator="lessThanOrEqual">
      <formula>0.0245</formula>
    </cfRule>
    <cfRule type="cellIs" dxfId="13015" priority="22" operator="between">
      <formula>0.025</formula>
      <formula>0.0445</formula>
    </cfRule>
  </conditionalFormatting>
  <conditionalFormatting sqref="F269">
    <cfRule type="cellIs" dxfId="13014" priority="17" stopIfTrue="1" operator="lessThan">
      <formula>$F$1/$F$1*1%</formula>
    </cfRule>
    <cfRule type="cellIs" dxfId="13013" priority="18" stopIfTrue="1" operator="between">
      <formula>$F$1/$F$1*1%</formula>
      <formula>$F$1/$F$1*4.99%</formula>
    </cfRule>
    <cfRule type="cellIs" dxfId="13012" priority="19" stopIfTrue="1" operator="greaterThanOrEqual">
      <formula>$F$1/$F$1*5%</formula>
    </cfRule>
  </conditionalFormatting>
  <conditionalFormatting sqref="F269">
    <cfRule type="cellIs" dxfId="13011" priority="14" operator="greaterThanOrEqual">
      <formula>0.045</formula>
    </cfRule>
    <cfRule type="cellIs" dxfId="13010" priority="15" operator="lessThanOrEqual">
      <formula>0.0245</formula>
    </cfRule>
    <cfRule type="cellIs" dxfId="13009" priority="16" operator="between">
      <formula>0.025</formula>
      <formula>0.0445</formula>
    </cfRule>
  </conditionalFormatting>
  <conditionalFormatting sqref="E269">
    <cfRule type="cellIs" dxfId="13008" priority="11" stopIfTrue="1" operator="lessThan">
      <formula>$E$1/$E$1*50</formula>
    </cfRule>
    <cfRule type="cellIs" dxfId="13007" priority="12" stopIfTrue="1" operator="between">
      <formula>$E$1/$E$1*50</formula>
      <formula>$E$1/$E$1*89</formula>
    </cfRule>
    <cfRule type="cellIs" dxfId="13006" priority="13" stopIfTrue="1" operator="greaterThanOrEqual">
      <formula>$E$1/$E$1*90</formula>
    </cfRule>
  </conditionalFormatting>
  <conditionalFormatting sqref="E269">
    <cfRule type="cellIs" dxfId="13005" priority="8" operator="greaterThanOrEqual">
      <formula>90</formula>
    </cfRule>
    <cfRule type="cellIs" dxfId="13004" priority="9" operator="between">
      <formula>50</formula>
      <formula>89</formula>
    </cfRule>
    <cfRule type="cellIs" dxfId="13003" priority="10" operator="lessThanOrEqual">
      <formula>49</formula>
    </cfRule>
  </conditionalFormatting>
  <conditionalFormatting sqref="S269">
    <cfRule type="cellIs" dxfId="13002" priority="5" operator="lessThanOrEqual">
      <formula>0.4999</formula>
    </cfRule>
    <cfRule type="cellIs" dxfId="13001" priority="6" operator="between">
      <formula>0.5</formula>
      <formula>0.89</formula>
    </cfRule>
    <cfRule type="cellIs" dxfId="13000" priority="7" operator="greaterThanOrEqual">
      <formula>0.891</formula>
    </cfRule>
  </conditionalFormatting>
  <conditionalFormatting sqref="O269">
    <cfRule type="cellIs" dxfId="12999" priority="3" operator="lessThanOrEqual">
      <formula>0.04</formula>
    </cfRule>
    <cfRule type="cellIs" dxfId="12998" priority="4" operator="equal">
      <formula>0.05</formula>
    </cfRule>
  </conditionalFormatting>
  <conditionalFormatting sqref="R269">
    <cfRule type="cellIs" dxfId="12997" priority="1" operator="lessThanOrEqual">
      <formula>0.04</formula>
    </cfRule>
    <cfRule type="cellIs" dxfId="12996" priority="2" operator="equal">
      <formula>0.05</formula>
    </cfRule>
  </conditionalFormatting>
  <printOptions horizontalCentered="1"/>
  <pageMargins left="0" right="0" top="0.5" bottom="0.32" header="0.3" footer="0.3"/>
  <pageSetup paperSize="9" scale="85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494"/>
  <sheetViews>
    <sheetView tabSelected="1" view="pageBreakPreview" topLeftCell="A161" zoomScaleSheetLayoutView="100" workbookViewId="0">
      <selection activeCell="B190" sqref="B190:T190"/>
    </sheetView>
  </sheetViews>
  <sheetFormatPr defaultRowHeight="15.75" x14ac:dyDescent="0.25"/>
  <cols>
    <col min="1" max="1" width="4" style="101" customWidth="1"/>
    <col min="2" max="2" width="29.140625" style="52" customWidth="1"/>
    <col min="3" max="3" width="4.7109375" style="52" customWidth="1"/>
    <col min="4" max="4" width="7.28515625" style="52" customWidth="1"/>
    <col min="5" max="5" width="4.28515625" style="56" customWidth="1"/>
    <col min="6" max="6" width="6" style="56" customWidth="1"/>
    <col min="7" max="7" width="4.85546875" style="56" customWidth="1"/>
    <col min="8" max="8" width="11.140625" style="56" customWidth="1"/>
    <col min="9" max="9" width="5.28515625" style="56" customWidth="1"/>
    <col min="10" max="10" width="9.28515625" style="56" customWidth="1"/>
    <col min="11" max="11" width="4.7109375" style="56" customWidth="1"/>
    <col min="12" max="12" width="6.140625" style="56" bestFit="1" customWidth="1"/>
    <col min="13" max="13" width="5.28515625" style="56" customWidth="1"/>
    <col min="14" max="14" width="11.5703125" style="56" customWidth="1"/>
    <col min="15" max="15" width="6" style="56" bestFit="1" customWidth="1"/>
    <col min="16" max="16" width="5.28515625" style="56" customWidth="1"/>
    <col min="17" max="17" width="9.5703125" style="56" customWidth="1"/>
    <col min="18" max="18" width="5.5703125" style="56" bestFit="1" customWidth="1"/>
    <col min="19" max="19" width="7.28515625" style="56" bestFit="1" customWidth="1"/>
    <col min="20" max="20" width="7.85546875" style="143" customWidth="1"/>
    <col min="21" max="21" width="17.5703125" style="133" customWidth="1"/>
    <col min="22" max="25" width="9.140625" style="103"/>
    <col min="26" max="16384" width="9.140625" style="101"/>
  </cols>
  <sheetData>
    <row r="1" spans="1:25" s="38" customFormat="1" ht="24.95" customHeight="1" x14ac:dyDescent="0.3">
      <c r="A1" s="341" t="s">
        <v>136</v>
      </c>
      <c r="B1" s="341"/>
      <c r="C1" s="341"/>
      <c r="D1" s="341"/>
      <c r="E1" s="341"/>
      <c r="F1" s="341"/>
      <c r="G1" s="341"/>
      <c r="H1" s="341"/>
      <c r="I1" s="341"/>
      <c r="J1" s="341"/>
      <c r="K1" s="341"/>
      <c r="L1" s="341"/>
      <c r="M1" s="341"/>
      <c r="N1" s="341"/>
      <c r="O1" s="341"/>
      <c r="P1" s="341"/>
      <c r="Q1" s="341"/>
      <c r="R1" s="341"/>
      <c r="S1" s="341"/>
      <c r="T1" s="341"/>
      <c r="U1" s="341"/>
    </row>
    <row r="2" spans="1:25" s="49" customFormat="1" ht="9.9499999999999993" customHeight="1" x14ac:dyDescent="0.2">
      <c r="A2" s="170"/>
      <c r="B2" s="171"/>
      <c r="C2" s="171"/>
      <c r="D2" s="171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248"/>
      <c r="U2" s="163"/>
    </row>
    <row r="3" spans="1:25" s="175" customFormat="1" x14ac:dyDescent="0.25">
      <c r="A3" s="172" t="s">
        <v>151</v>
      </c>
      <c r="B3" s="172"/>
      <c r="C3" s="172"/>
      <c r="D3" s="172"/>
      <c r="E3" s="172"/>
      <c r="F3" s="172"/>
      <c r="G3" s="172"/>
      <c r="H3" s="172"/>
      <c r="I3" s="172"/>
      <c r="J3" s="172"/>
      <c r="K3" s="172"/>
      <c r="L3" s="172"/>
      <c r="M3" s="172" t="s">
        <v>37</v>
      </c>
      <c r="N3" s="173"/>
      <c r="O3" s="172"/>
      <c r="P3" s="172"/>
      <c r="Q3" s="172"/>
      <c r="R3" s="172"/>
      <c r="S3" s="172"/>
      <c r="T3" s="135"/>
      <c r="U3" s="137"/>
      <c r="V3" s="174"/>
      <c r="W3" s="174"/>
      <c r="X3" s="174"/>
      <c r="Y3" s="174"/>
    </row>
    <row r="4" spans="1:25" s="175" customFormat="1" x14ac:dyDescent="0.25">
      <c r="A4" s="172" t="s">
        <v>133</v>
      </c>
      <c r="B4" s="172"/>
      <c r="C4" s="172"/>
      <c r="D4" s="172"/>
      <c r="E4" s="172"/>
      <c r="F4" s="172"/>
      <c r="G4" s="172"/>
      <c r="H4" s="172"/>
      <c r="I4" s="172"/>
      <c r="J4" s="172"/>
      <c r="K4" s="172"/>
      <c r="L4" s="172"/>
      <c r="M4" s="172" t="s">
        <v>24</v>
      </c>
      <c r="N4" s="173"/>
      <c r="O4" s="172"/>
      <c r="P4" s="172"/>
      <c r="Q4" s="172"/>
      <c r="R4" s="172"/>
      <c r="S4" s="172"/>
      <c r="T4" s="135"/>
      <c r="U4" s="137"/>
      <c r="V4" s="174"/>
      <c r="W4" s="174"/>
      <c r="X4" s="174"/>
      <c r="Y4" s="174"/>
    </row>
    <row r="5" spans="1:25" s="176" customFormat="1" ht="13.7" customHeight="1" x14ac:dyDescent="0.2">
      <c r="A5" s="342" t="s">
        <v>4</v>
      </c>
      <c r="B5" s="342" t="s">
        <v>5</v>
      </c>
      <c r="C5" s="342" t="s">
        <v>6</v>
      </c>
      <c r="D5" s="345" t="s">
        <v>7</v>
      </c>
      <c r="E5" s="345" t="s">
        <v>14</v>
      </c>
      <c r="F5" s="345"/>
      <c r="G5" s="345"/>
      <c r="H5" s="345"/>
      <c r="I5" s="345"/>
      <c r="J5" s="345"/>
      <c r="K5" s="345" t="s">
        <v>15</v>
      </c>
      <c r="L5" s="345"/>
      <c r="M5" s="345"/>
      <c r="N5" s="345"/>
      <c r="O5" s="345"/>
      <c r="P5" s="345"/>
      <c r="Q5" s="345"/>
      <c r="R5" s="345"/>
      <c r="S5" s="346" t="s">
        <v>0</v>
      </c>
      <c r="T5" s="347" t="s">
        <v>3</v>
      </c>
      <c r="U5" s="348" t="s">
        <v>16</v>
      </c>
      <c r="V5" s="39"/>
      <c r="W5" s="40"/>
      <c r="X5" s="40"/>
      <c r="Y5" s="40"/>
    </row>
    <row r="6" spans="1:25" s="176" customFormat="1" ht="9.9499999999999993" customHeight="1" x14ac:dyDescent="0.2">
      <c r="A6" s="343"/>
      <c r="B6" s="343"/>
      <c r="C6" s="343"/>
      <c r="D6" s="345"/>
      <c r="E6" s="345"/>
      <c r="F6" s="345"/>
      <c r="G6" s="345"/>
      <c r="H6" s="345"/>
      <c r="I6" s="345"/>
      <c r="J6" s="345"/>
      <c r="K6" s="345"/>
      <c r="L6" s="345"/>
      <c r="M6" s="345"/>
      <c r="N6" s="345"/>
      <c r="O6" s="345"/>
      <c r="P6" s="345"/>
      <c r="Q6" s="345"/>
      <c r="R6" s="345"/>
      <c r="S6" s="346"/>
      <c r="T6" s="347"/>
      <c r="U6" s="349"/>
      <c r="V6" s="39"/>
      <c r="W6" s="40"/>
      <c r="X6" s="40"/>
      <c r="Y6" s="40"/>
    </row>
    <row r="7" spans="1:25" s="176" customFormat="1" ht="14.1" customHeight="1" x14ac:dyDescent="0.2">
      <c r="A7" s="344"/>
      <c r="B7" s="344"/>
      <c r="C7" s="344"/>
      <c r="D7" s="345"/>
      <c r="E7" s="340" t="s">
        <v>17</v>
      </c>
      <c r="F7" s="340"/>
      <c r="G7" s="340" t="s">
        <v>85</v>
      </c>
      <c r="H7" s="340"/>
      <c r="I7" s="340" t="s">
        <v>86</v>
      </c>
      <c r="J7" s="340"/>
      <c r="K7" s="340" t="s">
        <v>17</v>
      </c>
      <c r="L7" s="340"/>
      <c r="M7" s="340" t="s">
        <v>85</v>
      </c>
      <c r="N7" s="340"/>
      <c r="O7" s="241" t="s">
        <v>20</v>
      </c>
      <c r="P7" s="340" t="s">
        <v>86</v>
      </c>
      <c r="Q7" s="340"/>
      <c r="R7" s="241" t="s">
        <v>20</v>
      </c>
      <c r="S7" s="346"/>
      <c r="T7" s="347"/>
      <c r="U7" s="350"/>
      <c r="V7" s="39"/>
      <c r="W7" s="40"/>
      <c r="X7" s="40"/>
      <c r="Y7" s="40"/>
    </row>
    <row r="8" spans="1:25" s="176" customFormat="1" ht="18.95" customHeight="1" x14ac:dyDescent="0.2">
      <c r="A8" s="232">
        <v>1</v>
      </c>
      <c r="B8" s="236" t="s">
        <v>833</v>
      </c>
      <c r="C8" s="237" t="s">
        <v>46</v>
      </c>
      <c r="D8" s="237" t="s">
        <v>834</v>
      </c>
      <c r="E8" s="177">
        <v>89</v>
      </c>
      <c r="F8" s="22">
        <f t="shared" ref="F8:F14" si="0">E8/2000</f>
        <v>4.4499999999999998E-2</v>
      </c>
      <c r="G8" s="177">
        <v>76</v>
      </c>
      <c r="H8" s="22">
        <f t="shared" ref="H8:J14" si="1">G8/500</f>
        <v>0.152</v>
      </c>
      <c r="I8" s="177">
        <v>53</v>
      </c>
      <c r="J8" s="22">
        <f t="shared" si="1"/>
        <v>0.106</v>
      </c>
      <c r="K8" s="177">
        <v>80</v>
      </c>
      <c r="L8" s="22">
        <f t="shared" ref="L8:L14" si="2">K8/2000</f>
        <v>0.04</v>
      </c>
      <c r="M8" s="177">
        <v>71</v>
      </c>
      <c r="N8" s="22">
        <f t="shared" ref="N8:N14" si="3">M8/500</f>
        <v>0.14199999999999999</v>
      </c>
      <c r="O8" s="21">
        <v>0.05</v>
      </c>
      <c r="P8" s="177">
        <v>54</v>
      </c>
      <c r="Q8" s="22">
        <f t="shared" ref="Q8:Q14" si="4">P8/500</f>
        <v>0.108</v>
      </c>
      <c r="R8" s="21">
        <v>0.05</v>
      </c>
      <c r="S8" s="22">
        <f t="shared" ref="S8:S14" si="5">O8+R8+Q8+N8+L8+J8+H8+F8</f>
        <v>0.69249999999999989</v>
      </c>
      <c r="T8" s="132" t="str">
        <f t="shared" ref="T8:T14" si="6">IF(S8&lt;50%,"F",IF(S8&lt;=65%,"D",IF(S8&lt;=79%,"C",IF(S8&lt;=89%,"B",IF(S8&gt;89%,"A")))))</f>
        <v>C</v>
      </c>
      <c r="U8" s="131"/>
      <c r="V8" s="39"/>
      <c r="W8" s="178"/>
      <c r="X8" s="178"/>
      <c r="Y8" s="178"/>
    </row>
    <row r="9" spans="1:25" s="176" customFormat="1" ht="18.95" customHeight="1" x14ac:dyDescent="0.2">
      <c r="A9" s="232">
        <v>2</v>
      </c>
      <c r="B9" s="260" t="s">
        <v>835</v>
      </c>
      <c r="C9" s="261" t="s">
        <v>46</v>
      </c>
      <c r="D9" s="261" t="s">
        <v>836</v>
      </c>
      <c r="E9" s="177">
        <v>0</v>
      </c>
      <c r="F9" s="22">
        <f t="shared" si="0"/>
        <v>0</v>
      </c>
      <c r="G9" s="177">
        <v>0</v>
      </c>
      <c r="H9" s="22">
        <f t="shared" si="1"/>
        <v>0</v>
      </c>
      <c r="I9" s="177">
        <v>0</v>
      </c>
      <c r="J9" s="22">
        <f t="shared" si="1"/>
        <v>0</v>
      </c>
      <c r="K9" s="177">
        <v>0</v>
      </c>
      <c r="L9" s="22">
        <f t="shared" si="2"/>
        <v>0</v>
      </c>
      <c r="M9" s="177">
        <v>0</v>
      </c>
      <c r="N9" s="22">
        <f t="shared" si="3"/>
        <v>0</v>
      </c>
      <c r="O9" s="21">
        <v>0</v>
      </c>
      <c r="P9" s="177">
        <v>0</v>
      </c>
      <c r="Q9" s="22">
        <f t="shared" si="4"/>
        <v>0</v>
      </c>
      <c r="R9" s="21">
        <v>0</v>
      </c>
      <c r="S9" s="22">
        <f t="shared" si="5"/>
        <v>0</v>
      </c>
      <c r="T9" s="132" t="str">
        <f t="shared" si="6"/>
        <v>F</v>
      </c>
      <c r="U9" s="138"/>
      <c r="V9" s="39"/>
      <c r="W9" s="178"/>
      <c r="X9" s="178"/>
      <c r="Y9" s="178"/>
    </row>
    <row r="10" spans="1:25" s="176" customFormat="1" ht="18.95" customHeight="1" x14ac:dyDescent="0.2">
      <c r="A10" s="232">
        <v>3</v>
      </c>
      <c r="B10" s="236" t="s">
        <v>837</v>
      </c>
      <c r="C10" s="237" t="s">
        <v>47</v>
      </c>
      <c r="D10" s="237" t="s">
        <v>838</v>
      </c>
      <c r="E10" s="177">
        <v>85</v>
      </c>
      <c r="F10" s="22">
        <f t="shared" si="0"/>
        <v>4.2500000000000003E-2</v>
      </c>
      <c r="G10" s="177">
        <v>76</v>
      </c>
      <c r="H10" s="22">
        <f t="shared" si="1"/>
        <v>0.152</v>
      </c>
      <c r="I10" s="177">
        <v>38</v>
      </c>
      <c r="J10" s="22">
        <f t="shared" si="1"/>
        <v>7.5999999999999998E-2</v>
      </c>
      <c r="K10" s="177">
        <v>95</v>
      </c>
      <c r="L10" s="22">
        <f t="shared" si="2"/>
        <v>4.7500000000000001E-2</v>
      </c>
      <c r="M10" s="177">
        <v>69</v>
      </c>
      <c r="N10" s="22">
        <f t="shared" si="3"/>
        <v>0.13800000000000001</v>
      </c>
      <c r="O10" s="21">
        <v>0.05</v>
      </c>
      <c r="P10" s="177">
        <v>46</v>
      </c>
      <c r="Q10" s="22">
        <f t="shared" si="4"/>
        <v>9.1999999999999998E-2</v>
      </c>
      <c r="R10" s="21">
        <v>0.01</v>
      </c>
      <c r="S10" s="22">
        <f t="shared" si="5"/>
        <v>0.60799999999999998</v>
      </c>
      <c r="T10" s="132" t="str">
        <f t="shared" si="6"/>
        <v>D</v>
      </c>
      <c r="U10" s="138"/>
      <c r="V10" s="39"/>
      <c r="W10" s="178"/>
      <c r="X10" s="178"/>
      <c r="Y10" s="178"/>
    </row>
    <row r="11" spans="1:25" s="176" customFormat="1" ht="18.95" customHeight="1" x14ac:dyDescent="0.2">
      <c r="A11" s="232">
        <v>4</v>
      </c>
      <c r="B11" s="236" t="s">
        <v>839</v>
      </c>
      <c r="C11" s="237" t="s">
        <v>47</v>
      </c>
      <c r="D11" s="237" t="s">
        <v>840</v>
      </c>
      <c r="E11" s="177">
        <v>89</v>
      </c>
      <c r="F11" s="22">
        <f t="shared" si="0"/>
        <v>4.4499999999999998E-2</v>
      </c>
      <c r="G11" s="177">
        <v>71</v>
      </c>
      <c r="H11" s="22">
        <f t="shared" si="1"/>
        <v>0.14199999999999999</v>
      </c>
      <c r="I11" s="177">
        <v>67</v>
      </c>
      <c r="J11" s="22">
        <f t="shared" si="1"/>
        <v>0.13400000000000001</v>
      </c>
      <c r="K11" s="177">
        <v>80</v>
      </c>
      <c r="L11" s="22">
        <f t="shared" si="2"/>
        <v>0.04</v>
      </c>
      <c r="M11" s="177">
        <v>84</v>
      </c>
      <c r="N11" s="22">
        <f t="shared" si="3"/>
        <v>0.16800000000000001</v>
      </c>
      <c r="O11" s="21">
        <v>0.05</v>
      </c>
      <c r="P11" s="177">
        <v>71</v>
      </c>
      <c r="Q11" s="22">
        <f t="shared" si="4"/>
        <v>0.14199999999999999</v>
      </c>
      <c r="R11" s="21">
        <v>0.04</v>
      </c>
      <c r="S11" s="22">
        <f t="shared" si="5"/>
        <v>0.76050000000000006</v>
      </c>
      <c r="T11" s="132" t="str">
        <f t="shared" si="6"/>
        <v>C</v>
      </c>
      <c r="U11" s="131"/>
      <c r="V11" s="39"/>
      <c r="W11" s="178"/>
      <c r="X11" s="178"/>
      <c r="Y11" s="178"/>
    </row>
    <row r="12" spans="1:25" s="176" customFormat="1" ht="18.95" customHeight="1" x14ac:dyDescent="0.2">
      <c r="A12" s="232">
        <v>5</v>
      </c>
      <c r="B12" s="236" t="s">
        <v>841</v>
      </c>
      <c r="C12" s="237" t="s">
        <v>46</v>
      </c>
      <c r="D12" s="237" t="s">
        <v>842</v>
      </c>
      <c r="E12" s="177">
        <v>90</v>
      </c>
      <c r="F12" s="22">
        <f t="shared" si="0"/>
        <v>4.4999999999999998E-2</v>
      </c>
      <c r="G12" s="177">
        <v>59</v>
      </c>
      <c r="H12" s="22">
        <f t="shared" si="1"/>
        <v>0.11799999999999999</v>
      </c>
      <c r="I12" s="177">
        <v>40</v>
      </c>
      <c r="J12" s="22">
        <f t="shared" si="1"/>
        <v>0.08</v>
      </c>
      <c r="K12" s="177">
        <v>87</v>
      </c>
      <c r="L12" s="22">
        <f t="shared" si="2"/>
        <v>4.3499999999999997E-2</v>
      </c>
      <c r="M12" s="177">
        <v>49</v>
      </c>
      <c r="N12" s="22">
        <f t="shared" si="3"/>
        <v>9.8000000000000004E-2</v>
      </c>
      <c r="O12" s="21">
        <v>0.05</v>
      </c>
      <c r="P12" s="177">
        <v>28</v>
      </c>
      <c r="Q12" s="22">
        <f t="shared" si="4"/>
        <v>5.6000000000000001E-2</v>
      </c>
      <c r="R12" s="21">
        <v>0.02</v>
      </c>
      <c r="S12" s="22">
        <f t="shared" si="5"/>
        <v>0.51050000000000006</v>
      </c>
      <c r="T12" s="132" t="str">
        <f t="shared" si="6"/>
        <v>D</v>
      </c>
      <c r="U12" s="131"/>
      <c r="V12" s="39"/>
      <c r="W12" s="178"/>
      <c r="X12" s="178"/>
      <c r="Y12" s="178"/>
    </row>
    <row r="13" spans="1:25" s="176" customFormat="1" ht="18.95" customHeight="1" x14ac:dyDescent="0.2">
      <c r="A13" s="232">
        <v>6</v>
      </c>
      <c r="B13" s="236" t="s">
        <v>843</v>
      </c>
      <c r="C13" s="237" t="s">
        <v>46</v>
      </c>
      <c r="D13" s="237" t="s">
        <v>844</v>
      </c>
      <c r="E13" s="177">
        <v>93</v>
      </c>
      <c r="F13" s="22">
        <f>E13/2000</f>
        <v>4.65E-2</v>
      </c>
      <c r="G13" s="177">
        <v>93</v>
      </c>
      <c r="H13" s="22">
        <f>G13/500</f>
        <v>0.186</v>
      </c>
      <c r="I13" s="177">
        <v>74</v>
      </c>
      <c r="J13" s="22">
        <f>I13/500</f>
        <v>0.14799999999999999</v>
      </c>
      <c r="K13" s="177">
        <v>90</v>
      </c>
      <c r="L13" s="22">
        <f>K13/2000</f>
        <v>4.4999999999999998E-2</v>
      </c>
      <c r="M13" s="177">
        <v>90</v>
      </c>
      <c r="N13" s="22">
        <f>M13/500</f>
        <v>0.18</v>
      </c>
      <c r="O13" s="21">
        <v>0.05</v>
      </c>
      <c r="P13" s="177">
        <v>66</v>
      </c>
      <c r="Q13" s="22">
        <f>P13/500</f>
        <v>0.13200000000000001</v>
      </c>
      <c r="R13" s="21">
        <v>0.05</v>
      </c>
      <c r="S13" s="22">
        <f>O13+R13+Q13+N13+L13+J13+H13+F13</f>
        <v>0.83749999999999991</v>
      </c>
      <c r="T13" s="132" t="str">
        <f>IF(S13&lt;50%,"F",IF(S13&lt;=65%,"D",IF(S13&lt;=79%,"C",IF(S13&lt;=89%,"B",IF(S13&gt;89%,"A")))))</f>
        <v>B</v>
      </c>
      <c r="U13" s="131"/>
      <c r="V13" s="39"/>
      <c r="W13" s="178"/>
      <c r="X13" s="178"/>
      <c r="Y13" s="178"/>
    </row>
    <row r="14" spans="1:25" s="176" customFormat="1" ht="18.95" customHeight="1" x14ac:dyDescent="0.2">
      <c r="A14" s="232">
        <v>7</v>
      </c>
      <c r="B14" s="236" t="s">
        <v>845</v>
      </c>
      <c r="C14" s="237" t="s">
        <v>46</v>
      </c>
      <c r="D14" s="237" t="s">
        <v>846</v>
      </c>
      <c r="E14" s="177">
        <v>90</v>
      </c>
      <c r="F14" s="22">
        <f t="shared" si="0"/>
        <v>4.4999999999999998E-2</v>
      </c>
      <c r="G14" s="177">
        <v>88</v>
      </c>
      <c r="H14" s="22">
        <f t="shared" si="1"/>
        <v>0.17599999999999999</v>
      </c>
      <c r="I14" s="177">
        <v>86</v>
      </c>
      <c r="J14" s="22">
        <f t="shared" si="1"/>
        <v>0.17199999999999999</v>
      </c>
      <c r="K14" s="177">
        <v>80</v>
      </c>
      <c r="L14" s="22">
        <f t="shared" si="2"/>
        <v>0.04</v>
      </c>
      <c r="M14" s="177">
        <v>88</v>
      </c>
      <c r="N14" s="22">
        <f t="shared" si="3"/>
        <v>0.17599999999999999</v>
      </c>
      <c r="O14" s="21">
        <v>0.05</v>
      </c>
      <c r="P14" s="177">
        <v>70</v>
      </c>
      <c r="Q14" s="22">
        <f t="shared" si="4"/>
        <v>0.14000000000000001</v>
      </c>
      <c r="R14" s="21">
        <v>0.05</v>
      </c>
      <c r="S14" s="22">
        <f t="shared" si="5"/>
        <v>0.84900000000000009</v>
      </c>
      <c r="T14" s="132" t="str">
        <f t="shared" si="6"/>
        <v>B</v>
      </c>
      <c r="U14" s="138"/>
      <c r="V14" s="39"/>
      <c r="W14" s="178"/>
      <c r="X14" s="178"/>
      <c r="Y14" s="178"/>
    </row>
    <row r="15" spans="1:25" s="176" customFormat="1" ht="18.95" customHeight="1" x14ac:dyDescent="0.2">
      <c r="A15" s="232">
        <v>8</v>
      </c>
      <c r="B15" s="236" t="s">
        <v>847</v>
      </c>
      <c r="C15" s="237" t="s">
        <v>47</v>
      </c>
      <c r="D15" s="237" t="s">
        <v>848</v>
      </c>
      <c r="E15" s="177">
        <v>90</v>
      </c>
      <c r="F15" s="22">
        <f t="shared" ref="F15:F20" si="7">E15/2000</f>
        <v>4.4999999999999998E-2</v>
      </c>
      <c r="G15" s="177">
        <v>91</v>
      </c>
      <c r="H15" s="22">
        <f t="shared" ref="H15:H20" si="8">G15/500</f>
        <v>0.182</v>
      </c>
      <c r="I15" s="177">
        <v>58</v>
      </c>
      <c r="J15" s="22">
        <f t="shared" ref="J15:J20" si="9">I15/500</f>
        <v>0.11600000000000001</v>
      </c>
      <c r="K15" s="177">
        <v>80</v>
      </c>
      <c r="L15" s="22">
        <f t="shared" ref="L15:L20" si="10">K15/2000</f>
        <v>0.04</v>
      </c>
      <c r="M15" s="177">
        <v>90</v>
      </c>
      <c r="N15" s="22">
        <f t="shared" ref="N15:N20" si="11">M15/500</f>
        <v>0.18</v>
      </c>
      <c r="O15" s="21">
        <v>0.05</v>
      </c>
      <c r="P15" s="177">
        <v>77</v>
      </c>
      <c r="Q15" s="22">
        <f t="shared" ref="Q15:Q20" si="12">P15/500</f>
        <v>0.154</v>
      </c>
      <c r="R15" s="21">
        <v>0.05</v>
      </c>
      <c r="S15" s="22">
        <f t="shared" ref="S15:S20" si="13">O15+R15+Q15+N15+L15+J15+H15+F15</f>
        <v>0.81700000000000006</v>
      </c>
      <c r="T15" s="132" t="str">
        <f t="shared" ref="T15:T20" si="14">IF(S15&lt;50%,"F",IF(S15&lt;=65%,"D",IF(S15&lt;=79%,"C",IF(S15&lt;=89%,"B",IF(S15&gt;89%,"A")))))</f>
        <v>B</v>
      </c>
      <c r="U15" s="138"/>
      <c r="V15" s="39"/>
      <c r="W15" s="178"/>
      <c r="X15" s="178"/>
      <c r="Y15" s="178"/>
    </row>
    <row r="16" spans="1:25" s="176" customFormat="1" ht="18.95" customHeight="1" x14ac:dyDescent="0.2">
      <c r="A16" s="232">
        <v>9</v>
      </c>
      <c r="B16" s="236" t="s">
        <v>849</v>
      </c>
      <c r="C16" s="237" t="s">
        <v>47</v>
      </c>
      <c r="D16" s="237" t="s">
        <v>850</v>
      </c>
      <c r="E16" s="177">
        <v>87</v>
      </c>
      <c r="F16" s="22">
        <f t="shared" si="7"/>
        <v>4.3499999999999997E-2</v>
      </c>
      <c r="G16" s="177">
        <v>76</v>
      </c>
      <c r="H16" s="22">
        <f t="shared" si="8"/>
        <v>0.152</v>
      </c>
      <c r="I16" s="177">
        <v>43</v>
      </c>
      <c r="J16" s="22">
        <f t="shared" si="9"/>
        <v>8.5999999999999993E-2</v>
      </c>
      <c r="K16" s="177">
        <v>80</v>
      </c>
      <c r="L16" s="22">
        <f t="shared" si="10"/>
        <v>0.04</v>
      </c>
      <c r="M16" s="177">
        <v>64</v>
      </c>
      <c r="N16" s="22">
        <f t="shared" si="11"/>
        <v>0.128</v>
      </c>
      <c r="O16" s="21">
        <v>0.05</v>
      </c>
      <c r="P16" s="177">
        <v>46</v>
      </c>
      <c r="Q16" s="22">
        <f t="shared" si="12"/>
        <v>9.1999999999999998E-2</v>
      </c>
      <c r="R16" s="21">
        <v>0.01</v>
      </c>
      <c r="S16" s="22">
        <f t="shared" si="13"/>
        <v>0.60150000000000003</v>
      </c>
      <c r="T16" s="132" t="str">
        <f t="shared" si="14"/>
        <v>D</v>
      </c>
      <c r="U16" s="139"/>
      <c r="V16" s="39"/>
      <c r="W16" s="178"/>
      <c r="X16" s="178"/>
      <c r="Y16" s="178"/>
    </row>
    <row r="17" spans="1:25" s="176" customFormat="1" ht="18.95" customHeight="1" x14ac:dyDescent="0.2">
      <c r="A17" s="232">
        <v>10</v>
      </c>
      <c r="B17" s="236" t="s">
        <v>851</v>
      </c>
      <c r="C17" s="237" t="s">
        <v>46</v>
      </c>
      <c r="D17" s="237" t="s">
        <v>852</v>
      </c>
      <c r="E17" s="177">
        <v>89</v>
      </c>
      <c r="F17" s="22">
        <f t="shared" si="7"/>
        <v>4.4499999999999998E-2</v>
      </c>
      <c r="G17" s="177">
        <v>82</v>
      </c>
      <c r="H17" s="22">
        <f t="shared" si="8"/>
        <v>0.16400000000000001</v>
      </c>
      <c r="I17" s="177">
        <v>49</v>
      </c>
      <c r="J17" s="22">
        <f t="shared" si="9"/>
        <v>9.8000000000000004E-2</v>
      </c>
      <c r="K17" s="177">
        <v>87</v>
      </c>
      <c r="L17" s="22">
        <f t="shared" si="10"/>
        <v>4.3499999999999997E-2</v>
      </c>
      <c r="M17" s="177">
        <v>58</v>
      </c>
      <c r="N17" s="22">
        <f t="shared" si="11"/>
        <v>0.11600000000000001</v>
      </c>
      <c r="O17" s="21">
        <v>0.05</v>
      </c>
      <c r="P17" s="177">
        <v>50</v>
      </c>
      <c r="Q17" s="22">
        <f t="shared" si="12"/>
        <v>0.1</v>
      </c>
      <c r="R17" s="21">
        <v>0.05</v>
      </c>
      <c r="S17" s="22">
        <f t="shared" si="13"/>
        <v>0.66600000000000004</v>
      </c>
      <c r="T17" s="132" t="str">
        <f t="shared" si="14"/>
        <v>C</v>
      </c>
      <c r="U17" s="131"/>
      <c r="V17" s="39"/>
      <c r="W17" s="178"/>
      <c r="X17" s="178"/>
      <c r="Y17" s="178"/>
    </row>
    <row r="18" spans="1:25" s="176" customFormat="1" ht="18.95" customHeight="1" x14ac:dyDescent="0.2">
      <c r="A18" s="232">
        <v>11</v>
      </c>
      <c r="B18" s="236" t="s">
        <v>853</v>
      </c>
      <c r="C18" s="237" t="s">
        <v>46</v>
      </c>
      <c r="D18" s="237" t="s">
        <v>854</v>
      </c>
      <c r="E18" s="177">
        <v>89</v>
      </c>
      <c r="F18" s="22">
        <f t="shared" si="7"/>
        <v>4.4499999999999998E-2</v>
      </c>
      <c r="G18" s="177">
        <v>86</v>
      </c>
      <c r="H18" s="22">
        <f t="shared" si="8"/>
        <v>0.17199999999999999</v>
      </c>
      <c r="I18" s="177">
        <v>52</v>
      </c>
      <c r="J18" s="22">
        <f t="shared" si="9"/>
        <v>0.104</v>
      </c>
      <c r="K18" s="177">
        <v>87</v>
      </c>
      <c r="L18" s="22">
        <f t="shared" si="10"/>
        <v>4.3499999999999997E-2</v>
      </c>
      <c r="M18" s="177">
        <v>64</v>
      </c>
      <c r="N18" s="22">
        <f t="shared" si="11"/>
        <v>0.128</v>
      </c>
      <c r="O18" s="21">
        <v>0.05</v>
      </c>
      <c r="P18" s="177">
        <v>49</v>
      </c>
      <c r="Q18" s="22">
        <f t="shared" si="12"/>
        <v>9.8000000000000004E-2</v>
      </c>
      <c r="R18" s="21">
        <v>0.05</v>
      </c>
      <c r="S18" s="22">
        <f t="shared" si="13"/>
        <v>0.69</v>
      </c>
      <c r="T18" s="132" t="str">
        <f t="shared" si="14"/>
        <v>C</v>
      </c>
      <c r="U18" s="131"/>
      <c r="V18" s="39"/>
      <c r="W18" s="178"/>
      <c r="X18" s="178"/>
      <c r="Y18" s="178"/>
    </row>
    <row r="19" spans="1:25" s="176" customFormat="1" ht="18.95" customHeight="1" x14ac:dyDescent="0.2">
      <c r="A19" s="232">
        <v>12</v>
      </c>
      <c r="B19" s="236" t="s">
        <v>855</v>
      </c>
      <c r="C19" s="237" t="s">
        <v>46</v>
      </c>
      <c r="D19" s="237" t="s">
        <v>856</v>
      </c>
      <c r="E19" s="177">
        <v>90</v>
      </c>
      <c r="F19" s="22">
        <f>E19/2000</f>
        <v>4.4999999999999998E-2</v>
      </c>
      <c r="G19" s="177">
        <v>92</v>
      </c>
      <c r="H19" s="22">
        <f>G19/500</f>
        <v>0.184</v>
      </c>
      <c r="I19" s="177">
        <v>53</v>
      </c>
      <c r="J19" s="22">
        <f>I19/500</f>
        <v>0.106</v>
      </c>
      <c r="K19" s="177">
        <v>90</v>
      </c>
      <c r="L19" s="22">
        <f>K19/2000</f>
        <v>4.4999999999999998E-2</v>
      </c>
      <c r="M19" s="177">
        <v>96</v>
      </c>
      <c r="N19" s="22">
        <f>M19/500</f>
        <v>0.192</v>
      </c>
      <c r="O19" s="21">
        <v>0.05</v>
      </c>
      <c r="P19" s="177">
        <v>60</v>
      </c>
      <c r="Q19" s="22">
        <f>P19/500</f>
        <v>0.12</v>
      </c>
      <c r="R19" s="21">
        <v>0.04</v>
      </c>
      <c r="S19" s="22">
        <f>O19+R19+Q19+N19+L19+J19+H19+F19</f>
        <v>0.78200000000000014</v>
      </c>
      <c r="T19" s="132" t="str">
        <f>IF(S19&lt;50%,"F",IF(S19&lt;=65%,"D",IF(S19&lt;=79%,"C",IF(S19&lt;=89%,"B",IF(S19&gt;89%,"A")))))</f>
        <v>C</v>
      </c>
      <c r="U19" s="131"/>
      <c r="V19" s="39"/>
      <c r="W19" s="178"/>
      <c r="X19" s="178"/>
      <c r="Y19" s="178"/>
    </row>
    <row r="20" spans="1:25" s="176" customFormat="1" ht="18.95" customHeight="1" x14ac:dyDescent="0.2">
      <c r="A20" s="232">
        <v>13</v>
      </c>
      <c r="B20" s="236" t="s">
        <v>857</v>
      </c>
      <c r="C20" s="237" t="s">
        <v>46</v>
      </c>
      <c r="D20" s="237" t="s">
        <v>858</v>
      </c>
      <c r="E20" s="177">
        <v>91</v>
      </c>
      <c r="F20" s="22">
        <f t="shared" si="7"/>
        <v>4.5499999999999999E-2</v>
      </c>
      <c r="G20" s="177">
        <v>88</v>
      </c>
      <c r="H20" s="22">
        <f t="shared" si="8"/>
        <v>0.17599999999999999</v>
      </c>
      <c r="I20" s="177">
        <v>68</v>
      </c>
      <c r="J20" s="22">
        <f t="shared" si="9"/>
        <v>0.13600000000000001</v>
      </c>
      <c r="K20" s="177">
        <v>90</v>
      </c>
      <c r="L20" s="22">
        <f t="shared" si="10"/>
        <v>4.4999999999999998E-2</v>
      </c>
      <c r="M20" s="177">
        <v>79</v>
      </c>
      <c r="N20" s="22">
        <f t="shared" si="11"/>
        <v>0.158</v>
      </c>
      <c r="O20" s="21">
        <v>0.05</v>
      </c>
      <c r="P20" s="177">
        <v>74</v>
      </c>
      <c r="Q20" s="22">
        <f t="shared" si="12"/>
        <v>0.14799999999999999</v>
      </c>
      <c r="R20" s="21">
        <v>0.05</v>
      </c>
      <c r="S20" s="22">
        <f t="shared" si="13"/>
        <v>0.80849999999999989</v>
      </c>
      <c r="T20" s="132" t="str">
        <f t="shared" si="14"/>
        <v>B</v>
      </c>
      <c r="U20" s="131"/>
      <c r="V20" s="39"/>
      <c r="W20" s="178"/>
      <c r="X20" s="178"/>
      <c r="Y20" s="178"/>
    </row>
    <row r="21" spans="1:25" s="176" customFormat="1" ht="18.95" customHeight="1" x14ac:dyDescent="0.2">
      <c r="A21" s="232">
        <v>14</v>
      </c>
      <c r="B21" s="236" t="s">
        <v>859</v>
      </c>
      <c r="C21" s="237" t="s">
        <v>46</v>
      </c>
      <c r="D21" s="237" t="s">
        <v>860</v>
      </c>
      <c r="E21" s="177">
        <v>91</v>
      </c>
      <c r="F21" s="22">
        <f>E21/2000</f>
        <v>4.5499999999999999E-2</v>
      </c>
      <c r="G21" s="177">
        <v>67</v>
      </c>
      <c r="H21" s="22">
        <f>G21/500</f>
        <v>0.13400000000000001</v>
      </c>
      <c r="I21" s="177">
        <v>23</v>
      </c>
      <c r="J21" s="22">
        <f>I21/500</f>
        <v>4.5999999999999999E-2</v>
      </c>
      <c r="K21" s="177">
        <v>80</v>
      </c>
      <c r="L21" s="22">
        <f>K21/2000</f>
        <v>0.04</v>
      </c>
      <c r="M21" s="177">
        <v>56</v>
      </c>
      <c r="N21" s="22">
        <f>M21/500</f>
        <v>0.112</v>
      </c>
      <c r="O21" s="21">
        <v>0.05</v>
      </c>
      <c r="P21" s="177">
        <v>32</v>
      </c>
      <c r="Q21" s="22">
        <f>P21/500</f>
        <v>6.4000000000000001E-2</v>
      </c>
      <c r="R21" s="21">
        <v>0.02</v>
      </c>
      <c r="S21" s="22">
        <f>O21+R21+Q21+N21+L21+J21+H21+F21</f>
        <v>0.51149999999999995</v>
      </c>
      <c r="T21" s="132" t="str">
        <f>IF(S21&lt;50%,"F",IF(S21&lt;=65%,"D",IF(S21&lt;=79%,"C",IF(S21&lt;=89%,"B",IF(S21&gt;89%,"A")))))</f>
        <v>D</v>
      </c>
      <c r="U21" s="131"/>
      <c r="V21" s="39"/>
      <c r="W21" s="178"/>
      <c r="X21" s="178"/>
      <c r="Y21" s="178"/>
    </row>
    <row r="22" spans="1:25" s="176" customFormat="1" ht="18.95" customHeight="1" x14ac:dyDescent="0.2">
      <c r="A22" s="232">
        <v>15</v>
      </c>
      <c r="B22" s="236" t="s">
        <v>861</v>
      </c>
      <c r="C22" s="237" t="s">
        <v>47</v>
      </c>
      <c r="D22" s="237" t="s">
        <v>862</v>
      </c>
      <c r="E22" s="177">
        <v>92</v>
      </c>
      <c r="F22" s="22">
        <f>E22/2000</f>
        <v>4.5999999999999999E-2</v>
      </c>
      <c r="G22" s="177">
        <v>96</v>
      </c>
      <c r="H22" s="22">
        <f>G22/500</f>
        <v>0.192</v>
      </c>
      <c r="I22" s="177">
        <v>89</v>
      </c>
      <c r="J22" s="22">
        <f>I22/500</f>
        <v>0.17799999999999999</v>
      </c>
      <c r="K22" s="177">
        <v>70</v>
      </c>
      <c r="L22" s="22">
        <f>K22/2000</f>
        <v>3.5000000000000003E-2</v>
      </c>
      <c r="M22" s="177">
        <v>96</v>
      </c>
      <c r="N22" s="22">
        <f>M22/500</f>
        <v>0.192</v>
      </c>
      <c r="O22" s="21">
        <v>0.05</v>
      </c>
      <c r="P22" s="177">
        <v>80</v>
      </c>
      <c r="Q22" s="22">
        <f>P22/500</f>
        <v>0.16</v>
      </c>
      <c r="R22" s="21">
        <v>0.05</v>
      </c>
      <c r="S22" s="22">
        <f>O22+R22+Q22+N22+L22+J22+H22+F22</f>
        <v>0.90300000000000002</v>
      </c>
      <c r="T22" s="132" t="str">
        <f>IF(S22&lt;50%,"F",IF(S22&lt;=65%,"D",IF(S22&lt;=79%,"C",IF(S22&lt;=89%,"B",IF(S22&gt;89%,"A")))))</f>
        <v>A</v>
      </c>
      <c r="U22" s="131"/>
      <c r="V22" s="39"/>
      <c r="W22" s="178"/>
      <c r="X22" s="178"/>
      <c r="Y22" s="178"/>
    </row>
    <row r="23" spans="1:25" s="176" customFormat="1" ht="18.95" customHeight="1" x14ac:dyDescent="0.2">
      <c r="A23" s="232">
        <v>16</v>
      </c>
      <c r="B23" s="236" t="s">
        <v>863</v>
      </c>
      <c r="C23" s="237" t="s">
        <v>47</v>
      </c>
      <c r="D23" s="237" t="s">
        <v>864</v>
      </c>
      <c r="E23" s="177">
        <v>91</v>
      </c>
      <c r="F23" s="22">
        <f t="shared" ref="F23:F25" si="15">E23/2000</f>
        <v>4.5499999999999999E-2</v>
      </c>
      <c r="G23" s="177">
        <v>79</v>
      </c>
      <c r="H23" s="22">
        <f t="shared" ref="H23:H25" si="16">G23/500</f>
        <v>0.158</v>
      </c>
      <c r="I23" s="177">
        <v>49</v>
      </c>
      <c r="J23" s="22">
        <f t="shared" ref="J23:J25" si="17">I23/500</f>
        <v>9.8000000000000004E-2</v>
      </c>
      <c r="K23" s="177">
        <v>80</v>
      </c>
      <c r="L23" s="22">
        <f t="shared" ref="L23:L25" si="18">K23/2000</f>
        <v>0.04</v>
      </c>
      <c r="M23" s="177">
        <v>68</v>
      </c>
      <c r="N23" s="22">
        <f t="shared" ref="N23:N25" si="19">M23/500</f>
        <v>0.13600000000000001</v>
      </c>
      <c r="O23" s="21">
        <v>0.05</v>
      </c>
      <c r="P23" s="177">
        <v>33</v>
      </c>
      <c r="Q23" s="22">
        <f t="shared" ref="Q23:Q25" si="20">P23/500</f>
        <v>6.6000000000000003E-2</v>
      </c>
      <c r="R23" s="21">
        <v>0.05</v>
      </c>
      <c r="S23" s="22">
        <f t="shared" ref="S23:S25" si="21">O23+R23+Q23+N23+L23+J23+H23+F23</f>
        <v>0.64350000000000007</v>
      </c>
      <c r="T23" s="132" t="str">
        <f t="shared" ref="T23:T25" si="22">IF(S23&lt;50%,"F",IF(S23&lt;=65%,"D",IF(S23&lt;=79%,"C",IF(S23&lt;=89%,"B",IF(S23&gt;89%,"A")))))</f>
        <v>D</v>
      </c>
      <c r="U23" s="131"/>
      <c r="V23" s="39"/>
      <c r="W23" s="178"/>
      <c r="X23" s="178"/>
      <c r="Y23" s="178"/>
    </row>
    <row r="24" spans="1:25" s="176" customFormat="1" ht="18.95" customHeight="1" x14ac:dyDescent="0.2">
      <c r="A24" s="232">
        <v>17</v>
      </c>
      <c r="B24" s="236" t="s">
        <v>865</v>
      </c>
      <c r="C24" s="237" t="s">
        <v>47</v>
      </c>
      <c r="D24" s="237" t="s">
        <v>866</v>
      </c>
      <c r="E24" s="177">
        <v>92</v>
      </c>
      <c r="F24" s="22">
        <f t="shared" ref="F24" si="23">E24/2000</f>
        <v>4.5999999999999999E-2</v>
      </c>
      <c r="G24" s="177">
        <v>96</v>
      </c>
      <c r="H24" s="22">
        <f t="shared" ref="H24" si="24">G24/500</f>
        <v>0.192</v>
      </c>
      <c r="I24" s="177">
        <v>82</v>
      </c>
      <c r="J24" s="22">
        <f t="shared" ref="J24" si="25">I24/500</f>
        <v>0.16400000000000001</v>
      </c>
      <c r="K24" s="177">
        <v>87</v>
      </c>
      <c r="L24" s="22">
        <f t="shared" ref="L24" si="26">K24/2000</f>
        <v>4.3499999999999997E-2</v>
      </c>
      <c r="M24" s="177">
        <v>92</v>
      </c>
      <c r="N24" s="22">
        <f t="shared" ref="N24" si="27">M24/500</f>
        <v>0.184</v>
      </c>
      <c r="O24" s="21">
        <v>0.05</v>
      </c>
      <c r="P24" s="177">
        <v>81</v>
      </c>
      <c r="Q24" s="22">
        <f t="shared" ref="Q24" si="28">P24/500</f>
        <v>0.16200000000000001</v>
      </c>
      <c r="R24" s="21">
        <v>0.05</v>
      </c>
      <c r="S24" s="22">
        <f t="shared" ref="S24" si="29">O24+R24+Q24+N24+L24+J24+H24+F24</f>
        <v>0.89149999999999996</v>
      </c>
      <c r="T24" s="132" t="str">
        <f t="shared" ref="T24" si="30">IF(S24&lt;50%,"F",IF(S24&lt;=65%,"D",IF(S24&lt;=79%,"C",IF(S24&lt;=89%,"B",IF(S24&gt;89%,"A")))))</f>
        <v>A</v>
      </c>
      <c r="U24" s="131"/>
      <c r="V24" s="39"/>
      <c r="W24" s="178"/>
      <c r="X24" s="178"/>
      <c r="Y24" s="178"/>
    </row>
    <row r="25" spans="1:25" s="176" customFormat="1" ht="18.95" customHeight="1" x14ac:dyDescent="0.2">
      <c r="A25" s="232">
        <v>18</v>
      </c>
      <c r="B25" s="236" t="s">
        <v>867</v>
      </c>
      <c r="C25" s="237" t="s">
        <v>47</v>
      </c>
      <c r="D25" s="237" t="s">
        <v>868</v>
      </c>
      <c r="E25" s="177">
        <v>91</v>
      </c>
      <c r="F25" s="22">
        <f t="shared" si="15"/>
        <v>4.5499999999999999E-2</v>
      </c>
      <c r="G25" s="177">
        <v>92</v>
      </c>
      <c r="H25" s="22">
        <f t="shared" si="16"/>
        <v>0.184</v>
      </c>
      <c r="I25" s="177">
        <v>73</v>
      </c>
      <c r="J25" s="22">
        <f t="shared" si="17"/>
        <v>0.14599999999999999</v>
      </c>
      <c r="K25" s="177">
        <v>90</v>
      </c>
      <c r="L25" s="22">
        <f t="shared" si="18"/>
        <v>4.4999999999999998E-2</v>
      </c>
      <c r="M25" s="177">
        <v>89</v>
      </c>
      <c r="N25" s="22">
        <f t="shared" si="19"/>
        <v>0.17799999999999999</v>
      </c>
      <c r="O25" s="21">
        <v>0.05</v>
      </c>
      <c r="P25" s="177">
        <v>65</v>
      </c>
      <c r="Q25" s="22">
        <f t="shared" si="20"/>
        <v>0.13</v>
      </c>
      <c r="R25" s="21">
        <v>0.05</v>
      </c>
      <c r="S25" s="22">
        <f t="shared" si="21"/>
        <v>0.8284999999999999</v>
      </c>
      <c r="T25" s="132" t="str">
        <f t="shared" si="22"/>
        <v>B</v>
      </c>
      <c r="U25" s="131"/>
      <c r="V25" s="39"/>
      <c r="W25" s="178"/>
      <c r="X25" s="178"/>
      <c r="Y25" s="178"/>
    </row>
    <row r="26" spans="1:25" s="176" customFormat="1" ht="18.95" customHeight="1" x14ac:dyDescent="0.2">
      <c r="A26" s="232">
        <v>19</v>
      </c>
      <c r="B26" s="236" t="s">
        <v>869</v>
      </c>
      <c r="C26" s="237" t="s">
        <v>47</v>
      </c>
      <c r="D26" s="237" t="s">
        <v>870</v>
      </c>
      <c r="E26" s="177">
        <v>92</v>
      </c>
      <c r="F26" s="22">
        <f t="shared" ref="F26" si="31">E26/2000</f>
        <v>4.5999999999999999E-2</v>
      </c>
      <c r="G26" s="177">
        <v>92</v>
      </c>
      <c r="H26" s="22">
        <f t="shared" ref="H26" si="32">G26/500</f>
        <v>0.184</v>
      </c>
      <c r="I26" s="177">
        <v>70</v>
      </c>
      <c r="J26" s="22">
        <f t="shared" ref="J26" si="33">I26/500</f>
        <v>0.14000000000000001</v>
      </c>
      <c r="K26" s="177">
        <v>90</v>
      </c>
      <c r="L26" s="22">
        <f t="shared" ref="L26" si="34">K26/2000</f>
        <v>4.4999999999999998E-2</v>
      </c>
      <c r="M26" s="177">
        <v>81</v>
      </c>
      <c r="N26" s="22">
        <f t="shared" ref="N26" si="35">M26/500</f>
        <v>0.16200000000000001</v>
      </c>
      <c r="O26" s="21">
        <v>0.05</v>
      </c>
      <c r="P26" s="177">
        <v>73</v>
      </c>
      <c r="Q26" s="22">
        <f t="shared" ref="Q26" si="36">P26/500</f>
        <v>0.14599999999999999</v>
      </c>
      <c r="R26" s="21">
        <v>0.05</v>
      </c>
      <c r="S26" s="22">
        <f t="shared" ref="S26" si="37">O26+R26+Q26+N26+L26+J26+H26+F26</f>
        <v>0.82299999999999995</v>
      </c>
      <c r="T26" s="132" t="str">
        <f t="shared" ref="T26" si="38">IF(S26&lt;50%,"F",IF(S26&lt;=65%,"D",IF(S26&lt;=79%,"C",IF(S26&lt;=89%,"B",IF(S26&gt;89%,"A")))))</f>
        <v>B</v>
      </c>
      <c r="U26" s="131"/>
      <c r="V26" s="39"/>
      <c r="W26" s="178"/>
      <c r="X26" s="178"/>
      <c r="Y26" s="178"/>
    </row>
    <row r="27" spans="1:25" s="182" customFormat="1" ht="20.100000000000001" customHeight="1" x14ac:dyDescent="0.25">
      <c r="A27" s="146" t="s">
        <v>12</v>
      </c>
      <c r="B27" s="179"/>
      <c r="C27" s="180"/>
      <c r="D27" s="180"/>
      <c r="E27" s="158"/>
      <c r="F27" s="158"/>
      <c r="G27" s="158" t="s">
        <v>21</v>
      </c>
      <c r="H27" s="158"/>
      <c r="I27" s="178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43"/>
      <c r="U27" s="133"/>
      <c r="V27" s="181"/>
      <c r="W27" s="181"/>
      <c r="X27" s="181"/>
      <c r="Y27" s="181"/>
    </row>
    <row r="28" spans="1:25" s="182" customFormat="1" ht="20.100000000000001" customHeight="1" x14ac:dyDescent="0.25">
      <c r="A28" s="146"/>
      <c r="B28" s="179"/>
      <c r="C28" s="180"/>
      <c r="D28" s="180"/>
      <c r="E28" s="158"/>
      <c r="F28" s="158"/>
      <c r="G28" s="158"/>
      <c r="H28" s="158"/>
      <c r="I28" s="178"/>
      <c r="J28" s="176"/>
      <c r="K28" s="176"/>
      <c r="L28" s="176"/>
      <c r="M28" s="176"/>
      <c r="N28" s="176"/>
      <c r="O28" s="176"/>
      <c r="P28" s="176"/>
      <c r="Q28" s="176"/>
      <c r="R28" s="176"/>
      <c r="S28" s="176"/>
      <c r="T28" s="143"/>
      <c r="U28" s="133"/>
      <c r="V28" s="181"/>
      <c r="W28" s="181"/>
      <c r="X28" s="181"/>
      <c r="Y28" s="181"/>
    </row>
    <row r="29" spans="1:25" s="182" customFormat="1" ht="20.100000000000001" customHeight="1" x14ac:dyDescent="0.25">
      <c r="A29" s="146"/>
      <c r="B29" s="179"/>
      <c r="C29" s="180"/>
      <c r="D29" s="180"/>
      <c r="E29" s="158"/>
      <c r="F29" s="158"/>
      <c r="G29" s="158"/>
      <c r="H29" s="158"/>
      <c r="I29" s="178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43"/>
      <c r="U29" s="133"/>
      <c r="V29" s="181"/>
      <c r="W29" s="181"/>
      <c r="X29" s="181"/>
      <c r="Y29" s="181"/>
    </row>
    <row r="30" spans="1:25" s="182" customFormat="1" ht="20.100000000000001" customHeight="1" x14ac:dyDescent="0.25">
      <c r="A30" s="146"/>
      <c r="B30" s="179"/>
      <c r="C30" s="180"/>
      <c r="D30" s="180"/>
      <c r="E30" s="158"/>
      <c r="F30" s="158"/>
      <c r="G30" s="158"/>
      <c r="H30" s="158"/>
      <c r="I30" s="178"/>
      <c r="J30" s="176"/>
      <c r="K30" s="176"/>
      <c r="L30" s="176"/>
      <c r="M30" s="176"/>
      <c r="N30" s="176"/>
      <c r="O30" s="176"/>
      <c r="P30" s="176"/>
      <c r="Q30" s="176"/>
      <c r="R30" s="176"/>
      <c r="S30" s="176"/>
      <c r="T30" s="143"/>
      <c r="U30" s="133"/>
      <c r="V30" s="181"/>
      <c r="W30" s="181"/>
      <c r="X30" s="181"/>
      <c r="Y30" s="181"/>
    </row>
    <row r="31" spans="1:25" s="182" customFormat="1" ht="20.100000000000001" customHeight="1" x14ac:dyDescent="0.25">
      <c r="A31" s="146"/>
      <c r="B31" s="179"/>
      <c r="C31" s="180"/>
      <c r="D31" s="180"/>
      <c r="E31" s="158"/>
      <c r="F31" s="158"/>
      <c r="G31" s="158"/>
      <c r="H31" s="158"/>
      <c r="I31" s="178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43"/>
      <c r="U31" s="133"/>
      <c r="V31" s="181"/>
      <c r="W31" s="181"/>
      <c r="X31" s="181"/>
      <c r="Y31" s="181"/>
    </row>
    <row r="32" spans="1:25" s="182" customFormat="1" ht="20.100000000000001" customHeight="1" x14ac:dyDescent="0.25">
      <c r="A32" s="146"/>
      <c r="B32" s="179"/>
      <c r="C32" s="180"/>
      <c r="D32" s="180"/>
      <c r="E32" s="158"/>
      <c r="F32" s="158"/>
      <c r="G32" s="158"/>
      <c r="H32" s="158"/>
      <c r="I32" s="178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43"/>
      <c r="U32" s="133"/>
      <c r="V32" s="181"/>
      <c r="W32" s="181"/>
      <c r="X32" s="181"/>
      <c r="Y32" s="181"/>
    </row>
    <row r="33" spans="1:25" s="182" customFormat="1" ht="20.100000000000001" customHeight="1" x14ac:dyDescent="0.25">
      <c r="A33" s="146"/>
      <c r="B33" s="179"/>
      <c r="C33" s="180"/>
      <c r="D33" s="180"/>
      <c r="E33" s="158"/>
      <c r="F33" s="158"/>
      <c r="G33" s="158"/>
      <c r="H33" s="158"/>
      <c r="I33" s="178"/>
      <c r="J33" s="176"/>
      <c r="K33" s="176"/>
      <c r="L33" s="176"/>
      <c r="M33" s="176"/>
      <c r="N33" s="176"/>
      <c r="O33" s="176"/>
      <c r="P33" s="176"/>
      <c r="Q33" s="176"/>
      <c r="R33" s="176"/>
      <c r="S33" s="176"/>
      <c r="T33" s="143"/>
      <c r="U33" s="133"/>
      <c r="V33" s="181"/>
      <c r="W33" s="181"/>
      <c r="X33" s="181"/>
      <c r="Y33" s="181"/>
    </row>
    <row r="34" spans="1:25" s="182" customFormat="1" ht="20.100000000000001" customHeight="1" x14ac:dyDescent="0.25">
      <c r="A34" s="146"/>
      <c r="B34" s="179"/>
      <c r="C34" s="180"/>
      <c r="D34" s="180"/>
      <c r="E34" s="158"/>
      <c r="F34" s="158"/>
      <c r="G34" s="158"/>
      <c r="H34" s="158"/>
      <c r="I34" s="178"/>
      <c r="J34" s="176"/>
      <c r="K34" s="176"/>
      <c r="L34" s="176"/>
      <c r="M34" s="176"/>
      <c r="N34" s="176"/>
      <c r="O34" s="176"/>
      <c r="P34" s="176"/>
      <c r="Q34" s="176"/>
      <c r="R34" s="176"/>
      <c r="S34" s="176"/>
      <c r="T34" s="143"/>
      <c r="U34" s="133"/>
      <c r="V34" s="181"/>
      <c r="W34" s="181"/>
      <c r="X34" s="181"/>
      <c r="Y34" s="181"/>
    </row>
    <row r="35" spans="1:25" s="182" customFormat="1" ht="20.100000000000001" customHeight="1" x14ac:dyDescent="0.25">
      <c r="A35" s="146"/>
      <c r="B35" s="179"/>
      <c r="C35" s="180"/>
      <c r="D35" s="180"/>
      <c r="E35" s="158"/>
      <c r="F35" s="158"/>
      <c r="G35" s="158"/>
      <c r="H35" s="158"/>
      <c r="I35" s="178"/>
      <c r="J35" s="176"/>
      <c r="K35" s="176"/>
      <c r="L35" s="176"/>
      <c r="M35" s="176"/>
      <c r="N35" s="176"/>
      <c r="O35" s="176"/>
      <c r="P35" s="176"/>
      <c r="Q35" s="176"/>
      <c r="R35" s="176"/>
      <c r="S35" s="176"/>
      <c r="T35" s="143"/>
      <c r="U35" s="133"/>
      <c r="V35" s="181"/>
      <c r="W35" s="181"/>
      <c r="X35" s="181"/>
      <c r="Y35" s="181"/>
    </row>
    <row r="36" spans="1:25" s="38" customFormat="1" ht="24.95" customHeight="1" x14ac:dyDescent="0.3">
      <c r="A36" s="341" t="s">
        <v>136</v>
      </c>
      <c r="B36" s="341"/>
      <c r="C36" s="341"/>
      <c r="D36" s="341"/>
      <c r="E36" s="341"/>
      <c r="F36" s="341"/>
      <c r="G36" s="341"/>
      <c r="H36" s="341"/>
      <c r="I36" s="341"/>
      <c r="J36" s="341"/>
      <c r="K36" s="341"/>
      <c r="L36" s="341"/>
      <c r="M36" s="341"/>
      <c r="N36" s="341"/>
      <c r="O36" s="341"/>
      <c r="P36" s="341"/>
      <c r="Q36" s="341"/>
      <c r="R36" s="341"/>
      <c r="S36" s="341"/>
      <c r="T36" s="341"/>
      <c r="U36" s="341"/>
    </row>
    <row r="37" spans="1:25" s="49" customFormat="1" ht="9.9499999999999993" customHeight="1" x14ac:dyDescent="0.2">
      <c r="A37" s="170"/>
      <c r="B37" s="171"/>
      <c r="C37" s="171"/>
      <c r="D37" s="171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170"/>
      <c r="Q37" s="170"/>
      <c r="R37" s="170"/>
      <c r="S37" s="170"/>
      <c r="T37" s="248"/>
      <c r="U37" s="163"/>
    </row>
    <row r="38" spans="1:25" s="175" customFormat="1" x14ac:dyDescent="0.25">
      <c r="A38" s="172" t="s">
        <v>124</v>
      </c>
      <c r="B38" s="172"/>
      <c r="C38" s="172"/>
      <c r="D38" s="172"/>
      <c r="E38" s="172"/>
      <c r="F38" s="172"/>
      <c r="G38" s="172"/>
      <c r="H38" s="172"/>
      <c r="I38" s="172"/>
      <c r="J38" s="172"/>
      <c r="K38" s="172"/>
      <c r="L38" s="172"/>
      <c r="M38" s="172" t="s">
        <v>123</v>
      </c>
      <c r="N38" s="173"/>
      <c r="O38" s="172"/>
      <c r="P38" s="172"/>
      <c r="Q38" s="172"/>
      <c r="R38" s="172"/>
      <c r="S38" s="172"/>
      <c r="T38" s="135"/>
      <c r="U38" s="137"/>
      <c r="V38" s="174"/>
      <c r="W38" s="174"/>
      <c r="X38" s="174"/>
      <c r="Y38" s="174"/>
    </row>
    <row r="39" spans="1:25" s="175" customFormat="1" x14ac:dyDescent="0.25">
      <c r="A39" s="172" t="s">
        <v>152</v>
      </c>
      <c r="B39" s="172"/>
      <c r="C39" s="172"/>
      <c r="D39" s="172"/>
      <c r="E39" s="172"/>
      <c r="F39" s="172"/>
      <c r="G39" s="172"/>
      <c r="H39" s="172"/>
      <c r="I39" s="172"/>
      <c r="J39" s="172"/>
      <c r="K39" s="172"/>
      <c r="L39" s="172"/>
      <c r="M39" s="172" t="s">
        <v>24</v>
      </c>
      <c r="N39" s="173"/>
      <c r="O39" s="172"/>
      <c r="P39" s="172"/>
      <c r="Q39" s="172"/>
      <c r="R39" s="172"/>
      <c r="S39" s="172"/>
      <c r="T39" s="135"/>
      <c r="U39" s="137"/>
      <c r="V39" s="174"/>
      <c r="W39" s="174"/>
      <c r="X39" s="174"/>
      <c r="Y39" s="174"/>
    </row>
    <row r="40" spans="1:25" s="176" customFormat="1" ht="9.9499999999999993" customHeight="1" x14ac:dyDescent="0.2">
      <c r="A40" s="342" t="s">
        <v>4</v>
      </c>
      <c r="B40" s="342" t="s">
        <v>5</v>
      </c>
      <c r="C40" s="342" t="s">
        <v>6</v>
      </c>
      <c r="D40" s="345" t="s">
        <v>7</v>
      </c>
      <c r="E40" s="345" t="s">
        <v>14</v>
      </c>
      <c r="F40" s="345"/>
      <c r="G40" s="345"/>
      <c r="H40" s="345"/>
      <c r="I40" s="345"/>
      <c r="J40" s="345"/>
      <c r="K40" s="345" t="s">
        <v>15</v>
      </c>
      <c r="L40" s="345"/>
      <c r="M40" s="345"/>
      <c r="N40" s="345"/>
      <c r="O40" s="345"/>
      <c r="P40" s="345"/>
      <c r="Q40" s="345"/>
      <c r="R40" s="345"/>
      <c r="S40" s="346" t="s">
        <v>0</v>
      </c>
      <c r="T40" s="347" t="s">
        <v>3</v>
      </c>
      <c r="U40" s="351" t="s">
        <v>16</v>
      </c>
      <c r="V40" s="39"/>
      <c r="W40" s="40"/>
      <c r="X40" s="40"/>
      <c r="Y40" s="40"/>
    </row>
    <row r="41" spans="1:25" s="176" customFormat="1" ht="9.9499999999999993" customHeight="1" x14ac:dyDescent="0.2">
      <c r="A41" s="343"/>
      <c r="B41" s="343"/>
      <c r="C41" s="343"/>
      <c r="D41" s="345"/>
      <c r="E41" s="345"/>
      <c r="F41" s="345"/>
      <c r="G41" s="345"/>
      <c r="H41" s="345"/>
      <c r="I41" s="345"/>
      <c r="J41" s="345"/>
      <c r="K41" s="345"/>
      <c r="L41" s="345"/>
      <c r="M41" s="345"/>
      <c r="N41" s="345"/>
      <c r="O41" s="345"/>
      <c r="P41" s="345"/>
      <c r="Q41" s="345"/>
      <c r="R41" s="345"/>
      <c r="S41" s="346"/>
      <c r="T41" s="347"/>
      <c r="U41" s="352"/>
      <c r="V41" s="39"/>
      <c r="W41" s="40"/>
      <c r="X41" s="40"/>
      <c r="Y41" s="40"/>
    </row>
    <row r="42" spans="1:25" s="176" customFormat="1" ht="14.1" customHeight="1" x14ac:dyDescent="0.2">
      <c r="A42" s="344"/>
      <c r="B42" s="344"/>
      <c r="C42" s="344"/>
      <c r="D42" s="345"/>
      <c r="E42" s="340" t="s">
        <v>17</v>
      </c>
      <c r="F42" s="340"/>
      <c r="G42" s="340" t="s">
        <v>87</v>
      </c>
      <c r="H42" s="340"/>
      <c r="I42" s="340" t="s">
        <v>88</v>
      </c>
      <c r="J42" s="340"/>
      <c r="K42" s="340" t="s">
        <v>17</v>
      </c>
      <c r="L42" s="340"/>
      <c r="M42" s="340" t="s">
        <v>87</v>
      </c>
      <c r="N42" s="340"/>
      <c r="O42" s="241" t="s">
        <v>20</v>
      </c>
      <c r="P42" s="340" t="s">
        <v>88</v>
      </c>
      <c r="Q42" s="340"/>
      <c r="R42" s="241" t="s">
        <v>20</v>
      </c>
      <c r="S42" s="346"/>
      <c r="T42" s="347"/>
      <c r="U42" s="352"/>
      <c r="V42" s="39"/>
      <c r="W42" s="40"/>
      <c r="X42" s="40"/>
      <c r="Y42" s="40"/>
    </row>
    <row r="43" spans="1:25" s="176" customFormat="1" ht="17.100000000000001" customHeight="1" x14ac:dyDescent="0.2">
      <c r="A43" s="232" t="s">
        <v>96</v>
      </c>
      <c r="B43" s="236" t="s">
        <v>876</v>
      </c>
      <c r="C43" s="237" t="s">
        <v>46</v>
      </c>
      <c r="D43" s="237" t="s">
        <v>877</v>
      </c>
      <c r="E43" s="177">
        <v>88</v>
      </c>
      <c r="F43" s="22">
        <f>E43/2000</f>
        <v>4.3999999999999997E-2</v>
      </c>
      <c r="G43" s="177">
        <v>83</v>
      </c>
      <c r="H43" s="22">
        <f>G43/500</f>
        <v>0.16600000000000001</v>
      </c>
      <c r="I43" s="177">
        <v>64</v>
      </c>
      <c r="J43" s="22">
        <f>I43/500</f>
        <v>0.128</v>
      </c>
      <c r="K43" s="177">
        <v>80</v>
      </c>
      <c r="L43" s="22">
        <f>K43/2000</f>
        <v>0.04</v>
      </c>
      <c r="M43" s="177">
        <v>71</v>
      </c>
      <c r="N43" s="22">
        <f>M43/500</f>
        <v>0.14199999999999999</v>
      </c>
      <c r="O43" s="21">
        <v>0.05</v>
      </c>
      <c r="P43" s="177">
        <v>63</v>
      </c>
      <c r="Q43" s="22">
        <f>P43/500</f>
        <v>0.126</v>
      </c>
      <c r="R43" s="21">
        <v>0.03</v>
      </c>
      <c r="S43" s="22">
        <f>O43+R43+Q43+N43+L43+J43+H43+F43</f>
        <v>0.72600000000000009</v>
      </c>
      <c r="T43" s="132" t="str">
        <f>IF(S43&lt;50%,"F",IF(S43&lt;=65%,"D",IF(S43&lt;=79%,"C",IF(S43&lt;=89%,"B",IF(S43&gt;89%,"A")))))</f>
        <v>C</v>
      </c>
      <c r="U43" s="138"/>
      <c r="V43" s="39"/>
      <c r="W43" s="178"/>
      <c r="X43" s="178"/>
      <c r="Y43" s="178"/>
    </row>
    <row r="44" spans="1:25" s="176" customFormat="1" ht="17.100000000000001" customHeight="1" x14ac:dyDescent="0.2">
      <c r="A44" s="232" t="s">
        <v>95</v>
      </c>
      <c r="B44" s="236" t="s">
        <v>878</v>
      </c>
      <c r="C44" s="237" t="s">
        <v>46</v>
      </c>
      <c r="D44" s="237" t="s">
        <v>879</v>
      </c>
      <c r="E44" s="177">
        <v>92</v>
      </c>
      <c r="F44" s="22">
        <f t="shared" ref="F44:F54" si="39">E44/2000</f>
        <v>4.5999999999999999E-2</v>
      </c>
      <c r="G44" s="177">
        <v>87</v>
      </c>
      <c r="H44" s="22">
        <f t="shared" ref="H44:H54" si="40">G44/500</f>
        <v>0.17399999999999999</v>
      </c>
      <c r="I44" s="177">
        <v>78</v>
      </c>
      <c r="J44" s="22">
        <f t="shared" ref="J44:J54" si="41">I44/500</f>
        <v>0.156</v>
      </c>
      <c r="K44" s="177">
        <v>80</v>
      </c>
      <c r="L44" s="22">
        <f t="shared" ref="L44:L54" si="42">K44/2000</f>
        <v>0.04</v>
      </c>
      <c r="M44" s="177">
        <v>87</v>
      </c>
      <c r="N44" s="22">
        <f t="shared" ref="N44:N54" si="43">M44/500</f>
        <v>0.17399999999999999</v>
      </c>
      <c r="O44" s="21">
        <v>0.05</v>
      </c>
      <c r="P44" s="177">
        <v>78</v>
      </c>
      <c r="Q44" s="22">
        <f t="shared" ref="Q44:Q51" si="44">P44/500</f>
        <v>0.156</v>
      </c>
      <c r="R44" s="21">
        <v>0.05</v>
      </c>
      <c r="S44" s="22">
        <f t="shared" ref="S44:S54" si="45">O44+R44+Q44+N44+L44+J44+H44+F44</f>
        <v>0.84600000000000009</v>
      </c>
      <c r="T44" s="132" t="str">
        <f t="shared" ref="T44:T54" si="46">IF(S44&lt;50%,"F",IF(S44&lt;=65%,"D",IF(S44&lt;=79%,"C",IF(S44&lt;=89%,"B",IF(S44&gt;89%,"A")))))</f>
        <v>B</v>
      </c>
      <c r="U44" s="138"/>
      <c r="V44" s="39"/>
      <c r="W44" s="178"/>
      <c r="X44" s="178"/>
      <c r="Y44" s="178"/>
    </row>
    <row r="45" spans="1:25" s="176" customFormat="1" ht="17.100000000000001" customHeight="1" x14ac:dyDescent="0.2">
      <c r="A45" s="232" t="s">
        <v>97</v>
      </c>
      <c r="B45" s="236" t="s">
        <v>880</v>
      </c>
      <c r="C45" s="237" t="s">
        <v>46</v>
      </c>
      <c r="D45" s="237" t="s">
        <v>881</v>
      </c>
      <c r="E45" s="177">
        <v>93</v>
      </c>
      <c r="F45" s="22">
        <f t="shared" si="39"/>
        <v>4.65E-2</v>
      </c>
      <c r="G45" s="177">
        <v>96</v>
      </c>
      <c r="H45" s="22">
        <f t="shared" si="40"/>
        <v>0.192</v>
      </c>
      <c r="I45" s="177">
        <v>89</v>
      </c>
      <c r="J45" s="22">
        <f t="shared" si="41"/>
        <v>0.17799999999999999</v>
      </c>
      <c r="K45" s="177">
        <v>70</v>
      </c>
      <c r="L45" s="22">
        <f t="shared" si="42"/>
        <v>3.5000000000000003E-2</v>
      </c>
      <c r="M45" s="177">
        <v>84</v>
      </c>
      <c r="N45" s="22">
        <f t="shared" si="43"/>
        <v>0.16800000000000001</v>
      </c>
      <c r="O45" s="21">
        <v>0.05</v>
      </c>
      <c r="P45" s="177">
        <v>87</v>
      </c>
      <c r="Q45" s="22">
        <f t="shared" si="44"/>
        <v>0.17399999999999999</v>
      </c>
      <c r="R45" s="21">
        <v>0.05</v>
      </c>
      <c r="S45" s="22">
        <f t="shared" si="45"/>
        <v>0.89349999999999996</v>
      </c>
      <c r="T45" s="132" t="str">
        <f t="shared" si="46"/>
        <v>A</v>
      </c>
      <c r="U45" s="131"/>
      <c r="V45" s="39"/>
      <c r="W45" s="178"/>
      <c r="X45" s="178"/>
      <c r="Y45" s="178"/>
    </row>
    <row r="46" spans="1:25" s="271" customFormat="1" ht="17.100000000000001" customHeight="1" x14ac:dyDescent="0.2">
      <c r="A46" s="266" t="s">
        <v>23</v>
      </c>
      <c r="B46" s="260" t="s">
        <v>882</v>
      </c>
      <c r="C46" s="261" t="s">
        <v>47</v>
      </c>
      <c r="D46" s="261" t="s">
        <v>883</v>
      </c>
      <c r="E46" s="267">
        <v>89</v>
      </c>
      <c r="F46" s="263">
        <f t="shared" si="39"/>
        <v>4.4499999999999998E-2</v>
      </c>
      <c r="G46" s="267">
        <v>81</v>
      </c>
      <c r="H46" s="263">
        <f t="shared" si="40"/>
        <v>0.16200000000000001</v>
      </c>
      <c r="I46" s="267">
        <v>47</v>
      </c>
      <c r="J46" s="263">
        <f t="shared" si="41"/>
        <v>9.4E-2</v>
      </c>
      <c r="K46" s="267">
        <v>80</v>
      </c>
      <c r="L46" s="263">
        <f t="shared" si="42"/>
        <v>0.04</v>
      </c>
      <c r="M46" s="267">
        <v>0</v>
      </c>
      <c r="N46" s="263">
        <f t="shared" si="43"/>
        <v>0</v>
      </c>
      <c r="O46" s="262">
        <v>0.01</v>
      </c>
      <c r="P46" s="267">
        <v>0</v>
      </c>
      <c r="Q46" s="263">
        <f t="shared" si="44"/>
        <v>0</v>
      </c>
      <c r="R46" s="262">
        <v>0</v>
      </c>
      <c r="S46" s="263">
        <f t="shared" si="45"/>
        <v>0.35050000000000003</v>
      </c>
      <c r="T46" s="268" t="str">
        <f t="shared" si="46"/>
        <v>F</v>
      </c>
      <c r="U46" s="305"/>
      <c r="V46" s="269"/>
      <c r="W46" s="270"/>
      <c r="X46" s="270"/>
      <c r="Y46" s="270"/>
    </row>
    <row r="47" spans="1:25" s="176" customFormat="1" ht="17.100000000000001" customHeight="1" x14ac:dyDescent="0.2">
      <c r="A47" s="232" t="s">
        <v>98</v>
      </c>
      <c r="B47" s="236" t="s">
        <v>884</v>
      </c>
      <c r="C47" s="237" t="s">
        <v>47</v>
      </c>
      <c r="D47" s="237" t="s">
        <v>885</v>
      </c>
      <c r="E47" s="177">
        <v>89</v>
      </c>
      <c r="F47" s="22">
        <f t="shared" si="39"/>
        <v>4.4499999999999998E-2</v>
      </c>
      <c r="G47" s="177">
        <v>93</v>
      </c>
      <c r="H47" s="22">
        <f t="shared" si="40"/>
        <v>0.186</v>
      </c>
      <c r="I47" s="177">
        <v>81</v>
      </c>
      <c r="J47" s="22">
        <f t="shared" si="41"/>
        <v>0.16200000000000001</v>
      </c>
      <c r="K47" s="177">
        <v>80</v>
      </c>
      <c r="L47" s="22">
        <f t="shared" si="42"/>
        <v>0.04</v>
      </c>
      <c r="M47" s="177">
        <v>84</v>
      </c>
      <c r="N47" s="22">
        <f t="shared" si="43"/>
        <v>0.16800000000000001</v>
      </c>
      <c r="O47" s="21">
        <v>0.05</v>
      </c>
      <c r="P47" s="177">
        <v>79</v>
      </c>
      <c r="Q47" s="22">
        <f t="shared" si="44"/>
        <v>0.158</v>
      </c>
      <c r="R47" s="21">
        <v>0.05</v>
      </c>
      <c r="S47" s="22">
        <f t="shared" si="45"/>
        <v>0.85850000000000004</v>
      </c>
      <c r="T47" s="132" t="str">
        <f t="shared" si="46"/>
        <v>B</v>
      </c>
      <c r="U47" s="131"/>
      <c r="V47" s="39"/>
      <c r="W47" s="178"/>
      <c r="X47" s="178"/>
      <c r="Y47" s="178"/>
    </row>
    <row r="48" spans="1:25" s="176" customFormat="1" ht="17.100000000000001" customHeight="1" x14ac:dyDescent="0.2">
      <c r="A48" s="232" t="s">
        <v>99</v>
      </c>
      <c r="B48" s="236" t="s">
        <v>886</v>
      </c>
      <c r="C48" s="237" t="s">
        <v>47</v>
      </c>
      <c r="D48" s="237" t="s">
        <v>887</v>
      </c>
      <c r="E48" s="177">
        <v>91</v>
      </c>
      <c r="F48" s="22">
        <f t="shared" si="39"/>
        <v>4.5499999999999999E-2</v>
      </c>
      <c r="G48" s="177">
        <v>100</v>
      </c>
      <c r="H48" s="22">
        <f t="shared" si="40"/>
        <v>0.2</v>
      </c>
      <c r="I48" s="177">
        <v>86</v>
      </c>
      <c r="J48" s="22">
        <f t="shared" si="41"/>
        <v>0.17199999999999999</v>
      </c>
      <c r="K48" s="177">
        <v>90</v>
      </c>
      <c r="L48" s="22">
        <f t="shared" si="42"/>
        <v>4.4999999999999998E-2</v>
      </c>
      <c r="M48" s="177">
        <v>94</v>
      </c>
      <c r="N48" s="22">
        <f t="shared" si="43"/>
        <v>0.188</v>
      </c>
      <c r="O48" s="21">
        <v>0.05</v>
      </c>
      <c r="P48" s="177">
        <v>89</v>
      </c>
      <c r="Q48" s="22">
        <f t="shared" si="44"/>
        <v>0.17799999999999999</v>
      </c>
      <c r="R48" s="21">
        <v>0.05</v>
      </c>
      <c r="S48" s="22">
        <f>O48+R48+Q48+N48+L48+J48+H48+F48</f>
        <v>0.92849999999999999</v>
      </c>
      <c r="T48" s="132" t="str">
        <f t="shared" si="46"/>
        <v>A</v>
      </c>
      <c r="U48" s="131"/>
      <c r="V48" s="39"/>
      <c r="W48" s="178"/>
      <c r="X48" s="178"/>
      <c r="Y48" s="178"/>
    </row>
    <row r="49" spans="1:25" s="176" customFormat="1" ht="17.100000000000001" customHeight="1" x14ac:dyDescent="0.2">
      <c r="A49" s="232" t="s">
        <v>22</v>
      </c>
      <c r="B49" s="236" t="s">
        <v>888</v>
      </c>
      <c r="C49" s="237" t="s">
        <v>46</v>
      </c>
      <c r="D49" s="237" t="s">
        <v>889</v>
      </c>
      <c r="E49" s="177">
        <v>92</v>
      </c>
      <c r="F49" s="22">
        <f t="shared" si="39"/>
        <v>4.5999999999999999E-2</v>
      </c>
      <c r="G49" s="177">
        <v>93</v>
      </c>
      <c r="H49" s="22">
        <f t="shared" si="40"/>
        <v>0.186</v>
      </c>
      <c r="I49" s="177">
        <v>66</v>
      </c>
      <c r="J49" s="22">
        <f t="shared" si="41"/>
        <v>0.13200000000000001</v>
      </c>
      <c r="K49" s="177">
        <v>85</v>
      </c>
      <c r="L49" s="22">
        <f t="shared" si="42"/>
        <v>4.2500000000000003E-2</v>
      </c>
      <c r="M49" s="177">
        <v>79</v>
      </c>
      <c r="N49" s="22">
        <f t="shared" si="43"/>
        <v>0.158</v>
      </c>
      <c r="O49" s="21">
        <v>0.05</v>
      </c>
      <c r="P49" s="177">
        <v>61</v>
      </c>
      <c r="Q49" s="22">
        <f t="shared" si="44"/>
        <v>0.122</v>
      </c>
      <c r="R49" s="21">
        <v>0.05</v>
      </c>
      <c r="S49" s="22">
        <f>O49+R49+Q49+N49+L49+J49+H49+F49</f>
        <v>0.78649999999999998</v>
      </c>
      <c r="T49" s="132" t="str">
        <f t="shared" si="46"/>
        <v>C</v>
      </c>
      <c r="U49" s="131"/>
      <c r="V49" s="39"/>
      <c r="W49" s="178"/>
      <c r="X49" s="178"/>
      <c r="Y49" s="178"/>
    </row>
    <row r="50" spans="1:25" s="176" customFormat="1" ht="17.100000000000001" customHeight="1" x14ac:dyDescent="0.2">
      <c r="A50" s="232" t="s">
        <v>100</v>
      </c>
      <c r="B50" s="236" t="s">
        <v>890</v>
      </c>
      <c r="C50" s="237" t="s">
        <v>47</v>
      </c>
      <c r="D50" s="237" t="s">
        <v>891</v>
      </c>
      <c r="E50" s="177">
        <v>91</v>
      </c>
      <c r="F50" s="22">
        <f t="shared" si="39"/>
        <v>4.5499999999999999E-2</v>
      </c>
      <c r="G50" s="177">
        <v>78</v>
      </c>
      <c r="H50" s="22">
        <f t="shared" si="40"/>
        <v>0.156</v>
      </c>
      <c r="I50" s="177">
        <v>73</v>
      </c>
      <c r="J50" s="22">
        <f t="shared" si="41"/>
        <v>0.14599999999999999</v>
      </c>
      <c r="K50" s="177">
        <v>85</v>
      </c>
      <c r="L50" s="22">
        <f t="shared" si="42"/>
        <v>4.2500000000000003E-2</v>
      </c>
      <c r="M50" s="177">
        <v>88</v>
      </c>
      <c r="N50" s="22">
        <f t="shared" si="43"/>
        <v>0.17599999999999999</v>
      </c>
      <c r="O50" s="21">
        <v>0.05</v>
      </c>
      <c r="P50" s="177">
        <v>65</v>
      </c>
      <c r="Q50" s="22">
        <f t="shared" si="44"/>
        <v>0.13</v>
      </c>
      <c r="R50" s="21">
        <v>0.05</v>
      </c>
      <c r="S50" s="22">
        <f>O50+R50+Q50+N50+L50+J50+H50+F50</f>
        <v>0.79600000000000004</v>
      </c>
      <c r="T50" s="132" t="str">
        <f t="shared" si="46"/>
        <v>B</v>
      </c>
      <c r="U50" s="131"/>
      <c r="V50" s="39"/>
      <c r="W50" s="178"/>
      <c r="X50" s="178"/>
      <c r="Y50" s="178"/>
    </row>
    <row r="51" spans="1:25" s="176" customFormat="1" ht="17.100000000000001" customHeight="1" x14ac:dyDescent="0.2">
      <c r="A51" s="232" t="s">
        <v>101</v>
      </c>
      <c r="B51" s="236" t="s">
        <v>892</v>
      </c>
      <c r="C51" s="237" t="s">
        <v>46</v>
      </c>
      <c r="D51" s="237" t="s">
        <v>893</v>
      </c>
      <c r="E51" s="177">
        <v>92</v>
      </c>
      <c r="F51" s="22">
        <f t="shared" si="39"/>
        <v>4.5999999999999999E-2</v>
      </c>
      <c r="G51" s="177">
        <v>84</v>
      </c>
      <c r="H51" s="22">
        <f t="shared" si="40"/>
        <v>0.16800000000000001</v>
      </c>
      <c r="I51" s="177">
        <v>71</v>
      </c>
      <c r="J51" s="22">
        <f t="shared" si="41"/>
        <v>0.14199999999999999</v>
      </c>
      <c r="K51" s="177">
        <v>70</v>
      </c>
      <c r="L51" s="22">
        <f t="shared" si="42"/>
        <v>3.5000000000000003E-2</v>
      </c>
      <c r="M51" s="177">
        <v>70</v>
      </c>
      <c r="N51" s="22">
        <f t="shared" si="43"/>
        <v>0.14000000000000001</v>
      </c>
      <c r="O51" s="21">
        <v>0.05</v>
      </c>
      <c r="P51" s="177">
        <v>75</v>
      </c>
      <c r="Q51" s="22">
        <f t="shared" si="44"/>
        <v>0.15</v>
      </c>
      <c r="R51" s="21">
        <v>0.05</v>
      </c>
      <c r="S51" s="22">
        <f t="shared" si="45"/>
        <v>0.78100000000000014</v>
      </c>
      <c r="T51" s="132" t="str">
        <f t="shared" si="46"/>
        <v>C</v>
      </c>
      <c r="U51" s="138"/>
      <c r="V51" s="39"/>
      <c r="W51" s="178"/>
      <c r="X51" s="178"/>
      <c r="Y51" s="178"/>
    </row>
    <row r="52" spans="1:25" s="176" customFormat="1" ht="17.100000000000001" customHeight="1" x14ac:dyDescent="0.2">
      <c r="A52" s="232" t="s">
        <v>102</v>
      </c>
      <c r="B52" s="236" t="s">
        <v>894</v>
      </c>
      <c r="C52" s="237" t="s">
        <v>47</v>
      </c>
      <c r="D52" s="237" t="s">
        <v>895</v>
      </c>
      <c r="E52" s="177">
        <v>92</v>
      </c>
      <c r="F52" s="22">
        <f t="shared" si="39"/>
        <v>4.5999999999999999E-2</v>
      </c>
      <c r="G52" s="177">
        <v>82</v>
      </c>
      <c r="H52" s="22">
        <f t="shared" si="40"/>
        <v>0.16400000000000001</v>
      </c>
      <c r="I52" s="177">
        <v>67</v>
      </c>
      <c r="J52" s="22">
        <f t="shared" si="41"/>
        <v>0.13400000000000001</v>
      </c>
      <c r="K52" s="177">
        <v>90</v>
      </c>
      <c r="L52" s="22">
        <f t="shared" si="42"/>
        <v>4.4999999999999998E-2</v>
      </c>
      <c r="M52" s="177">
        <v>79</v>
      </c>
      <c r="N52" s="22">
        <f t="shared" si="43"/>
        <v>0.158</v>
      </c>
      <c r="O52" s="21">
        <v>0.03</v>
      </c>
      <c r="P52" s="177">
        <v>67</v>
      </c>
      <c r="Q52" s="22">
        <f>P52/500</f>
        <v>0.13400000000000001</v>
      </c>
      <c r="R52" s="21">
        <v>0.03</v>
      </c>
      <c r="S52" s="22">
        <f t="shared" si="45"/>
        <v>0.74099999999999999</v>
      </c>
      <c r="T52" s="132" t="str">
        <f t="shared" si="46"/>
        <v>C</v>
      </c>
      <c r="U52" s="131"/>
      <c r="V52" s="39"/>
      <c r="W52" s="178"/>
      <c r="X52" s="178"/>
      <c r="Y52" s="178"/>
    </row>
    <row r="53" spans="1:25" s="176" customFormat="1" ht="17.100000000000001" customHeight="1" x14ac:dyDescent="0.2">
      <c r="A53" s="232" t="s">
        <v>103</v>
      </c>
      <c r="B53" s="236" t="s">
        <v>896</v>
      </c>
      <c r="C53" s="237" t="s">
        <v>46</v>
      </c>
      <c r="D53" s="237" t="s">
        <v>897</v>
      </c>
      <c r="E53" s="177">
        <v>92</v>
      </c>
      <c r="F53" s="22">
        <f t="shared" si="39"/>
        <v>4.5999999999999999E-2</v>
      </c>
      <c r="G53" s="177">
        <v>69</v>
      </c>
      <c r="H53" s="22">
        <f t="shared" si="40"/>
        <v>0.13800000000000001</v>
      </c>
      <c r="I53" s="177">
        <v>45</v>
      </c>
      <c r="J53" s="22">
        <f t="shared" si="41"/>
        <v>0.09</v>
      </c>
      <c r="K53" s="177">
        <v>85</v>
      </c>
      <c r="L53" s="22">
        <f t="shared" si="42"/>
        <v>4.2500000000000003E-2</v>
      </c>
      <c r="M53" s="177">
        <v>71</v>
      </c>
      <c r="N53" s="22">
        <f t="shared" si="43"/>
        <v>0.14199999999999999</v>
      </c>
      <c r="O53" s="21">
        <v>0.03</v>
      </c>
      <c r="P53" s="177">
        <v>47</v>
      </c>
      <c r="Q53" s="22">
        <f>P53/500</f>
        <v>9.4E-2</v>
      </c>
      <c r="R53" s="21">
        <v>0.03</v>
      </c>
      <c r="S53" s="22">
        <f t="shared" si="45"/>
        <v>0.61250000000000004</v>
      </c>
      <c r="T53" s="132" t="str">
        <f t="shared" si="46"/>
        <v>D</v>
      </c>
      <c r="U53" s="131"/>
      <c r="V53" s="39"/>
      <c r="W53" s="178"/>
      <c r="X53" s="178"/>
      <c r="Y53" s="178"/>
    </row>
    <row r="54" spans="1:25" s="176" customFormat="1" ht="17.100000000000001" customHeight="1" x14ac:dyDescent="0.2">
      <c r="A54" s="232" t="s">
        <v>104</v>
      </c>
      <c r="B54" s="236" t="s">
        <v>898</v>
      </c>
      <c r="C54" s="237" t="s">
        <v>46</v>
      </c>
      <c r="D54" s="237" t="s">
        <v>899</v>
      </c>
      <c r="E54" s="177">
        <v>92</v>
      </c>
      <c r="F54" s="22">
        <f t="shared" si="39"/>
        <v>4.5999999999999999E-2</v>
      </c>
      <c r="G54" s="177">
        <v>65</v>
      </c>
      <c r="H54" s="22">
        <f t="shared" si="40"/>
        <v>0.13</v>
      </c>
      <c r="I54" s="177">
        <v>82</v>
      </c>
      <c r="J54" s="22">
        <f t="shared" si="41"/>
        <v>0.16400000000000001</v>
      </c>
      <c r="K54" s="177">
        <v>85</v>
      </c>
      <c r="L54" s="22">
        <f t="shared" si="42"/>
        <v>4.2500000000000003E-2</v>
      </c>
      <c r="M54" s="177">
        <v>0</v>
      </c>
      <c r="N54" s="22">
        <f t="shared" si="43"/>
        <v>0</v>
      </c>
      <c r="O54" s="21">
        <v>0</v>
      </c>
      <c r="P54" s="177">
        <v>50</v>
      </c>
      <c r="Q54" s="22">
        <f>P54/500</f>
        <v>0.1</v>
      </c>
      <c r="R54" s="21">
        <v>0.03</v>
      </c>
      <c r="S54" s="22">
        <f t="shared" si="45"/>
        <v>0.51250000000000007</v>
      </c>
      <c r="T54" s="132" t="str">
        <f t="shared" si="46"/>
        <v>D</v>
      </c>
      <c r="U54" s="131"/>
      <c r="V54" s="39"/>
      <c r="W54" s="178"/>
      <c r="X54" s="178"/>
      <c r="Y54" s="178"/>
    </row>
    <row r="55" spans="1:25" s="176" customFormat="1" ht="17.100000000000001" customHeight="1" x14ac:dyDescent="0.2">
      <c r="A55" s="232" t="s">
        <v>105</v>
      </c>
      <c r="B55" s="236" t="s">
        <v>900</v>
      </c>
      <c r="C55" s="237" t="s">
        <v>47</v>
      </c>
      <c r="D55" s="237" t="s">
        <v>901</v>
      </c>
      <c r="E55" s="177">
        <v>87</v>
      </c>
      <c r="F55" s="22">
        <f>E55/2000</f>
        <v>4.3499999999999997E-2</v>
      </c>
      <c r="G55" s="177">
        <v>76</v>
      </c>
      <c r="H55" s="22">
        <f>G55/500</f>
        <v>0.152</v>
      </c>
      <c r="I55" s="177">
        <v>42</v>
      </c>
      <c r="J55" s="22">
        <f>I55/500</f>
        <v>8.4000000000000005E-2</v>
      </c>
      <c r="K55" s="177">
        <v>95</v>
      </c>
      <c r="L55" s="22">
        <f>K55/2000</f>
        <v>4.7500000000000001E-2</v>
      </c>
      <c r="M55" s="177">
        <v>67</v>
      </c>
      <c r="N55" s="22">
        <f>M55/500</f>
        <v>0.13400000000000001</v>
      </c>
      <c r="O55" s="21">
        <v>0.03</v>
      </c>
      <c r="P55" s="177">
        <v>45</v>
      </c>
      <c r="Q55" s="22">
        <f>P55/500</f>
        <v>0.09</v>
      </c>
      <c r="R55" s="21">
        <v>0.03</v>
      </c>
      <c r="S55" s="22">
        <f>O55+R55+Q55+N55+L55+J55+H55+F55</f>
        <v>0.61099999999999999</v>
      </c>
      <c r="T55" s="132" t="str">
        <f>IF(S55&lt;50%,"F",IF(S55&lt;=65%,"D",IF(S55&lt;=79%,"C",IF(S55&lt;=89%,"B",IF(S55&gt;89%,"A")))))</f>
        <v>D</v>
      </c>
      <c r="U55" s="131"/>
      <c r="V55" s="39"/>
      <c r="W55" s="178"/>
      <c r="X55" s="178"/>
      <c r="Y55" s="178"/>
    </row>
    <row r="56" spans="1:25" s="176" customFormat="1" ht="17.100000000000001" customHeight="1" x14ac:dyDescent="0.2">
      <c r="A56" s="232" t="s">
        <v>106</v>
      </c>
      <c r="B56" s="236" t="s">
        <v>902</v>
      </c>
      <c r="C56" s="237" t="s">
        <v>46</v>
      </c>
      <c r="D56" s="237" t="s">
        <v>903</v>
      </c>
      <c r="E56" s="177">
        <v>93</v>
      </c>
      <c r="F56" s="22">
        <f t="shared" ref="F56:F67" si="47">E56/2000</f>
        <v>4.65E-2</v>
      </c>
      <c r="G56" s="177">
        <v>78</v>
      </c>
      <c r="H56" s="22">
        <f t="shared" ref="H56:H67" si="48">G56/500</f>
        <v>0.156</v>
      </c>
      <c r="I56" s="177">
        <v>66</v>
      </c>
      <c r="J56" s="22">
        <f t="shared" ref="J56:J67" si="49">I56/500</f>
        <v>0.13200000000000001</v>
      </c>
      <c r="K56" s="177">
        <v>90</v>
      </c>
      <c r="L56" s="22">
        <f t="shared" ref="L56:L67" si="50">K56/2000</f>
        <v>4.4999999999999998E-2</v>
      </c>
      <c r="M56" s="177">
        <v>72</v>
      </c>
      <c r="N56" s="22">
        <f t="shared" ref="N56:N67" si="51">M56/500</f>
        <v>0.14399999999999999</v>
      </c>
      <c r="O56" s="21">
        <v>0.03</v>
      </c>
      <c r="P56" s="177">
        <v>50</v>
      </c>
      <c r="Q56" s="22">
        <f t="shared" ref="Q56:Q67" si="52">P56/500</f>
        <v>0.1</v>
      </c>
      <c r="R56" s="21">
        <v>0.03</v>
      </c>
      <c r="S56" s="22">
        <f t="shared" ref="S56:S67" si="53">O56+R56+Q56+N56+L56+J56+H56+F56</f>
        <v>0.6835</v>
      </c>
      <c r="T56" s="132" t="str">
        <f>IF(S56&lt;50%,"F",IF(S56&lt;=65%,"D",IF(S56&lt;=79%,"C",IF(S56&lt;=89%,"B",IF(S56&gt;89%,"A")))))</f>
        <v>C</v>
      </c>
      <c r="U56" s="138"/>
      <c r="V56" s="39"/>
      <c r="W56" s="178"/>
      <c r="X56" s="178"/>
      <c r="Y56" s="178"/>
    </row>
    <row r="57" spans="1:25" s="176" customFormat="1" ht="17.100000000000001" customHeight="1" x14ac:dyDescent="0.2">
      <c r="A57" s="232" t="s">
        <v>107</v>
      </c>
      <c r="B57" s="236" t="s">
        <v>904</v>
      </c>
      <c r="C57" s="237" t="s">
        <v>46</v>
      </c>
      <c r="D57" s="237" t="s">
        <v>905</v>
      </c>
      <c r="E57" s="177">
        <v>0</v>
      </c>
      <c r="F57" s="22">
        <f t="shared" si="47"/>
        <v>0</v>
      </c>
      <c r="G57" s="177">
        <v>72</v>
      </c>
      <c r="H57" s="22">
        <f t="shared" si="48"/>
        <v>0.14399999999999999</v>
      </c>
      <c r="I57" s="177">
        <v>57</v>
      </c>
      <c r="J57" s="22">
        <f t="shared" si="49"/>
        <v>0.114</v>
      </c>
      <c r="K57" s="177">
        <v>85</v>
      </c>
      <c r="L57" s="22">
        <f t="shared" si="50"/>
        <v>4.2500000000000003E-2</v>
      </c>
      <c r="M57" s="177">
        <v>67</v>
      </c>
      <c r="N57" s="22">
        <f t="shared" si="51"/>
        <v>0.13400000000000001</v>
      </c>
      <c r="O57" s="21">
        <v>0.03</v>
      </c>
      <c r="P57" s="177">
        <v>59</v>
      </c>
      <c r="Q57" s="22">
        <f t="shared" si="52"/>
        <v>0.11799999999999999</v>
      </c>
      <c r="R57" s="21">
        <v>0.03</v>
      </c>
      <c r="S57" s="22">
        <f t="shared" si="53"/>
        <v>0.61249999999999993</v>
      </c>
      <c r="T57" s="132" t="str">
        <f>IF(S57&lt;50%,"F",IF(S57&lt;=65%,"D",IF(S57&lt;=79%,"C",IF(S57&lt;=89%,"B",IF(S57&gt;89%,"A")))))</f>
        <v>D</v>
      </c>
      <c r="U57" s="131"/>
      <c r="V57" s="39"/>
      <c r="W57" s="178"/>
      <c r="X57" s="178"/>
      <c r="Y57" s="178"/>
    </row>
    <row r="58" spans="1:25" s="176" customFormat="1" ht="17.100000000000001" customHeight="1" x14ac:dyDescent="0.2">
      <c r="A58" s="232" t="s">
        <v>108</v>
      </c>
      <c r="B58" s="236" t="s">
        <v>906</v>
      </c>
      <c r="C58" s="237" t="s">
        <v>47</v>
      </c>
      <c r="D58" s="237" t="s">
        <v>907</v>
      </c>
      <c r="E58" s="177">
        <v>93</v>
      </c>
      <c r="F58" s="22">
        <f t="shared" ref="F58:F59" si="54">E58/2000</f>
        <v>4.65E-2</v>
      </c>
      <c r="G58" s="177">
        <v>90</v>
      </c>
      <c r="H58" s="22">
        <f t="shared" ref="H58:H59" si="55">G58/500</f>
        <v>0.18</v>
      </c>
      <c r="I58" s="177">
        <v>56</v>
      </c>
      <c r="J58" s="22">
        <f t="shared" ref="J58:J59" si="56">I58/500</f>
        <v>0.112</v>
      </c>
      <c r="K58" s="177">
        <v>90</v>
      </c>
      <c r="L58" s="22">
        <f t="shared" ref="L58:L59" si="57">K58/2000</f>
        <v>4.4999999999999998E-2</v>
      </c>
      <c r="M58" s="177">
        <v>73</v>
      </c>
      <c r="N58" s="22">
        <f t="shared" ref="N58:N59" si="58">M58/500</f>
        <v>0.14599999999999999</v>
      </c>
      <c r="O58" s="21">
        <v>0.04</v>
      </c>
      <c r="P58" s="177">
        <v>38</v>
      </c>
      <c r="Q58" s="22">
        <f t="shared" ref="Q58:Q59" si="59">P58/500</f>
        <v>7.5999999999999998E-2</v>
      </c>
      <c r="R58" s="21">
        <v>0.03</v>
      </c>
      <c r="S58" s="22">
        <f t="shared" ref="S58:S59" si="60">O58+R58+Q58+N58+L58+J58+H58+F58</f>
        <v>0.67549999999999999</v>
      </c>
      <c r="T58" s="132" t="str">
        <f t="shared" ref="T58:T59" si="61">IF(S58&lt;50%,"F",IF(S58&lt;=65%,"D",IF(S58&lt;=79%,"C",IF(S58&lt;=89%,"B",IF(S58&gt;89%,"A")))))</f>
        <v>C</v>
      </c>
      <c r="U58" s="131"/>
      <c r="V58" s="39"/>
      <c r="W58" s="178"/>
      <c r="X58" s="178"/>
      <c r="Y58" s="178"/>
    </row>
    <row r="59" spans="1:25" s="176" customFormat="1" ht="17.100000000000001" customHeight="1" x14ac:dyDescent="0.2">
      <c r="A59" s="232" t="s">
        <v>109</v>
      </c>
      <c r="B59" s="236" t="s">
        <v>908</v>
      </c>
      <c r="C59" s="237" t="s">
        <v>47</v>
      </c>
      <c r="D59" s="237" t="s">
        <v>909</v>
      </c>
      <c r="E59" s="177">
        <v>93</v>
      </c>
      <c r="F59" s="22">
        <f t="shared" si="54"/>
        <v>4.65E-2</v>
      </c>
      <c r="G59" s="177">
        <v>50</v>
      </c>
      <c r="H59" s="22">
        <f t="shared" si="55"/>
        <v>0.1</v>
      </c>
      <c r="I59" s="177">
        <v>40</v>
      </c>
      <c r="J59" s="22">
        <f t="shared" si="56"/>
        <v>0.08</v>
      </c>
      <c r="K59" s="177">
        <v>87</v>
      </c>
      <c r="L59" s="22">
        <f t="shared" si="57"/>
        <v>4.3499999999999997E-2</v>
      </c>
      <c r="M59" s="177">
        <v>42</v>
      </c>
      <c r="N59" s="22">
        <f t="shared" si="58"/>
        <v>8.4000000000000005E-2</v>
      </c>
      <c r="O59" s="21">
        <v>0.05</v>
      </c>
      <c r="P59" s="177">
        <v>45</v>
      </c>
      <c r="Q59" s="22">
        <f t="shared" si="59"/>
        <v>0.09</v>
      </c>
      <c r="R59" s="21">
        <v>0.03</v>
      </c>
      <c r="S59" s="22">
        <f t="shared" si="60"/>
        <v>0.52400000000000002</v>
      </c>
      <c r="T59" s="132" t="str">
        <f t="shared" si="61"/>
        <v>D</v>
      </c>
      <c r="U59" s="138"/>
      <c r="V59" s="39"/>
      <c r="W59" s="178"/>
      <c r="X59" s="178"/>
      <c r="Y59" s="178"/>
    </row>
    <row r="60" spans="1:25" s="176" customFormat="1" ht="17.100000000000001" customHeight="1" x14ac:dyDescent="0.2">
      <c r="A60" s="232" t="s">
        <v>110</v>
      </c>
      <c r="B60" s="236" t="s">
        <v>910</v>
      </c>
      <c r="C60" s="237" t="s">
        <v>47</v>
      </c>
      <c r="D60" s="237" t="s">
        <v>911</v>
      </c>
      <c r="E60" s="177">
        <v>91</v>
      </c>
      <c r="F60" s="22">
        <f>E60/2000</f>
        <v>4.5499999999999999E-2</v>
      </c>
      <c r="G60" s="177">
        <v>71</v>
      </c>
      <c r="H60" s="22">
        <f>G60/500</f>
        <v>0.14199999999999999</v>
      </c>
      <c r="I60" s="177">
        <v>59</v>
      </c>
      <c r="J60" s="22">
        <f>I60/500</f>
        <v>0.11799999999999999</v>
      </c>
      <c r="K60" s="177">
        <v>90</v>
      </c>
      <c r="L60" s="22">
        <f>K60/2000</f>
        <v>4.4999999999999998E-2</v>
      </c>
      <c r="M60" s="177">
        <v>72</v>
      </c>
      <c r="N60" s="22">
        <f>M60/500</f>
        <v>0.14399999999999999</v>
      </c>
      <c r="O60" s="21">
        <v>0.05</v>
      </c>
      <c r="P60" s="177">
        <v>51</v>
      </c>
      <c r="Q60" s="22">
        <f>P60/500</f>
        <v>0.10199999999999999</v>
      </c>
      <c r="R60" s="21">
        <v>0.03</v>
      </c>
      <c r="S60" s="22">
        <f>O60+R60+Q60+N60+L60+J60+H60+F60</f>
        <v>0.67649999999999988</v>
      </c>
      <c r="T60" s="132" t="str">
        <f>IF(S60&lt;50%,"F",IF(S60&lt;=65%,"D",IF(S60&lt;=79%,"C",IF(S60&lt;=89%,"B",IF(S60&gt;89%,"A")))))</f>
        <v>C</v>
      </c>
      <c r="U60" s="131"/>
      <c r="V60" s="39"/>
      <c r="W60" s="178"/>
      <c r="X60" s="178"/>
      <c r="Y60" s="178"/>
    </row>
    <row r="61" spans="1:25" s="271" customFormat="1" ht="17.100000000000001" customHeight="1" x14ac:dyDescent="0.2">
      <c r="A61" s="266" t="s">
        <v>111</v>
      </c>
      <c r="B61" s="260" t="s">
        <v>912</v>
      </c>
      <c r="C61" s="261" t="s">
        <v>47</v>
      </c>
      <c r="D61" s="261" t="s">
        <v>913</v>
      </c>
      <c r="E61" s="267">
        <v>0</v>
      </c>
      <c r="F61" s="263">
        <f t="shared" ref="F61:F65" si="62">E61/2000</f>
        <v>0</v>
      </c>
      <c r="G61" s="267">
        <v>79</v>
      </c>
      <c r="H61" s="263">
        <f t="shared" ref="H61:H65" si="63">G61/500</f>
        <v>0.158</v>
      </c>
      <c r="I61" s="267">
        <v>67</v>
      </c>
      <c r="J61" s="263">
        <f t="shared" ref="J61:J65" si="64">I61/500</f>
        <v>0.13400000000000001</v>
      </c>
      <c r="K61" s="267">
        <v>80</v>
      </c>
      <c r="L61" s="263">
        <f t="shared" ref="L61:L65" si="65">K61/2000</f>
        <v>0.04</v>
      </c>
      <c r="M61" s="267">
        <v>0</v>
      </c>
      <c r="N61" s="263">
        <f t="shared" ref="N61:N65" si="66">M61/500</f>
        <v>0</v>
      </c>
      <c r="O61" s="262">
        <v>0</v>
      </c>
      <c r="P61" s="267">
        <v>48</v>
      </c>
      <c r="Q61" s="263">
        <f t="shared" ref="Q61:Q65" si="67">P61/500</f>
        <v>9.6000000000000002E-2</v>
      </c>
      <c r="R61" s="262">
        <v>0.01</v>
      </c>
      <c r="S61" s="263">
        <f t="shared" ref="S61:S65" si="68">O61+R61+Q61+N61+L61+J61+H61+F61</f>
        <v>0.43800000000000006</v>
      </c>
      <c r="T61" s="268" t="str">
        <f t="shared" ref="T61" si="69">IF(S61&lt;50%,"F",IF(S61&lt;=65%,"D",IF(S61&lt;=79%,"C",IF(S61&lt;=89%,"B",IF(S61&gt;89%,"A")))))</f>
        <v>F</v>
      </c>
      <c r="U61" s="305"/>
      <c r="V61" s="269"/>
      <c r="W61" s="270"/>
      <c r="X61" s="270"/>
      <c r="Y61" s="270"/>
    </row>
    <row r="62" spans="1:25" s="176" customFormat="1" ht="17.100000000000001" customHeight="1" x14ac:dyDescent="0.2">
      <c r="A62" s="232" t="s">
        <v>112</v>
      </c>
      <c r="B62" s="236" t="s">
        <v>914</v>
      </c>
      <c r="C62" s="237" t="s">
        <v>46</v>
      </c>
      <c r="D62" s="237" t="s">
        <v>915</v>
      </c>
      <c r="E62" s="177">
        <v>94</v>
      </c>
      <c r="F62" s="22">
        <f t="shared" si="62"/>
        <v>4.7E-2</v>
      </c>
      <c r="G62" s="177">
        <v>69</v>
      </c>
      <c r="H62" s="22">
        <f t="shared" si="63"/>
        <v>0.13800000000000001</v>
      </c>
      <c r="I62" s="177">
        <v>58</v>
      </c>
      <c r="J62" s="22">
        <f t="shared" si="64"/>
        <v>0.11600000000000001</v>
      </c>
      <c r="K62" s="177">
        <v>90</v>
      </c>
      <c r="L62" s="22">
        <f t="shared" si="65"/>
        <v>4.4999999999999998E-2</v>
      </c>
      <c r="M62" s="177">
        <v>72</v>
      </c>
      <c r="N62" s="22">
        <f t="shared" si="66"/>
        <v>0.14399999999999999</v>
      </c>
      <c r="O62" s="21">
        <v>0.05</v>
      </c>
      <c r="P62" s="177">
        <v>42</v>
      </c>
      <c r="Q62" s="22">
        <f t="shared" si="67"/>
        <v>8.4000000000000005E-2</v>
      </c>
      <c r="R62" s="21">
        <v>0.03</v>
      </c>
      <c r="S62" s="22">
        <f t="shared" si="68"/>
        <v>0.65400000000000003</v>
      </c>
      <c r="T62" s="132" t="str">
        <f>IF(S62&lt;50%,"F",IF(S62&lt;=65%,"D",IF(S62&lt;=79%,"C",IF(S62&lt;=89%,"B",IF(S62&gt;89%,"A")))))</f>
        <v>C</v>
      </c>
      <c r="U62" s="138"/>
      <c r="V62" s="39"/>
      <c r="W62" s="178"/>
      <c r="X62" s="178"/>
      <c r="Y62" s="178"/>
    </row>
    <row r="63" spans="1:25" s="176" customFormat="1" ht="17.100000000000001" customHeight="1" x14ac:dyDescent="0.2">
      <c r="A63" s="232" t="s">
        <v>113</v>
      </c>
      <c r="B63" s="236" t="s">
        <v>916</v>
      </c>
      <c r="C63" s="237" t="s">
        <v>47</v>
      </c>
      <c r="D63" s="237" t="s">
        <v>917</v>
      </c>
      <c r="E63" s="177">
        <v>93</v>
      </c>
      <c r="F63" s="22">
        <f t="shared" si="62"/>
        <v>4.65E-2</v>
      </c>
      <c r="G63" s="177">
        <v>56</v>
      </c>
      <c r="H63" s="22">
        <f t="shared" si="63"/>
        <v>0.112</v>
      </c>
      <c r="I63" s="177">
        <v>48</v>
      </c>
      <c r="J63" s="22">
        <f t="shared" si="64"/>
        <v>9.6000000000000002E-2</v>
      </c>
      <c r="K63" s="177">
        <v>95</v>
      </c>
      <c r="L63" s="22">
        <f t="shared" si="65"/>
        <v>4.7500000000000001E-2</v>
      </c>
      <c r="M63" s="177">
        <v>44</v>
      </c>
      <c r="N63" s="22">
        <f t="shared" si="66"/>
        <v>8.7999999999999995E-2</v>
      </c>
      <c r="O63" s="21">
        <v>0.04</v>
      </c>
      <c r="P63" s="177">
        <v>38</v>
      </c>
      <c r="Q63" s="22">
        <f t="shared" si="67"/>
        <v>7.5999999999999998E-2</v>
      </c>
      <c r="R63" s="21">
        <v>0.03</v>
      </c>
      <c r="S63" s="22">
        <f t="shared" si="68"/>
        <v>0.53600000000000003</v>
      </c>
      <c r="T63" s="132" t="str">
        <f>IF(S63&lt;50%,"F",IF(S63&lt;=65%,"D",IF(S63&lt;=79%,"C",IF(S63&lt;=89%,"B",IF(S63&gt;89%,"A")))))</f>
        <v>D</v>
      </c>
      <c r="U63" s="131"/>
      <c r="V63" s="39"/>
      <c r="W63" s="178"/>
      <c r="X63" s="178"/>
      <c r="Y63" s="178"/>
    </row>
    <row r="64" spans="1:25" s="271" customFormat="1" ht="17.100000000000001" customHeight="1" x14ac:dyDescent="0.2">
      <c r="A64" s="266" t="s">
        <v>121</v>
      </c>
      <c r="B64" s="260" t="s">
        <v>918</v>
      </c>
      <c r="C64" s="261" t="s">
        <v>46</v>
      </c>
      <c r="D64" s="261" t="s">
        <v>919</v>
      </c>
      <c r="E64" s="267">
        <v>87</v>
      </c>
      <c r="F64" s="263">
        <f t="shared" si="62"/>
        <v>4.3499999999999997E-2</v>
      </c>
      <c r="G64" s="267">
        <v>0</v>
      </c>
      <c r="H64" s="263">
        <f t="shared" si="63"/>
        <v>0</v>
      </c>
      <c r="I64" s="267">
        <v>69</v>
      </c>
      <c r="J64" s="263">
        <f t="shared" si="64"/>
        <v>0.13800000000000001</v>
      </c>
      <c r="K64" s="267">
        <v>80</v>
      </c>
      <c r="L64" s="263">
        <f t="shared" si="65"/>
        <v>0.04</v>
      </c>
      <c r="M64" s="267">
        <v>0</v>
      </c>
      <c r="N64" s="263">
        <f t="shared" si="66"/>
        <v>0</v>
      </c>
      <c r="O64" s="262">
        <v>0</v>
      </c>
      <c r="P64" s="267">
        <v>57</v>
      </c>
      <c r="Q64" s="263">
        <f t="shared" si="67"/>
        <v>0.114</v>
      </c>
      <c r="R64" s="262">
        <v>0.01</v>
      </c>
      <c r="S64" s="263">
        <f t="shared" si="68"/>
        <v>0.34550000000000003</v>
      </c>
      <c r="T64" s="268" t="str">
        <f t="shared" ref="T64" si="70">IF(S64&lt;50%,"F",IF(S64&lt;=65%,"D",IF(S64&lt;=79%,"C",IF(S64&lt;=89%,"B",IF(S64&gt;89%,"A")))))</f>
        <v>F</v>
      </c>
      <c r="U64" s="305"/>
      <c r="V64" s="269"/>
      <c r="W64" s="270"/>
      <c r="X64" s="270"/>
      <c r="Y64" s="270"/>
    </row>
    <row r="65" spans="1:25" s="176" customFormat="1" ht="17.100000000000001" customHeight="1" x14ac:dyDescent="0.2">
      <c r="A65" s="232" t="s">
        <v>122</v>
      </c>
      <c r="B65" s="236" t="s">
        <v>920</v>
      </c>
      <c r="C65" s="237" t="s">
        <v>46</v>
      </c>
      <c r="D65" s="237" t="s">
        <v>921</v>
      </c>
      <c r="E65" s="177">
        <v>88</v>
      </c>
      <c r="F65" s="22">
        <f t="shared" si="62"/>
        <v>4.3999999999999997E-2</v>
      </c>
      <c r="G65" s="177">
        <v>72</v>
      </c>
      <c r="H65" s="22">
        <f t="shared" si="63"/>
        <v>0.14399999999999999</v>
      </c>
      <c r="I65" s="177">
        <v>82</v>
      </c>
      <c r="J65" s="22">
        <f t="shared" si="64"/>
        <v>0.16400000000000001</v>
      </c>
      <c r="K65" s="177">
        <v>80</v>
      </c>
      <c r="L65" s="22">
        <f t="shared" si="65"/>
        <v>0.04</v>
      </c>
      <c r="M65" s="177">
        <v>90</v>
      </c>
      <c r="N65" s="22">
        <f t="shared" si="66"/>
        <v>0.18</v>
      </c>
      <c r="O65" s="21">
        <v>0.05</v>
      </c>
      <c r="P65" s="177">
        <v>65</v>
      </c>
      <c r="Q65" s="22">
        <f t="shared" si="67"/>
        <v>0.13</v>
      </c>
      <c r="R65" s="21">
        <v>0.03</v>
      </c>
      <c r="S65" s="22">
        <f t="shared" si="68"/>
        <v>0.78200000000000003</v>
      </c>
      <c r="T65" s="132" t="str">
        <f>IF(S65&lt;50%,"F",IF(S65&lt;=65%,"D",IF(S65&lt;=79%,"C",IF(S65&lt;=89%,"B",IF(S65&gt;89%,"A")))))</f>
        <v>C</v>
      </c>
      <c r="U65" s="131"/>
      <c r="V65" s="39"/>
      <c r="W65" s="178"/>
      <c r="X65" s="178"/>
      <c r="Y65" s="178"/>
    </row>
    <row r="66" spans="1:25" s="176" customFormat="1" ht="17.100000000000001" customHeight="1" x14ac:dyDescent="0.2">
      <c r="A66" s="232" t="s">
        <v>134</v>
      </c>
      <c r="B66" s="236" t="s">
        <v>922</v>
      </c>
      <c r="C66" s="237" t="s">
        <v>46</v>
      </c>
      <c r="D66" s="237" t="s">
        <v>923</v>
      </c>
      <c r="E66" s="177">
        <v>88</v>
      </c>
      <c r="F66" s="22">
        <f t="shared" si="47"/>
        <v>4.3999999999999997E-2</v>
      </c>
      <c r="G66" s="177">
        <v>78</v>
      </c>
      <c r="H66" s="22">
        <f t="shared" si="48"/>
        <v>0.156</v>
      </c>
      <c r="I66" s="177">
        <v>47</v>
      </c>
      <c r="J66" s="22">
        <f t="shared" si="49"/>
        <v>9.4E-2</v>
      </c>
      <c r="K66" s="177">
        <v>80</v>
      </c>
      <c r="L66" s="22">
        <f t="shared" si="50"/>
        <v>0.04</v>
      </c>
      <c r="M66" s="177">
        <v>58</v>
      </c>
      <c r="N66" s="22">
        <f t="shared" si="51"/>
        <v>0.11600000000000001</v>
      </c>
      <c r="O66" s="21">
        <v>0.05</v>
      </c>
      <c r="P66" s="177">
        <v>56</v>
      </c>
      <c r="Q66" s="22">
        <f t="shared" si="52"/>
        <v>0.112</v>
      </c>
      <c r="R66" s="21">
        <v>0.05</v>
      </c>
      <c r="S66" s="22">
        <f t="shared" si="53"/>
        <v>0.66200000000000003</v>
      </c>
      <c r="T66" s="132" t="str">
        <f t="shared" ref="T66:T67" si="71">IF(S66&lt;50%,"F",IF(S66&lt;=65%,"D",IF(S66&lt;=79%,"C",IF(S66&lt;=89%,"B",IF(S66&gt;89%,"A")))))</f>
        <v>C</v>
      </c>
      <c r="U66" s="131"/>
      <c r="V66" s="39"/>
      <c r="W66" s="178"/>
      <c r="X66" s="178"/>
      <c r="Y66" s="178"/>
    </row>
    <row r="67" spans="1:25" s="176" customFormat="1" ht="17.100000000000001" customHeight="1" x14ac:dyDescent="0.2">
      <c r="A67" s="232" t="s">
        <v>135</v>
      </c>
      <c r="B67" s="236" t="s">
        <v>924</v>
      </c>
      <c r="C67" s="237" t="s">
        <v>46</v>
      </c>
      <c r="D67" s="237" t="s">
        <v>925</v>
      </c>
      <c r="E67" s="177">
        <v>92</v>
      </c>
      <c r="F67" s="22">
        <f t="shared" si="47"/>
        <v>4.5999999999999999E-2</v>
      </c>
      <c r="G67" s="177">
        <v>96</v>
      </c>
      <c r="H67" s="22">
        <f t="shared" si="48"/>
        <v>0.192</v>
      </c>
      <c r="I67" s="177">
        <v>87</v>
      </c>
      <c r="J67" s="22">
        <f t="shared" si="49"/>
        <v>0.17399999999999999</v>
      </c>
      <c r="K67" s="177">
        <v>90</v>
      </c>
      <c r="L67" s="22">
        <f t="shared" si="50"/>
        <v>4.4999999999999998E-2</v>
      </c>
      <c r="M67" s="177">
        <v>94</v>
      </c>
      <c r="N67" s="22">
        <f t="shared" si="51"/>
        <v>0.188</v>
      </c>
      <c r="O67" s="21">
        <v>0.05</v>
      </c>
      <c r="P67" s="177">
        <v>88</v>
      </c>
      <c r="Q67" s="22">
        <f t="shared" si="52"/>
        <v>0.17599999999999999</v>
      </c>
      <c r="R67" s="21">
        <v>0.05</v>
      </c>
      <c r="S67" s="22">
        <f t="shared" si="53"/>
        <v>0.92100000000000004</v>
      </c>
      <c r="T67" s="132" t="str">
        <f t="shared" si="71"/>
        <v>A</v>
      </c>
      <c r="U67" s="138"/>
      <c r="V67" s="39"/>
      <c r="W67" s="178"/>
      <c r="X67" s="178"/>
      <c r="Y67" s="178"/>
    </row>
    <row r="68" spans="1:25" s="271" customFormat="1" ht="17.100000000000001" customHeight="1" x14ac:dyDescent="0.2">
      <c r="A68" s="266" t="s">
        <v>871</v>
      </c>
      <c r="B68" s="260" t="s">
        <v>926</v>
      </c>
      <c r="C68" s="261" t="s">
        <v>46</v>
      </c>
      <c r="D68" s="261" t="s">
        <v>927</v>
      </c>
      <c r="E68" s="267">
        <v>0</v>
      </c>
      <c r="F68" s="263">
        <f>E68/2000</f>
        <v>0</v>
      </c>
      <c r="G68" s="267">
        <v>0</v>
      </c>
      <c r="H68" s="263">
        <f>G68/500</f>
        <v>0</v>
      </c>
      <c r="I68" s="267">
        <v>0</v>
      </c>
      <c r="J68" s="263">
        <f>I68/500</f>
        <v>0</v>
      </c>
      <c r="K68" s="267">
        <v>0</v>
      </c>
      <c r="L68" s="263">
        <f>K68/2000</f>
        <v>0</v>
      </c>
      <c r="M68" s="267">
        <v>0</v>
      </c>
      <c r="N68" s="263">
        <f>M68/500</f>
        <v>0</v>
      </c>
      <c r="O68" s="262">
        <v>0</v>
      </c>
      <c r="P68" s="267">
        <v>0</v>
      </c>
      <c r="Q68" s="263">
        <f>P68/500</f>
        <v>0</v>
      </c>
      <c r="R68" s="262">
        <v>0</v>
      </c>
      <c r="S68" s="263">
        <f>O68+R68+Q68+N68+L68+J68+H68+F68</f>
        <v>0</v>
      </c>
      <c r="T68" s="268" t="str">
        <f>IF(S68&lt;50%,"F",IF(S68&lt;=65%,"D",IF(S68&lt;=79%,"C",IF(S68&lt;=89%,"B",IF(S68&gt;89%,"A")))))</f>
        <v>F</v>
      </c>
      <c r="U68" s="305"/>
      <c r="V68" s="269"/>
      <c r="W68" s="270"/>
      <c r="X68" s="270"/>
      <c r="Y68" s="270"/>
    </row>
    <row r="69" spans="1:25" s="176" customFormat="1" ht="17.100000000000001" customHeight="1" x14ac:dyDescent="0.2">
      <c r="A69" s="232" t="s">
        <v>872</v>
      </c>
      <c r="B69" s="236" t="s">
        <v>928</v>
      </c>
      <c r="C69" s="237" t="s">
        <v>46</v>
      </c>
      <c r="D69" s="237" t="s">
        <v>929</v>
      </c>
      <c r="E69" s="177">
        <v>95</v>
      </c>
      <c r="F69" s="22">
        <f t="shared" ref="F69:F71" si="72">E69/2000</f>
        <v>4.7500000000000001E-2</v>
      </c>
      <c r="G69" s="177">
        <v>84</v>
      </c>
      <c r="H69" s="22">
        <f t="shared" ref="H69:H71" si="73">G69/500</f>
        <v>0.16800000000000001</v>
      </c>
      <c r="I69" s="177">
        <v>71</v>
      </c>
      <c r="J69" s="22">
        <f t="shared" ref="J69:J71" si="74">I69/500</f>
        <v>0.14199999999999999</v>
      </c>
      <c r="K69" s="177">
        <v>80</v>
      </c>
      <c r="L69" s="22">
        <f t="shared" ref="L69:L71" si="75">K69/2000</f>
        <v>0.04</v>
      </c>
      <c r="M69" s="177">
        <v>79</v>
      </c>
      <c r="N69" s="22">
        <f t="shared" ref="N69:N71" si="76">M69/500</f>
        <v>0.158</v>
      </c>
      <c r="O69" s="21">
        <v>0.03</v>
      </c>
      <c r="P69" s="177">
        <v>71</v>
      </c>
      <c r="Q69" s="22">
        <f t="shared" ref="Q69:Q71" si="77">P69/500</f>
        <v>0.14199999999999999</v>
      </c>
      <c r="R69" s="21">
        <v>0.05</v>
      </c>
      <c r="S69" s="22">
        <f t="shared" ref="S69:S71" si="78">O69+R69+Q69+N69+L69+J69+H69+F69</f>
        <v>0.77749999999999997</v>
      </c>
      <c r="T69" s="132" t="str">
        <f t="shared" ref="T69" si="79">IF(S69&lt;50%,"F",IF(S69&lt;=65%,"D",IF(S69&lt;=79%,"C",IF(S69&lt;=89%,"B",IF(S69&gt;89%,"A")))))</f>
        <v>C</v>
      </c>
      <c r="U69" s="131"/>
      <c r="V69" s="39"/>
      <c r="W69" s="178"/>
      <c r="X69" s="178"/>
      <c r="Y69" s="178"/>
    </row>
    <row r="70" spans="1:25" s="176" customFormat="1" ht="17.100000000000001" customHeight="1" x14ac:dyDescent="0.2">
      <c r="A70" s="232" t="s">
        <v>873</v>
      </c>
      <c r="B70" s="236" t="s">
        <v>930</v>
      </c>
      <c r="C70" s="237" t="s">
        <v>47</v>
      </c>
      <c r="D70" s="237" t="s">
        <v>931</v>
      </c>
      <c r="E70" s="177">
        <v>87</v>
      </c>
      <c r="F70" s="22">
        <f t="shared" si="72"/>
        <v>4.3499999999999997E-2</v>
      </c>
      <c r="G70" s="177">
        <v>81</v>
      </c>
      <c r="H70" s="22">
        <f t="shared" si="73"/>
        <v>0.16200000000000001</v>
      </c>
      <c r="I70" s="177">
        <v>61</v>
      </c>
      <c r="J70" s="22">
        <f t="shared" si="74"/>
        <v>0.122</v>
      </c>
      <c r="K70" s="177">
        <v>87</v>
      </c>
      <c r="L70" s="22">
        <f t="shared" si="75"/>
        <v>4.3499999999999997E-2</v>
      </c>
      <c r="M70" s="177">
        <v>83</v>
      </c>
      <c r="N70" s="22">
        <f t="shared" si="76"/>
        <v>0.16600000000000001</v>
      </c>
      <c r="O70" s="21">
        <v>0.05</v>
      </c>
      <c r="P70" s="177">
        <v>57</v>
      </c>
      <c r="Q70" s="22">
        <f t="shared" si="77"/>
        <v>0.114</v>
      </c>
      <c r="R70" s="21">
        <v>0.03</v>
      </c>
      <c r="S70" s="22">
        <f t="shared" si="78"/>
        <v>0.73099999999999998</v>
      </c>
      <c r="T70" s="132" t="str">
        <f>IF(S70&lt;50%,"F",IF(S70&lt;=65%,"D",IF(S70&lt;=79%,"C",IF(S70&lt;=89%,"B",IF(S70&gt;89%,"A")))))</f>
        <v>C</v>
      </c>
      <c r="U70" s="138"/>
      <c r="V70" s="39"/>
      <c r="W70" s="178"/>
      <c r="X70" s="178"/>
      <c r="Y70" s="178"/>
    </row>
    <row r="71" spans="1:25" s="176" customFormat="1" ht="17.100000000000001" customHeight="1" x14ac:dyDescent="0.2">
      <c r="A71" s="232" t="s">
        <v>874</v>
      </c>
      <c r="B71" s="236" t="s">
        <v>932</v>
      </c>
      <c r="C71" s="237" t="s">
        <v>46</v>
      </c>
      <c r="D71" s="237" t="s">
        <v>933</v>
      </c>
      <c r="E71" s="177">
        <v>92</v>
      </c>
      <c r="F71" s="22">
        <f t="shared" si="72"/>
        <v>4.5999999999999999E-2</v>
      </c>
      <c r="G71" s="177">
        <v>51</v>
      </c>
      <c r="H71" s="22">
        <f t="shared" si="73"/>
        <v>0.10199999999999999</v>
      </c>
      <c r="I71" s="177">
        <v>41</v>
      </c>
      <c r="J71" s="22">
        <f t="shared" si="74"/>
        <v>8.2000000000000003E-2</v>
      </c>
      <c r="K71" s="177">
        <v>90</v>
      </c>
      <c r="L71" s="22">
        <f t="shared" si="75"/>
        <v>4.4999999999999998E-2</v>
      </c>
      <c r="M71" s="177">
        <v>51</v>
      </c>
      <c r="N71" s="22">
        <f t="shared" si="76"/>
        <v>0.10199999999999999</v>
      </c>
      <c r="O71" s="21">
        <v>0.05</v>
      </c>
      <c r="P71" s="177">
        <v>43</v>
      </c>
      <c r="Q71" s="22">
        <f t="shared" si="77"/>
        <v>8.5999999999999993E-2</v>
      </c>
      <c r="R71" s="21">
        <v>0.03</v>
      </c>
      <c r="S71" s="22">
        <f t="shared" si="78"/>
        <v>0.54299999999999993</v>
      </c>
      <c r="T71" s="132" t="str">
        <f>IF(S71&lt;50%,"F",IF(S71&lt;=65%,"D",IF(S71&lt;=79%,"C",IF(S71&lt;=89%,"B",IF(S71&gt;89%,"A")))))</f>
        <v>D</v>
      </c>
      <c r="U71" s="131"/>
      <c r="V71" s="39"/>
      <c r="W71" s="178"/>
      <c r="X71" s="178"/>
      <c r="Y71" s="178"/>
    </row>
    <row r="72" spans="1:25" s="176" customFormat="1" ht="17.100000000000001" customHeight="1" x14ac:dyDescent="0.2">
      <c r="A72" s="232" t="s">
        <v>875</v>
      </c>
      <c r="B72" s="236" t="s">
        <v>934</v>
      </c>
      <c r="C72" s="237" t="s">
        <v>47</v>
      </c>
      <c r="D72" s="237" t="s">
        <v>935</v>
      </c>
      <c r="E72" s="177">
        <v>93</v>
      </c>
      <c r="F72" s="22">
        <f t="shared" ref="F72" si="80">E72/2000</f>
        <v>4.65E-2</v>
      </c>
      <c r="G72" s="177">
        <v>54</v>
      </c>
      <c r="H72" s="22">
        <f t="shared" ref="H72" si="81">G72/500</f>
        <v>0.108</v>
      </c>
      <c r="I72" s="177">
        <v>42</v>
      </c>
      <c r="J72" s="22">
        <f t="shared" ref="J72" si="82">I72/500</f>
        <v>8.4000000000000005E-2</v>
      </c>
      <c r="K72" s="177">
        <v>85</v>
      </c>
      <c r="L72" s="22">
        <f t="shared" ref="L72" si="83">K72/2000</f>
        <v>4.2500000000000003E-2</v>
      </c>
      <c r="M72" s="177">
        <v>46</v>
      </c>
      <c r="N72" s="22">
        <f t="shared" ref="N72" si="84">M72/500</f>
        <v>9.1999999999999998E-2</v>
      </c>
      <c r="O72" s="21">
        <v>0.05</v>
      </c>
      <c r="P72" s="177">
        <v>20</v>
      </c>
      <c r="Q72" s="22">
        <f t="shared" ref="Q72" si="85">P72/500</f>
        <v>0.04</v>
      </c>
      <c r="R72" s="21">
        <v>0.05</v>
      </c>
      <c r="S72" s="22">
        <f t="shared" ref="S72" si="86">O72+R72+Q72+N72+L72+J72+H72+F72</f>
        <v>0.51300000000000001</v>
      </c>
      <c r="T72" s="132" t="str">
        <f t="shared" ref="T72" si="87">IF(S72&lt;50%,"F",IF(S72&lt;=65%,"D",IF(S72&lt;=79%,"C",IF(S72&lt;=89%,"B",IF(S72&gt;89%,"A")))))</f>
        <v>D</v>
      </c>
      <c r="U72" s="131"/>
      <c r="V72" s="39"/>
      <c r="W72" s="178"/>
      <c r="X72" s="178"/>
      <c r="Y72" s="178"/>
    </row>
    <row r="73" spans="1:25" s="182" customFormat="1" ht="20.100000000000001" customHeight="1" x14ac:dyDescent="0.25">
      <c r="A73" s="100" t="s">
        <v>12</v>
      </c>
      <c r="B73" s="183"/>
      <c r="C73" s="180"/>
      <c r="D73" s="180"/>
      <c r="E73" s="158"/>
      <c r="F73" s="158"/>
      <c r="G73" s="158" t="s">
        <v>21</v>
      </c>
      <c r="H73" s="158"/>
      <c r="I73" s="178"/>
      <c r="J73" s="176"/>
      <c r="K73" s="176"/>
      <c r="L73" s="176"/>
      <c r="M73" s="176"/>
      <c r="N73" s="176"/>
      <c r="O73" s="176"/>
      <c r="P73" s="176"/>
      <c r="Q73" s="176"/>
      <c r="R73" s="176"/>
      <c r="S73" s="176"/>
      <c r="T73" s="143"/>
      <c r="U73" s="133"/>
      <c r="V73" s="181"/>
      <c r="W73" s="181"/>
      <c r="X73" s="181"/>
      <c r="Y73" s="181"/>
    </row>
    <row r="74" spans="1:25" s="182" customFormat="1" ht="20.100000000000001" customHeight="1" x14ac:dyDescent="0.25">
      <c r="A74" s="100"/>
      <c r="B74" s="183"/>
      <c r="C74" s="180"/>
      <c r="D74" s="180"/>
      <c r="E74" s="158"/>
      <c r="F74" s="158"/>
      <c r="G74" s="158"/>
      <c r="H74" s="158"/>
      <c r="I74" s="178"/>
      <c r="J74" s="176"/>
      <c r="K74" s="176"/>
      <c r="L74" s="176"/>
      <c r="M74" s="176"/>
      <c r="N74" s="176"/>
      <c r="O74" s="176"/>
      <c r="P74" s="176"/>
      <c r="Q74" s="176"/>
      <c r="R74" s="176"/>
      <c r="S74" s="176"/>
      <c r="T74" s="143"/>
      <c r="U74" s="133"/>
      <c r="V74" s="181"/>
      <c r="W74" s="181"/>
      <c r="X74" s="181"/>
      <c r="Y74" s="181"/>
    </row>
    <row r="75" spans="1:25" s="38" customFormat="1" ht="24.95" customHeight="1" x14ac:dyDescent="0.3">
      <c r="A75" s="341" t="s">
        <v>136</v>
      </c>
      <c r="B75" s="341"/>
      <c r="C75" s="341"/>
      <c r="D75" s="341"/>
      <c r="E75" s="341"/>
      <c r="F75" s="341"/>
      <c r="G75" s="341"/>
      <c r="H75" s="341"/>
      <c r="I75" s="341"/>
      <c r="J75" s="341"/>
      <c r="K75" s="341"/>
      <c r="L75" s="341"/>
      <c r="M75" s="341"/>
      <c r="N75" s="341"/>
      <c r="O75" s="341"/>
      <c r="P75" s="341"/>
      <c r="Q75" s="341"/>
      <c r="R75" s="341"/>
      <c r="S75" s="341"/>
      <c r="T75" s="341"/>
      <c r="U75" s="341"/>
    </row>
    <row r="76" spans="1:25" s="49" customFormat="1" ht="9.9499999999999993" customHeight="1" x14ac:dyDescent="0.2">
      <c r="A76" s="170"/>
      <c r="B76" s="171"/>
      <c r="C76" s="171"/>
      <c r="D76" s="171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248"/>
      <c r="U76" s="163"/>
    </row>
    <row r="77" spans="1:25" s="175" customFormat="1" x14ac:dyDescent="0.25">
      <c r="A77" s="172" t="s">
        <v>153</v>
      </c>
      <c r="B77" s="172"/>
      <c r="C77" s="172"/>
      <c r="D77" s="172"/>
      <c r="E77" s="172"/>
      <c r="F77" s="172"/>
      <c r="G77" s="172"/>
      <c r="H77" s="172"/>
      <c r="I77" s="172"/>
      <c r="J77" s="172"/>
      <c r="K77" s="172"/>
      <c r="L77" s="172"/>
      <c r="M77" s="172" t="s">
        <v>155</v>
      </c>
      <c r="N77" s="173"/>
      <c r="O77" s="172"/>
      <c r="P77" s="172"/>
      <c r="Q77" s="172"/>
      <c r="R77" s="172"/>
      <c r="S77" s="172"/>
      <c r="T77" s="135"/>
      <c r="U77" s="137"/>
      <c r="V77" s="174"/>
      <c r="W77" s="174"/>
      <c r="X77" s="174"/>
      <c r="Y77" s="174"/>
    </row>
    <row r="78" spans="1:25" s="175" customFormat="1" x14ac:dyDescent="0.25">
      <c r="A78" s="172" t="s">
        <v>154</v>
      </c>
      <c r="B78" s="172"/>
      <c r="C78" s="172"/>
      <c r="D78" s="172"/>
      <c r="E78" s="172"/>
      <c r="F78" s="172"/>
      <c r="G78" s="172"/>
      <c r="H78" s="172"/>
      <c r="I78" s="172"/>
      <c r="J78" s="172"/>
      <c r="K78" s="172"/>
      <c r="L78" s="172"/>
      <c r="M78" s="172" t="s">
        <v>24</v>
      </c>
      <c r="N78" s="173"/>
      <c r="O78" s="172"/>
      <c r="P78" s="172"/>
      <c r="Q78" s="172"/>
      <c r="R78" s="172"/>
      <c r="S78" s="172"/>
      <c r="T78" s="135"/>
      <c r="U78" s="137"/>
      <c r="V78" s="174"/>
      <c r="W78" s="174"/>
      <c r="X78" s="174"/>
      <c r="Y78" s="174"/>
    </row>
    <row r="79" spans="1:25" s="176" customFormat="1" ht="9.9499999999999993" customHeight="1" x14ac:dyDescent="0.2">
      <c r="A79" s="342" t="s">
        <v>4</v>
      </c>
      <c r="B79" s="342" t="s">
        <v>5</v>
      </c>
      <c r="C79" s="342" t="s">
        <v>6</v>
      </c>
      <c r="D79" s="345" t="s">
        <v>7</v>
      </c>
      <c r="E79" s="345" t="s">
        <v>14</v>
      </c>
      <c r="F79" s="345"/>
      <c r="G79" s="345"/>
      <c r="H79" s="345"/>
      <c r="I79" s="345"/>
      <c r="J79" s="345"/>
      <c r="K79" s="345" t="s">
        <v>15</v>
      </c>
      <c r="L79" s="345"/>
      <c r="M79" s="345"/>
      <c r="N79" s="345"/>
      <c r="O79" s="345"/>
      <c r="P79" s="345"/>
      <c r="Q79" s="345"/>
      <c r="R79" s="345"/>
      <c r="S79" s="346" t="s">
        <v>0</v>
      </c>
      <c r="T79" s="347" t="s">
        <v>3</v>
      </c>
      <c r="U79" s="351" t="s">
        <v>16</v>
      </c>
      <c r="V79" s="39"/>
      <c r="W79" s="40"/>
      <c r="X79" s="40"/>
      <c r="Y79" s="40"/>
    </row>
    <row r="80" spans="1:25" s="176" customFormat="1" ht="9.9499999999999993" customHeight="1" x14ac:dyDescent="0.2">
      <c r="A80" s="343"/>
      <c r="B80" s="343"/>
      <c r="C80" s="343"/>
      <c r="D80" s="345"/>
      <c r="E80" s="345"/>
      <c r="F80" s="345"/>
      <c r="G80" s="345"/>
      <c r="H80" s="345"/>
      <c r="I80" s="345"/>
      <c r="J80" s="345"/>
      <c r="K80" s="345"/>
      <c r="L80" s="345"/>
      <c r="M80" s="345"/>
      <c r="N80" s="345"/>
      <c r="O80" s="345"/>
      <c r="P80" s="345"/>
      <c r="Q80" s="345"/>
      <c r="R80" s="345"/>
      <c r="S80" s="346"/>
      <c r="T80" s="347"/>
      <c r="U80" s="352"/>
      <c r="V80" s="39"/>
      <c r="W80" s="40"/>
      <c r="X80" s="40"/>
      <c r="Y80" s="40"/>
    </row>
    <row r="81" spans="1:25" s="176" customFormat="1" ht="14.1" customHeight="1" x14ac:dyDescent="0.2">
      <c r="A81" s="344"/>
      <c r="B81" s="344"/>
      <c r="C81" s="344"/>
      <c r="D81" s="345"/>
      <c r="E81" s="340" t="s">
        <v>17</v>
      </c>
      <c r="F81" s="340"/>
      <c r="G81" s="340" t="s">
        <v>87</v>
      </c>
      <c r="H81" s="340"/>
      <c r="I81" s="340" t="s">
        <v>88</v>
      </c>
      <c r="J81" s="340"/>
      <c r="K81" s="340" t="s">
        <v>17</v>
      </c>
      <c r="L81" s="340"/>
      <c r="M81" s="340" t="s">
        <v>87</v>
      </c>
      <c r="N81" s="340"/>
      <c r="O81" s="241" t="s">
        <v>20</v>
      </c>
      <c r="P81" s="340" t="s">
        <v>88</v>
      </c>
      <c r="Q81" s="340"/>
      <c r="R81" s="241" t="s">
        <v>20</v>
      </c>
      <c r="S81" s="346"/>
      <c r="T81" s="347"/>
      <c r="U81" s="352"/>
      <c r="V81" s="39"/>
      <c r="W81" s="40"/>
      <c r="X81" s="40"/>
      <c r="Y81" s="40"/>
    </row>
    <row r="82" spans="1:25" s="176" customFormat="1" ht="15" customHeight="1" x14ac:dyDescent="0.25">
      <c r="A82" s="232" t="s">
        <v>96</v>
      </c>
      <c r="B82" s="234" t="s">
        <v>939</v>
      </c>
      <c r="C82" s="235" t="s">
        <v>47</v>
      </c>
      <c r="D82" s="235" t="s">
        <v>940</v>
      </c>
      <c r="E82" s="177">
        <v>93</v>
      </c>
      <c r="F82" s="22">
        <f t="shared" ref="F82:F86" si="88">E82/2000</f>
        <v>4.65E-2</v>
      </c>
      <c r="G82" s="177">
        <v>95</v>
      </c>
      <c r="H82" s="22">
        <f t="shared" ref="H82:H86" si="89">G82/500</f>
        <v>0.19</v>
      </c>
      <c r="I82" s="177">
        <v>70</v>
      </c>
      <c r="J82" s="22">
        <f t="shared" ref="J82:J86" si="90">I82/500</f>
        <v>0.14000000000000001</v>
      </c>
      <c r="K82" s="177">
        <v>95</v>
      </c>
      <c r="L82" s="22">
        <f t="shared" ref="L82:L86" si="91">K82/2000</f>
        <v>4.7500000000000001E-2</v>
      </c>
      <c r="M82" s="177">
        <v>82</v>
      </c>
      <c r="N82" s="22">
        <f t="shared" ref="N82:N86" si="92">M82/500</f>
        <v>0.16400000000000001</v>
      </c>
      <c r="O82" s="21">
        <v>0.02</v>
      </c>
      <c r="P82" s="177">
        <v>74</v>
      </c>
      <c r="Q82" s="22">
        <f t="shared" ref="Q82:Q86" si="93">P82/500</f>
        <v>0.14799999999999999</v>
      </c>
      <c r="R82" s="21">
        <v>0.05</v>
      </c>
      <c r="S82" s="22">
        <f t="shared" ref="S82:S86" si="94">O82+R82+Q82+N82+L82+J82+H82+F82</f>
        <v>0.80600000000000005</v>
      </c>
      <c r="T82" s="132" t="str">
        <f t="shared" ref="T82:T86" si="95">IF(S82&lt;50%,"F",IF(S82&lt;=65%,"D",IF(S82&lt;=79%,"C",IF(S82&lt;=89%,"B",IF(S82&gt;89%,"A")))))</f>
        <v>B</v>
      </c>
      <c r="U82" s="138"/>
      <c r="V82" s="39"/>
      <c r="W82" s="178"/>
      <c r="X82" s="178"/>
      <c r="Y82" s="178"/>
    </row>
    <row r="83" spans="1:25" s="176" customFormat="1" ht="15" customHeight="1" x14ac:dyDescent="0.25">
      <c r="A83" s="232" t="s">
        <v>95</v>
      </c>
      <c r="B83" s="234" t="s">
        <v>941</v>
      </c>
      <c r="C83" s="235" t="s">
        <v>46</v>
      </c>
      <c r="D83" s="235" t="s">
        <v>942</v>
      </c>
      <c r="E83" s="177">
        <v>90</v>
      </c>
      <c r="F83" s="22">
        <f t="shared" si="88"/>
        <v>4.4999999999999998E-2</v>
      </c>
      <c r="G83" s="177">
        <v>59</v>
      </c>
      <c r="H83" s="22">
        <f t="shared" si="89"/>
        <v>0.11799999999999999</v>
      </c>
      <c r="I83" s="177">
        <v>56</v>
      </c>
      <c r="J83" s="22">
        <f t="shared" si="90"/>
        <v>0.112</v>
      </c>
      <c r="K83" s="177">
        <v>85</v>
      </c>
      <c r="L83" s="22">
        <f t="shared" si="91"/>
        <v>4.2500000000000003E-2</v>
      </c>
      <c r="M83" s="177">
        <v>29</v>
      </c>
      <c r="N83" s="22">
        <f t="shared" si="92"/>
        <v>5.8000000000000003E-2</v>
      </c>
      <c r="O83" s="21">
        <v>0</v>
      </c>
      <c r="P83" s="177">
        <v>53</v>
      </c>
      <c r="Q83" s="22">
        <f t="shared" si="93"/>
        <v>0.106</v>
      </c>
      <c r="R83" s="21">
        <v>0.05</v>
      </c>
      <c r="S83" s="22">
        <f t="shared" si="94"/>
        <v>0.53149999999999997</v>
      </c>
      <c r="T83" s="132" t="str">
        <f t="shared" si="95"/>
        <v>D</v>
      </c>
      <c r="U83" s="131"/>
      <c r="V83" s="39"/>
      <c r="W83" s="178"/>
      <c r="X83" s="178"/>
      <c r="Y83" s="178"/>
    </row>
    <row r="84" spans="1:25" s="176" customFormat="1" ht="15" customHeight="1" x14ac:dyDescent="0.25">
      <c r="A84" s="232" t="s">
        <v>97</v>
      </c>
      <c r="B84" s="234" t="s">
        <v>943</v>
      </c>
      <c r="C84" s="235" t="s">
        <v>46</v>
      </c>
      <c r="D84" s="235" t="s">
        <v>944</v>
      </c>
      <c r="E84" s="177">
        <v>90</v>
      </c>
      <c r="F84" s="22">
        <f>E84/2000</f>
        <v>4.4999999999999998E-2</v>
      </c>
      <c r="G84" s="177">
        <v>87</v>
      </c>
      <c r="H84" s="22">
        <f>G84/500</f>
        <v>0.17399999999999999</v>
      </c>
      <c r="I84" s="177">
        <v>57</v>
      </c>
      <c r="J84" s="22">
        <f>I84/500</f>
        <v>0.114</v>
      </c>
      <c r="K84" s="177">
        <v>87</v>
      </c>
      <c r="L84" s="22">
        <f>K84/2000</f>
        <v>4.3499999999999997E-2</v>
      </c>
      <c r="M84" s="177">
        <v>58</v>
      </c>
      <c r="N84" s="22">
        <f>M84/500</f>
        <v>0.11600000000000001</v>
      </c>
      <c r="O84" s="21">
        <v>0.03</v>
      </c>
      <c r="P84" s="177">
        <v>61</v>
      </c>
      <c r="Q84" s="22">
        <f>P84/500</f>
        <v>0.122</v>
      </c>
      <c r="R84" s="21">
        <v>0.05</v>
      </c>
      <c r="S84" s="22">
        <f>O84+R84+Q84+N84+L84+J84+H84+F84</f>
        <v>0.69450000000000001</v>
      </c>
      <c r="T84" s="132" t="str">
        <f>IF(S84&lt;50%,"F",IF(S84&lt;=65%,"D",IF(S84&lt;=79%,"C",IF(S84&lt;=89%,"B",IF(S84&gt;89%,"A")))))</f>
        <v>C</v>
      </c>
      <c r="U84" s="131"/>
      <c r="V84" s="39"/>
      <c r="W84" s="178"/>
      <c r="X84" s="178"/>
      <c r="Y84" s="178"/>
    </row>
    <row r="85" spans="1:25" s="176" customFormat="1" ht="15" customHeight="1" x14ac:dyDescent="0.25">
      <c r="A85" s="232" t="s">
        <v>23</v>
      </c>
      <c r="B85" s="234" t="s">
        <v>945</v>
      </c>
      <c r="C85" s="235" t="s">
        <v>47</v>
      </c>
      <c r="D85" s="235" t="s">
        <v>946</v>
      </c>
      <c r="E85" s="177">
        <v>90</v>
      </c>
      <c r="F85" s="22">
        <f t="shared" si="88"/>
        <v>4.4999999999999998E-2</v>
      </c>
      <c r="G85" s="177">
        <v>93</v>
      </c>
      <c r="H85" s="22">
        <f t="shared" si="89"/>
        <v>0.186</v>
      </c>
      <c r="I85" s="177">
        <v>92</v>
      </c>
      <c r="J85" s="22">
        <f t="shared" si="90"/>
        <v>0.184</v>
      </c>
      <c r="K85" s="177">
        <v>88</v>
      </c>
      <c r="L85" s="22">
        <f t="shared" si="91"/>
        <v>4.3999999999999997E-2</v>
      </c>
      <c r="M85" s="177">
        <v>89</v>
      </c>
      <c r="N85" s="22">
        <f t="shared" si="92"/>
        <v>0.17799999999999999</v>
      </c>
      <c r="O85" s="21">
        <v>0.05</v>
      </c>
      <c r="P85" s="177">
        <v>87</v>
      </c>
      <c r="Q85" s="22">
        <f t="shared" si="93"/>
        <v>0.17399999999999999</v>
      </c>
      <c r="R85" s="21">
        <v>0.05</v>
      </c>
      <c r="S85" s="22">
        <f t="shared" si="94"/>
        <v>0.91099999999999992</v>
      </c>
      <c r="T85" s="132" t="str">
        <f t="shared" si="95"/>
        <v>A</v>
      </c>
      <c r="U85" s="131"/>
      <c r="V85" s="39"/>
      <c r="W85" s="178"/>
      <c r="X85" s="178"/>
      <c r="Y85" s="178"/>
    </row>
    <row r="86" spans="1:25" s="176" customFormat="1" ht="15" customHeight="1" x14ac:dyDescent="0.25">
      <c r="A86" s="232" t="s">
        <v>98</v>
      </c>
      <c r="B86" s="234" t="s">
        <v>947</v>
      </c>
      <c r="C86" s="235" t="s">
        <v>47</v>
      </c>
      <c r="D86" s="235" t="s">
        <v>948</v>
      </c>
      <c r="E86" s="177">
        <v>90</v>
      </c>
      <c r="F86" s="22">
        <f t="shared" si="88"/>
        <v>4.4999999999999998E-2</v>
      </c>
      <c r="G86" s="177">
        <v>84</v>
      </c>
      <c r="H86" s="22">
        <f t="shared" si="89"/>
        <v>0.16800000000000001</v>
      </c>
      <c r="I86" s="177">
        <v>67</v>
      </c>
      <c r="J86" s="22">
        <f t="shared" si="90"/>
        <v>0.13400000000000001</v>
      </c>
      <c r="K86" s="177">
        <v>88</v>
      </c>
      <c r="L86" s="22">
        <f t="shared" si="91"/>
        <v>4.3999999999999997E-2</v>
      </c>
      <c r="M86" s="177">
        <v>70</v>
      </c>
      <c r="N86" s="22">
        <f t="shared" si="92"/>
        <v>0.14000000000000001</v>
      </c>
      <c r="O86" s="21">
        <v>0.02</v>
      </c>
      <c r="P86" s="177">
        <v>80</v>
      </c>
      <c r="Q86" s="22">
        <f t="shared" si="93"/>
        <v>0.16</v>
      </c>
      <c r="R86" s="21">
        <v>0.05</v>
      </c>
      <c r="S86" s="22">
        <f t="shared" si="94"/>
        <v>0.76100000000000012</v>
      </c>
      <c r="T86" s="132" t="str">
        <f t="shared" si="95"/>
        <v>C</v>
      </c>
      <c r="U86" s="131"/>
      <c r="V86" s="39"/>
      <c r="W86" s="178"/>
      <c r="X86" s="178"/>
      <c r="Y86" s="178"/>
    </row>
    <row r="87" spans="1:25" s="176" customFormat="1" ht="15" customHeight="1" x14ac:dyDescent="0.25">
      <c r="A87" s="232" t="s">
        <v>99</v>
      </c>
      <c r="B87" s="234" t="s">
        <v>949</v>
      </c>
      <c r="C87" s="235" t="s">
        <v>47</v>
      </c>
      <c r="D87" s="235" t="s">
        <v>950</v>
      </c>
      <c r="E87" s="177">
        <v>89</v>
      </c>
      <c r="F87" s="22">
        <f>E87/2000</f>
        <v>4.4499999999999998E-2</v>
      </c>
      <c r="G87" s="177">
        <v>90</v>
      </c>
      <c r="H87" s="22">
        <f>G87/500</f>
        <v>0.18</v>
      </c>
      <c r="I87" s="177">
        <v>75</v>
      </c>
      <c r="J87" s="22">
        <f>I87/500</f>
        <v>0.15</v>
      </c>
      <c r="K87" s="177">
        <v>80</v>
      </c>
      <c r="L87" s="22">
        <f>K87/2000</f>
        <v>0.04</v>
      </c>
      <c r="M87" s="177">
        <v>63</v>
      </c>
      <c r="N87" s="22">
        <f>M87/500</f>
        <v>0.126</v>
      </c>
      <c r="O87" s="21">
        <v>0.02</v>
      </c>
      <c r="P87" s="177">
        <v>82</v>
      </c>
      <c r="Q87" s="22">
        <f>P87/500</f>
        <v>0.16400000000000001</v>
      </c>
      <c r="R87" s="21">
        <v>0.05</v>
      </c>
      <c r="S87" s="22">
        <f>O87+R87+Q87+N87+L87+J87+H87+F87</f>
        <v>0.77449999999999997</v>
      </c>
      <c r="T87" s="132" t="str">
        <f>IF(S87&lt;50%,"F",IF(S87&lt;=65%,"D",IF(S87&lt;=79%,"C",IF(S87&lt;=89%,"B",IF(S87&gt;89%,"A")))))</f>
        <v>C</v>
      </c>
      <c r="U87" s="131"/>
      <c r="V87" s="39"/>
      <c r="W87" s="178"/>
      <c r="X87" s="178"/>
      <c r="Y87" s="178"/>
    </row>
    <row r="88" spans="1:25" s="176" customFormat="1" ht="15" customHeight="1" x14ac:dyDescent="0.25">
      <c r="A88" s="232" t="s">
        <v>22</v>
      </c>
      <c r="B88" s="234" t="s">
        <v>951</v>
      </c>
      <c r="C88" s="235" t="s">
        <v>46</v>
      </c>
      <c r="D88" s="235" t="s">
        <v>952</v>
      </c>
      <c r="E88" s="177">
        <v>87</v>
      </c>
      <c r="F88" s="22">
        <f>E88/2000</f>
        <v>4.3499999999999997E-2</v>
      </c>
      <c r="G88" s="177">
        <v>95</v>
      </c>
      <c r="H88" s="22">
        <f>G88/500</f>
        <v>0.19</v>
      </c>
      <c r="I88" s="177">
        <v>99</v>
      </c>
      <c r="J88" s="22">
        <f>I88/500</f>
        <v>0.19800000000000001</v>
      </c>
      <c r="K88" s="177">
        <v>87</v>
      </c>
      <c r="L88" s="22">
        <f>K88/2000</f>
        <v>4.3499999999999997E-2</v>
      </c>
      <c r="M88" s="177">
        <v>85</v>
      </c>
      <c r="N88" s="22">
        <f>M88/500</f>
        <v>0.17</v>
      </c>
      <c r="O88" s="21">
        <v>0.04</v>
      </c>
      <c r="P88" s="177">
        <v>94</v>
      </c>
      <c r="Q88" s="22">
        <f>P88/500</f>
        <v>0.188</v>
      </c>
      <c r="R88" s="21">
        <v>0.05</v>
      </c>
      <c r="S88" s="22">
        <f>O88+R88+Q88+N88+L88+J88+H88+F88</f>
        <v>0.92299999999999993</v>
      </c>
      <c r="T88" s="132" t="str">
        <f>IF(S88&lt;50%,"F",IF(S88&lt;=65%,"D",IF(S88&lt;=79%,"C",IF(S88&lt;=89%,"B",IF(S88&gt;89%,"A")))))</f>
        <v>A</v>
      </c>
      <c r="U88" s="138"/>
      <c r="V88" s="39"/>
      <c r="W88" s="178"/>
      <c r="X88" s="178"/>
      <c r="Y88" s="178"/>
    </row>
    <row r="89" spans="1:25" s="176" customFormat="1" ht="15" customHeight="1" x14ac:dyDescent="0.25">
      <c r="A89" s="232" t="s">
        <v>100</v>
      </c>
      <c r="B89" s="234" t="s">
        <v>1243</v>
      </c>
      <c r="C89" s="235" t="s">
        <v>46</v>
      </c>
      <c r="D89" s="235" t="s">
        <v>1244</v>
      </c>
      <c r="E89" s="177">
        <v>87</v>
      </c>
      <c r="F89" s="22">
        <f t="shared" ref="F89" si="96">E89/2000</f>
        <v>4.3499999999999997E-2</v>
      </c>
      <c r="G89" s="177">
        <v>68</v>
      </c>
      <c r="H89" s="22">
        <f t="shared" ref="H89" si="97">G89/500</f>
        <v>0.13600000000000001</v>
      </c>
      <c r="I89" s="177">
        <v>59</v>
      </c>
      <c r="J89" s="22">
        <f t="shared" ref="J89" si="98">I89/500</f>
        <v>0.11799999999999999</v>
      </c>
      <c r="K89" s="177">
        <v>80</v>
      </c>
      <c r="L89" s="22">
        <f t="shared" ref="L89" si="99">K89/2000</f>
        <v>0.04</v>
      </c>
      <c r="M89" s="177">
        <v>62</v>
      </c>
      <c r="N89" s="22">
        <f t="shared" ref="N89" si="100">M89/500</f>
        <v>0.124</v>
      </c>
      <c r="O89" s="21">
        <v>0.02</v>
      </c>
      <c r="P89" s="177">
        <v>50</v>
      </c>
      <c r="Q89" s="22">
        <f t="shared" ref="Q89" si="101">P89/500</f>
        <v>0.1</v>
      </c>
      <c r="R89" s="21">
        <v>0.05</v>
      </c>
      <c r="S89" s="22">
        <f t="shared" ref="S89" si="102">O89+R89+Q89+N89+L89+J89+H89+F89</f>
        <v>0.63150000000000006</v>
      </c>
      <c r="T89" s="132" t="str">
        <f t="shared" ref="T89" si="103">IF(S89&lt;50%,"F",IF(S89&lt;=65%,"D",IF(S89&lt;=79%,"C",IF(S89&lt;=89%,"B",IF(S89&gt;89%,"A")))))</f>
        <v>D</v>
      </c>
      <c r="U89" s="162"/>
      <c r="V89" s="39"/>
      <c r="W89" s="178"/>
      <c r="X89" s="178"/>
      <c r="Y89" s="178"/>
    </row>
    <row r="90" spans="1:25" s="176" customFormat="1" ht="15" customHeight="1" x14ac:dyDescent="0.25">
      <c r="A90" s="232" t="s">
        <v>101</v>
      </c>
      <c r="B90" s="234" t="s">
        <v>953</v>
      </c>
      <c r="C90" s="235" t="s">
        <v>46</v>
      </c>
      <c r="D90" s="235" t="s">
        <v>954</v>
      </c>
      <c r="E90" s="177">
        <v>90</v>
      </c>
      <c r="F90" s="22">
        <f t="shared" ref="F90:F106" si="104">E90/2000</f>
        <v>4.4999999999999998E-2</v>
      </c>
      <c r="G90" s="177">
        <v>91</v>
      </c>
      <c r="H90" s="22">
        <f t="shared" ref="H90:H106" si="105">G90/500</f>
        <v>0.182</v>
      </c>
      <c r="I90" s="177">
        <v>90</v>
      </c>
      <c r="J90" s="22">
        <f t="shared" ref="J90:J106" si="106">I90/500</f>
        <v>0.18</v>
      </c>
      <c r="K90" s="177">
        <v>0</v>
      </c>
      <c r="L90" s="22">
        <f t="shared" ref="L90:L106" si="107">K90/2000</f>
        <v>0</v>
      </c>
      <c r="M90" s="177">
        <v>78</v>
      </c>
      <c r="N90" s="22">
        <f t="shared" ref="N90:N106" si="108">M90/500</f>
        <v>0.156</v>
      </c>
      <c r="O90" s="21">
        <v>0</v>
      </c>
      <c r="P90" s="177">
        <v>87</v>
      </c>
      <c r="Q90" s="22">
        <f t="shared" ref="Q90:Q106" si="109">P90/500</f>
        <v>0.17399999999999999</v>
      </c>
      <c r="R90" s="21">
        <v>0.05</v>
      </c>
      <c r="S90" s="22">
        <f t="shared" ref="S90:S106" si="110">O90+R90+Q90+N90+L90+J90+H90+F90</f>
        <v>0.78700000000000003</v>
      </c>
      <c r="T90" s="132" t="str">
        <f t="shared" ref="T90:T106" si="111">IF(S90&lt;50%,"F",IF(S90&lt;=65%,"D",IF(S90&lt;=79%,"C",IF(S90&lt;=89%,"B",IF(S90&gt;89%,"A")))))</f>
        <v>C</v>
      </c>
      <c r="U90" s="131"/>
      <c r="V90" s="39"/>
      <c r="W90" s="178"/>
      <c r="X90" s="178"/>
      <c r="Y90" s="178"/>
    </row>
    <row r="91" spans="1:25" s="271" customFormat="1" ht="15" customHeight="1" x14ac:dyDescent="0.25">
      <c r="A91" s="266" t="s">
        <v>102</v>
      </c>
      <c r="B91" s="300" t="s">
        <v>955</v>
      </c>
      <c r="C91" s="301" t="s">
        <v>47</v>
      </c>
      <c r="D91" s="301" t="s">
        <v>956</v>
      </c>
      <c r="E91" s="267">
        <v>80</v>
      </c>
      <c r="F91" s="263">
        <f t="shared" ref="F91:F94" si="112">E91/2000</f>
        <v>0.04</v>
      </c>
      <c r="G91" s="267">
        <v>55</v>
      </c>
      <c r="H91" s="263">
        <f t="shared" ref="H91:H94" si="113">G91/500</f>
        <v>0.11</v>
      </c>
      <c r="I91" s="267">
        <v>39</v>
      </c>
      <c r="J91" s="263">
        <f t="shared" ref="J91:J94" si="114">I91/500</f>
        <v>7.8E-2</v>
      </c>
      <c r="K91" s="267">
        <v>80</v>
      </c>
      <c r="L91" s="263">
        <f t="shared" ref="L91:L94" si="115">K91/2000</f>
        <v>0.04</v>
      </c>
      <c r="M91" s="267">
        <v>0</v>
      </c>
      <c r="N91" s="263">
        <f t="shared" ref="N91:N94" si="116">M91/500</f>
        <v>0</v>
      </c>
      <c r="O91" s="262">
        <v>0</v>
      </c>
      <c r="P91" s="267">
        <v>0</v>
      </c>
      <c r="Q91" s="263">
        <f t="shared" ref="Q91:Q94" si="117">P91/500</f>
        <v>0</v>
      </c>
      <c r="R91" s="262">
        <v>0.05</v>
      </c>
      <c r="S91" s="263">
        <f t="shared" ref="S91:S94" si="118">O91+R91+Q91+N91+L91+J91+H91+F91</f>
        <v>0.31799999999999995</v>
      </c>
      <c r="T91" s="268" t="str">
        <f t="shared" ref="T91:T94" si="119">IF(S91&lt;50%,"F",IF(S91&lt;=65%,"D",IF(S91&lt;=79%,"C",IF(S91&lt;=89%,"B",IF(S91&gt;89%,"A")))))</f>
        <v>F</v>
      </c>
      <c r="U91" s="305"/>
      <c r="V91" s="269"/>
      <c r="W91" s="270"/>
      <c r="X91" s="270"/>
      <c r="Y91" s="270"/>
    </row>
    <row r="92" spans="1:25" s="176" customFormat="1" ht="15" customHeight="1" x14ac:dyDescent="0.25">
      <c r="A92" s="232" t="s">
        <v>103</v>
      </c>
      <c r="B92" s="234" t="s">
        <v>957</v>
      </c>
      <c r="C92" s="235" t="s">
        <v>46</v>
      </c>
      <c r="D92" s="235" t="s">
        <v>958</v>
      </c>
      <c r="E92" s="177">
        <v>90</v>
      </c>
      <c r="F92" s="22">
        <f t="shared" si="112"/>
        <v>4.4999999999999998E-2</v>
      </c>
      <c r="G92" s="177">
        <v>68</v>
      </c>
      <c r="H92" s="22">
        <f t="shared" si="113"/>
        <v>0.13600000000000001</v>
      </c>
      <c r="I92" s="177">
        <v>46</v>
      </c>
      <c r="J92" s="22">
        <f t="shared" si="114"/>
        <v>9.1999999999999998E-2</v>
      </c>
      <c r="K92" s="177">
        <v>95</v>
      </c>
      <c r="L92" s="22">
        <f t="shared" si="115"/>
        <v>4.7500000000000001E-2</v>
      </c>
      <c r="M92" s="177">
        <v>45</v>
      </c>
      <c r="N92" s="22">
        <f t="shared" si="116"/>
        <v>0.09</v>
      </c>
      <c r="O92" s="21">
        <v>0.03</v>
      </c>
      <c r="P92" s="177">
        <v>46</v>
      </c>
      <c r="Q92" s="22">
        <f t="shared" si="117"/>
        <v>9.1999999999999998E-2</v>
      </c>
      <c r="R92" s="21">
        <v>0.05</v>
      </c>
      <c r="S92" s="22">
        <f t="shared" si="118"/>
        <v>0.58250000000000002</v>
      </c>
      <c r="T92" s="132" t="str">
        <f t="shared" si="119"/>
        <v>D</v>
      </c>
      <c r="U92" s="131"/>
      <c r="V92" s="39"/>
      <c r="W92" s="178"/>
      <c r="X92" s="178"/>
      <c r="Y92" s="178"/>
    </row>
    <row r="93" spans="1:25" s="176" customFormat="1" ht="15" customHeight="1" x14ac:dyDescent="0.25">
      <c r="A93" s="232" t="s">
        <v>104</v>
      </c>
      <c r="B93" s="234" t="s">
        <v>959</v>
      </c>
      <c r="C93" s="235" t="s">
        <v>47</v>
      </c>
      <c r="D93" s="235" t="s">
        <v>960</v>
      </c>
      <c r="E93" s="177">
        <v>95</v>
      </c>
      <c r="F93" s="22">
        <f t="shared" si="112"/>
        <v>4.7500000000000001E-2</v>
      </c>
      <c r="G93" s="177">
        <v>78</v>
      </c>
      <c r="H93" s="22">
        <f t="shared" si="113"/>
        <v>0.156</v>
      </c>
      <c r="I93" s="177">
        <v>64</v>
      </c>
      <c r="J93" s="22">
        <f t="shared" si="114"/>
        <v>0.128</v>
      </c>
      <c r="K93" s="177">
        <v>85</v>
      </c>
      <c r="L93" s="22">
        <f t="shared" si="115"/>
        <v>4.2500000000000003E-2</v>
      </c>
      <c r="M93" s="177">
        <v>59</v>
      </c>
      <c r="N93" s="22">
        <f t="shared" si="116"/>
        <v>0.11799999999999999</v>
      </c>
      <c r="O93" s="21">
        <v>0.04</v>
      </c>
      <c r="P93" s="177">
        <v>62</v>
      </c>
      <c r="Q93" s="22">
        <f t="shared" si="117"/>
        <v>0.124</v>
      </c>
      <c r="R93" s="21">
        <v>0.05</v>
      </c>
      <c r="S93" s="22">
        <f t="shared" si="118"/>
        <v>0.70599999999999996</v>
      </c>
      <c r="T93" s="132" t="str">
        <f t="shared" si="119"/>
        <v>C</v>
      </c>
      <c r="U93" s="138"/>
      <c r="V93" s="39"/>
      <c r="W93" s="178"/>
      <c r="X93" s="178"/>
      <c r="Y93" s="178"/>
    </row>
    <row r="94" spans="1:25" s="176" customFormat="1" ht="15" customHeight="1" x14ac:dyDescent="0.25">
      <c r="A94" s="232" t="s">
        <v>105</v>
      </c>
      <c r="B94" s="234" t="s">
        <v>961</v>
      </c>
      <c r="C94" s="235" t="s">
        <v>47</v>
      </c>
      <c r="D94" s="235" t="s">
        <v>962</v>
      </c>
      <c r="E94" s="177">
        <v>90</v>
      </c>
      <c r="F94" s="22">
        <f t="shared" si="112"/>
        <v>4.4999999999999998E-2</v>
      </c>
      <c r="G94" s="177">
        <v>79</v>
      </c>
      <c r="H94" s="22">
        <f t="shared" si="113"/>
        <v>0.158</v>
      </c>
      <c r="I94" s="177">
        <v>61</v>
      </c>
      <c r="J94" s="22">
        <f t="shared" si="114"/>
        <v>0.122</v>
      </c>
      <c r="K94" s="177">
        <v>85</v>
      </c>
      <c r="L94" s="22">
        <f t="shared" si="115"/>
        <v>4.2500000000000003E-2</v>
      </c>
      <c r="M94" s="177">
        <v>63</v>
      </c>
      <c r="N94" s="22">
        <f t="shared" si="116"/>
        <v>0.126</v>
      </c>
      <c r="O94" s="21">
        <v>0.02</v>
      </c>
      <c r="P94" s="177">
        <v>54</v>
      </c>
      <c r="Q94" s="22">
        <f t="shared" si="117"/>
        <v>0.108</v>
      </c>
      <c r="R94" s="21">
        <v>0.05</v>
      </c>
      <c r="S94" s="22">
        <f t="shared" si="118"/>
        <v>0.67149999999999999</v>
      </c>
      <c r="T94" s="132" t="str">
        <f t="shared" si="119"/>
        <v>C</v>
      </c>
      <c r="U94" s="131"/>
      <c r="V94" s="39"/>
      <c r="W94" s="178"/>
      <c r="X94" s="178"/>
      <c r="Y94" s="178"/>
    </row>
    <row r="95" spans="1:25" s="176" customFormat="1" ht="15" customHeight="1" x14ac:dyDescent="0.25">
      <c r="A95" s="232" t="s">
        <v>106</v>
      </c>
      <c r="B95" s="234" t="s">
        <v>963</v>
      </c>
      <c r="C95" s="235" t="s">
        <v>46</v>
      </c>
      <c r="D95" s="235" t="s">
        <v>964</v>
      </c>
      <c r="E95" s="177">
        <v>90</v>
      </c>
      <c r="F95" s="22">
        <f>E95/2000</f>
        <v>4.4999999999999998E-2</v>
      </c>
      <c r="G95" s="177">
        <v>88</v>
      </c>
      <c r="H95" s="22">
        <f>G95/500</f>
        <v>0.17599999999999999</v>
      </c>
      <c r="I95" s="177">
        <v>80</v>
      </c>
      <c r="J95" s="22">
        <f>I95/500</f>
        <v>0.16</v>
      </c>
      <c r="K95" s="177">
        <v>75</v>
      </c>
      <c r="L95" s="22">
        <f>K95/2000</f>
        <v>3.7499999999999999E-2</v>
      </c>
      <c r="M95" s="177">
        <v>84</v>
      </c>
      <c r="N95" s="22">
        <f>M95/500</f>
        <v>0.16800000000000001</v>
      </c>
      <c r="O95" s="21">
        <v>0.03</v>
      </c>
      <c r="P95" s="177">
        <v>79</v>
      </c>
      <c r="Q95" s="22">
        <f>P95/500</f>
        <v>0.158</v>
      </c>
      <c r="R95" s="21">
        <v>0.05</v>
      </c>
      <c r="S95" s="22">
        <f>O95+R95+Q95+N95+L95+J95+H95+F95</f>
        <v>0.82450000000000012</v>
      </c>
      <c r="T95" s="132" t="str">
        <f>IF(S95&lt;50%,"F",IF(S95&lt;=65%,"D",IF(S95&lt;=79%,"C",IF(S95&lt;=89%,"B",IF(S95&gt;89%,"A")))))</f>
        <v>B</v>
      </c>
      <c r="U95" s="131"/>
      <c r="V95" s="39"/>
      <c r="W95" s="178"/>
      <c r="X95" s="178"/>
      <c r="Y95" s="178"/>
    </row>
    <row r="96" spans="1:25" s="176" customFormat="1" ht="15" customHeight="1" x14ac:dyDescent="0.25">
      <c r="A96" s="232" t="s">
        <v>107</v>
      </c>
      <c r="B96" s="234" t="s">
        <v>965</v>
      </c>
      <c r="C96" s="235" t="s">
        <v>47</v>
      </c>
      <c r="D96" s="235" t="s">
        <v>966</v>
      </c>
      <c r="E96" s="177">
        <v>95</v>
      </c>
      <c r="F96" s="22">
        <f>E96/2000</f>
        <v>4.7500000000000001E-2</v>
      </c>
      <c r="G96" s="177">
        <v>81</v>
      </c>
      <c r="H96" s="22">
        <f>G96/500</f>
        <v>0.16200000000000001</v>
      </c>
      <c r="I96" s="177">
        <v>74</v>
      </c>
      <c r="J96" s="22">
        <f>I96/500</f>
        <v>0.14799999999999999</v>
      </c>
      <c r="K96" s="177">
        <v>0</v>
      </c>
      <c r="L96" s="22">
        <f>K96/2000</f>
        <v>0</v>
      </c>
      <c r="M96" s="177">
        <v>77</v>
      </c>
      <c r="N96" s="22">
        <f>M96/500</f>
        <v>0.154</v>
      </c>
      <c r="O96" s="21">
        <v>0.03</v>
      </c>
      <c r="P96" s="177">
        <v>60</v>
      </c>
      <c r="Q96" s="22">
        <f>P96/500</f>
        <v>0.12</v>
      </c>
      <c r="R96" s="21">
        <v>0.05</v>
      </c>
      <c r="S96" s="22">
        <f>O96+R96+Q96+N96+L96+J96+H96+F96</f>
        <v>0.71150000000000002</v>
      </c>
      <c r="T96" s="132" t="str">
        <f>IF(S96&lt;50%,"F",IF(S96&lt;=65%,"D",IF(S96&lt;=79%,"C",IF(S96&lt;=89%,"B",IF(S96&gt;89%,"A")))))</f>
        <v>C</v>
      </c>
      <c r="U96" s="138"/>
      <c r="V96" s="39"/>
      <c r="W96" s="178"/>
      <c r="X96" s="178"/>
      <c r="Y96" s="178"/>
    </row>
    <row r="97" spans="1:25" s="176" customFormat="1" ht="15" customHeight="1" x14ac:dyDescent="0.25">
      <c r="A97" s="232" t="s">
        <v>108</v>
      </c>
      <c r="B97" s="234" t="s">
        <v>967</v>
      </c>
      <c r="C97" s="235" t="s">
        <v>47</v>
      </c>
      <c r="D97" s="235" t="s">
        <v>968</v>
      </c>
      <c r="E97" s="177">
        <v>93</v>
      </c>
      <c r="F97" s="22">
        <f t="shared" ref="F97" si="120">E97/2000</f>
        <v>4.65E-2</v>
      </c>
      <c r="G97" s="177">
        <v>82</v>
      </c>
      <c r="H97" s="22">
        <f t="shared" ref="H97" si="121">G97/500</f>
        <v>0.16400000000000001</v>
      </c>
      <c r="I97" s="177">
        <v>65</v>
      </c>
      <c r="J97" s="22">
        <f t="shared" ref="J97" si="122">I97/500</f>
        <v>0.13</v>
      </c>
      <c r="K97" s="177">
        <v>90</v>
      </c>
      <c r="L97" s="22">
        <f t="shared" ref="L97" si="123">K97/2000</f>
        <v>4.4999999999999998E-2</v>
      </c>
      <c r="M97" s="177">
        <v>67</v>
      </c>
      <c r="N97" s="22">
        <f t="shared" ref="N97" si="124">M97/500</f>
        <v>0.13400000000000001</v>
      </c>
      <c r="O97" s="21">
        <v>0.03</v>
      </c>
      <c r="P97" s="177">
        <v>64</v>
      </c>
      <c r="Q97" s="22">
        <f t="shared" ref="Q97" si="125">P97/500</f>
        <v>0.128</v>
      </c>
      <c r="R97" s="21">
        <v>0.05</v>
      </c>
      <c r="S97" s="22">
        <f t="shared" ref="S97" si="126">O97+R97+Q97+N97+L97+J97+H97+F97</f>
        <v>0.72750000000000004</v>
      </c>
      <c r="T97" s="132" t="str">
        <f t="shared" ref="T97" si="127">IF(S97&lt;50%,"F",IF(S97&lt;=65%,"D",IF(S97&lt;=79%,"C",IF(S97&lt;=89%,"B",IF(S97&gt;89%,"A")))))</f>
        <v>C</v>
      </c>
      <c r="U97" s="131"/>
      <c r="V97" s="39"/>
      <c r="W97" s="178"/>
      <c r="X97" s="178"/>
      <c r="Y97" s="178"/>
    </row>
    <row r="98" spans="1:25" s="176" customFormat="1" ht="15" customHeight="1" x14ac:dyDescent="0.25">
      <c r="A98" s="232" t="s">
        <v>109</v>
      </c>
      <c r="B98" s="234" t="s">
        <v>969</v>
      </c>
      <c r="C98" s="235" t="s">
        <v>46</v>
      </c>
      <c r="D98" s="235" t="s">
        <v>970</v>
      </c>
      <c r="E98" s="177">
        <v>0</v>
      </c>
      <c r="F98" s="22">
        <f>E98/2000</f>
        <v>0</v>
      </c>
      <c r="G98" s="177">
        <v>88</v>
      </c>
      <c r="H98" s="22">
        <f>G98/500</f>
        <v>0.17599999999999999</v>
      </c>
      <c r="I98" s="177">
        <v>85</v>
      </c>
      <c r="J98" s="22">
        <f>I98/500</f>
        <v>0.17</v>
      </c>
      <c r="K98" s="177">
        <v>70</v>
      </c>
      <c r="L98" s="22">
        <f>K98/2000</f>
        <v>3.5000000000000003E-2</v>
      </c>
      <c r="M98" s="177">
        <v>30</v>
      </c>
      <c r="N98" s="22">
        <f>M98/500</f>
        <v>0.06</v>
      </c>
      <c r="O98" s="21">
        <v>0</v>
      </c>
      <c r="P98" s="177">
        <v>59</v>
      </c>
      <c r="Q98" s="22">
        <f>P98/500</f>
        <v>0.11799999999999999</v>
      </c>
      <c r="R98" s="21">
        <v>0</v>
      </c>
      <c r="S98" s="22">
        <f>O98+R98+Q98+N98+L98+J98+H98+F98</f>
        <v>0.55899999999999994</v>
      </c>
      <c r="T98" s="132" t="str">
        <f>IF(S98&lt;50%,"F",IF(S98&lt;=65%,"D",IF(S98&lt;=79%,"C",IF(S98&lt;=89%,"B",IF(S98&gt;89%,"A")))))</f>
        <v>D</v>
      </c>
      <c r="U98" s="131"/>
      <c r="V98" s="39"/>
      <c r="W98" s="178"/>
      <c r="X98" s="178"/>
      <c r="Y98" s="178"/>
    </row>
    <row r="99" spans="1:25" s="176" customFormat="1" ht="15" customHeight="1" x14ac:dyDescent="0.25">
      <c r="A99" s="232" t="s">
        <v>110</v>
      </c>
      <c r="B99" s="234" t="s">
        <v>971</v>
      </c>
      <c r="C99" s="235" t="s">
        <v>46</v>
      </c>
      <c r="D99" s="235" t="s">
        <v>972</v>
      </c>
      <c r="E99" s="177">
        <v>90</v>
      </c>
      <c r="F99" s="22">
        <f t="shared" ref="F99:F102" si="128">E99/2000</f>
        <v>4.4999999999999998E-2</v>
      </c>
      <c r="G99" s="177">
        <v>93</v>
      </c>
      <c r="H99" s="22">
        <f t="shared" ref="H99:H102" si="129">G99/500</f>
        <v>0.186</v>
      </c>
      <c r="I99" s="177">
        <v>87</v>
      </c>
      <c r="J99" s="22">
        <f t="shared" ref="J99:J102" si="130">I99/500</f>
        <v>0.17399999999999999</v>
      </c>
      <c r="K99" s="177">
        <v>80</v>
      </c>
      <c r="L99" s="22">
        <f t="shared" ref="L99:L102" si="131">K99/2000</f>
        <v>0.04</v>
      </c>
      <c r="M99" s="177">
        <v>85</v>
      </c>
      <c r="N99" s="22">
        <f t="shared" ref="N99:N102" si="132">M99/500</f>
        <v>0.17</v>
      </c>
      <c r="O99" s="21">
        <v>0.04</v>
      </c>
      <c r="P99" s="177">
        <v>76</v>
      </c>
      <c r="Q99" s="22">
        <f t="shared" ref="Q99:Q102" si="133">P99/500</f>
        <v>0.152</v>
      </c>
      <c r="R99" s="21">
        <v>0.05</v>
      </c>
      <c r="S99" s="22">
        <f t="shared" ref="S99:S102" si="134">O99+R99+Q99+N99+L99+J99+H99+F99</f>
        <v>0.8570000000000001</v>
      </c>
      <c r="T99" s="132" t="str">
        <f t="shared" ref="T99:T102" si="135">IF(S99&lt;50%,"F",IF(S99&lt;=65%,"D",IF(S99&lt;=79%,"C",IF(S99&lt;=89%,"B",IF(S99&gt;89%,"A")))))</f>
        <v>B</v>
      </c>
      <c r="U99" s="131"/>
      <c r="V99" s="39"/>
      <c r="W99" s="178"/>
      <c r="X99" s="178"/>
      <c r="Y99" s="178"/>
    </row>
    <row r="100" spans="1:25" s="176" customFormat="1" ht="15" customHeight="1" x14ac:dyDescent="0.25">
      <c r="A100" s="232" t="s">
        <v>111</v>
      </c>
      <c r="B100" s="234" t="s">
        <v>973</v>
      </c>
      <c r="C100" s="235" t="s">
        <v>46</v>
      </c>
      <c r="D100" s="235" t="s">
        <v>974</v>
      </c>
      <c r="E100" s="177">
        <v>95</v>
      </c>
      <c r="F100" s="22">
        <f t="shared" si="128"/>
        <v>4.7500000000000001E-2</v>
      </c>
      <c r="G100" s="177">
        <v>91</v>
      </c>
      <c r="H100" s="22">
        <f t="shared" si="129"/>
        <v>0.182</v>
      </c>
      <c r="I100" s="177">
        <v>83</v>
      </c>
      <c r="J100" s="22">
        <f t="shared" si="130"/>
        <v>0.16600000000000001</v>
      </c>
      <c r="K100" s="177">
        <v>80</v>
      </c>
      <c r="L100" s="22">
        <f t="shared" si="131"/>
        <v>0.04</v>
      </c>
      <c r="M100" s="177">
        <v>83</v>
      </c>
      <c r="N100" s="22">
        <f t="shared" si="132"/>
        <v>0.16600000000000001</v>
      </c>
      <c r="O100" s="21">
        <v>0.04</v>
      </c>
      <c r="P100" s="177">
        <v>80</v>
      </c>
      <c r="Q100" s="22">
        <f t="shared" si="133"/>
        <v>0.16</v>
      </c>
      <c r="R100" s="21">
        <v>0.05</v>
      </c>
      <c r="S100" s="22">
        <f t="shared" si="134"/>
        <v>0.85150000000000003</v>
      </c>
      <c r="T100" s="132" t="str">
        <f t="shared" si="135"/>
        <v>B</v>
      </c>
      <c r="U100" s="131"/>
      <c r="V100" s="39"/>
      <c r="W100" s="178"/>
      <c r="X100" s="178"/>
      <c r="Y100" s="178"/>
    </row>
    <row r="101" spans="1:25" s="176" customFormat="1" ht="15" customHeight="1" x14ac:dyDescent="0.25">
      <c r="A101" s="232" t="s">
        <v>112</v>
      </c>
      <c r="B101" s="234" t="s">
        <v>975</v>
      </c>
      <c r="C101" s="235" t="s">
        <v>46</v>
      </c>
      <c r="D101" s="235" t="s">
        <v>976</v>
      </c>
      <c r="E101" s="177">
        <v>90</v>
      </c>
      <c r="F101" s="22">
        <f t="shared" si="128"/>
        <v>4.4999999999999998E-2</v>
      </c>
      <c r="G101" s="177">
        <v>86</v>
      </c>
      <c r="H101" s="22">
        <f t="shared" si="129"/>
        <v>0.17199999999999999</v>
      </c>
      <c r="I101" s="177">
        <v>82</v>
      </c>
      <c r="J101" s="22">
        <f t="shared" si="130"/>
        <v>0.16400000000000001</v>
      </c>
      <c r="K101" s="177">
        <v>80</v>
      </c>
      <c r="L101" s="22">
        <f t="shared" si="131"/>
        <v>0.04</v>
      </c>
      <c r="M101" s="177">
        <v>81</v>
      </c>
      <c r="N101" s="22">
        <f t="shared" si="132"/>
        <v>0.16200000000000001</v>
      </c>
      <c r="O101" s="21">
        <v>0.04</v>
      </c>
      <c r="P101" s="177">
        <v>77</v>
      </c>
      <c r="Q101" s="22">
        <f t="shared" si="133"/>
        <v>0.154</v>
      </c>
      <c r="R101" s="21">
        <v>0.05</v>
      </c>
      <c r="S101" s="22">
        <f t="shared" si="134"/>
        <v>0.82700000000000007</v>
      </c>
      <c r="T101" s="132" t="str">
        <f t="shared" si="135"/>
        <v>B</v>
      </c>
      <c r="U101" s="162"/>
      <c r="V101" s="39"/>
      <c r="W101" s="178"/>
      <c r="X101" s="178"/>
      <c r="Y101" s="178"/>
    </row>
    <row r="102" spans="1:25" s="176" customFormat="1" ht="15" customHeight="1" x14ac:dyDescent="0.25">
      <c r="A102" s="232" t="s">
        <v>113</v>
      </c>
      <c r="B102" s="234" t="s">
        <v>977</v>
      </c>
      <c r="C102" s="235" t="s">
        <v>47</v>
      </c>
      <c r="D102" s="235" t="s">
        <v>978</v>
      </c>
      <c r="E102" s="177">
        <v>90</v>
      </c>
      <c r="F102" s="22">
        <f t="shared" si="128"/>
        <v>4.4999999999999998E-2</v>
      </c>
      <c r="G102" s="177">
        <v>97</v>
      </c>
      <c r="H102" s="22">
        <f t="shared" si="129"/>
        <v>0.19400000000000001</v>
      </c>
      <c r="I102" s="177">
        <v>65</v>
      </c>
      <c r="J102" s="22">
        <f t="shared" si="130"/>
        <v>0.13</v>
      </c>
      <c r="K102" s="177">
        <v>80</v>
      </c>
      <c r="L102" s="22">
        <f t="shared" si="131"/>
        <v>0.04</v>
      </c>
      <c r="M102" s="177">
        <v>68</v>
      </c>
      <c r="N102" s="22">
        <f t="shared" si="132"/>
        <v>0.13600000000000001</v>
      </c>
      <c r="O102" s="21">
        <v>0.03</v>
      </c>
      <c r="P102" s="177">
        <v>75</v>
      </c>
      <c r="Q102" s="22">
        <f t="shared" si="133"/>
        <v>0.15</v>
      </c>
      <c r="R102" s="21">
        <v>0.05</v>
      </c>
      <c r="S102" s="22">
        <f t="shared" si="134"/>
        <v>0.77500000000000002</v>
      </c>
      <c r="T102" s="132" t="str">
        <f t="shared" si="135"/>
        <v>C</v>
      </c>
      <c r="U102" s="162"/>
      <c r="V102" s="39"/>
      <c r="W102" s="178"/>
      <c r="X102" s="178"/>
      <c r="Y102" s="178"/>
    </row>
    <row r="103" spans="1:25" s="176" customFormat="1" ht="15" customHeight="1" x14ac:dyDescent="0.25">
      <c r="A103" s="232" t="s">
        <v>121</v>
      </c>
      <c r="B103" s="234" t="s">
        <v>979</v>
      </c>
      <c r="C103" s="235" t="s">
        <v>46</v>
      </c>
      <c r="D103" s="235" t="s">
        <v>980</v>
      </c>
      <c r="E103" s="177">
        <v>87</v>
      </c>
      <c r="F103" s="22">
        <f t="shared" si="104"/>
        <v>4.3499999999999997E-2</v>
      </c>
      <c r="G103" s="177">
        <v>75</v>
      </c>
      <c r="H103" s="22">
        <f t="shared" si="105"/>
        <v>0.15</v>
      </c>
      <c r="I103" s="177">
        <v>73</v>
      </c>
      <c r="J103" s="22">
        <f t="shared" si="106"/>
        <v>0.14599999999999999</v>
      </c>
      <c r="K103" s="177">
        <v>0</v>
      </c>
      <c r="L103" s="22">
        <f t="shared" si="107"/>
        <v>0</v>
      </c>
      <c r="M103" s="177">
        <v>73</v>
      </c>
      <c r="N103" s="22">
        <f t="shared" si="108"/>
        <v>0.14599999999999999</v>
      </c>
      <c r="O103" s="21">
        <v>0.04</v>
      </c>
      <c r="P103" s="177">
        <v>58</v>
      </c>
      <c r="Q103" s="22">
        <f t="shared" si="109"/>
        <v>0.11600000000000001</v>
      </c>
      <c r="R103" s="21">
        <v>0.05</v>
      </c>
      <c r="S103" s="22">
        <f t="shared" si="110"/>
        <v>0.6915</v>
      </c>
      <c r="T103" s="132" t="str">
        <f t="shared" si="111"/>
        <v>C</v>
      </c>
      <c r="U103" s="131"/>
      <c r="V103" s="39"/>
      <c r="W103" s="178"/>
      <c r="X103" s="178"/>
      <c r="Y103" s="178"/>
    </row>
    <row r="104" spans="1:25" s="271" customFormat="1" ht="15" customHeight="1" x14ac:dyDescent="0.25">
      <c r="A104" s="266" t="s">
        <v>122</v>
      </c>
      <c r="B104" s="300" t="s">
        <v>981</v>
      </c>
      <c r="C104" s="301" t="s">
        <v>46</v>
      </c>
      <c r="D104" s="301" t="s">
        <v>982</v>
      </c>
      <c r="E104" s="267">
        <v>80</v>
      </c>
      <c r="F104" s="263">
        <f t="shared" si="104"/>
        <v>0.04</v>
      </c>
      <c r="G104" s="267">
        <v>70</v>
      </c>
      <c r="H104" s="263">
        <f t="shared" si="105"/>
        <v>0.14000000000000001</v>
      </c>
      <c r="I104" s="267">
        <v>77</v>
      </c>
      <c r="J104" s="263">
        <f t="shared" si="106"/>
        <v>0.154</v>
      </c>
      <c r="K104" s="267">
        <v>95</v>
      </c>
      <c r="L104" s="263">
        <f t="shared" si="107"/>
        <v>4.7500000000000001E-2</v>
      </c>
      <c r="M104" s="267">
        <v>0</v>
      </c>
      <c r="N104" s="263">
        <f t="shared" si="108"/>
        <v>0</v>
      </c>
      <c r="O104" s="262">
        <v>0</v>
      </c>
      <c r="P104" s="267">
        <v>0</v>
      </c>
      <c r="Q104" s="263">
        <f t="shared" si="109"/>
        <v>0</v>
      </c>
      <c r="R104" s="262">
        <v>0.05</v>
      </c>
      <c r="S104" s="263">
        <f t="shared" si="110"/>
        <v>0.43149999999999999</v>
      </c>
      <c r="T104" s="268" t="str">
        <f t="shared" si="111"/>
        <v>F</v>
      </c>
      <c r="U104" s="305"/>
      <c r="V104" s="269"/>
      <c r="W104" s="270"/>
      <c r="X104" s="270"/>
      <c r="Y104" s="270"/>
    </row>
    <row r="105" spans="1:25" s="176" customFormat="1" ht="15" customHeight="1" x14ac:dyDescent="0.25">
      <c r="A105" s="232" t="s">
        <v>134</v>
      </c>
      <c r="B105" s="234" t="s">
        <v>983</v>
      </c>
      <c r="C105" s="235" t="s">
        <v>47</v>
      </c>
      <c r="D105" s="235" t="s">
        <v>984</v>
      </c>
      <c r="E105" s="177">
        <v>93</v>
      </c>
      <c r="F105" s="22">
        <f t="shared" si="104"/>
        <v>4.65E-2</v>
      </c>
      <c r="G105" s="177">
        <v>38</v>
      </c>
      <c r="H105" s="22">
        <f t="shared" si="105"/>
        <v>7.5999999999999998E-2</v>
      </c>
      <c r="I105" s="177">
        <v>80</v>
      </c>
      <c r="J105" s="22">
        <f t="shared" si="106"/>
        <v>0.16</v>
      </c>
      <c r="K105" s="177">
        <v>80</v>
      </c>
      <c r="L105" s="22">
        <f t="shared" si="107"/>
        <v>0.04</v>
      </c>
      <c r="M105" s="177">
        <v>55</v>
      </c>
      <c r="N105" s="22">
        <f t="shared" si="108"/>
        <v>0.11</v>
      </c>
      <c r="O105" s="21">
        <v>0</v>
      </c>
      <c r="P105" s="177">
        <v>70</v>
      </c>
      <c r="Q105" s="22">
        <f t="shared" si="109"/>
        <v>0.14000000000000001</v>
      </c>
      <c r="R105" s="21">
        <v>0.05</v>
      </c>
      <c r="S105" s="22">
        <f t="shared" si="110"/>
        <v>0.62249999999999994</v>
      </c>
      <c r="T105" s="132" t="str">
        <f t="shared" si="111"/>
        <v>D</v>
      </c>
      <c r="U105" s="138"/>
      <c r="V105" s="39"/>
      <c r="W105" s="178"/>
      <c r="X105" s="178"/>
      <c r="Y105" s="178"/>
    </row>
    <row r="106" spans="1:25" s="176" customFormat="1" ht="15" customHeight="1" x14ac:dyDescent="0.25">
      <c r="A106" s="232" t="s">
        <v>135</v>
      </c>
      <c r="B106" s="234" t="s">
        <v>985</v>
      </c>
      <c r="C106" s="235" t="s">
        <v>46</v>
      </c>
      <c r="D106" s="235" t="s">
        <v>986</v>
      </c>
      <c r="E106" s="177">
        <v>85</v>
      </c>
      <c r="F106" s="22">
        <f t="shared" si="104"/>
        <v>4.2500000000000003E-2</v>
      </c>
      <c r="G106" s="177">
        <v>68</v>
      </c>
      <c r="H106" s="22">
        <f t="shared" si="105"/>
        <v>0.13600000000000001</v>
      </c>
      <c r="I106" s="177">
        <v>49</v>
      </c>
      <c r="J106" s="22">
        <f t="shared" si="106"/>
        <v>9.8000000000000004E-2</v>
      </c>
      <c r="K106" s="177">
        <v>0</v>
      </c>
      <c r="L106" s="22">
        <f t="shared" si="107"/>
        <v>0</v>
      </c>
      <c r="M106" s="177">
        <v>51</v>
      </c>
      <c r="N106" s="22">
        <f t="shared" si="108"/>
        <v>0.10199999999999999</v>
      </c>
      <c r="O106" s="21">
        <v>0.04</v>
      </c>
      <c r="P106" s="177">
        <v>44</v>
      </c>
      <c r="Q106" s="22">
        <f t="shared" si="109"/>
        <v>8.7999999999999995E-2</v>
      </c>
      <c r="R106" s="21">
        <v>0.05</v>
      </c>
      <c r="S106" s="22">
        <f t="shared" si="110"/>
        <v>0.55649999999999999</v>
      </c>
      <c r="T106" s="132" t="str">
        <f t="shared" si="111"/>
        <v>D</v>
      </c>
      <c r="U106" s="131"/>
      <c r="V106" s="39"/>
      <c r="W106" s="178"/>
      <c r="X106" s="178"/>
      <c r="Y106" s="178"/>
    </row>
    <row r="107" spans="1:25" s="271" customFormat="1" ht="15" customHeight="1" x14ac:dyDescent="0.25">
      <c r="A107" s="266" t="s">
        <v>871</v>
      </c>
      <c r="B107" s="300" t="s">
        <v>987</v>
      </c>
      <c r="C107" s="301" t="s">
        <v>47</v>
      </c>
      <c r="D107" s="301" t="s">
        <v>988</v>
      </c>
      <c r="E107" s="267">
        <v>90</v>
      </c>
      <c r="F107" s="263">
        <f>E107/2000</f>
        <v>4.4999999999999998E-2</v>
      </c>
      <c r="G107" s="267">
        <v>86</v>
      </c>
      <c r="H107" s="263">
        <f>G107/500</f>
        <v>0.17199999999999999</v>
      </c>
      <c r="I107" s="267">
        <v>87</v>
      </c>
      <c r="J107" s="263">
        <f>I107/500</f>
        <v>0.17399999999999999</v>
      </c>
      <c r="K107" s="267">
        <v>0</v>
      </c>
      <c r="L107" s="263">
        <f>K107/2000</f>
        <v>0</v>
      </c>
      <c r="M107" s="267">
        <v>0</v>
      </c>
      <c r="N107" s="263">
        <f>M107/500</f>
        <v>0</v>
      </c>
      <c r="O107" s="262">
        <v>0</v>
      </c>
      <c r="P107" s="267">
        <v>0</v>
      </c>
      <c r="Q107" s="263">
        <f>P107/500</f>
        <v>0</v>
      </c>
      <c r="R107" s="262">
        <v>0.04</v>
      </c>
      <c r="S107" s="263">
        <f>O107+R107+Q107+N107+L107+J107+H107+F107</f>
        <v>0.43099999999999999</v>
      </c>
      <c r="T107" s="268" t="str">
        <f>IF(S107&lt;50%,"F",IF(S107&lt;=65%,"D",IF(S107&lt;=79%,"C",IF(S107&lt;=89%,"B",IF(S107&gt;89%,"A")))))</f>
        <v>F</v>
      </c>
      <c r="U107" s="305"/>
      <c r="V107" s="269"/>
      <c r="W107" s="270"/>
      <c r="X107" s="270"/>
      <c r="Y107" s="270"/>
    </row>
    <row r="108" spans="1:25" s="176" customFormat="1" ht="15" customHeight="1" x14ac:dyDescent="0.25">
      <c r="A108" s="232" t="s">
        <v>872</v>
      </c>
      <c r="B108" s="234" t="s">
        <v>989</v>
      </c>
      <c r="C108" s="235" t="s">
        <v>46</v>
      </c>
      <c r="D108" s="235" t="s">
        <v>990</v>
      </c>
      <c r="E108" s="177">
        <v>85</v>
      </c>
      <c r="F108" s="22">
        <f>E108/2000</f>
        <v>4.2500000000000003E-2</v>
      </c>
      <c r="G108" s="177">
        <v>67</v>
      </c>
      <c r="H108" s="22">
        <f>G108/500</f>
        <v>0.13400000000000001</v>
      </c>
      <c r="I108" s="177">
        <v>46</v>
      </c>
      <c r="J108" s="22">
        <f>I108/500</f>
        <v>9.1999999999999998E-2</v>
      </c>
      <c r="K108" s="177">
        <v>90</v>
      </c>
      <c r="L108" s="22">
        <f>K108/2000</f>
        <v>4.4999999999999998E-2</v>
      </c>
      <c r="M108" s="177">
        <v>44</v>
      </c>
      <c r="N108" s="22">
        <f>M108/500</f>
        <v>8.7999999999999995E-2</v>
      </c>
      <c r="O108" s="21">
        <v>0.01</v>
      </c>
      <c r="P108" s="177">
        <v>44</v>
      </c>
      <c r="Q108" s="22">
        <f>P108/500</f>
        <v>8.7999999999999995E-2</v>
      </c>
      <c r="R108" s="21">
        <v>0.05</v>
      </c>
      <c r="S108" s="22">
        <f>O108+R108+Q108+N108+L108+J108+H108+F108</f>
        <v>0.54949999999999999</v>
      </c>
      <c r="T108" s="132" t="str">
        <f>IF(S108&lt;50%,"F",IF(S108&lt;=65%,"D",IF(S108&lt;=79%,"C",IF(S108&lt;=89%,"B",IF(S108&gt;89%,"A")))))</f>
        <v>D</v>
      </c>
      <c r="U108" s="138"/>
      <c r="V108" s="39"/>
      <c r="W108" s="178"/>
      <c r="X108" s="178"/>
      <c r="Y108" s="178"/>
    </row>
    <row r="109" spans="1:25" s="176" customFormat="1" ht="15" customHeight="1" x14ac:dyDescent="0.25">
      <c r="A109" s="232" t="s">
        <v>873</v>
      </c>
      <c r="B109" s="234" t="s">
        <v>991</v>
      </c>
      <c r="C109" s="235" t="s">
        <v>47</v>
      </c>
      <c r="D109" s="235" t="s">
        <v>992</v>
      </c>
      <c r="E109" s="177">
        <v>86</v>
      </c>
      <c r="F109" s="22">
        <f t="shared" ref="F109:F113" si="136">E109/2000</f>
        <v>4.2999999999999997E-2</v>
      </c>
      <c r="G109" s="177">
        <v>99</v>
      </c>
      <c r="H109" s="22">
        <f t="shared" ref="H109:H113" si="137">G109/500</f>
        <v>0.19800000000000001</v>
      </c>
      <c r="I109" s="177">
        <v>97</v>
      </c>
      <c r="J109" s="22">
        <f t="shared" ref="J109:J113" si="138">I109/500</f>
        <v>0.19400000000000001</v>
      </c>
      <c r="K109" s="177">
        <v>90</v>
      </c>
      <c r="L109" s="22">
        <f t="shared" ref="L109:L113" si="139">K109/2000</f>
        <v>4.4999999999999998E-2</v>
      </c>
      <c r="M109" s="177">
        <v>90</v>
      </c>
      <c r="N109" s="22">
        <f t="shared" ref="N109:N113" si="140">M109/500</f>
        <v>0.18</v>
      </c>
      <c r="O109" s="21">
        <v>0.04</v>
      </c>
      <c r="P109" s="177">
        <v>91</v>
      </c>
      <c r="Q109" s="22">
        <f t="shared" ref="Q109:Q113" si="141">P109/500</f>
        <v>0.182</v>
      </c>
      <c r="R109" s="21">
        <v>0.05</v>
      </c>
      <c r="S109" s="22">
        <f t="shared" ref="S109:S113" si="142">O109+R109+Q109+N109+L109+J109+H109+F109</f>
        <v>0.93200000000000005</v>
      </c>
      <c r="T109" s="132" t="str">
        <f t="shared" ref="T109:T113" si="143">IF(S109&lt;50%,"F",IF(S109&lt;=65%,"D",IF(S109&lt;=79%,"C",IF(S109&lt;=89%,"B",IF(S109&gt;89%,"A")))))</f>
        <v>A</v>
      </c>
      <c r="U109" s="131"/>
      <c r="V109" s="39"/>
      <c r="W109" s="178"/>
      <c r="X109" s="178"/>
      <c r="Y109" s="178"/>
    </row>
    <row r="110" spans="1:25" s="176" customFormat="1" ht="15" customHeight="1" x14ac:dyDescent="0.25">
      <c r="A110" s="232" t="s">
        <v>874</v>
      </c>
      <c r="B110" s="234" t="s">
        <v>993</v>
      </c>
      <c r="C110" s="235" t="s">
        <v>46</v>
      </c>
      <c r="D110" s="235" t="s">
        <v>994</v>
      </c>
      <c r="E110" s="177">
        <v>90</v>
      </c>
      <c r="F110" s="22">
        <f>E110/2000</f>
        <v>4.4999999999999998E-2</v>
      </c>
      <c r="G110" s="177">
        <v>77</v>
      </c>
      <c r="H110" s="22">
        <f>G110/500</f>
        <v>0.154</v>
      </c>
      <c r="I110" s="177">
        <v>54</v>
      </c>
      <c r="J110" s="22">
        <f>I110/500</f>
        <v>0.108</v>
      </c>
      <c r="K110" s="177">
        <v>87</v>
      </c>
      <c r="L110" s="22">
        <f>K110/2000</f>
        <v>4.3499999999999997E-2</v>
      </c>
      <c r="M110" s="177">
        <v>60</v>
      </c>
      <c r="N110" s="22">
        <f>M110/500</f>
        <v>0.12</v>
      </c>
      <c r="O110" s="21">
        <v>0.04</v>
      </c>
      <c r="P110" s="177">
        <v>57</v>
      </c>
      <c r="Q110" s="22">
        <f>P110/500</f>
        <v>0.114</v>
      </c>
      <c r="R110" s="21">
        <v>0.05</v>
      </c>
      <c r="S110" s="22">
        <f>O110+R110+Q110+N110+L110+J110+H110+F110</f>
        <v>0.67449999999999999</v>
      </c>
      <c r="T110" s="132" t="str">
        <f>IF(S110&lt;50%,"F",IF(S110&lt;=65%,"D",IF(S110&lt;=79%,"C",IF(S110&lt;=89%,"B",IF(S110&gt;89%,"A")))))</f>
        <v>C</v>
      </c>
      <c r="U110" s="131"/>
      <c r="V110" s="39"/>
      <c r="W110" s="178"/>
      <c r="X110" s="178"/>
      <c r="Y110" s="178"/>
    </row>
    <row r="111" spans="1:25" s="176" customFormat="1" ht="15" customHeight="1" x14ac:dyDescent="0.25">
      <c r="A111" s="232" t="s">
        <v>875</v>
      </c>
      <c r="B111" s="234" t="s">
        <v>995</v>
      </c>
      <c r="C111" s="235" t="s">
        <v>46</v>
      </c>
      <c r="D111" s="235" t="s">
        <v>996</v>
      </c>
      <c r="E111" s="177">
        <v>95</v>
      </c>
      <c r="F111" s="22">
        <f t="shared" ref="F111" si="144">E111/2000</f>
        <v>4.7500000000000001E-2</v>
      </c>
      <c r="G111" s="177">
        <v>58</v>
      </c>
      <c r="H111" s="22">
        <f t="shared" ref="H111" si="145">G111/500</f>
        <v>0.11600000000000001</v>
      </c>
      <c r="I111" s="177">
        <v>61</v>
      </c>
      <c r="J111" s="22">
        <f t="shared" ref="J111" si="146">I111/500</f>
        <v>0.122</v>
      </c>
      <c r="K111" s="177">
        <v>70</v>
      </c>
      <c r="L111" s="22">
        <f t="shared" ref="L111" si="147">K111/2000</f>
        <v>3.5000000000000003E-2</v>
      </c>
      <c r="M111" s="177">
        <v>61</v>
      </c>
      <c r="N111" s="22">
        <f t="shared" ref="N111" si="148">M111/500</f>
        <v>0.122</v>
      </c>
      <c r="O111" s="21">
        <v>0.04</v>
      </c>
      <c r="P111" s="177">
        <v>55</v>
      </c>
      <c r="Q111" s="22">
        <f t="shared" ref="Q111" si="149">P111/500</f>
        <v>0.11</v>
      </c>
      <c r="R111" s="21">
        <v>0.05</v>
      </c>
      <c r="S111" s="22">
        <f t="shared" ref="S111" si="150">O111+R111+Q111+N111+L111+J111+H111+F111</f>
        <v>0.64249999999999996</v>
      </c>
      <c r="T111" s="132" t="str">
        <f t="shared" ref="T111" si="151">IF(S111&lt;50%,"F",IF(S111&lt;=65%,"D",IF(S111&lt;=79%,"C",IF(S111&lt;=89%,"B",IF(S111&gt;89%,"A")))))</f>
        <v>D</v>
      </c>
      <c r="U111" s="131"/>
      <c r="V111" s="39"/>
      <c r="W111" s="178"/>
      <c r="X111" s="178"/>
      <c r="Y111" s="178"/>
    </row>
    <row r="112" spans="1:25" s="176" customFormat="1" ht="15" customHeight="1" x14ac:dyDescent="0.25">
      <c r="A112" s="232" t="s">
        <v>936</v>
      </c>
      <c r="B112" s="234" t="s">
        <v>997</v>
      </c>
      <c r="C112" s="235" t="s">
        <v>46</v>
      </c>
      <c r="D112" s="235" t="s">
        <v>998</v>
      </c>
      <c r="E112" s="177">
        <v>85</v>
      </c>
      <c r="F112" s="22">
        <f t="shared" si="136"/>
        <v>4.2500000000000003E-2</v>
      </c>
      <c r="G112" s="177">
        <v>98</v>
      </c>
      <c r="H112" s="22">
        <f t="shared" si="137"/>
        <v>0.19600000000000001</v>
      </c>
      <c r="I112" s="177">
        <v>92</v>
      </c>
      <c r="J112" s="22">
        <f t="shared" si="138"/>
        <v>0.184</v>
      </c>
      <c r="K112" s="177">
        <v>89</v>
      </c>
      <c r="L112" s="22">
        <f t="shared" si="139"/>
        <v>4.4499999999999998E-2</v>
      </c>
      <c r="M112" s="177">
        <v>86</v>
      </c>
      <c r="N112" s="22">
        <f t="shared" si="140"/>
        <v>0.17199999999999999</v>
      </c>
      <c r="O112" s="21">
        <v>0.04</v>
      </c>
      <c r="P112" s="177">
        <v>92</v>
      </c>
      <c r="Q112" s="22">
        <f t="shared" si="141"/>
        <v>0.184</v>
      </c>
      <c r="R112" s="21">
        <v>0.05</v>
      </c>
      <c r="S112" s="22">
        <f t="shared" si="142"/>
        <v>0.91300000000000003</v>
      </c>
      <c r="T112" s="132" t="str">
        <f t="shared" si="143"/>
        <v>A</v>
      </c>
      <c r="U112" s="131"/>
      <c r="V112" s="39"/>
      <c r="W112" s="178"/>
      <c r="X112" s="178"/>
      <c r="Y112" s="178"/>
    </row>
    <row r="113" spans="1:25" s="176" customFormat="1" ht="15" customHeight="1" x14ac:dyDescent="0.25">
      <c r="A113" s="232" t="s">
        <v>937</v>
      </c>
      <c r="B113" s="234" t="s">
        <v>999</v>
      </c>
      <c r="C113" s="235" t="s">
        <v>46</v>
      </c>
      <c r="D113" s="235" t="s">
        <v>1000</v>
      </c>
      <c r="E113" s="177">
        <v>80</v>
      </c>
      <c r="F113" s="22">
        <f t="shared" si="136"/>
        <v>0.04</v>
      </c>
      <c r="G113" s="177">
        <v>88</v>
      </c>
      <c r="H113" s="22">
        <f t="shared" si="137"/>
        <v>0.17599999999999999</v>
      </c>
      <c r="I113" s="177">
        <v>84</v>
      </c>
      <c r="J113" s="22">
        <f t="shared" si="138"/>
        <v>0.16800000000000001</v>
      </c>
      <c r="K113" s="177">
        <v>90</v>
      </c>
      <c r="L113" s="22">
        <f t="shared" si="139"/>
        <v>4.4999999999999998E-2</v>
      </c>
      <c r="M113" s="177">
        <v>83</v>
      </c>
      <c r="N113" s="22">
        <f t="shared" si="140"/>
        <v>0.16600000000000001</v>
      </c>
      <c r="O113" s="21">
        <v>0.03</v>
      </c>
      <c r="P113" s="177">
        <v>68</v>
      </c>
      <c r="Q113" s="22">
        <f t="shared" si="141"/>
        <v>0.13600000000000001</v>
      </c>
      <c r="R113" s="21">
        <v>0.05</v>
      </c>
      <c r="S113" s="22">
        <f t="shared" si="142"/>
        <v>0.81099999999999994</v>
      </c>
      <c r="T113" s="132" t="str">
        <f t="shared" si="143"/>
        <v>B</v>
      </c>
      <c r="U113" s="131"/>
      <c r="V113" s="39"/>
      <c r="W113" s="178"/>
      <c r="X113" s="178"/>
      <c r="Y113" s="178"/>
    </row>
    <row r="114" spans="1:25" s="176" customFormat="1" ht="15" customHeight="1" x14ac:dyDescent="0.25">
      <c r="A114" s="232" t="s">
        <v>938</v>
      </c>
      <c r="B114" s="234" t="s">
        <v>1001</v>
      </c>
      <c r="C114" s="235" t="s">
        <v>47</v>
      </c>
      <c r="D114" s="235" t="s">
        <v>1002</v>
      </c>
      <c r="E114" s="177">
        <v>90</v>
      </c>
      <c r="F114" s="22">
        <f t="shared" ref="F114:F115" si="152">E114/2000</f>
        <v>4.4999999999999998E-2</v>
      </c>
      <c r="G114" s="177">
        <v>82</v>
      </c>
      <c r="H114" s="22">
        <f t="shared" ref="H114:H115" si="153">G114/500</f>
        <v>0.16400000000000001</v>
      </c>
      <c r="I114" s="177">
        <v>80</v>
      </c>
      <c r="J114" s="22">
        <f t="shared" ref="J114:J115" si="154">I114/500</f>
        <v>0.16</v>
      </c>
      <c r="K114" s="177">
        <v>90</v>
      </c>
      <c r="L114" s="22">
        <f t="shared" ref="L114:L115" si="155">K114/2000</f>
        <v>4.4999999999999998E-2</v>
      </c>
      <c r="M114" s="177">
        <v>83</v>
      </c>
      <c r="N114" s="22">
        <f t="shared" ref="N114:N115" si="156">M114/500</f>
        <v>0.16600000000000001</v>
      </c>
      <c r="O114" s="21">
        <v>0.01</v>
      </c>
      <c r="P114" s="177">
        <v>60</v>
      </c>
      <c r="Q114" s="22">
        <f t="shared" ref="Q114:Q115" si="157">P114/500</f>
        <v>0.12</v>
      </c>
      <c r="R114" s="21">
        <v>0.05</v>
      </c>
      <c r="S114" s="22">
        <f t="shared" ref="S114:S115" si="158">O114+R114+Q114+N114+L114+J114+H114+F114</f>
        <v>0.76</v>
      </c>
      <c r="T114" s="132" t="str">
        <f t="shared" ref="T114:T115" si="159">IF(S114&lt;50%,"F",IF(S114&lt;=65%,"D",IF(S114&lt;=79%,"C",IF(S114&lt;=89%,"B",IF(S114&gt;89%,"A")))))</f>
        <v>C</v>
      </c>
      <c r="U114" s="162"/>
      <c r="V114" s="39"/>
      <c r="W114" s="178"/>
      <c r="X114" s="178"/>
      <c r="Y114" s="178"/>
    </row>
    <row r="115" spans="1:25" s="176" customFormat="1" ht="15" customHeight="1" x14ac:dyDescent="0.25">
      <c r="A115" s="232" t="s">
        <v>1005</v>
      </c>
      <c r="B115" s="234" t="s">
        <v>1003</v>
      </c>
      <c r="C115" s="235" t="s">
        <v>46</v>
      </c>
      <c r="D115" s="235" t="s">
        <v>1004</v>
      </c>
      <c r="E115" s="177">
        <v>85</v>
      </c>
      <c r="F115" s="22">
        <f t="shared" si="152"/>
        <v>4.2500000000000003E-2</v>
      </c>
      <c r="G115" s="177">
        <v>90</v>
      </c>
      <c r="H115" s="22">
        <f t="shared" si="153"/>
        <v>0.18</v>
      </c>
      <c r="I115" s="177">
        <v>85</v>
      </c>
      <c r="J115" s="22">
        <f t="shared" si="154"/>
        <v>0.17</v>
      </c>
      <c r="K115" s="177">
        <v>90</v>
      </c>
      <c r="L115" s="22">
        <f t="shared" si="155"/>
        <v>4.4999999999999998E-2</v>
      </c>
      <c r="M115" s="177">
        <v>91</v>
      </c>
      <c r="N115" s="22">
        <f t="shared" si="156"/>
        <v>0.182</v>
      </c>
      <c r="O115" s="21">
        <v>0.05</v>
      </c>
      <c r="P115" s="177">
        <v>71</v>
      </c>
      <c r="Q115" s="22">
        <f t="shared" si="157"/>
        <v>0.14199999999999999</v>
      </c>
      <c r="R115" s="21">
        <v>0.05</v>
      </c>
      <c r="S115" s="22">
        <f t="shared" si="158"/>
        <v>0.86149999999999993</v>
      </c>
      <c r="T115" s="132" t="str">
        <f t="shared" si="159"/>
        <v>B</v>
      </c>
      <c r="U115" s="162"/>
      <c r="V115" s="39"/>
      <c r="W115" s="178"/>
      <c r="X115" s="178"/>
      <c r="Y115" s="178"/>
    </row>
    <row r="116" spans="1:25" s="182" customFormat="1" ht="20.100000000000001" customHeight="1" x14ac:dyDescent="0.25">
      <c r="A116" s="100" t="s">
        <v>12</v>
      </c>
      <c r="B116" s="183"/>
      <c r="C116" s="180"/>
      <c r="D116" s="180"/>
      <c r="E116" s="158"/>
      <c r="F116" s="158"/>
      <c r="G116" s="158" t="s">
        <v>21</v>
      </c>
      <c r="H116" s="158"/>
      <c r="I116" s="178"/>
      <c r="J116" s="176"/>
      <c r="K116" s="176"/>
      <c r="L116" s="176"/>
      <c r="M116" s="176"/>
      <c r="N116" s="176"/>
      <c r="O116" s="176"/>
      <c r="P116" s="176"/>
      <c r="Q116" s="176"/>
      <c r="R116" s="176"/>
      <c r="S116" s="176"/>
      <c r="T116" s="143"/>
      <c r="U116" s="133"/>
      <c r="V116" s="181"/>
      <c r="W116" s="181"/>
      <c r="X116" s="181"/>
      <c r="Y116" s="181"/>
    </row>
    <row r="117" spans="1:25" s="38" customFormat="1" ht="24.95" customHeight="1" x14ac:dyDescent="0.3">
      <c r="A117" s="341" t="s">
        <v>136</v>
      </c>
      <c r="B117" s="341"/>
      <c r="C117" s="341"/>
      <c r="D117" s="341"/>
      <c r="E117" s="341"/>
      <c r="F117" s="341"/>
      <c r="G117" s="341"/>
      <c r="H117" s="341"/>
      <c r="I117" s="341"/>
      <c r="J117" s="341"/>
      <c r="K117" s="341"/>
      <c r="L117" s="341"/>
      <c r="M117" s="341"/>
      <c r="N117" s="341"/>
      <c r="O117" s="341"/>
      <c r="P117" s="341"/>
      <c r="Q117" s="341"/>
      <c r="R117" s="341"/>
      <c r="S117" s="341"/>
      <c r="T117" s="341"/>
      <c r="U117" s="341"/>
    </row>
    <row r="118" spans="1:25" s="49" customFormat="1" ht="9.9499999999999993" customHeight="1" x14ac:dyDescent="0.2">
      <c r="A118" s="170"/>
      <c r="B118" s="171"/>
      <c r="C118" s="171"/>
      <c r="D118" s="171"/>
      <c r="E118" s="170"/>
      <c r="F118" s="170"/>
      <c r="G118" s="170"/>
      <c r="H118" s="170"/>
      <c r="I118" s="170"/>
      <c r="J118" s="170"/>
      <c r="K118" s="170"/>
      <c r="L118" s="170"/>
      <c r="M118" s="170"/>
      <c r="N118" s="170"/>
      <c r="O118" s="170"/>
      <c r="P118" s="170"/>
      <c r="Q118" s="170"/>
      <c r="R118" s="170"/>
      <c r="S118" s="170"/>
      <c r="T118" s="248"/>
      <c r="U118" s="163"/>
    </row>
    <row r="119" spans="1:25" s="175" customFormat="1" x14ac:dyDescent="0.25">
      <c r="A119" s="172" t="s">
        <v>157</v>
      </c>
      <c r="B119" s="172"/>
      <c r="C119" s="172"/>
      <c r="D119" s="172"/>
      <c r="E119" s="172"/>
      <c r="F119" s="172"/>
      <c r="G119" s="172"/>
      <c r="H119" s="172"/>
      <c r="I119" s="172"/>
      <c r="J119" s="172"/>
      <c r="K119" s="172"/>
      <c r="L119" s="172"/>
      <c r="M119" s="172" t="s">
        <v>156</v>
      </c>
      <c r="N119" s="173"/>
      <c r="O119" s="172"/>
      <c r="P119" s="172"/>
      <c r="Q119" s="172"/>
      <c r="R119" s="172"/>
      <c r="S119" s="172"/>
      <c r="T119" s="135"/>
      <c r="U119" s="137"/>
      <c r="V119" s="174"/>
      <c r="W119" s="174"/>
      <c r="X119" s="174"/>
      <c r="Y119" s="174"/>
    </row>
    <row r="120" spans="1:25" s="175" customFormat="1" x14ac:dyDescent="0.25">
      <c r="A120" s="172" t="s">
        <v>128</v>
      </c>
      <c r="B120" s="172"/>
      <c r="C120" s="172"/>
      <c r="D120" s="172"/>
      <c r="E120" s="172"/>
      <c r="F120" s="172"/>
      <c r="G120" s="172"/>
      <c r="H120" s="172"/>
      <c r="I120" s="172"/>
      <c r="J120" s="172"/>
      <c r="K120" s="172"/>
      <c r="L120" s="172"/>
      <c r="M120" s="172" t="s">
        <v>24</v>
      </c>
      <c r="N120" s="173"/>
      <c r="O120" s="172"/>
      <c r="P120" s="172"/>
      <c r="Q120" s="172"/>
      <c r="R120" s="172"/>
      <c r="S120" s="172"/>
      <c r="T120" s="135"/>
      <c r="U120" s="137"/>
      <c r="V120" s="174"/>
      <c r="W120" s="174"/>
      <c r="X120" s="174"/>
      <c r="Y120" s="174"/>
    </row>
    <row r="121" spans="1:25" s="176" customFormat="1" ht="9.9499999999999993" customHeight="1" x14ac:dyDescent="0.2">
      <c r="A121" s="342" t="s">
        <v>4</v>
      </c>
      <c r="B121" s="342" t="s">
        <v>5</v>
      </c>
      <c r="C121" s="342" t="s">
        <v>6</v>
      </c>
      <c r="D121" s="345" t="s">
        <v>7</v>
      </c>
      <c r="E121" s="345" t="s">
        <v>14</v>
      </c>
      <c r="F121" s="345"/>
      <c r="G121" s="345"/>
      <c r="H121" s="345"/>
      <c r="I121" s="345"/>
      <c r="J121" s="345"/>
      <c r="K121" s="345" t="s">
        <v>15</v>
      </c>
      <c r="L121" s="345"/>
      <c r="M121" s="345"/>
      <c r="N121" s="345"/>
      <c r="O121" s="345"/>
      <c r="P121" s="345"/>
      <c r="Q121" s="345"/>
      <c r="R121" s="345"/>
      <c r="S121" s="346" t="s">
        <v>0</v>
      </c>
      <c r="T121" s="347" t="s">
        <v>3</v>
      </c>
      <c r="U121" s="351" t="s">
        <v>16</v>
      </c>
      <c r="V121" s="39"/>
      <c r="W121" s="40"/>
      <c r="X121" s="40"/>
      <c r="Y121" s="40"/>
    </row>
    <row r="122" spans="1:25" s="176" customFormat="1" ht="9.9499999999999993" customHeight="1" x14ac:dyDescent="0.2">
      <c r="A122" s="343"/>
      <c r="B122" s="343"/>
      <c r="C122" s="343"/>
      <c r="D122" s="345"/>
      <c r="E122" s="345"/>
      <c r="F122" s="345"/>
      <c r="G122" s="345"/>
      <c r="H122" s="345"/>
      <c r="I122" s="345"/>
      <c r="J122" s="345"/>
      <c r="K122" s="345"/>
      <c r="L122" s="345"/>
      <c r="M122" s="345"/>
      <c r="N122" s="345"/>
      <c r="O122" s="345"/>
      <c r="P122" s="345"/>
      <c r="Q122" s="345"/>
      <c r="R122" s="345"/>
      <c r="S122" s="346"/>
      <c r="T122" s="347"/>
      <c r="U122" s="352"/>
      <c r="V122" s="39"/>
      <c r="W122" s="40"/>
      <c r="X122" s="40"/>
      <c r="Y122" s="40"/>
    </row>
    <row r="123" spans="1:25" s="176" customFormat="1" ht="14.1" customHeight="1" x14ac:dyDescent="0.2">
      <c r="A123" s="344"/>
      <c r="B123" s="344"/>
      <c r="C123" s="344"/>
      <c r="D123" s="345"/>
      <c r="E123" s="340" t="s">
        <v>17</v>
      </c>
      <c r="F123" s="340"/>
      <c r="G123" s="340" t="s">
        <v>87</v>
      </c>
      <c r="H123" s="340"/>
      <c r="I123" s="340" t="s">
        <v>88</v>
      </c>
      <c r="J123" s="340"/>
      <c r="K123" s="340" t="s">
        <v>17</v>
      </c>
      <c r="L123" s="340"/>
      <c r="M123" s="340" t="s">
        <v>87</v>
      </c>
      <c r="N123" s="340"/>
      <c r="O123" s="241" t="s">
        <v>20</v>
      </c>
      <c r="P123" s="340" t="s">
        <v>88</v>
      </c>
      <c r="Q123" s="340"/>
      <c r="R123" s="241" t="s">
        <v>20</v>
      </c>
      <c r="S123" s="346"/>
      <c r="T123" s="347"/>
      <c r="U123" s="352"/>
      <c r="V123" s="39"/>
      <c r="W123" s="40"/>
      <c r="X123" s="40"/>
      <c r="Y123" s="40"/>
    </row>
    <row r="124" spans="1:25" s="176" customFormat="1" ht="14.1" customHeight="1" x14ac:dyDescent="0.2">
      <c r="A124" s="233" t="s">
        <v>96</v>
      </c>
      <c r="B124" s="236" t="s">
        <v>1009</v>
      </c>
      <c r="C124" s="237" t="s">
        <v>46</v>
      </c>
      <c r="D124" s="237" t="s">
        <v>1010</v>
      </c>
      <c r="E124" s="177">
        <v>60</v>
      </c>
      <c r="F124" s="22">
        <f t="shared" ref="F124:F160" si="160">E124/2000</f>
        <v>0.03</v>
      </c>
      <c r="G124" s="177">
        <v>68</v>
      </c>
      <c r="H124" s="22">
        <f t="shared" ref="H124:H160" si="161">G124/500</f>
        <v>0.13600000000000001</v>
      </c>
      <c r="I124" s="177">
        <v>61</v>
      </c>
      <c r="J124" s="22">
        <f t="shared" ref="J124:J160" si="162">I124/500</f>
        <v>0.122</v>
      </c>
      <c r="K124" s="177">
        <v>85</v>
      </c>
      <c r="L124" s="22">
        <f t="shared" ref="L124:L160" si="163">K124/2000</f>
        <v>4.2500000000000003E-2</v>
      </c>
      <c r="M124" s="177">
        <v>70</v>
      </c>
      <c r="N124" s="22">
        <f t="shared" ref="N124:N160" si="164">M124/500</f>
        <v>0.14000000000000001</v>
      </c>
      <c r="O124" s="21">
        <v>0.05</v>
      </c>
      <c r="P124" s="177">
        <v>44</v>
      </c>
      <c r="Q124" s="22">
        <f t="shared" ref="Q124:Q160" si="165">P124/500</f>
        <v>8.7999999999999995E-2</v>
      </c>
      <c r="R124" s="21">
        <v>0.05</v>
      </c>
      <c r="S124" s="22">
        <f t="shared" ref="S124:S160" si="166">O124+R124+Q124+N124+L124+J124+H124+F124</f>
        <v>0.65850000000000009</v>
      </c>
      <c r="T124" s="132" t="str">
        <f t="shared" ref="T124:T160" si="167">IF(S124&lt;50%,"F",IF(S124&lt;=65%,"D",IF(S124&lt;=79%,"C",IF(S124&lt;=89%,"B",IF(S124&gt;89%,"A")))))</f>
        <v>C</v>
      </c>
      <c r="U124" s="162"/>
      <c r="V124" s="39"/>
      <c r="W124" s="178"/>
      <c r="X124" s="178"/>
      <c r="Y124" s="178"/>
    </row>
    <row r="125" spans="1:25" s="176" customFormat="1" ht="14.1" customHeight="1" x14ac:dyDescent="0.2">
      <c r="A125" s="233" t="s">
        <v>95</v>
      </c>
      <c r="B125" s="236" t="s">
        <v>1011</v>
      </c>
      <c r="C125" s="237" t="s">
        <v>47</v>
      </c>
      <c r="D125" s="237" t="s">
        <v>1012</v>
      </c>
      <c r="E125" s="177">
        <v>85</v>
      </c>
      <c r="F125" s="22">
        <f t="shared" si="160"/>
        <v>4.2500000000000003E-2</v>
      </c>
      <c r="G125" s="177">
        <v>70</v>
      </c>
      <c r="H125" s="22">
        <f t="shared" si="161"/>
        <v>0.14000000000000001</v>
      </c>
      <c r="I125" s="177">
        <v>80</v>
      </c>
      <c r="J125" s="22">
        <f t="shared" si="162"/>
        <v>0.16</v>
      </c>
      <c r="K125" s="177">
        <v>95</v>
      </c>
      <c r="L125" s="22">
        <f t="shared" si="163"/>
        <v>4.7500000000000001E-2</v>
      </c>
      <c r="M125" s="177">
        <v>81</v>
      </c>
      <c r="N125" s="22">
        <f t="shared" si="164"/>
        <v>0.16200000000000001</v>
      </c>
      <c r="O125" s="21">
        <v>0.05</v>
      </c>
      <c r="P125" s="177">
        <v>81</v>
      </c>
      <c r="Q125" s="22">
        <f t="shared" si="165"/>
        <v>0.16200000000000001</v>
      </c>
      <c r="R125" s="21">
        <v>0.05</v>
      </c>
      <c r="S125" s="22">
        <f t="shared" si="166"/>
        <v>0.81400000000000006</v>
      </c>
      <c r="T125" s="132" t="str">
        <f t="shared" si="167"/>
        <v>B</v>
      </c>
      <c r="U125" s="131"/>
      <c r="V125" s="39"/>
      <c r="W125" s="178"/>
      <c r="X125" s="178"/>
      <c r="Y125" s="178"/>
    </row>
    <row r="126" spans="1:25" s="176" customFormat="1" ht="14.1" customHeight="1" x14ac:dyDescent="0.2">
      <c r="A126" s="233" t="s">
        <v>97</v>
      </c>
      <c r="B126" s="236" t="s">
        <v>1013</v>
      </c>
      <c r="C126" s="237" t="s">
        <v>47</v>
      </c>
      <c r="D126" s="237" t="s">
        <v>1014</v>
      </c>
      <c r="E126" s="177">
        <v>85</v>
      </c>
      <c r="F126" s="22">
        <f t="shared" ref="F126:F152" si="168">E126/2000</f>
        <v>4.2500000000000003E-2</v>
      </c>
      <c r="G126" s="177">
        <v>78</v>
      </c>
      <c r="H126" s="22">
        <f t="shared" ref="H126:H152" si="169">G126/500</f>
        <v>0.156</v>
      </c>
      <c r="I126" s="177">
        <v>78</v>
      </c>
      <c r="J126" s="22">
        <f t="shared" ref="J126:J152" si="170">I126/500</f>
        <v>0.156</v>
      </c>
      <c r="K126" s="177">
        <v>87</v>
      </c>
      <c r="L126" s="22">
        <f t="shared" ref="L126:L152" si="171">K126/2000</f>
        <v>4.3499999999999997E-2</v>
      </c>
      <c r="M126" s="177">
        <v>65</v>
      </c>
      <c r="N126" s="22">
        <f t="shared" ref="N126:N152" si="172">M126/500</f>
        <v>0.13</v>
      </c>
      <c r="O126" s="21">
        <v>0.04</v>
      </c>
      <c r="P126" s="177">
        <v>75</v>
      </c>
      <c r="Q126" s="22">
        <f t="shared" ref="Q126:Q152" si="173">P126/500</f>
        <v>0.15</v>
      </c>
      <c r="R126" s="21">
        <v>0.05</v>
      </c>
      <c r="S126" s="22">
        <f t="shared" ref="S126:S152" si="174">O126+R126+Q126+N126+L126+J126+H126+F126</f>
        <v>0.76800000000000002</v>
      </c>
      <c r="T126" s="132" t="str">
        <f t="shared" ref="T126:T152" si="175">IF(S126&lt;50%,"F",IF(S126&lt;=65%,"D",IF(S126&lt;=79%,"C",IF(S126&lt;=89%,"B",IF(S126&gt;89%,"A")))))</f>
        <v>C</v>
      </c>
      <c r="U126" s="131"/>
      <c r="V126" s="39"/>
      <c r="W126" s="178"/>
      <c r="X126" s="178"/>
      <c r="Y126" s="178"/>
    </row>
    <row r="127" spans="1:25" s="176" customFormat="1" ht="14.1" customHeight="1" x14ac:dyDescent="0.2">
      <c r="A127" s="233" t="s">
        <v>23</v>
      </c>
      <c r="B127" s="236" t="s">
        <v>1015</v>
      </c>
      <c r="C127" s="237" t="s">
        <v>46</v>
      </c>
      <c r="D127" s="237" t="s">
        <v>1016</v>
      </c>
      <c r="E127" s="177">
        <v>67</v>
      </c>
      <c r="F127" s="22">
        <f t="shared" si="168"/>
        <v>3.3500000000000002E-2</v>
      </c>
      <c r="G127" s="177">
        <v>72</v>
      </c>
      <c r="H127" s="22">
        <f t="shared" si="169"/>
        <v>0.14399999999999999</v>
      </c>
      <c r="I127" s="177">
        <v>81</v>
      </c>
      <c r="J127" s="22">
        <f t="shared" si="170"/>
        <v>0.16200000000000001</v>
      </c>
      <c r="K127" s="177">
        <v>75</v>
      </c>
      <c r="L127" s="22">
        <f t="shared" si="171"/>
        <v>3.7499999999999999E-2</v>
      </c>
      <c r="M127" s="177">
        <v>89</v>
      </c>
      <c r="N127" s="22">
        <f t="shared" si="172"/>
        <v>0.17799999999999999</v>
      </c>
      <c r="O127" s="21">
        <v>0.05</v>
      </c>
      <c r="P127" s="177">
        <v>70</v>
      </c>
      <c r="Q127" s="22">
        <f t="shared" si="173"/>
        <v>0.14000000000000001</v>
      </c>
      <c r="R127" s="21">
        <v>0.05</v>
      </c>
      <c r="S127" s="22">
        <f t="shared" si="174"/>
        <v>0.79500000000000004</v>
      </c>
      <c r="T127" s="132" t="str">
        <f t="shared" si="175"/>
        <v>B</v>
      </c>
      <c r="U127" s="131"/>
      <c r="V127" s="39"/>
      <c r="W127" s="178"/>
      <c r="X127" s="178"/>
      <c r="Y127" s="178"/>
    </row>
    <row r="128" spans="1:25" s="176" customFormat="1" ht="14.1" customHeight="1" x14ac:dyDescent="0.2">
      <c r="A128" s="233" t="s">
        <v>98</v>
      </c>
      <c r="B128" s="236" t="s">
        <v>1017</v>
      </c>
      <c r="C128" s="237" t="s">
        <v>47</v>
      </c>
      <c r="D128" s="237" t="s">
        <v>1018</v>
      </c>
      <c r="E128" s="177">
        <v>90</v>
      </c>
      <c r="F128" s="22">
        <f t="shared" si="168"/>
        <v>4.4999999999999998E-2</v>
      </c>
      <c r="G128" s="177">
        <v>60</v>
      </c>
      <c r="H128" s="22">
        <f t="shared" si="169"/>
        <v>0.12</v>
      </c>
      <c r="I128" s="177">
        <v>60</v>
      </c>
      <c r="J128" s="22">
        <f t="shared" si="170"/>
        <v>0.12</v>
      </c>
      <c r="K128" s="177">
        <v>85</v>
      </c>
      <c r="L128" s="22">
        <f t="shared" si="171"/>
        <v>4.2500000000000003E-2</v>
      </c>
      <c r="M128" s="177">
        <v>62</v>
      </c>
      <c r="N128" s="22">
        <f t="shared" si="172"/>
        <v>0.124</v>
      </c>
      <c r="O128" s="21">
        <v>0.04</v>
      </c>
      <c r="P128" s="177">
        <v>59</v>
      </c>
      <c r="Q128" s="22">
        <f t="shared" si="173"/>
        <v>0.11799999999999999</v>
      </c>
      <c r="R128" s="21">
        <v>0.05</v>
      </c>
      <c r="S128" s="22">
        <f t="shared" si="174"/>
        <v>0.65949999999999998</v>
      </c>
      <c r="T128" s="132" t="str">
        <f t="shared" si="175"/>
        <v>C</v>
      </c>
      <c r="U128" s="131"/>
      <c r="V128" s="39"/>
      <c r="W128" s="178"/>
      <c r="X128" s="178"/>
      <c r="Y128" s="178"/>
    </row>
    <row r="129" spans="1:25" s="176" customFormat="1" ht="14.1" customHeight="1" x14ac:dyDescent="0.2">
      <c r="A129" s="233" t="s">
        <v>99</v>
      </c>
      <c r="B129" s="236" t="s">
        <v>1019</v>
      </c>
      <c r="C129" s="237" t="s">
        <v>46</v>
      </c>
      <c r="D129" s="237" t="s">
        <v>1020</v>
      </c>
      <c r="E129" s="177">
        <v>90</v>
      </c>
      <c r="F129" s="22">
        <f t="shared" si="168"/>
        <v>4.4999999999999998E-2</v>
      </c>
      <c r="G129" s="177">
        <v>77</v>
      </c>
      <c r="H129" s="22">
        <f t="shared" si="169"/>
        <v>0.154</v>
      </c>
      <c r="I129" s="177">
        <v>92</v>
      </c>
      <c r="J129" s="22">
        <f t="shared" si="170"/>
        <v>0.184</v>
      </c>
      <c r="K129" s="177">
        <v>95</v>
      </c>
      <c r="L129" s="22">
        <f t="shared" si="171"/>
        <v>4.7500000000000001E-2</v>
      </c>
      <c r="M129" s="177">
        <v>85</v>
      </c>
      <c r="N129" s="22">
        <f t="shared" si="172"/>
        <v>0.17</v>
      </c>
      <c r="O129" s="21">
        <v>0.05</v>
      </c>
      <c r="P129" s="177">
        <v>77</v>
      </c>
      <c r="Q129" s="22">
        <f t="shared" si="173"/>
        <v>0.154</v>
      </c>
      <c r="R129" s="21">
        <v>0.05</v>
      </c>
      <c r="S129" s="22">
        <f t="shared" si="174"/>
        <v>0.85450000000000004</v>
      </c>
      <c r="T129" s="132" t="str">
        <f t="shared" si="175"/>
        <v>B</v>
      </c>
      <c r="U129" s="131"/>
      <c r="V129" s="39"/>
      <c r="W129" s="178"/>
      <c r="X129" s="178"/>
      <c r="Y129" s="178"/>
    </row>
    <row r="130" spans="1:25" s="176" customFormat="1" ht="14.1" customHeight="1" x14ac:dyDescent="0.2">
      <c r="A130" s="233" t="s">
        <v>22</v>
      </c>
      <c r="B130" s="236" t="s">
        <v>1021</v>
      </c>
      <c r="C130" s="237" t="s">
        <v>46</v>
      </c>
      <c r="D130" s="237" t="s">
        <v>1022</v>
      </c>
      <c r="E130" s="177">
        <v>60</v>
      </c>
      <c r="F130" s="22">
        <f t="shared" si="168"/>
        <v>0.03</v>
      </c>
      <c r="G130" s="177">
        <v>44</v>
      </c>
      <c r="H130" s="22">
        <f t="shared" si="169"/>
        <v>8.7999999999999995E-2</v>
      </c>
      <c r="I130" s="177">
        <v>44</v>
      </c>
      <c r="J130" s="22">
        <f t="shared" si="170"/>
        <v>8.7999999999999995E-2</v>
      </c>
      <c r="K130" s="177">
        <v>95</v>
      </c>
      <c r="L130" s="22">
        <f t="shared" si="171"/>
        <v>4.7500000000000001E-2</v>
      </c>
      <c r="M130" s="177">
        <v>54</v>
      </c>
      <c r="N130" s="22">
        <f t="shared" si="172"/>
        <v>0.108</v>
      </c>
      <c r="O130" s="21">
        <v>0.02</v>
      </c>
      <c r="P130" s="177">
        <v>50</v>
      </c>
      <c r="Q130" s="22">
        <f t="shared" si="173"/>
        <v>0.1</v>
      </c>
      <c r="R130" s="21">
        <v>0.04</v>
      </c>
      <c r="S130" s="22">
        <f t="shared" si="174"/>
        <v>0.52149999999999996</v>
      </c>
      <c r="T130" s="132" t="str">
        <f t="shared" si="175"/>
        <v>D</v>
      </c>
      <c r="U130" s="131"/>
      <c r="V130" s="39"/>
      <c r="W130" s="178"/>
      <c r="X130" s="178"/>
      <c r="Y130" s="178"/>
    </row>
    <row r="131" spans="1:25" s="176" customFormat="1" ht="14.1" customHeight="1" x14ac:dyDescent="0.2">
      <c r="A131" s="233" t="s">
        <v>100</v>
      </c>
      <c r="B131" s="236" t="s">
        <v>1023</v>
      </c>
      <c r="C131" s="237" t="s">
        <v>47</v>
      </c>
      <c r="D131" s="237" t="s">
        <v>1024</v>
      </c>
      <c r="E131" s="177">
        <v>87</v>
      </c>
      <c r="F131" s="22">
        <f t="shared" si="168"/>
        <v>4.3499999999999997E-2</v>
      </c>
      <c r="G131" s="177">
        <v>95</v>
      </c>
      <c r="H131" s="22">
        <f t="shared" si="169"/>
        <v>0.19</v>
      </c>
      <c r="I131" s="177">
        <v>93</v>
      </c>
      <c r="J131" s="22">
        <f t="shared" si="170"/>
        <v>0.186</v>
      </c>
      <c r="K131" s="177">
        <v>95</v>
      </c>
      <c r="L131" s="22">
        <f t="shared" si="171"/>
        <v>4.7500000000000001E-2</v>
      </c>
      <c r="M131" s="177">
        <v>91</v>
      </c>
      <c r="N131" s="22">
        <f t="shared" si="172"/>
        <v>0.182</v>
      </c>
      <c r="O131" s="21">
        <v>0.05</v>
      </c>
      <c r="P131" s="177">
        <v>85</v>
      </c>
      <c r="Q131" s="22">
        <f t="shared" si="173"/>
        <v>0.17</v>
      </c>
      <c r="R131" s="21">
        <v>0.05</v>
      </c>
      <c r="S131" s="22">
        <f t="shared" si="174"/>
        <v>0.91899999999999993</v>
      </c>
      <c r="T131" s="132" t="str">
        <f t="shared" si="175"/>
        <v>A</v>
      </c>
      <c r="U131" s="131"/>
      <c r="V131" s="39"/>
      <c r="W131" s="178"/>
      <c r="X131" s="178"/>
      <c r="Y131" s="178"/>
    </row>
    <row r="132" spans="1:25" s="176" customFormat="1" ht="14.1" customHeight="1" x14ac:dyDescent="0.2">
      <c r="A132" s="233" t="s">
        <v>101</v>
      </c>
      <c r="B132" s="236" t="s">
        <v>1025</v>
      </c>
      <c r="C132" s="237" t="s">
        <v>46</v>
      </c>
      <c r="D132" s="237" t="s">
        <v>1026</v>
      </c>
      <c r="E132" s="177">
        <v>90</v>
      </c>
      <c r="F132" s="22">
        <f t="shared" si="168"/>
        <v>4.4999999999999998E-2</v>
      </c>
      <c r="G132" s="177">
        <v>74</v>
      </c>
      <c r="H132" s="22">
        <f t="shared" si="169"/>
        <v>0.14799999999999999</v>
      </c>
      <c r="I132" s="177">
        <v>73</v>
      </c>
      <c r="J132" s="22">
        <f t="shared" si="170"/>
        <v>0.14599999999999999</v>
      </c>
      <c r="K132" s="177">
        <v>90</v>
      </c>
      <c r="L132" s="22">
        <f t="shared" si="171"/>
        <v>4.4999999999999998E-2</v>
      </c>
      <c r="M132" s="177">
        <v>79</v>
      </c>
      <c r="N132" s="22">
        <f t="shared" si="172"/>
        <v>0.158</v>
      </c>
      <c r="O132" s="21">
        <v>0.05</v>
      </c>
      <c r="P132" s="177">
        <v>79</v>
      </c>
      <c r="Q132" s="22">
        <f t="shared" si="173"/>
        <v>0.158</v>
      </c>
      <c r="R132" s="21">
        <v>0.05</v>
      </c>
      <c r="S132" s="22">
        <f t="shared" si="174"/>
        <v>0.8</v>
      </c>
      <c r="T132" s="132" t="str">
        <f t="shared" si="175"/>
        <v>B</v>
      </c>
      <c r="U132" s="131"/>
      <c r="V132" s="39"/>
      <c r="W132" s="178"/>
      <c r="X132" s="178"/>
      <c r="Y132" s="178"/>
    </row>
    <row r="133" spans="1:25" s="176" customFormat="1" ht="14.1" customHeight="1" x14ac:dyDescent="0.2">
      <c r="A133" s="233" t="s">
        <v>102</v>
      </c>
      <c r="B133" s="236" t="s">
        <v>1027</v>
      </c>
      <c r="C133" s="237" t="s">
        <v>47</v>
      </c>
      <c r="D133" s="237" t="s">
        <v>1028</v>
      </c>
      <c r="E133" s="177">
        <v>87</v>
      </c>
      <c r="F133" s="22">
        <f t="shared" si="168"/>
        <v>4.3499999999999997E-2</v>
      </c>
      <c r="G133" s="177">
        <v>69</v>
      </c>
      <c r="H133" s="22">
        <f t="shared" si="169"/>
        <v>0.13800000000000001</v>
      </c>
      <c r="I133" s="177">
        <v>60</v>
      </c>
      <c r="J133" s="22">
        <f t="shared" si="170"/>
        <v>0.12</v>
      </c>
      <c r="K133" s="177">
        <v>95</v>
      </c>
      <c r="L133" s="22">
        <f t="shared" si="171"/>
        <v>4.7500000000000001E-2</v>
      </c>
      <c r="M133" s="177">
        <v>50</v>
      </c>
      <c r="N133" s="22">
        <f t="shared" si="172"/>
        <v>0.1</v>
      </c>
      <c r="O133" s="21">
        <v>0.05</v>
      </c>
      <c r="P133" s="177">
        <v>36</v>
      </c>
      <c r="Q133" s="22">
        <f t="shared" si="173"/>
        <v>7.1999999999999995E-2</v>
      </c>
      <c r="R133" s="21">
        <v>0.05</v>
      </c>
      <c r="S133" s="22">
        <f t="shared" si="174"/>
        <v>0.621</v>
      </c>
      <c r="T133" s="132" t="str">
        <f t="shared" si="175"/>
        <v>D</v>
      </c>
      <c r="U133" s="131"/>
      <c r="V133" s="39"/>
      <c r="W133" s="178"/>
      <c r="X133" s="178"/>
      <c r="Y133" s="178"/>
    </row>
    <row r="134" spans="1:25" s="176" customFormat="1" ht="14.1" customHeight="1" x14ac:dyDescent="0.2">
      <c r="A134" s="233" t="s">
        <v>103</v>
      </c>
      <c r="B134" s="236" t="s">
        <v>1029</v>
      </c>
      <c r="C134" s="237" t="s">
        <v>47</v>
      </c>
      <c r="D134" s="237" t="s">
        <v>1030</v>
      </c>
      <c r="E134" s="177">
        <v>95</v>
      </c>
      <c r="F134" s="22">
        <f t="shared" si="168"/>
        <v>4.7500000000000001E-2</v>
      </c>
      <c r="G134" s="177">
        <v>92</v>
      </c>
      <c r="H134" s="22">
        <f t="shared" si="169"/>
        <v>0.184</v>
      </c>
      <c r="I134" s="177">
        <v>95</v>
      </c>
      <c r="J134" s="22">
        <f t="shared" si="170"/>
        <v>0.19</v>
      </c>
      <c r="K134" s="177">
        <v>60</v>
      </c>
      <c r="L134" s="22">
        <f t="shared" si="171"/>
        <v>0.03</v>
      </c>
      <c r="M134" s="177">
        <v>90</v>
      </c>
      <c r="N134" s="22">
        <f t="shared" si="172"/>
        <v>0.18</v>
      </c>
      <c r="O134" s="21">
        <v>0.05</v>
      </c>
      <c r="P134" s="177">
        <v>83</v>
      </c>
      <c r="Q134" s="22">
        <f t="shared" si="173"/>
        <v>0.16600000000000001</v>
      </c>
      <c r="R134" s="21">
        <v>0.05</v>
      </c>
      <c r="S134" s="22">
        <f t="shared" si="174"/>
        <v>0.89749999999999985</v>
      </c>
      <c r="T134" s="132" t="str">
        <f t="shared" si="175"/>
        <v>A</v>
      </c>
      <c r="U134" s="131"/>
      <c r="V134" s="39"/>
      <c r="W134" s="178"/>
      <c r="X134" s="178"/>
      <c r="Y134" s="178"/>
    </row>
    <row r="135" spans="1:25" s="176" customFormat="1" ht="14.1" customHeight="1" x14ac:dyDescent="0.2">
      <c r="A135" s="233" t="s">
        <v>104</v>
      </c>
      <c r="B135" s="236" t="s">
        <v>1031</v>
      </c>
      <c r="C135" s="237" t="s">
        <v>47</v>
      </c>
      <c r="D135" s="237" t="s">
        <v>1032</v>
      </c>
      <c r="E135" s="177">
        <v>80</v>
      </c>
      <c r="F135" s="22">
        <f t="shared" si="168"/>
        <v>0.04</v>
      </c>
      <c r="G135" s="177">
        <v>92</v>
      </c>
      <c r="H135" s="22">
        <f t="shared" si="169"/>
        <v>0.184</v>
      </c>
      <c r="I135" s="177">
        <v>94</v>
      </c>
      <c r="J135" s="22">
        <f t="shared" si="170"/>
        <v>0.188</v>
      </c>
      <c r="K135" s="177">
        <v>95</v>
      </c>
      <c r="L135" s="22">
        <f t="shared" si="171"/>
        <v>4.7500000000000001E-2</v>
      </c>
      <c r="M135" s="177">
        <v>90</v>
      </c>
      <c r="N135" s="22">
        <f t="shared" si="172"/>
        <v>0.18</v>
      </c>
      <c r="O135" s="21">
        <v>0.05</v>
      </c>
      <c r="P135" s="177">
        <v>87</v>
      </c>
      <c r="Q135" s="22">
        <f t="shared" si="173"/>
        <v>0.17399999999999999</v>
      </c>
      <c r="R135" s="21">
        <v>0.05</v>
      </c>
      <c r="S135" s="22">
        <f t="shared" si="174"/>
        <v>0.91349999999999998</v>
      </c>
      <c r="T135" s="132" t="str">
        <f t="shared" si="175"/>
        <v>A</v>
      </c>
      <c r="U135" s="131"/>
      <c r="V135" s="39"/>
      <c r="W135" s="178"/>
      <c r="X135" s="178"/>
      <c r="Y135" s="178"/>
    </row>
    <row r="136" spans="1:25" s="176" customFormat="1" ht="14.1" customHeight="1" x14ac:dyDescent="0.2">
      <c r="A136" s="233" t="s">
        <v>105</v>
      </c>
      <c r="B136" s="236" t="s">
        <v>1033</v>
      </c>
      <c r="C136" s="237" t="s">
        <v>47</v>
      </c>
      <c r="D136" s="237" t="s">
        <v>1034</v>
      </c>
      <c r="E136" s="177">
        <v>77</v>
      </c>
      <c r="F136" s="22">
        <f t="shared" si="168"/>
        <v>3.85E-2</v>
      </c>
      <c r="G136" s="177">
        <v>93</v>
      </c>
      <c r="H136" s="22">
        <f t="shared" si="169"/>
        <v>0.186</v>
      </c>
      <c r="I136" s="177">
        <v>93</v>
      </c>
      <c r="J136" s="22">
        <f t="shared" si="170"/>
        <v>0.186</v>
      </c>
      <c r="K136" s="177">
        <v>95</v>
      </c>
      <c r="L136" s="22">
        <f t="shared" si="171"/>
        <v>4.7500000000000001E-2</v>
      </c>
      <c r="M136" s="177">
        <v>92</v>
      </c>
      <c r="N136" s="22">
        <f t="shared" si="172"/>
        <v>0.184</v>
      </c>
      <c r="O136" s="21">
        <v>0.05</v>
      </c>
      <c r="P136" s="177">
        <v>93</v>
      </c>
      <c r="Q136" s="22">
        <f t="shared" si="173"/>
        <v>0.186</v>
      </c>
      <c r="R136" s="21">
        <v>0.05</v>
      </c>
      <c r="S136" s="22">
        <f t="shared" si="174"/>
        <v>0.92799999999999994</v>
      </c>
      <c r="T136" s="132" t="str">
        <f t="shared" si="175"/>
        <v>A</v>
      </c>
      <c r="U136" s="131"/>
      <c r="V136" s="39"/>
      <c r="W136" s="178"/>
      <c r="X136" s="178"/>
      <c r="Y136" s="178"/>
    </row>
    <row r="137" spans="1:25" s="176" customFormat="1" ht="14.1" customHeight="1" x14ac:dyDescent="0.2">
      <c r="A137" s="233" t="s">
        <v>106</v>
      </c>
      <c r="B137" s="236" t="s">
        <v>1035</v>
      </c>
      <c r="C137" s="237" t="s">
        <v>46</v>
      </c>
      <c r="D137" s="237" t="s">
        <v>1036</v>
      </c>
      <c r="E137" s="177">
        <v>80</v>
      </c>
      <c r="F137" s="22">
        <f t="shared" ref="F137:F150" si="176">E137/2000</f>
        <v>0.04</v>
      </c>
      <c r="G137" s="177">
        <v>74</v>
      </c>
      <c r="H137" s="22">
        <f t="shared" ref="H137:H150" si="177">G137/500</f>
        <v>0.14799999999999999</v>
      </c>
      <c r="I137" s="177">
        <v>72</v>
      </c>
      <c r="J137" s="22">
        <f t="shared" ref="J137:J150" si="178">I137/500</f>
        <v>0.14399999999999999</v>
      </c>
      <c r="K137" s="177">
        <v>90</v>
      </c>
      <c r="L137" s="22">
        <f t="shared" ref="L137:L150" si="179">K137/2000</f>
        <v>4.4999999999999998E-2</v>
      </c>
      <c r="M137" s="177">
        <v>76</v>
      </c>
      <c r="N137" s="22">
        <f t="shared" ref="N137:N150" si="180">M137/500</f>
        <v>0.152</v>
      </c>
      <c r="O137" s="21">
        <v>0.05</v>
      </c>
      <c r="P137" s="177">
        <v>77</v>
      </c>
      <c r="Q137" s="22">
        <f t="shared" ref="Q137:Q150" si="181">P137/500</f>
        <v>0.154</v>
      </c>
      <c r="R137" s="21">
        <v>0.05</v>
      </c>
      <c r="S137" s="22">
        <f t="shared" ref="S137:S150" si="182">O137+R137+Q137+N137+L137+J137+H137+F137</f>
        <v>0.78300000000000003</v>
      </c>
      <c r="T137" s="132" t="str">
        <f t="shared" ref="T137:T150" si="183">IF(S137&lt;50%,"F",IF(S137&lt;=65%,"D",IF(S137&lt;=79%,"C",IF(S137&lt;=89%,"B",IF(S137&gt;89%,"A")))))</f>
        <v>C</v>
      </c>
      <c r="U137" s="131" t="s">
        <v>1247</v>
      </c>
      <c r="V137" s="39"/>
      <c r="W137" s="178"/>
      <c r="X137" s="178"/>
      <c r="Y137" s="178"/>
    </row>
    <row r="138" spans="1:25" s="176" customFormat="1" ht="14.1" customHeight="1" x14ac:dyDescent="0.2">
      <c r="A138" s="233" t="s">
        <v>107</v>
      </c>
      <c r="B138" s="236" t="s">
        <v>1037</v>
      </c>
      <c r="C138" s="237" t="s">
        <v>47</v>
      </c>
      <c r="D138" s="237" t="s">
        <v>1038</v>
      </c>
      <c r="E138" s="177">
        <v>95</v>
      </c>
      <c r="F138" s="22">
        <f t="shared" si="176"/>
        <v>4.7500000000000001E-2</v>
      </c>
      <c r="G138" s="177">
        <v>47</v>
      </c>
      <c r="H138" s="22">
        <f t="shared" si="177"/>
        <v>9.4E-2</v>
      </c>
      <c r="I138" s="177">
        <v>57</v>
      </c>
      <c r="J138" s="22">
        <f t="shared" si="178"/>
        <v>0.114</v>
      </c>
      <c r="K138" s="177">
        <v>90</v>
      </c>
      <c r="L138" s="22">
        <f t="shared" si="179"/>
        <v>4.4999999999999998E-2</v>
      </c>
      <c r="M138" s="177">
        <v>54</v>
      </c>
      <c r="N138" s="22">
        <f t="shared" si="180"/>
        <v>0.108</v>
      </c>
      <c r="O138" s="21">
        <v>0.03</v>
      </c>
      <c r="P138" s="177">
        <v>59</v>
      </c>
      <c r="Q138" s="22">
        <f t="shared" si="181"/>
        <v>0.11799999999999999</v>
      </c>
      <c r="R138" s="21">
        <v>0.05</v>
      </c>
      <c r="S138" s="22">
        <f t="shared" si="182"/>
        <v>0.60649999999999993</v>
      </c>
      <c r="T138" s="132" t="str">
        <f t="shared" si="183"/>
        <v>D</v>
      </c>
      <c r="U138" s="131"/>
      <c r="V138" s="39"/>
      <c r="W138" s="178"/>
      <c r="X138" s="178"/>
      <c r="Y138" s="178"/>
    </row>
    <row r="139" spans="1:25" s="176" customFormat="1" ht="14.1" customHeight="1" x14ac:dyDescent="0.2">
      <c r="A139" s="233" t="s">
        <v>108</v>
      </c>
      <c r="B139" s="236" t="s">
        <v>1039</v>
      </c>
      <c r="C139" s="237" t="s">
        <v>46</v>
      </c>
      <c r="D139" s="237" t="s">
        <v>1040</v>
      </c>
      <c r="E139" s="177">
        <v>80</v>
      </c>
      <c r="F139" s="22">
        <f t="shared" si="176"/>
        <v>0.04</v>
      </c>
      <c r="G139" s="177">
        <v>85</v>
      </c>
      <c r="H139" s="22">
        <f t="shared" si="177"/>
        <v>0.17</v>
      </c>
      <c r="I139" s="177">
        <v>99</v>
      </c>
      <c r="J139" s="22">
        <f t="shared" si="178"/>
        <v>0.19800000000000001</v>
      </c>
      <c r="K139" s="177">
        <v>95</v>
      </c>
      <c r="L139" s="22">
        <f t="shared" si="179"/>
        <v>4.7500000000000001E-2</v>
      </c>
      <c r="M139" s="177">
        <v>92</v>
      </c>
      <c r="N139" s="22">
        <f t="shared" si="180"/>
        <v>0.184</v>
      </c>
      <c r="O139" s="21">
        <v>0.05</v>
      </c>
      <c r="P139" s="177">
        <v>81</v>
      </c>
      <c r="Q139" s="22">
        <f t="shared" si="181"/>
        <v>0.16200000000000001</v>
      </c>
      <c r="R139" s="21">
        <v>0.05</v>
      </c>
      <c r="S139" s="22">
        <f t="shared" si="182"/>
        <v>0.90150000000000008</v>
      </c>
      <c r="T139" s="132" t="str">
        <f t="shared" si="183"/>
        <v>A</v>
      </c>
      <c r="U139" s="131"/>
      <c r="V139" s="39"/>
      <c r="W139" s="178"/>
      <c r="X139" s="178"/>
      <c r="Y139" s="178"/>
    </row>
    <row r="140" spans="1:25" s="176" customFormat="1" ht="14.1" customHeight="1" x14ac:dyDescent="0.2">
      <c r="A140" s="233" t="s">
        <v>109</v>
      </c>
      <c r="B140" s="236" t="s">
        <v>1041</v>
      </c>
      <c r="C140" s="237" t="s">
        <v>46</v>
      </c>
      <c r="D140" s="237" t="s">
        <v>1042</v>
      </c>
      <c r="E140" s="177">
        <v>70</v>
      </c>
      <c r="F140" s="22">
        <f t="shared" si="176"/>
        <v>3.5000000000000003E-2</v>
      </c>
      <c r="G140" s="177">
        <v>67</v>
      </c>
      <c r="H140" s="22">
        <f t="shared" si="177"/>
        <v>0.13400000000000001</v>
      </c>
      <c r="I140" s="177">
        <v>82</v>
      </c>
      <c r="J140" s="22">
        <f t="shared" si="178"/>
        <v>0.16400000000000001</v>
      </c>
      <c r="K140" s="177">
        <v>85</v>
      </c>
      <c r="L140" s="22">
        <f t="shared" si="179"/>
        <v>4.2500000000000003E-2</v>
      </c>
      <c r="M140" s="177">
        <v>85</v>
      </c>
      <c r="N140" s="22">
        <f t="shared" si="180"/>
        <v>0.17</v>
      </c>
      <c r="O140" s="21">
        <v>0.05</v>
      </c>
      <c r="P140" s="177">
        <v>68</v>
      </c>
      <c r="Q140" s="22">
        <f t="shared" si="181"/>
        <v>0.13600000000000001</v>
      </c>
      <c r="R140" s="21">
        <v>0.05</v>
      </c>
      <c r="S140" s="22">
        <f t="shared" si="182"/>
        <v>0.78150000000000008</v>
      </c>
      <c r="T140" s="132" t="str">
        <f t="shared" si="183"/>
        <v>C</v>
      </c>
      <c r="U140" s="131"/>
      <c r="V140" s="39"/>
      <c r="W140" s="178"/>
      <c r="X140" s="178"/>
      <c r="Y140" s="178"/>
    </row>
    <row r="141" spans="1:25" s="176" customFormat="1" ht="14.1" customHeight="1" x14ac:dyDescent="0.2">
      <c r="A141" s="233" t="s">
        <v>110</v>
      </c>
      <c r="B141" s="236" t="s">
        <v>1043</v>
      </c>
      <c r="C141" s="237" t="s">
        <v>47</v>
      </c>
      <c r="D141" s="237" t="s">
        <v>1044</v>
      </c>
      <c r="E141" s="177">
        <v>80</v>
      </c>
      <c r="F141" s="22">
        <f t="shared" si="176"/>
        <v>0.04</v>
      </c>
      <c r="G141" s="177">
        <v>59</v>
      </c>
      <c r="H141" s="22">
        <f t="shared" si="177"/>
        <v>0.11799999999999999</v>
      </c>
      <c r="I141" s="177">
        <v>52</v>
      </c>
      <c r="J141" s="22">
        <f t="shared" si="178"/>
        <v>0.104</v>
      </c>
      <c r="K141" s="177">
        <v>95</v>
      </c>
      <c r="L141" s="22">
        <f t="shared" si="179"/>
        <v>4.7500000000000001E-2</v>
      </c>
      <c r="M141" s="177">
        <v>50</v>
      </c>
      <c r="N141" s="22">
        <f t="shared" si="180"/>
        <v>0.1</v>
      </c>
      <c r="O141" s="21">
        <v>0.01</v>
      </c>
      <c r="P141" s="177">
        <v>58</v>
      </c>
      <c r="Q141" s="22">
        <f t="shared" si="181"/>
        <v>0.11600000000000001</v>
      </c>
      <c r="R141" s="21">
        <v>0.05</v>
      </c>
      <c r="S141" s="22">
        <f t="shared" si="182"/>
        <v>0.58550000000000002</v>
      </c>
      <c r="T141" s="132" t="str">
        <f t="shared" si="183"/>
        <v>D</v>
      </c>
      <c r="U141" s="131"/>
      <c r="V141" s="39"/>
      <c r="W141" s="178"/>
      <c r="X141" s="178"/>
      <c r="Y141" s="178"/>
    </row>
    <row r="142" spans="1:25" s="176" customFormat="1" ht="14.1" customHeight="1" x14ac:dyDescent="0.2">
      <c r="A142" s="233" t="s">
        <v>111</v>
      </c>
      <c r="B142" s="236" t="s">
        <v>1045</v>
      </c>
      <c r="C142" s="237" t="s">
        <v>46</v>
      </c>
      <c r="D142" s="237" t="s">
        <v>1046</v>
      </c>
      <c r="E142" s="177">
        <v>90</v>
      </c>
      <c r="F142" s="22">
        <f t="shared" si="176"/>
        <v>4.4999999999999998E-2</v>
      </c>
      <c r="G142" s="177">
        <v>79</v>
      </c>
      <c r="H142" s="22">
        <f t="shared" si="177"/>
        <v>0.158</v>
      </c>
      <c r="I142" s="177">
        <v>81</v>
      </c>
      <c r="J142" s="22">
        <f t="shared" si="178"/>
        <v>0.16200000000000001</v>
      </c>
      <c r="K142" s="177">
        <v>90</v>
      </c>
      <c r="L142" s="22">
        <f t="shared" si="179"/>
        <v>4.4999999999999998E-2</v>
      </c>
      <c r="M142" s="177">
        <v>86</v>
      </c>
      <c r="N142" s="22">
        <f t="shared" si="180"/>
        <v>0.17199999999999999</v>
      </c>
      <c r="O142" s="21">
        <v>0.05</v>
      </c>
      <c r="P142" s="177">
        <v>64</v>
      </c>
      <c r="Q142" s="22">
        <f t="shared" si="181"/>
        <v>0.128</v>
      </c>
      <c r="R142" s="21">
        <v>0.05</v>
      </c>
      <c r="S142" s="22">
        <f t="shared" si="182"/>
        <v>0.81</v>
      </c>
      <c r="T142" s="132" t="str">
        <f t="shared" si="183"/>
        <v>B</v>
      </c>
      <c r="U142" s="131"/>
      <c r="V142" s="39"/>
      <c r="W142" s="178"/>
      <c r="X142" s="178"/>
      <c r="Y142" s="178"/>
    </row>
    <row r="143" spans="1:25" s="176" customFormat="1" ht="14.1" customHeight="1" x14ac:dyDescent="0.2">
      <c r="A143" s="233" t="s">
        <v>112</v>
      </c>
      <c r="B143" s="236" t="s">
        <v>1047</v>
      </c>
      <c r="C143" s="237" t="s">
        <v>46</v>
      </c>
      <c r="D143" s="237" t="s">
        <v>1048</v>
      </c>
      <c r="E143" s="177">
        <v>70</v>
      </c>
      <c r="F143" s="22">
        <f t="shared" si="176"/>
        <v>3.5000000000000003E-2</v>
      </c>
      <c r="G143" s="177">
        <v>74</v>
      </c>
      <c r="H143" s="22">
        <f t="shared" si="177"/>
        <v>0.14799999999999999</v>
      </c>
      <c r="I143" s="177">
        <v>77</v>
      </c>
      <c r="J143" s="22">
        <f t="shared" si="178"/>
        <v>0.154</v>
      </c>
      <c r="K143" s="177">
        <v>90</v>
      </c>
      <c r="L143" s="22">
        <f t="shared" si="179"/>
        <v>4.4999999999999998E-2</v>
      </c>
      <c r="M143" s="177">
        <v>69</v>
      </c>
      <c r="N143" s="22">
        <f t="shared" si="180"/>
        <v>0.13800000000000001</v>
      </c>
      <c r="O143" s="21">
        <v>0.05</v>
      </c>
      <c r="P143" s="177">
        <v>60</v>
      </c>
      <c r="Q143" s="22">
        <f t="shared" si="181"/>
        <v>0.12</v>
      </c>
      <c r="R143" s="21">
        <v>0.05</v>
      </c>
      <c r="S143" s="22">
        <f t="shared" si="182"/>
        <v>0.74</v>
      </c>
      <c r="T143" s="132" t="str">
        <f t="shared" si="183"/>
        <v>C</v>
      </c>
      <c r="U143" s="131"/>
      <c r="V143" s="39"/>
      <c r="W143" s="178"/>
      <c r="X143" s="178"/>
      <c r="Y143" s="178"/>
    </row>
    <row r="144" spans="1:25" s="176" customFormat="1" ht="14.1" customHeight="1" x14ac:dyDescent="0.2">
      <c r="A144" s="233" t="s">
        <v>113</v>
      </c>
      <c r="B144" s="236" t="s">
        <v>1049</v>
      </c>
      <c r="C144" s="237" t="s">
        <v>46</v>
      </c>
      <c r="D144" s="237" t="s">
        <v>1050</v>
      </c>
      <c r="E144" s="177">
        <v>75</v>
      </c>
      <c r="F144" s="22">
        <f t="shared" si="176"/>
        <v>3.7499999999999999E-2</v>
      </c>
      <c r="G144" s="177">
        <v>67</v>
      </c>
      <c r="H144" s="22">
        <f t="shared" si="177"/>
        <v>0.13400000000000001</v>
      </c>
      <c r="I144" s="177">
        <v>68</v>
      </c>
      <c r="J144" s="22">
        <f t="shared" si="178"/>
        <v>0.13600000000000001</v>
      </c>
      <c r="K144" s="177">
        <v>87</v>
      </c>
      <c r="L144" s="22">
        <f t="shared" si="179"/>
        <v>4.3499999999999997E-2</v>
      </c>
      <c r="M144" s="177">
        <v>70</v>
      </c>
      <c r="N144" s="22">
        <f t="shared" si="180"/>
        <v>0.14000000000000001</v>
      </c>
      <c r="O144" s="21">
        <v>0.05</v>
      </c>
      <c r="P144" s="177">
        <v>68</v>
      </c>
      <c r="Q144" s="22">
        <f t="shared" si="181"/>
        <v>0.13600000000000001</v>
      </c>
      <c r="R144" s="21">
        <v>0.05</v>
      </c>
      <c r="S144" s="22">
        <f t="shared" si="182"/>
        <v>0.72699999999999998</v>
      </c>
      <c r="T144" s="132" t="str">
        <f t="shared" si="183"/>
        <v>C</v>
      </c>
      <c r="U144" s="131"/>
      <c r="V144" s="39"/>
      <c r="W144" s="178"/>
      <c r="X144" s="178"/>
      <c r="Y144" s="178"/>
    </row>
    <row r="145" spans="1:25" s="176" customFormat="1" ht="14.1" customHeight="1" x14ac:dyDescent="0.2">
      <c r="A145" s="233" t="s">
        <v>121</v>
      </c>
      <c r="B145" s="236" t="s">
        <v>1051</v>
      </c>
      <c r="C145" s="237" t="s">
        <v>47</v>
      </c>
      <c r="D145" s="237" t="s">
        <v>1052</v>
      </c>
      <c r="E145" s="177">
        <v>90</v>
      </c>
      <c r="F145" s="22">
        <f t="shared" si="176"/>
        <v>4.4999999999999998E-2</v>
      </c>
      <c r="G145" s="177">
        <v>90</v>
      </c>
      <c r="H145" s="22">
        <f t="shared" si="177"/>
        <v>0.18</v>
      </c>
      <c r="I145" s="177">
        <v>90</v>
      </c>
      <c r="J145" s="22">
        <f t="shared" si="178"/>
        <v>0.18</v>
      </c>
      <c r="K145" s="177">
        <v>95</v>
      </c>
      <c r="L145" s="22">
        <f t="shared" si="179"/>
        <v>4.7500000000000001E-2</v>
      </c>
      <c r="M145" s="177">
        <v>85</v>
      </c>
      <c r="N145" s="22">
        <f t="shared" si="180"/>
        <v>0.17</v>
      </c>
      <c r="O145" s="21">
        <v>0.05</v>
      </c>
      <c r="P145" s="177">
        <v>85</v>
      </c>
      <c r="Q145" s="22">
        <f t="shared" si="181"/>
        <v>0.17</v>
      </c>
      <c r="R145" s="21">
        <v>0.05</v>
      </c>
      <c r="S145" s="22">
        <f t="shared" si="182"/>
        <v>0.89249999999999996</v>
      </c>
      <c r="T145" s="132" t="str">
        <f t="shared" si="183"/>
        <v>A</v>
      </c>
      <c r="U145" s="131"/>
      <c r="V145" s="39"/>
      <c r="W145" s="178"/>
      <c r="X145" s="178"/>
      <c r="Y145" s="178"/>
    </row>
    <row r="146" spans="1:25" s="176" customFormat="1" ht="14.1" customHeight="1" x14ac:dyDescent="0.2">
      <c r="A146" s="233" t="s">
        <v>122</v>
      </c>
      <c r="B146" s="236" t="s">
        <v>1249</v>
      </c>
      <c r="C146" s="237" t="s">
        <v>46</v>
      </c>
      <c r="D146" s="237" t="s">
        <v>1250</v>
      </c>
      <c r="E146" s="177">
        <v>90</v>
      </c>
      <c r="F146" s="22">
        <f>E146/2000</f>
        <v>4.4999999999999998E-2</v>
      </c>
      <c r="G146" s="177">
        <v>70</v>
      </c>
      <c r="H146" s="22">
        <f>G146/500</f>
        <v>0.14000000000000001</v>
      </c>
      <c r="I146" s="177">
        <v>81</v>
      </c>
      <c r="J146" s="22">
        <f>I146/500</f>
        <v>0.16200000000000001</v>
      </c>
      <c r="K146" s="177">
        <v>90</v>
      </c>
      <c r="L146" s="22">
        <f>K146/2000</f>
        <v>4.4999999999999998E-2</v>
      </c>
      <c r="M146" s="177">
        <v>75</v>
      </c>
      <c r="N146" s="22">
        <f>M146/500</f>
        <v>0.15</v>
      </c>
      <c r="O146" s="21">
        <v>0.05</v>
      </c>
      <c r="P146" s="177">
        <v>60</v>
      </c>
      <c r="Q146" s="22">
        <f>P146/500</f>
        <v>0.12</v>
      </c>
      <c r="R146" s="21">
        <v>0.05</v>
      </c>
      <c r="S146" s="22">
        <f>O146+R146+Q146+N146+L146+J146+H146+F146</f>
        <v>0.76200000000000001</v>
      </c>
      <c r="T146" s="132" t="str">
        <f>IF(S146&lt;50%,"F",IF(S146&lt;=65%,"D",IF(S146&lt;=79%,"C",IF(S146&lt;=89%,"B",IF(S146&gt;89%,"A")))))</f>
        <v>C</v>
      </c>
      <c r="U146" s="131"/>
      <c r="V146" s="39"/>
      <c r="W146" s="178"/>
      <c r="X146" s="178"/>
      <c r="Y146" s="178"/>
    </row>
    <row r="147" spans="1:25" s="176" customFormat="1" ht="14.1" customHeight="1" x14ac:dyDescent="0.2">
      <c r="A147" s="233" t="s">
        <v>134</v>
      </c>
      <c r="B147" s="236" t="s">
        <v>1053</v>
      </c>
      <c r="C147" s="237" t="s">
        <v>47</v>
      </c>
      <c r="D147" s="237" t="s">
        <v>1054</v>
      </c>
      <c r="E147" s="177">
        <v>95</v>
      </c>
      <c r="F147" s="22">
        <f t="shared" si="176"/>
        <v>4.7500000000000001E-2</v>
      </c>
      <c r="G147" s="177">
        <v>65</v>
      </c>
      <c r="H147" s="22">
        <f t="shared" si="177"/>
        <v>0.13</v>
      </c>
      <c r="I147" s="177">
        <v>80</v>
      </c>
      <c r="J147" s="22">
        <f t="shared" si="178"/>
        <v>0.16</v>
      </c>
      <c r="K147" s="177">
        <v>95</v>
      </c>
      <c r="L147" s="22">
        <f t="shared" si="179"/>
        <v>4.7500000000000001E-2</v>
      </c>
      <c r="M147" s="177">
        <v>72</v>
      </c>
      <c r="N147" s="22">
        <f t="shared" si="180"/>
        <v>0.14399999999999999</v>
      </c>
      <c r="O147" s="21">
        <v>0.05</v>
      </c>
      <c r="P147" s="177">
        <v>79</v>
      </c>
      <c r="Q147" s="22">
        <f t="shared" si="181"/>
        <v>0.158</v>
      </c>
      <c r="R147" s="21">
        <v>0.05</v>
      </c>
      <c r="S147" s="22">
        <f t="shared" si="182"/>
        <v>0.78700000000000003</v>
      </c>
      <c r="T147" s="132" t="str">
        <f t="shared" si="183"/>
        <v>C</v>
      </c>
      <c r="U147" s="131"/>
      <c r="V147" s="39"/>
      <c r="W147" s="178"/>
      <c r="X147" s="178"/>
      <c r="Y147" s="178"/>
    </row>
    <row r="148" spans="1:25" s="176" customFormat="1" ht="14.1" customHeight="1" x14ac:dyDescent="0.2">
      <c r="A148" s="233" t="s">
        <v>135</v>
      </c>
      <c r="B148" s="236" t="s">
        <v>1055</v>
      </c>
      <c r="C148" s="237" t="s">
        <v>46</v>
      </c>
      <c r="D148" s="237" t="s">
        <v>1056</v>
      </c>
      <c r="E148" s="177">
        <v>80</v>
      </c>
      <c r="F148" s="22">
        <f t="shared" si="176"/>
        <v>0.04</v>
      </c>
      <c r="G148" s="177">
        <v>56</v>
      </c>
      <c r="H148" s="22">
        <f t="shared" si="177"/>
        <v>0.112</v>
      </c>
      <c r="I148" s="177">
        <v>51</v>
      </c>
      <c r="J148" s="22">
        <f t="shared" si="178"/>
        <v>0.10199999999999999</v>
      </c>
      <c r="K148" s="177">
        <v>87</v>
      </c>
      <c r="L148" s="22">
        <f t="shared" si="179"/>
        <v>4.3499999999999997E-2</v>
      </c>
      <c r="M148" s="177">
        <v>60</v>
      </c>
      <c r="N148" s="22">
        <f t="shared" si="180"/>
        <v>0.12</v>
      </c>
      <c r="O148" s="21">
        <v>0.05</v>
      </c>
      <c r="P148" s="177">
        <v>34</v>
      </c>
      <c r="Q148" s="22">
        <f t="shared" si="181"/>
        <v>6.8000000000000005E-2</v>
      </c>
      <c r="R148" s="21">
        <v>0.05</v>
      </c>
      <c r="S148" s="22">
        <f t="shared" si="182"/>
        <v>0.58550000000000002</v>
      </c>
      <c r="T148" s="132" t="str">
        <f t="shared" si="183"/>
        <v>D</v>
      </c>
      <c r="U148" s="131"/>
      <c r="V148" s="39"/>
      <c r="W148" s="178"/>
      <c r="X148" s="178"/>
      <c r="Y148" s="178"/>
    </row>
    <row r="149" spans="1:25" s="176" customFormat="1" ht="14.1" customHeight="1" x14ac:dyDescent="0.2">
      <c r="A149" s="233" t="s">
        <v>871</v>
      </c>
      <c r="B149" s="236" t="s">
        <v>1057</v>
      </c>
      <c r="C149" s="237" t="s">
        <v>47</v>
      </c>
      <c r="D149" s="237" t="s">
        <v>1058</v>
      </c>
      <c r="E149" s="177">
        <v>90</v>
      </c>
      <c r="F149" s="22">
        <f t="shared" si="176"/>
        <v>4.4999999999999998E-2</v>
      </c>
      <c r="G149" s="177">
        <v>70</v>
      </c>
      <c r="H149" s="22">
        <f t="shared" si="177"/>
        <v>0.14000000000000001</v>
      </c>
      <c r="I149" s="177">
        <v>57</v>
      </c>
      <c r="J149" s="22">
        <f t="shared" si="178"/>
        <v>0.114</v>
      </c>
      <c r="K149" s="177">
        <v>95</v>
      </c>
      <c r="L149" s="22">
        <f t="shared" si="179"/>
        <v>4.7500000000000001E-2</v>
      </c>
      <c r="M149" s="177">
        <v>56</v>
      </c>
      <c r="N149" s="22">
        <f t="shared" si="180"/>
        <v>0.112</v>
      </c>
      <c r="O149" s="21">
        <v>0.03</v>
      </c>
      <c r="P149" s="177">
        <v>60</v>
      </c>
      <c r="Q149" s="22">
        <f t="shared" si="181"/>
        <v>0.12</v>
      </c>
      <c r="R149" s="21">
        <v>0.05</v>
      </c>
      <c r="S149" s="22">
        <f t="shared" si="182"/>
        <v>0.65849999999999997</v>
      </c>
      <c r="T149" s="132" t="str">
        <f t="shared" si="183"/>
        <v>C</v>
      </c>
      <c r="U149" s="131"/>
      <c r="V149" s="39"/>
      <c r="W149" s="178"/>
      <c r="X149" s="178"/>
      <c r="Y149" s="178"/>
    </row>
    <row r="150" spans="1:25" s="176" customFormat="1" ht="14.1" customHeight="1" x14ac:dyDescent="0.2">
      <c r="A150" s="233" t="s">
        <v>872</v>
      </c>
      <c r="B150" s="236" t="s">
        <v>1059</v>
      </c>
      <c r="C150" s="237" t="s">
        <v>46</v>
      </c>
      <c r="D150" s="237" t="s">
        <v>1060</v>
      </c>
      <c r="E150" s="177">
        <v>80</v>
      </c>
      <c r="F150" s="22">
        <f t="shared" si="176"/>
        <v>0.04</v>
      </c>
      <c r="G150" s="177">
        <v>98</v>
      </c>
      <c r="H150" s="22">
        <f t="shared" si="177"/>
        <v>0.19600000000000001</v>
      </c>
      <c r="I150" s="177">
        <v>100</v>
      </c>
      <c r="J150" s="22">
        <f t="shared" si="178"/>
        <v>0.2</v>
      </c>
      <c r="K150" s="177">
        <v>90</v>
      </c>
      <c r="L150" s="22">
        <f t="shared" si="179"/>
        <v>4.4999999999999998E-2</v>
      </c>
      <c r="M150" s="177">
        <v>98</v>
      </c>
      <c r="N150" s="22">
        <f t="shared" si="180"/>
        <v>0.19600000000000001</v>
      </c>
      <c r="O150" s="21">
        <v>0.05</v>
      </c>
      <c r="P150" s="177">
        <v>92</v>
      </c>
      <c r="Q150" s="22">
        <f t="shared" si="181"/>
        <v>0.184</v>
      </c>
      <c r="R150" s="21">
        <v>0.05</v>
      </c>
      <c r="S150" s="22">
        <f t="shared" si="182"/>
        <v>0.96100000000000008</v>
      </c>
      <c r="T150" s="132" t="str">
        <f t="shared" si="183"/>
        <v>A</v>
      </c>
      <c r="U150" s="131"/>
      <c r="V150" s="39"/>
      <c r="W150" s="178"/>
      <c r="X150" s="178"/>
      <c r="Y150" s="178"/>
    </row>
    <row r="151" spans="1:25" s="176" customFormat="1" ht="14.1" customHeight="1" x14ac:dyDescent="0.2">
      <c r="A151" s="233" t="s">
        <v>873</v>
      </c>
      <c r="B151" s="236" t="s">
        <v>573</v>
      </c>
      <c r="C151" s="237" t="s">
        <v>47</v>
      </c>
      <c r="D151" s="237" t="s">
        <v>1061</v>
      </c>
      <c r="E151" s="177">
        <v>80</v>
      </c>
      <c r="F151" s="22">
        <f t="shared" si="168"/>
        <v>0.04</v>
      </c>
      <c r="G151" s="177">
        <v>80</v>
      </c>
      <c r="H151" s="22">
        <f t="shared" si="169"/>
        <v>0.16</v>
      </c>
      <c r="I151" s="177">
        <v>95</v>
      </c>
      <c r="J151" s="22">
        <f t="shared" si="170"/>
        <v>0.19</v>
      </c>
      <c r="K151" s="177">
        <v>95</v>
      </c>
      <c r="L151" s="22">
        <f t="shared" si="171"/>
        <v>4.7500000000000001E-2</v>
      </c>
      <c r="M151" s="177">
        <v>85</v>
      </c>
      <c r="N151" s="22">
        <f t="shared" si="172"/>
        <v>0.17</v>
      </c>
      <c r="O151" s="21">
        <v>0.05</v>
      </c>
      <c r="P151" s="177">
        <v>83</v>
      </c>
      <c r="Q151" s="22">
        <f t="shared" si="173"/>
        <v>0.16600000000000001</v>
      </c>
      <c r="R151" s="21">
        <v>0.05</v>
      </c>
      <c r="S151" s="22">
        <f t="shared" si="174"/>
        <v>0.87350000000000005</v>
      </c>
      <c r="T151" s="132" t="str">
        <f t="shared" si="175"/>
        <v>B</v>
      </c>
      <c r="U151" s="131"/>
      <c r="V151" s="39"/>
      <c r="W151" s="178"/>
      <c r="X151" s="178"/>
      <c r="Y151" s="178"/>
    </row>
    <row r="152" spans="1:25" s="176" customFormat="1" ht="14.1" customHeight="1" x14ac:dyDescent="0.2">
      <c r="A152" s="233" t="s">
        <v>874</v>
      </c>
      <c r="B152" s="236" t="s">
        <v>1062</v>
      </c>
      <c r="C152" s="237" t="s">
        <v>46</v>
      </c>
      <c r="D152" s="237" t="s">
        <v>1063</v>
      </c>
      <c r="E152" s="177">
        <v>75</v>
      </c>
      <c r="F152" s="22">
        <f t="shared" si="168"/>
        <v>3.7499999999999999E-2</v>
      </c>
      <c r="G152" s="177">
        <v>62</v>
      </c>
      <c r="H152" s="22">
        <f t="shared" si="169"/>
        <v>0.124</v>
      </c>
      <c r="I152" s="177">
        <v>84</v>
      </c>
      <c r="J152" s="22">
        <f t="shared" si="170"/>
        <v>0.16800000000000001</v>
      </c>
      <c r="K152" s="177">
        <v>90</v>
      </c>
      <c r="L152" s="22">
        <f t="shared" si="171"/>
        <v>4.4999999999999998E-2</v>
      </c>
      <c r="M152" s="177">
        <v>71</v>
      </c>
      <c r="N152" s="22">
        <f t="shared" si="172"/>
        <v>0.14199999999999999</v>
      </c>
      <c r="O152" s="21">
        <v>0.05</v>
      </c>
      <c r="P152" s="177">
        <v>65</v>
      </c>
      <c r="Q152" s="22">
        <f t="shared" si="173"/>
        <v>0.13</v>
      </c>
      <c r="R152" s="21">
        <v>0.05</v>
      </c>
      <c r="S152" s="22">
        <f t="shared" si="174"/>
        <v>0.74649999999999994</v>
      </c>
      <c r="T152" s="132" t="str">
        <f t="shared" si="175"/>
        <v>C</v>
      </c>
      <c r="U152" s="131"/>
      <c r="V152" s="39"/>
      <c r="W152" s="178"/>
      <c r="X152" s="178"/>
      <c r="Y152" s="178"/>
    </row>
    <row r="153" spans="1:25" s="176" customFormat="1" ht="14.1" customHeight="1" x14ac:dyDescent="0.2">
      <c r="A153" s="233" t="s">
        <v>875</v>
      </c>
      <c r="B153" s="236" t="s">
        <v>1064</v>
      </c>
      <c r="C153" s="237" t="s">
        <v>46</v>
      </c>
      <c r="D153" s="237" t="s">
        <v>1065</v>
      </c>
      <c r="E153" s="177">
        <v>85</v>
      </c>
      <c r="F153" s="22">
        <f t="shared" si="160"/>
        <v>4.2500000000000003E-2</v>
      </c>
      <c r="G153" s="177">
        <v>76</v>
      </c>
      <c r="H153" s="22">
        <f t="shared" si="161"/>
        <v>0.152</v>
      </c>
      <c r="I153" s="177">
        <v>49</v>
      </c>
      <c r="J153" s="22">
        <f t="shared" si="162"/>
        <v>9.8000000000000004E-2</v>
      </c>
      <c r="K153" s="177">
        <v>95</v>
      </c>
      <c r="L153" s="22">
        <f t="shared" si="163"/>
        <v>4.7500000000000001E-2</v>
      </c>
      <c r="M153" s="177">
        <v>69</v>
      </c>
      <c r="N153" s="22">
        <f t="shared" si="164"/>
        <v>0.13800000000000001</v>
      </c>
      <c r="O153" s="21">
        <v>0.05</v>
      </c>
      <c r="P153" s="177">
        <v>57</v>
      </c>
      <c r="Q153" s="22">
        <f t="shared" si="165"/>
        <v>0.114</v>
      </c>
      <c r="R153" s="21">
        <v>0.05</v>
      </c>
      <c r="S153" s="22">
        <f t="shared" si="166"/>
        <v>0.69200000000000006</v>
      </c>
      <c r="T153" s="132" t="str">
        <f t="shared" si="167"/>
        <v>C</v>
      </c>
      <c r="U153" s="131"/>
      <c r="V153" s="39"/>
      <c r="W153" s="178"/>
      <c r="X153" s="178"/>
      <c r="Y153" s="178"/>
    </row>
    <row r="154" spans="1:25" s="176" customFormat="1" ht="14.1" customHeight="1" x14ac:dyDescent="0.2">
      <c r="A154" s="233" t="s">
        <v>936</v>
      </c>
      <c r="B154" s="236" t="s">
        <v>1066</v>
      </c>
      <c r="C154" s="237" t="s">
        <v>46</v>
      </c>
      <c r="D154" s="237" t="s">
        <v>1067</v>
      </c>
      <c r="E154" s="177">
        <v>70</v>
      </c>
      <c r="F154" s="22">
        <f t="shared" si="160"/>
        <v>3.5000000000000003E-2</v>
      </c>
      <c r="G154" s="177">
        <v>71</v>
      </c>
      <c r="H154" s="22">
        <f t="shared" si="161"/>
        <v>0.14199999999999999</v>
      </c>
      <c r="I154" s="177">
        <v>84</v>
      </c>
      <c r="J154" s="22">
        <f t="shared" si="162"/>
        <v>0.16800000000000001</v>
      </c>
      <c r="K154" s="177">
        <v>90</v>
      </c>
      <c r="L154" s="22">
        <f t="shared" si="163"/>
        <v>4.4999999999999998E-2</v>
      </c>
      <c r="M154" s="177">
        <v>87</v>
      </c>
      <c r="N154" s="22">
        <f t="shared" si="164"/>
        <v>0.17399999999999999</v>
      </c>
      <c r="O154" s="21">
        <v>0.05</v>
      </c>
      <c r="P154" s="177">
        <v>53</v>
      </c>
      <c r="Q154" s="22">
        <f t="shared" si="165"/>
        <v>0.106</v>
      </c>
      <c r="R154" s="21">
        <v>0.05</v>
      </c>
      <c r="S154" s="22">
        <f t="shared" si="166"/>
        <v>0.77</v>
      </c>
      <c r="T154" s="132" t="str">
        <f t="shared" si="167"/>
        <v>C</v>
      </c>
      <c r="U154" s="131"/>
      <c r="V154" s="39"/>
      <c r="W154" s="178"/>
      <c r="X154" s="178"/>
      <c r="Y154" s="178"/>
    </row>
    <row r="155" spans="1:25" s="176" customFormat="1" ht="14.1" customHeight="1" x14ac:dyDescent="0.2">
      <c r="A155" s="233" t="s">
        <v>937</v>
      </c>
      <c r="B155" s="236" t="s">
        <v>1068</v>
      </c>
      <c r="C155" s="237" t="s">
        <v>46</v>
      </c>
      <c r="D155" s="237" t="s">
        <v>1069</v>
      </c>
      <c r="E155" s="177">
        <v>85</v>
      </c>
      <c r="F155" s="22">
        <f t="shared" si="160"/>
        <v>4.2500000000000003E-2</v>
      </c>
      <c r="G155" s="177">
        <v>82</v>
      </c>
      <c r="H155" s="22">
        <f t="shared" si="161"/>
        <v>0.16400000000000001</v>
      </c>
      <c r="I155" s="177">
        <v>80</v>
      </c>
      <c r="J155" s="22">
        <f t="shared" si="162"/>
        <v>0.16</v>
      </c>
      <c r="K155" s="177">
        <v>95</v>
      </c>
      <c r="L155" s="22">
        <f t="shared" si="163"/>
        <v>4.7500000000000001E-2</v>
      </c>
      <c r="M155" s="177">
        <v>77</v>
      </c>
      <c r="N155" s="22">
        <f t="shared" si="164"/>
        <v>0.154</v>
      </c>
      <c r="O155" s="21">
        <v>0.05</v>
      </c>
      <c r="P155" s="177">
        <v>65</v>
      </c>
      <c r="Q155" s="22">
        <f t="shared" si="165"/>
        <v>0.13</v>
      </c>
      <c r="R155" s="21">
        <v>0.04</v>
      </c>
      <c r="S155" s="22">
        <f t="shared" si="166"/>
        <v>0.78800000000000003</v>
      </c>
      <c r="T155" s="132" t="str">
        <f t="shared" si="167"/>
        <v>C</v>
      </c>
      <c r="U155" s="131"/>
      <c r="V155" s="39"/>
      <c r="W155" s="178"/>
      <c r="X155" s="178"/>
      <c r="Y155" s="178"/>
    </row>
    <row r="156" spans="1:25" s="176" customFormat="1" ht="14.1" customHeight="1" x14ac:dyDescent="0.2">
      <c r="A156" s="233" t="s">
        <v>938</v>
      </c>
      <c r="B156" s="236" t="s">
        <v>1070</v>
      </c>
      <c r="C156" s="237" t="s">
        <v>47</v>
      </c>
      <c r="D156" s="237" t="s">
        <v>1071</v>
      </c>
      <c r="E156" s="177">
        <v>80</v>
      </c>
      <c r="F156" s="22">
        <f t="shared" si="160"/>
        <v>0.04</v>
      </c>
      <c r="G156" s="177">
        <v>75</v>
      </c>
      <c r="H156" s="22">
        <f t="shared" si="161"/>
        <v>0.15</v>
      </c>
      <c r="I156" s="177">
        <v>57</v>
      </c>
      <c r="J156" s="22">
        <f t="shared" si="162"/>
        <v>0.114</v>
      </c>
      <c r="K156" s="177">
        <v>95</v>
      </c>
      <c r="L156" s="22">
        <f t="shared" si="163"/>
        <v>4.7500000000000001E-2</v>
      </c>
      <c r="M156" s="177">
        <v>60</v>
      </c>
      <c r="N156" s="22">
        <f t="shared" si="164"/>
        <v>0.12</v>
      </c>
      <c r="O156" s="21">
        <v>0.05</v>
      </c>
      <c r="P156" s="177">
        <v>3</v>
      </c>
      <c r="Q156" s="22">
        <f t="shared" si="165"/>
        <v>6.0000000000000001E-3</v>
      </c>
      <c r="R156" s="21">
        <v>0.05</v>
      </c>
      <c r="S156" s="22">
        <f t="shared" si="166"/>
        <v>0.57750000000000001</v>
      </c>
      <c r="T156" s="132" t="str">
        <f t="shared" si="167"/>
        <v>D</v>
      </c>
      <c r="U156" s="131"/>
      <c r="V156" s="39"/>
      <c r="W156" s="178"/>
      <c r="X156" s="178"/>
      <c r="Y156" s="178"/>
    </row>
    <row r="157" spans="1:25" s="271" customFormat="1" ht="14.1" customHeight="1" x14ac:dyDescent="0.2">
      <c r="A157" s="306" t="s">
        <v>1005</v>
      </c>
      <c r="B157" s="260" t="s">
        <v>1072</v>
      </c>
      <c r="C157" s="261" t="s">
        <v>46</v>
      </c>
      <c r="D157" s="261" t="s">
        <v>1073</v>
      </c>
      <c r="E157" s="267">
        <v>77</v>
      </c>
      <c r="F157" s="263">
        <f t="shared" si="160"/>
        <v>3.85E-2</v>
      </c>
      <c r="G157" s="267">
        <v>44</v>
      </c>
      <c r="H157" s="263">
        <f t="shared" si="161"/>
        <v>8.7999999999999995E-2</v>
      </c>
      <c r="I157" s="267">
        <v>36</v>
      </c>
      <c r="J157" s="263">
        <f t="shared" si="162"/>
        <v>7.1999999999999995E-2</v>
      </c>
      <c r="K157" s="267">
        <v>95</v>
      </c>
      <c r="L157" s="263">
        <f t="shared" si="163"/>
        <v>4.7500000000000001E-2</v>
      </c>
      <c r="M157" s="267">
        <v>50</v>
      </c>
      <c r="N157" s="263">
        <f t="shared" si="164"/>
        <v>0.1</v>
      </c>
      <c r="O157" s="262">
        <v>0.05</v>
      </c>
      <c r="P157" s="267">
        <v>2</v>
      </c>
      <c r="Q157" s="263">
        <f t="shared" si="165"/>
        <v>4.0000000000000001E-3</v>
      </c>
      <c r="R157" s="262">
        <v>0.05</v>
      </c>
      <c r="S157" s="263">
        <f t="shared" si="166"/>
        <v>0.44999999999999996</v>
      </c>
      <c r="T157" s="268" t="str">
        <f t="shared" si="167"/>
        <v>F</v>
      </c>
      <c r="U157" s="305"/>
      <c r="V157" s="269"/>
      <c r="W157" s="270"/>
      <c r="X157" s="270"/>
      <c r="Y157" s="270"/>
    </row>
    <row r="158" spans="1:25" s="176" customFormat="1" ht="14.1" customHeight="1" x14ac:dyDescent="0.2">
      <c r="A158" s="233" t="s">
        <v>1006</v>
      </c>
      <c r="B158" s="236" t="s">
        <v>1074</v>
      </c>
      <c r="C158" s="237" t="s">
        <v>47</v>
      </c>
      <c r="D158" s="237" t="s">
        <v>1075</v>
      </c>
      <c r="E158" s="177">
        <v>50</v>
      </c>
      <c r="F158" s="22">
        <f t="shared" si="160"/>
        <v>2.5000000000000001E-2</v>
      </c>
      <c r="G158" s="177">
        <v>70</v>
      </c>
      <c r="H158" s="22">
        <f t="shared" si="161"/>
        <v>0.14000000000000001</v>
      </c>
      <c r="I158" s="177">
        <v>80</v>
      </c>
      <c r="J158" s="22">
        <f t="shared" si="162"/>
        <v>0.16</v>
      </c>
      <c r="K158" s="177">
        <v>90</v>
      </c>
      <c r="L158" s="22">
        <f t="shared" si="163"/>
        <v>4.4999999999999998E-2</v>
      </c>
      <c r="M158" s="177">
        <v>78</v>
      </c>
      <c r="N158" s="22">
        <f t="shared" si="164"/>
        <v>0.156</v>
      </c>
      <c r="O158" s="21">
        <v>0.05</v>
      </c>
      <c r="P158" s="177">
        <v>67</v>
      </c>
      <c r="Q158" s="22">
        <f t="shared" si="165"/>
        <v>0.13400000000000001</v>
      </c>
      <c r="R158" s="21">
        <v>0.05</v>
      </c>
      <c r="S158" s="22">
        <f t="shared" si="166"/>
        <v>0.76</v>
      </c>
      <c r="T158" s="132" t="str">
        <f t="shared" si="167"/>
        <v>C</v>
      </c>
      <c r="U158" s="131"/>
      <c r="V158" s="39"/>
      <c r="W158" s="178"/>
      <c r="X158" s="178"/>
      <c r="Y158" s="178"/>
    </row>
    <row r="159" spans="1:25" s="176" customFormat="1" ht="14.1" customHeight="1" x14ac:dyDescent="0.2">
      <c r="A159" s="233" t="s">
        <v>1007</v>
      </c>
      <c r="B159" s="236" t="s">
        <v>1076</v>
      </c>
      <c r="C159" s="237" t="s">
        <v>46</v>
      </c>
      <c r="D159" s="237" t="s">
        <v>1077</v>
      </c>
      <c r="E159" s="177">
        <v>90</v>
      </c>
      <c r="F159" s="22">
        <f t="shared" si="160"/>
        <v>4.4999999999999998E-2</v>
      </c>
      <c r="G159" s="177">
        <v>71</v>
      </c>
      <c r="H159" s="22">
        <f t="shared" si="161"/>
        <v>0.14199999999999999</v>
      </c>
      <c r="I159" s="177">
        <v>83</v>
      </c>
      <c r="J159" s="22">
        <f t="shared" si="162"/>
        <v>0.16600000000000001</v>
      </c>
      <c r="K159" s="177">
        <v>95</v>
      </c>
      <c r="L159" s="22">
        <f t="shared" si="163"/>
        <v>4.7500000000000001E-2</v>
      </c>
      <c r="M159" s="177">
        <v>78</v>
      </c>
      <c r="N159" s="22">
        <f t="shared" si="164"/>
        <v>0.156</v>
      </c>
      <c r="O159" s="21">
        <v>0.05</v>
      </c>
      <c r="P159" s="177">
        <v>73</v>
      </c>
      <c r="Q159" s="22">
        <f t="shared" si="165"/>
        <v>0.14599999999999999</v>
      </c>
      <c r="R159" s="21">
        <v>0.05</v>
      </c>
      <c r="S159" s="22">
        <f t="shared" si="166"/>
        <v>0.8025000000000001</v>
      </c>
      <c r="T159" s="132" t="str">
        <f t="shared" si="167"/>
        <v>B</v>
      </c>
      <c r="U159" s="131"/>
      <c r="V159" s="39"/>
      <c r="W159" s="178"/>
      <c r="X159" s="178"/>
      <c r="Y159" s="178"/>
    </row>
    <row r="160" spans="1:25" s="176" customFormat="1" ht="14.1" customHeight="1" x14ac:dyDescent="0.2">
      <c r="A160" s="233" t="s">
        <v>1008</v>
      </c>
      <c r="B160" s="236" t="s">
        <v>1078</v>
      </c>
      <c r="C160" s="237" t="s">
        <v>47</v>
      </c>
      <c r="D160" s="237" t="s">
        <v>1079</v>
      </c>
      <c r="E160" s="177">
        <v>90</v>
      </c>
      <c r="F160" s="22">
        <f t="shared" si="160"/>
        <v>4.4999999999999998E-2</v>
      </c>
      <c r="G160" s="177">
        <v>74</v>
      </c>
      <c r="H160" s="22">
        <f t="shared" si="161"/>
        <v>0.14799999999999999</v>
      </c>
      <c r="I160" s="177">
        <v>56</v>
      </c>
      <c r="J160" s="22">
        <f t="shared" si="162"/>
        <v>0.112</v>
      </c>
      <c r="K160" s="177">
        <v>95</v>
      </c>
      <c r="L160" s="22">
        <f t="shared" si="163"/>
        <v>4.7500000000000001E-2</v>
      </c>
      <c r="M160" s="177">
        <v>66</v>
      </c>
      <c r="N160" s="22">
        <f t="shared" si="164"/>
        <v>0.13200000000000001</v>
      </c>
      <c r="O160" s="21">
        <v>0.04</v>
      </c>
      <c r="P160" s="177">
        <v>68</v>
      </c>
      <c r="Q160" s="22">
        <f t="shared" si="165"/>
        <v>0.13600000000000001</v>
      </c>
      <c r="R160" s="21">
        <v>0.05</v>
      </c>
      <c r="S160" s="22">
        <f t="shared" si="166"/>
        <v>0.71050000000000002</v>
      </c>
      <c r="T160" s="132" t="str">
        <f t="shared" si="167"/>
        <v>C</v>
      </c>
      <c r="U160" s="131"/>
      <c r="V160" s="39"/>
      <c r="W160" s="178"/>
      <c r="X160" s="178"/>
      <c r="Y160" s="178"/>
    </row>
    <row r="161" spans="1:25" s="176" customFormat="1" ht="14.1" customHeight="1" x14ac:dyDescent="0.2">
      <c r="A161" s="233" t="s">
        <v>1248</v>
      </c>
      <c r="B161" s="236" t="s">
        <v>1080</v>
      </c>
      <c r="C161" s="237" t="s">
        <v>47</v>
      </c>
      <c r="D161" s="237" t="s">
        <v>1081</v>
      </c>
      <c r="E161" s="177">
        <v>80</v>
      </c>
      <c r="F161" s="22">
        <f t="shared" ref="F161" si="184">E161/2000</f>
        <v>0.04</v>
      </c>
      <c r="G161" s="177">
        <v>80</v>
      </c>
      <c r="H161" s="22">
        <f t="shared" ref="H161" si="185">G161/500</f>
        <v>0.16</v>
      </c>
      <c r="I161" s="177">
        <v>90</v>
      </c>
      <c r="J161" s="22">
        <f t="shared" ref="J161" si="186">I161/500</f>
        <v>0.18</v>
      </c>
      <c r="K161" s="177">
        <v>95</v>
      </c>
      <c r="L161" s="22">
        <f t="shared" ref="L161" si="187">K161/2000</f>
        <v>4.7500000000000001E-2</v>
      </c>
      <c r="M161" s="177">
        <v>61</v>
      </c>
      <c r="N161" s="22">
        <f t="shared" ref="N161" si="188">M161/500</f>
        <v>0.122</v>
      </c>
      <c r="O161" s="21">
        <v>0</v>
      </c>
      <c r="P161" s="177">
        <v>75</v>
      </c>
      <c r="Q161" s="22">
        <f t="shared" ref="Q161" si="189">P161/500</f>
        <v>0.15</v>
      </c>
      <c r="R161" s="21">
        <v>0.04</v>
      </c>
      <c r="S161" s="22">
        <f t="shared" ref="S161" si="190">O161+R161+Q161+N161+L161+J161+H161+F161</f>
        <v>0.73950000000000005</v>
      </c>
      <c r="T161" s="132" t="str">
        <f t="shared" ref="T161" si="191">IF(S161&lt;50%,"F",IF(S161&lt;=65%,"D",IF(S161&lt;=79%,"C",IF(S161&lt;=89%,"B",IF(S161&gt;89%,"A")))))</f>
        <v>C</v>
      </c>
      <c r="U161" s="131"/>
      <c r="V161" s="39"/>
      <c r="W161" s="178"/>
      <c r="X161" s="178"/>
      <c r="Y161" s="178"/>
    </row>
    <row r="162" spans="1:25" s="182" customFormat="1" ht="15.95" customHeight="1" x14ac:dyDescent="0.25">
      <c r="A162" s="100" t="s">
        <v>12</v>
      </c>
      <c r="B162" s="183"/>
      <c r="C162" s="180"/>
      <c r="D162" s="180"/>
      <c r="E162" s="158"/>
      <c r="F162" s="158"/>
      <c r="G162" s="158" t="s">
        <v>21</v>
      </c>
      <c r="H162" s="158"/>
      <c r="I162" s="178"/>
      <c r="J162" s="176"/>
      <c r="K162" s="176"/>
      <c r="L162" s="176"/>
      <c r="M162" s="176"/>
      <c r="N162" s="176"/>
      <c r="O162" s="176"/>
      <c r="P162" s="176"/>
      <c r="Q162" s="176"/>
      <c r="R162" s="176"/>
      <c r="S162" s="176"/>
      <c r="T162" s="143"/>
      <c r="U162" s="133"/>
      <c r="V162" s="181"/>
      <c r="W162" s="181"/>
      <c r="X162" s="181"/>
      <c r="Y162" s="181"/>
    </row>
    <row r="163" spans="1:25" s="38" customFormat="1" ht="24.95" customHeight="1" x14ac:dyDescent="0.3">
      <c r="A163" s="341" t="s">
        <v>136</v>
      </c>
      <c r="B163" s="341"/>
      <c r="C163" s="341"/>
      <c r="D163" s="341"/>
      <c r="E163" s="341"/>
      <c r="F163" s="341"/>
      <c r="G163" s="341"/>
      <c r="H163" s="341"/>
      <c r="I163" s="341"/>
      <c r="J163" s="341"/>
      <c r="K163" s="341"/>
      <c r="L163" s="341"/>
      <c r="M163" s="341"/>
      <c r="N163" s="341"/>
      <c r="O163" s="341"/>
      <c r="P163" s="341"/>
      <c r="Q163" s="341"/>
      <c r="R163" s="341"/>
      <c r="S163" s="341"/>
      <c r="T163" s="341"/>
      <c r="U163" s="341"/>
    </row>
    <row r="164" spans="1:25" s="182" customFormat="1" ht="9.9499999999999993" customHeight="1" x14ac:dyDescent="0.2">
      <c r="A164" s="184"/>
      <c r="B164" s="185"/>
      <c r="C164" s="185"/>
      <c r="D164" s="185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36"/>
      <c r="U164" s="140"/>
      <c r="V164" s="181"/>
      <c r="W164" s="181"/>
      <c r="X164" s="181"/>
      <c r="Y164" s="181"/>
    </row>
    <row r="165" spans="1:25" s="175" customFormat="1" x14ac:dyDescent="0.25">
      <c r="A165" s="172" t="s">
        <v>158</v>
      </c>
      <c r="B165" s="172"/>
      <c r="C165" s="172"/>
      <c r="D165" s="172"/>
      <c r="E165" s="172"/>
      <c r="F165" s="172"/>
      <c r="G165" s="172"/>
      <c r="H165" s="172"/>
      <c r="I165" s="172"/>
      <c r="J165" s="172"/>
      <c r="K165" s="172"/>
      <c r="L165" s="172"/>
      <c r="M165" s="172" t="s">
        <v>25</v>
      </c>
      <c r="N165" s="173"/>
      <c r="O165" s="172"/>
      <c r="P165" s="172"/>
      <c r="Q165" s="172"/>
      <c r="R165" s="172"/>
      <c r="S165" s="172"/>
      <c r="T165" s="135"/>
      <c r="U165" s="137"/>
      <c r="V165" s="174"/>
      <c r="W165" s="174"/>
      <c r="X165" s="174"/>
      <c r="Y165" s="174"/>
    </row>
    <row r="166" spans="1:25" s="175" customFormat="1" x14ac:dyDescent="0.25">
      <c r="A166" s="172" t="s">
        <v>1257</v>
      </c>
      <c r="B166" s="172"/>
      <c r="C166" s="172"/>
      <c r="D166" s="172"/>
      <c r="E166" s="172"/>
      <c r="F166" s="172"/>
      <c r="G166" s="172"/>
      <c r="H166" s="172"/>
      <c r="I166" s="172"/>
      <c r="J166" s="172"/>
      <c r="K166" s="172"/>
      <c r="L166" s="172"/>
      <c r="M166" s="172" t="s">
        <v>24</v>
      </c>
      <c r="N166" s="173"/>
      <c r="O166" s="172"/>
      <c r="P166" s="172"/>
      <c r="Q166" s="172"/>
      <c r="R166" s="172"/>
      <c r="S166" s="172"/>
      <c r="T166" s="135"/>
      <c r="U166" s="137"/>
      <c r="V166" s="174"/>
      <c r="W166" s="174"/>
      <c r="X166" s="174"/>
      <c r="Y166" s="174"/>
    </row>
    <row r="167" spans="1:25" s="176" customFormat="1" ht="14.1" customHeight="1" x14ac:dyDescent="0.2">
      <c r="A167" s="342" t="s">
        <v>4</v>
      </c>
      <c r="B167" s="342" t="s">
        <v>5</v>
      </c>
      <c r="C167" s="342" t="s">
        <v>6</v>
      </c>
      <c r="D167" s="345" t="s">
        <v>7</v>
      </c>
      <c r="E167" s="345" t="s">
        <v>14</v>
      </c>
      <c r="F167" s="345"/>
      <c r="G167" s="345"/>
      <c r="H167" s="345"/>
      <c r="I167" s="345"/>
      <c r="J167" s="345"/>
      <c r="K167" s="345" t="s">
        <v>15</v>
      </c>
      <c r="L167" s="345"/>
      <c r="M167" s="345"/>
      <c r="N167" s="345"/>
      <c r="O167" s="345"/>
      <c r="P167" s="345"/>
      <c r="Q167" s="345"/>
      <c r="R167" s="345"/>
      <c r="S167" s="346" t="s">
        <v>0</v>
      </c>
      <c r="T167" s="347" t="s">
        <v>3</v>
      </c>
      <c r="U167" s="351" t="s">
        <v>16</v>
      </c>
      <c r="V167" s="39"/>
      <c r="W167" s="40"/>
      <c r="X167" s="40"/>
      <c r="Y167" s="40"/>
    </row>
    <row r="168" spans="1:25" s="176" customFormat="1" ht="14.1" customHeight="1" x14ac:dyDescent="0.2">
      <c r="A168" s="343"/>
      <c r="B168" s="343"/>
      <c r="C168" s="343"/>
      <c r="D168" s="345"/>
      <c r="E168" s="345"/>
      <c r="F168" s="345"/>
      <c r="G168" s="345"/>
      <c r="H168" s="345"/>
      <c r="I168" s="345"/>
      <c r="J168" s="345"/>
      <c r="K168" s="345"/>
      <c r="L168" s="345"/>
      <c r="M168" s="345"/>
      <c r="N168" s="345"/>
      <c r="O168" s="345"/>
      <c r="P168" s="345"/>
      <c r="Q168" s="345"/>
      <c r="R168" s="345"/>
      <c r="S168" s="346"/>
      <c r="T168" s="347"/>
      <c r="U168" s="352"/>
      <c r="V168" s="39"/>
      <c r="W168" s="40"/>
      <c r="X168" s="40"/>
      <c r="Y168" s="40"/>
    </row>
    <row r="169" spans="1:25" s="176" customFormat="1" ht="14.1" customHeight="1" x14ac:dyDescent="0.2">
      <c r="A169" s="344"/>
      <c r="B169" s="344"/>
      <c r="C169" s="344"/>
      <c r="D169" s="345"/>
      <c r="E169" s="340" t="s">
        <v>17</v>
      </c>
      <c r="F169" s="340"/>
      <c r="G169" s="340" t="s">
        <v>89</v>
      </c>
      <c r="H169" s="340"/>
      <c r="I169" s="340" t="s">
        <v>90</v>
      </c>
      <c r="J169" s="340"/>
      <c r="K169" s="340" t="s">
        <v>17</v>
      </c>
      <c r="L169" s="340"/>
      <c r="M169" s="340" t="s">
        <v>89</v>
      </c>
      <c r="N169" s="340"/>
      <c r="O169" s="241" t="s">
        <v>20</v>
      </c>
      <c r="P169" s="340" t="s">
        <v>90</v>
      </c>
      <c r="Q169" s="340"/>
      <c r="R169" s="241" t="s">
        <v>20</v>
      </c>
      <c r="S169" s="346"/>
      <c r="T169" s="347"/>
      <c r="U169" s="352"/>
      <c r="V169" s="39"/>
      <c r="W169" s="40"/>
      <c r="X169" s="40"/>
      <c r="Y169" s="40"/>
    </row>
    <row r="170" spans="1:25" s="176" customFormat="1" ht="15.95" customHeight="1" x14ac:dyDescent="0.2">
      <c r="A170" s="232" t="s">
        <v>96</v>
      </c>
      <c r="B170" s="236" t="s">
        <v>1082</v>
      </c>
      <c r="C170" s="237" t="s">
        <v>47</v>
      </c>
      <c r="D170" s="237" t="s">
        <v>1083</v>
      </c>
      <c r="E170" s="177">
        <v>0</v>
      </c>
      <c r="F170" s="22">
        <f t="shared" ref="F170:F194" si="192">E170/2000</f>
        <v>0</v>
      </c>
      <c r="G170" s="177">
        <v>66</v>
      </c>
      <c r="H170" s="22">
        <f t="shared" ref="H170:H194" si="193">G170/500</f>
        <v>0.13200000000000001</v>
      </c>
      <c r="I170" s="177">
        <v>67</v>
      </c>
      <c r="J170" s="22">
        <f t="shared" ref="J170:J194" si="194">I170/500</f>
        <v>0.13400000000000001</v>
      </c>
      <c r="K170" s="177">
        <v>95</v>
      </c>
      <c r="L170" s="22">
        <f t="shared" ref="L170:L194" si="195">K170/2000</f>
        <v>4.7500000000000001E-2</v>
      </c>
      <c r="M170" s="177">
        <v>72</v>
      </c>
      <c r="N170" s="22">
        <f t="shared" ref="N170:N194" si="196">M170/500</f>
        <v>0.14399999999999999</v>
      </c>
      <c r="O170" s="21">
        <v>0.05</v>
      </c>
      <c r="P170" s="177">
        <v>67</v>
      </c>
      <c r="Q170" s="22">
        <f t="shared" ref="Q170:Q194" si="197">P170/500</f>
        <v>0.13400000000000001</v>
      </c>
      <c r="R170" s="21">
        <v>0.05</v>
      </c>
      <c r="S170" s="22">
        <f t="shared" ref="S170:S194" si="198">O170+R170+Q170+N170+L170+J170+H170+F170</f>
        <v>0.6915</v>
      </c>
      <c r="T170" s="132" t="str">
        <f t="shared" ref="T170:T195" si="199">IF(S170&lt;50%,"F",IF(S170&lt;=65%,"D",IF(S170&lt;=79%,"C",IF(S170&lt;=89%,"B",IF(S170&gt;89%,"A")))))</f>
        <v>C</v>
      </c>
      <c r="U170" s="131"/>
      <c r="V170" s="39"/>
      <c r="W170" s="178"/>
      <c r="X170" s="178"/>
      <c r="Y170" s="178"/>
    </row>
    <row r="171" spans="1:25" s="176" customFormat="1" ht="15.95" customHeight="1" x14ac:dyDescent="0.2">
      <c r="A171" s="232" t="s">
        <v>95</v>
      </c>
      <c r="B171" s="236" t="s">
        <v>1084</v>
      </c>
      <c r="C171" s="237" t="s">
        <v>47</v>
      </c>
      <c r="D171" s="237" t="s">
        <v>1085</v>
      </c>
      <c r="E171" s="177">
        <v>95</v>
      </c>
      <c r="F171" s="22">
        <f t="shared" si="192"/>
        <v>4.7500000000000001E-2</v>
      </c>
      <c r="G171" s="177">
        <v>76</v>
      </c>
      <c r="H171" s="22">
        <f t="shared" si="193"/>
        <v>0.152</v>
      </c>
      <c r="I171" s="177">
        <v>71</v>
      </c>
      <c r="J171" s="22">
        <f t="shared" si="194"/>
        <v>0.14199999999999999</v>
      </c>
      <c r="K171" s="177">
        <v>95</v>
      </c>
      <c r="L171" s="22">
        <f t="shared" si="195"/>
        <v>4.7500000000000001E-2</v>
      </c>
      <c r="M171" s="177">
        <v>76</v>
      </c>
      <c r="N171" s="22">
        <f t="shared" si="196"/>
        <v>0.152</v>
      </c>
      <c r="O171" s="21">
        <v>0.05</v>
      </c>
      <c r="P171" s="177">
        <v>71</v>
      </c>
      <c r="Q171" s="22">
        <f t="shared" si="197"/>
        <v>0.14199999999999999</v>
      </c>
      <c r="R171" s="21">
        <v>0.05</v>
      </c>
      <c r="S171" s="22">
        <f t="shared" si="198"/>
        <v>0.78300000000000003</v>
      </c>
      <c r="T171" s="132" t="str">
        <f t="shared" si="199"/>
        <v>C</v>
      </c>
      <c r="U171" s="131"/>
      <c r="V171" s="39"/>
      <c r="W171" s="178"/>
      <c r="X171" s="178"/>
      <c r="Y171" s="178"/>
    </row>
    <row r="172" spans="1:25" s="176" customFormat="1" ht="15.95" customHeight="1" x14ac:dyDescent="0.2">
      <c r="A172" s="232" t="s">
        <v>97</v>
      </c>
      <c r="B172" s="236" t="s">
        <v>1086</v>
      </c>
      <c r="C172" s="237" t="s">
        <v>46</v>
      </c>
      <c r="D172" s="237" t="s">
        <v>1087</v>
      </c>
      <c r="E172" s="177">
        <v>95</v>
      </c>
      <c r="F172" s="22">
        <f t="shared" si="192"/>
        <v>4.7500000000000001E-2</v>
      </c>
      <c r="G172" s="177">
        <v>88</v>
      </c>
      <c r="H172" s="22">
        <f t="shared" si="193"/>
        <v>0.17599999999999999</v>
      </c>
      <c r="I172" s="177">
        <v>95</v>
      </c>
      <c r="J172" s="22">
        <f t="shared" si="194"/>
        <v>0.19</v>
      </c>
      <c r="K172" s="177">
        <v>95</v>
      </c>
      <c r="L172" s="22">
        <f t="shared" si="195"/>
        <v>4.7500000000000001E-2</v>
      </c>
      <c r="M172" s="177">
        <v>93</v>
      </c>
      <c r="N172" s="22">
        <f t="shared" si="196"/>
        <v>0.186</v>
      </c>
      <c r="O172" s="21">
        <v>0.05</v>
      </c>
      <c r="P172" s="177">
        <v>95</v>
      </c>
      <c r="Q172" s="22">
        <f t="shared" si="197"/>
        <v>0.19</v>
      </c>
      <c r="R172" s="21">
        <v>0.05</v>
      </c>
      <c r="S172" s="22">
        <f t="shared" si="198"/>
        <v>0.93699999999999994</v>
      </c>
      <c r="T172" s="132" t="str">
        <f t="shared" si="199"/>
        <v>A</v>
      </c>
      <c r="U172" s="131"/>
      <c r="V172" s="39"/>
      <c r="W172" s="178"/>
      <c r="X172" s="178"/>
      <c r="Y172" s="178"/>
    </row>
    <row r="173" spans="1:25" s="176" customFormat="1" ht="15.95" customHeight="1" x14ac:dyDescent="0.2">
      <c r="A173" s="232" t="s">
        <v>23</v>
      </c>
      <c r="B173" s="236" t="s">
        <v>1088</v>
      </c>
      <c r="C173" s="237" t="s">
        <v>47</v>
      </c>
      <c r="D173" s="237" t="s">
        <v>1089</v>
      </c>
      <c r="E173" s="177">
        <v>95</v>
      </c>
      <c r="F173" s="22">
        <f t="shared" si="192"/>
        <v>4.7500000000000001E-2</v>
      </c>
      <c r="G173" s="177">
        <v>59</v>
      </c>
      <c r="H173" s="22">
        <f t="shared" si="193"/>
        <v>0.11799999999999999</v>
      </c>
      <c r="I173" s="177">
        <v>59</v>
      </c>
      <c r="J173" s="22">
        <f t="shared" si="194"/>
        <v>0.11799999999999999</v>
      </c>
      <c r="K173" s="177">
        <v>90</v>
      </c>
      <c r="L173" s="22">
        <f t="shared" si="195"/>
        <v>4.4999999999999998E-2</v>
      </c>
      <c r="M173" s="177">
        <v>61</v>
      </c>
      <c r="N173" s="22">
        <f t="shared" si="196"/>
        <v>0.122</v>
      </c>
      <c r="O173" s="21">
        <v>0.05</v>
      </c>
      <c r="P173" s="177">
        <v>59</v>
      </c>
      <c r="Q173" s="22">
        <f t="shared" si="197"/>
        <v>0.11799999999999999</v>
      </c>
      <c r="R173" s="21">
        <v>0.05</v>
      </c>
      <c r="S173" s="22">
        <f t="shared" si="198"/>
        <v>0.66849999999999987</v>
      </c>
      <c r="T173" s="132" t="str">
        <f t="shared" si="199"/>
        <v>C</v>
      </c>
      <c r="U173" s="141"/>
      <c r="V173" s="39"/>
      <c r="W173" s="178"/>
      <c r="X173" s="178"/>
      <c r="Y173" s="178"/>
    </row>
    <row r="174" spans="1:25" s="176" customFormat="1" ht="15.95" customHeight="1" x14ac:dyDescent="0.2">
      <c r="A174" s="232" t="s">
        <v>98</v>
      </c>
      <c r="B174" s="236" t="s">
        <v>1090</v>
      </c>
      <c r="C174" s="237" t="s">
        <v>46</v>
      </c>
      <c r="D174" s="237" t="s">
        <v>1091</v>
      </c>
      <c r="E174" s="177">
        <v>90</v>
      </c>
      <c r="F174" s="22">
        <f t="shared" si="192"/>
        <v>4.4999999999999998E-2</v>
      </c>
      <c r="G174" s="177">
        <v>84</v>
      </c>
      <c r="H174" s="22">
        <f t="shared" si="193"/>
        <v>0.16800000000000001</v>
      </c>
      <c r="I174" s="177">
        <v>89</v>
      </c>
      <c r="J174" s="22">
        <f t="shared" si="194"/>
        <v>0.17799999999999999</v>
      </c>
      <c r="K174" s="177">
        <v>90</v>
      </c>
      <c r="L174" s="22">
        <f t="shared" si="195"/>
        <v>4.4999999999999998E-2</v>
      </c>
      <c r="M174" s="177">
        <v>95</v>
      </c>
      <c r="N174" s="22">
        <f t="shared" si="196"/>
        <v>0.19</v>
      </c>
      <c r="O174" s="21">
        <v>0.05</v>
      </c>
      <c r="P174" s="177">
        <v>89</v>
      </c>
      <c r="Q174" s="22">
        <f t="shared" si="197"/>
        <v>0.17799999999999999</v>
      </c>
      <c r="R174" s="21">
        <v>0.05</v>
      </c>
      <c r="S174" s="22">
        <f t="shared" si="198"/>
        <v>0.90400000000000014</v>
      </c>
      <c r="T174" s="132" t="str">
        <f t="shared" si="199"/>
        <v>A</v>
      </c>
      <c r="U174" s="131"/>
      <c r="V174" s="39"/>
      <c r="W174" s="178"/>
      <c r="X174" s="178"/>
      <c r="Y174" s="178"/>
    </row>
    <row r="175" spans="1:25" s="271" customFormat="1" ht="15.95" customHeight="1" x14ac:dyDescent="0.2">
      <c r="A175" s="266" t="s">
        <v>99</v>
      </c>
      <c r="B175" s="260" t="s">
        <v>1092</v>
      </c>
      <c r="C175" s="261" t="s">
        <v>47</v>
      </c>
      <c r="D175" s="261" t="s">
        <v>1093</v>
      </c>
      <c r="E175" s="267">
        <v>0</v>
      </c>
      <c r="F175" s="263">
        <f>E175/2000</f>
        <v>0</v>
      </c>
      <c r="G175" s="267">
        <v>0</v>
      </c>
      <c r="H175" s="263">
        <f>G175/500</f>
        <v>0</v>
      </c>
      <c r="I175" s="267">
        <v>0</v>
      </c>
      <c r="J175" s="263">
        <f>I175/500</f>
        <v>0</v>
      </c>
      <c r="K175" s="267">
        <v>0</v>
      </c>
      <c r="L175" s="263">
        <f>K175/2000</f>
        <v>0</v>
      </c>
      <c r="M175" s="267">
        <v>0</v>
      </c>
      <c r="N175" s="263">
        <f>M175/500</f>
        <v>0</v>
      </c>
      <c r="O175" s="262">
        <v>0</v>
      </c>
      <c r="P175" s="267">
        <v>0</v>
      </c>
      <c r="Q175" s="263">
        <f>P175/500</f>
        <v>0</v>
      </c>
      <c r="R175" s="262">
        <v>0</v>
      </c>
      <c r="S175" s="263">
        <f>O175+R175+Q175+N175+L175+J175+H175+F175</f>
        <v>0</v>
      </c>
      <c r="T175" s="268" t="str">
        <f>IF(S175&lt;50%,"F",IF(S175&lt;=65%,"D",IF(S175&lt;=79%,"C",IF(S175&lt;=89%,"B",IF(S175&gt;89%,"A")))))</f>
        <v>F</v>
      </c>
      <c r="U175" s="305"/>
      <c r="V175" s="269"/>
      <c r="W175" s="270"/>
      <c r="X175" s="270"/>
      <c r="Y175" s="270"/>
    </row>
    <row r="176" spans="1:25" s="176" customFormat="1" ht="15.95" customHeight="1" x14ac:dyDescent="0.2">
      <c r="A176" s="232" t="s">
        <v>22</v>
      </c>
      <c r="B176" s="236" t="s">
        <v>1094</v>
      </c>
      <c r="C176" s="237" t="s">
        <v>47</v>
      </c>
      <c r="D176" s="237" t="s">
        <v>1095</v>
      </c>
      <c r="E176" s="177">
        <v>90</v>
      </c>
      <c r="F176" s="22">
        <f t="shared" si="192"/>
        <v>4.4999999999999998E-2</v>
      </c>
      <c r="G176" s="177">
        <v>60</v>
      </c>
      <c r="H176" s="22">
        <f t="shared" si="193"/>
        <v>0.12</v>
      </c>
      <c r="I176" s="177">
        <v>61</v>
      </c>
      <c r="J176" s="22">
        <f t="shared" si="194"/>
        <v>0.122</v>
      </c>
      <c r="K176" s="177">
        <v>95</v>
      </c>
      <c r="L176" s="22">
        <f t="shared" si="195"/>
        <v>4.7500000000000001E-2</v>
      </c>
      <c r="M176" s="177">
        <v>62</v>
      </c>
      <c r="N176" s="22">
        <f t="shared" si="196"/>
        <v>0.124</v>
      </c>
      <c r="O176" s="21">
        <v>0.05</v>
      </c>
      <c r="P176" s="177">
        <v>61</v>
      </c>
      <c r="Q176" s="22">
        <f t="shared" si="197"/>
        <v>0.122</v>
      </c>
      <c r="R176" s="21">
        <v>0.05</v>
      </c>
      <c r="S176" s="22">
        <f t="shared" si="198"/>
        <v>0.68049999999999999</v>
      </c>
      <c r="T176" s="132" t="str">
        <f t="shared" si="199"/>
        <v>C</v>
      </c>
      <c r="U176" s="131"/>
      <c r="V176" s="39"/>
      <c r="W176" s="178"/>
      <c r="X176" s="178"/>
      <c r="Y176" s="178"/>
    </row>
    <row r="177" spans="1:25" s="176" customFormat="1" ht="15.95" customHeight="1" x14ac:dyDescent="0.2">
      <c r="A177" s="232" t="s">
        <v>100</v>
      </c>
      <c r="B177" s="236" t="s">
        <v>1096</v>
      </c>
      <c r="C177" s="237" t="s">
        <v>47</v>
      </c>
      <c r="D177" s="237" t="s">
        <v>1097</v>
      </c>
      <c r="E177" s="177">
        <v>95</v>
      </c>
      <c r="F177" s="22">
        <f t="shared" si="192"/>
        <v>4.7500000000000001E-2</v>
      </c>
      <c r="G177" s="177">
        <v>74</v>
      </c>
      <c r="H177" s="22">
        <f t="shared" si="193"/>
        <v>0.14799999999999999</v>
      </c>
      <c r="I177" s="177">
        <v>64</v>
      </c>
      <c r="J177" s="22">
        <f t="shared" si="194"/>
        <v>0.128</v>
      </c>
      <c r="K177" s="177">
        <v>95</v>
      </c>
      <c r="L177" s="22">
        <f t="shared" si="195"/>
        <v>4.7500000000000001E-2</v>
      </c>
      <c r="M177" s="177">
        <v>69</v>
      </c>
      <c r="N177" s="22">
        <f t="shared" si="196"/>
        <v>0.13800000000000001</v>
      </c>
      <c r="O177" s="21">
        <v>0.05</v>
      </c>
      <c r="P177" s="177">
        <v>64</v>
      </c>
      <c r="Q177" s="22">
        <f t="shared" si="197"/>
        <v>0.128</v>
      </c>
      <c r="R177" s="21">
        <v>0.05</v>
      </c>
      <c r="S177" s="22">
        <f t="shared" si="198"/>
        <v>0.73699999999999999</v>
      </c>
      <c r="T177" s="132" t="str">
        <f t="shared" si="199"/>
        <v>C</v>
      </c>
      <c r="U177" s="141"/>
      <c r="V177" s="39"/>
      <c r="W177" s="178"/>
      <c r="X177" s="178"/>
      <c r="Y177" s="178"/>
    </row>
    <row r="178" spans="1:25" s="176" customFormat="1" ht="15.95" customHeight="1" x14ac:dyDescent="0.2">
      <c r="A178" s="232" t="s">
        <v>101</v>
      </c>
      <c r="B178" s="236" t="s">
        <v>1098</v>
      </c>
      <c r="C178" s="237" t="s">
        <v>46</v>
      </c>
      <c r="D178" s="237" t="s">
        <v>1099</v>
      </c>
      <c r="E178" s="177">
        <v>90</v>
      </c>
      <c r="F178" s="22">
        <f>E178/2000</f>
        <v>4.4999999999999998E-2</v>
      </c>
      <c r="G178" s="177">
        <v>67</v>
      </c>
      <c r="H178" s="22">
        <f>G178/500</f>
        <v>0.13400000000000001</v>
      </c>
      <c r="I178" s="177">
        <v>50</v>
      </c>
      <c r="J178" s="22">
        <f>I178/500</f>
        <v>0.1</v>
      </c>
      <c r="K178" s="177">
        <v>75</v>
      </c>
      <c r="L178" s="22">
        <f>K178/2000</f>
        <v>3.7499999999999999E-2</v>
      </c>
      <c r="M178" s="177">
        <v>54</v>
      </c>
      <c r="N178" s="22">
        <f>M178/500</f>
        <v>0.108</v>
      </c>
      <c r="O178" s="21">
        <v>0.05</v>
      </c>
      <c r="P178" s="177">
        <v>50</v>
      </c>
      <c r="Q178" s="22">
        <f>P178/500</f>
        <v>0.1</v>
      </c>
      <c r="R178" s="21">
        <v>0.05</v>
      </c>
      <c r="S178" s="22">
        <f>O178+R178+Q178+N178+L178+J178+H178+F178</f>
        <v>0.62450000000000006</v>
      </c>
      <c r="T178" s="132" t="str">
        <f>IF(S178&lt;50%,"F",IF(S178&lt;=65%,"D",IF(S178&lt;=79%,"C",IF(S178&lt;=89%,"B",IF(S178&gt;89%,"A")))))</f>
        <v>D</v>
      </c>
      <c r="U178" s="141"/>
      <c r="V178" s="39"/>
      <c r="W178" s="178"/>
      <c r="X178" s="178"/>
      <c r="Y178" s="178"/>
    </row>
    <row r="179" spans="1:25" s="176" customFormat="1" ht="15.95" customHeight="1" x14ac:dyDescent="0.2">
      <c r="A179" s="232" t="s">
        <v>102</v>
      </c>
      <c r="B179" s="236" t="s">
        <v>1100</v>
      </c>
      <c r="C179" s="237" t="s">
        <v>46</v>
      </c>
      <c r="D179" s="237" t="s">
        <v>1101</v>
      </c>
      <c r="E179" s="177">
        <v>90</v>
      </c>
      <c r="F179" s="22">
        <f t="shared" si="192"/>
        <v>4.4999999999999998E-2</v>
      </c>
      <c r="G179" s="177">
        <v>90</v>
      </c>
      <c r="H179" s="22">
        <f t="shared" si="193"/>
        <v>0.18</v>
      </c>
      <c r="I179" s="177">
        <v>100</v>
      </c>
      <c r="J179" s="22">
        <f t="shared" si="194"/>
        <v>0.2</v>
      </c>
      <c r="K179" s="177">
        <v>89</v>
      </c>
      <c r="L179" s="22">
        <f t="shared" si="195"/>
        <v>4.4499999999999998E-2</v>
      </c>
      <c r="M179" s="177">
        <v>92</v>
      </c>
      <c r="N179" s="22">
        <f t="shared" si="196"/>
        <v>0.184</v>
      </c>
      <c r="O179" s="21">
        <v>0.05</v>
      </c>
      <c r="P179" s="177">
        <v>100</v>
      </c>
      <c r="Q179" s="22">
        <f t="shared" si="197"/>
        <v>0.2</v>
      </c>
      <c r="R179" s="21">
        <v>0.05</v>
      </c>
      <c r="S179" s="22">
        <f t="shared" si="198"/>
        <v>0.95350000000000013</v>
      </c>
      <c r="T179" s="132" t="str">
        <f t="shared" si="199"/>
        <v>A</v>
      </c>
      <c r="U179" s="131"/>
      <c r="V179" s="39"/>
      <c r="W179" s="178"/>
      <c r="X179" s="178"/>
      <c r="Y179" s="178"/>
    </row>
    <row r="180" spans="1:25" s="176" customFormat="1" ht="15.95" customHeight="1" x14ac:dyDescent="0.2">
      <c r="A180" s="232" t="s">
        <v>103</v>
      </c>
      <c r="B180" s="236" t="s">
        <v>1102</v>
      </c>
      <c r="C180" s="237" t="s">
        <v>46</v>
      </c>
      <c r="D180" s="237" t="s">
        <v>1103</v>
      </c>
      <c r="E180" s="177">
        <v>90</v>
      </c>
      <c r="F180" s="22">
        <f t="shared" si="192"/>
        <v>4.4999999999999998E-2</v>
      </c>
      <c r="G180" s="177">
        <v>67</v>
      </c>
      <c r="H180" s="22">
        <f t="shared" si="193"/>
        <v>0.13400000000000001</v>
      </c>
      <c r="I180" s="177">
        <v>68</v>
      </c>
      <c r="J180" s="22">
        <f t="shared" si="194"/>
        <v>0.13600000000000001</v>
      </c>
      <c r="K180" s="177">
        <v>95</v>
      </c>
      <c r="L180" s="22">
        <f t="shared" si="195"/>
        <v>4.7500000000000001E-2</v>
      </c>
      <c r="M180" s="177">
        <v>69</v>
      </c>
      <c r="N180" s="22">
        <f t="shared" si="196"/>
        <v>0.13800000000000001</v>
      </c>
      <c r="O180" s="21">
        <v>0.04</v>
      </c>
      <c r="P180" s="177">
        <v>68</v>
      </c>
      <c r="Q180" s="22">
        <f t="shared" si="197"/>
        <v>0.13600000000000001</v>
      </c>
      <c r="R180" s="21">
        <v>0.05</v>
      </c>
      <c r="S180" s="22">
        <f t="shared" si="198"/>
        <v>0.72650000000000003</v>
      </c>
      <c r="T180" s="132" t="str">
        <f t="shared" si="199"/>
        <v>C</v>
      </c>
      <c r="U180" s="131"/>
      <c r="V180" s="39"/>
      <c r="W180" s="178"/>
      <c r="X180" s="178"/>
      <c r="Y180" s="178"/>
    </row>
    <row r="181" spans="1:25" s="176" customFormat="1" ht="15.95" customHeight="1" x14ac:dyDescent="0.2">
      <c r="A181" s="232" t="s">
        <v>104</v>
      </c>
      <c r="B181" s="236" t="s">
        <v>1104</v>
      </c>
      <c r="C181" s="237" t="s">
        <v>47</v>
      </c>
      <c r="D181" s="237" t="s">
        <v>1105</v>
      </c>
      <c r="E181" s="177">
        <v>95</v>
      </c>
      <c r="F181" s="22">
        <f>E181/2000</f>
        <v>4.7500000000000001E-2</v>
      </c>
      <c r="G181" s="177">
        <v>47</v>
      </c>
      <c r="H181" s="22">
        <f>G181/500</f>
        <v>9.4E-2</v>
      </c>
      <c r="I181" s="177">
        <v>61</v>
      </c>
      <c r="J181" s="22">
        <f>I181/500</f>
        <v>0.122</v>
      </c>
      <c r="K181" s="177">
        <v>90</v>
      </c>
      <c r="L181" s="22">
        <f>K181/2000</f>
        <v>4.4999999999999998E-2</v>
      </c>
      <c r="M181" s="177">
        <v>57</v>
      </c>
      <c r="N181" s="22">
        <f>M181/500</f>
        <v>0.114</v>
      </c>
      <c r="O181" s="21">
        <v>0.05</v>
      </c>
      <c r="P181" s="177">
        <v>61</v>
      </c>
      <c r="Q181" s="22">
        <f>P181/500</f>
        <v>0.122</v>
      </c>
      <c r="R181" s="21">
        <v>0.05</v>
      </c>
      <c r="S181" s="22">
        <f>O181+R181+Q181+N181+L181+J181+H181+F181</f>
        <v>0.64449999999999996</v>
      </c>
      <c r="T181" s="132" t="str">
        <f>IF(S181&lt;50%,"F",IF(S181&lt;=65%,"D",IF(S181&lt;=79%,"C",IF(S181&lt;=89%,"B",IF(S181&gt;89%,"A")))))</f>
        <v>D</v>
      </c>
      <c r="U181" s="131"/>
      <c r="V181" s="39"/>
      <c r="W181" s="178"/>
      <c r="X181" s="178"/>
      <c r="Y181" s="178"/>
    </row>
    <row r="182" spans="1:25" s="176" customFormat="1" ht="15.95" customHeight="1" x14ac:dyDescent="0.2">
      <c r="A182" s="232" t="s">
        <v>105</v>
      </c>
      <c r="B182" s="236" t="s">
        <v>1106</v>
      </c>
      <c r="C182" s="237" t="s">
        <v>47</v>
      </c>
      <c r="D182" s="237" t="s">
        <v>1107</v>
      </c>
      <c r="E182" s="177">
        <v>90</v>
      </c>
      <c r="F182" s="22">
        <f>E182/2000</f>
        <v>4.4999999999999998E-2</v>
      </c>
      <c r="G182" s="177">
        <v>80</v>
      </c>
      <c r="H182" s="22">
        <f>G182/500</f>
        <v>0.16</v>
      </c>
      <c r="I182" s="177">
        <v>89</v>
      </c>
      <c r="J182" s="22">
        <f>I182/500</f>
        <v>0.17799999999999999</v>
      </c>
      <c r="K182" s="177">
        <v>90</v>
      </c>
      <c r="L182" s="22">
        <f>K182/2000</f>
        <v>4.4999999999999998E-2</v>
      </c>
      <c r="M182" s="177">
        <v>66</v>
      </c>
      <c r="N182" s="22">
        <f>M182/500</f>
        <v>0.13200000000000001</v>
      </c>
      <c r="O182" s="21">
        <v>0.05</v>
      </c>
      <c r="P182" s="177">
        <v>89</v>
      </c>
      <c r="Q182" s="22">
        <f>P182/500</f>
        <v>0.17799999999999999</v>
      </c>
      <c r="R182" s="21">
        <v>0.05</v>
      </c>
      <c r="S182" s="22">
        <f>O182+R182+Q182+N182+L182+J182+H182+F182</f>
        <v>0.83800000000000008</v>
      </c>
      <c r="T182" s="132" t="str">
        <f>IF(S182&lt;50%,"F",IF(S182&lt;=65%,"D",IF(S182&lt;=79%,"C",IF(S182&lt;=89%,"B",IF(S182&gt;89%,"A")))))</f>
        <v>B</v>
      </c>
      <c r="U182" s="131"/>
      <c r="V182" s="39"/>
      <c r="W182" s="178"/>
      <c r="X182" s="178"/>
      <c r="Y182" s="178"/>
    </row>
    <row r="183" spans="1:25" s="176" customFormat="1" ht="15.95" customHeight="1" x14ac:dyDescent="0.2">
      <c r="A183" s="232" t="s">
        <v>106</v>
      </c>
      <c r="B183" s="236" t="s">
        <v>1108</v>
      </c>
      <c r="C183" s="237" t="s">
        <v>47</v>
      </c>
      <c r="D183" s="237" t="s">
        <v>1109</v>
      </c>
      <c r="E183" s="177">
        <v>87</v>
      </c>
      <c r="F183" s="22">
        <f t="shared" si="192"/>
        <v>4.3499999999999997E-2</v>
      </c>
      <c r="G183" s="177">
        <v>0</v>
      </c>
      <c r="H183" s="22">
        <f t="shared" si="193"/>
        <v>0</v>
      </c>
      <c r="I183" s="177">
        <v>65</v>
      </c>
      <c r="J183" s="22">
        <f t="shared" si="194"/>
        <v>0.13</v>
      </c>
      <c r="K183" s="177">
        <v>95</v>
      </c>
      <c r="L183" s="22">
        <f t="shared" si="195"/>
        <v>4.7500000000000001E-2</v>
      </c>
      <c r="M183" s="177">
        <v>55</v>
      </c>
      <c r="N183" s="22">
        <f t="shared" si="196"/>
        <v>0.11</v>
      </c>
      <c r="O183" s="21">
        <v>0.05</v>
      </c>
      <c r="P183" s="177">
        <v>65</v>
      </c>
      <c r="Q183" s="22">
        <f t="shared" si="197"/>
        <v>0.13</v>
      </c>
      <c r="R183" s="21">
        <v>0.05</v>
      </c>
      <c r="S183" s="22">
        <f t="shared" si="198"/>
        <v>0.56100000000000005</v>
      </c>
      <c r="T183" s="132" t="str">
        <f t="shared" si="199"/>
        <v>D</v>
      </c>
      <c r="U183" s="131"/>
      <c r="V183" s="39"/>
      <c r="W183" s="178"/>
      <c r="X183" s="178"/>
      <c r="Y183" s="178"/>
    </row>
    <row r="184" spans="1:25" s="176" customFormat="1" ht="15.95" customHeight="1" x14ac:dyDescent="0.2">
      <c r="A184" s="232" t="s">
        <v>107</v>
      </c>
      <c r="B184" s="236" t="s">
        <v>1110</v>
      </c>
      <c r="C184" s="237" t="s">
        <v>46</v>
      </c>
      <c r="D184" s="237" t="s">
        <v>1111</v>
      </c>
      <c r="E184" s="177">
        <v>95</v>
      </c>
      <c r="F184" s="22">
        <f t="shared" ref="F184:F185" si="200">E184/2000</f>
        <v>4.7500000000000001E-2</v>
      </c>
      <c r="G184" s="177">
        <v>63</v>
      </c>
      <c r="H184" s="22">
        <f t="shared" ref="H184:H185" si="201">G184/500</f>
        <v>0.126</v>
      </c>
      <c r="I184" s="177">
        <v>67</v>
      </c>
      <c r="J184" s="22">
        <f t="shared" ref="J184:J185" si="202">I184/500</f>
        <v>0.13400000000000001</v>
      </c>
      <c r="K184" s="177">
        <v>95</v>
      </c>
      <c r="L184" s="22">
        <f t="shared" ref="L184:L185" si="203">K184/2000</f>
        <v>4.7500000000000001E-2</v>
      </c>
      <c r="M184" s="177">
        <v>66</v>
      </c>
      <c r="N184" s="22">
        <f t="shared" ref="N184:N185" si="204">M184/500</f>
        <v>0.13200000000000001</v>
      </c>
      <c r="O184" s="21">
        <v>0.05</v>
      </c>
      <c r="P184" s="177">
        <v>67</v>
      </c>
      <c r="Q184" s="22">
        <f t="shared" ref="Q184:Q185" si="205">P184/500</f>
        <v>0.13400000000000001</v>
      </c>
      <c r="R184" s="21">
        <v>0.05</v>
      </c>
      <c r="S184" s="22">
        <f t="shared" ref="S184:S185" si="206">O184+R184+Q184+N184+L184+J184+H184+F184</f>
        <v>0.72099999999999997</v>
      </c>
      <c r="T184" s="132" t="str">
        <f t="shared" ref="T184:T185" si="207">IF(S184&lt;50%,"F",IF(S184&lt;=65%,"D",IF(S184&lt;=79%,"C",IF(S184&lt;=89%,"B",IF(S184&gt;89%,"A")))))</f>
        <v>C</v>
      </c>
      <c r="U184" s="131"/>
      <c r="V184" s="39"/>
      <c r="W184" s="178"/>
      <c r="X184" s="178"/>
      <c r="Y184" s="178"/>
    </row>
    <row r="185" spans="1:25" s="176" customFormat="1" ht="15.95" customHeight="1" x14ac:dyDescent="0.2">
      <c r="A185" s="232" t="s">
        <v>108</v>
      </c>
      <c r="B185" s="236" t="s">
        <v>1112</v>
      </c>
      <c r="C185" s="237" t="s">
        <v>46</v>
      </c>
      <c r="D185" s="237" t="s">
        <v>1113</v>
      </c>
      <c r="E185" s="177">
        <v>90</v>
      </c>
      <c r="F185" s="22">
        <f t="shared" si="200"/>
        <v>4.4999999999999998E-2</v>
      </c>
      <c r="G185" s="177">
        <v>82</v>
      </c>
      <c r="H185" s="22">
        <f t="shared" si="201"/>
        <v>0.16400000000000001</v>
      </c>
      <c r="I185" s="177">
        <v>95</v>
      </c>
      <c r="J185" s="22">
        <f t="shared" si="202"/>
        <v>0.19</v>
      </c>
      <c r="K185" s="177">
        <v>85</v>
      </c>
      <c r="L185" s="22">
        <f t="shared" si="203"/>
        <v>4.2500000000000003E-2</v>
      </c>
      <c r="M185" s="177">
        <v>80</v>
      </c>
      <c r="N185" s="22">
        <f t="shared" si="204"/>
        <v>0.16</v>
      </c>
      <c r="O185" s="21">
        <v>0.05</v>
      </c>
      <c r="P185" s="177">
        <v>95</v>
      </c>
      <c r="Q185" s="22">
        <f t="shared" si="205"/>
        <v>0.19</v>
      </c>
      <c r="R185" s="21">
        <v>0.05</v>
      </c>
      <c r="S185" s="22">
        <f t="shared" si="206"/>
        <v>0.89150000000000018</v>
      </c>
      <c r="T185" s="132" t="str">
        <f t="shared" si="207"/>
        <v>A</v>
      </c>
      <c r="U185" s="131"/>
      <c r="V185" s="39"/>
      <c r="W185" s="178"/>
      <c r="X185" s="178"/>
      <c r="Y185" s="178"/>
    </row>
    <row r="186" spans="1:25" s="176" customFormat="1" ht="15.95" customHeight="1" x14ac:dyDescent="0.2">
      <c r="A186" s="232" t="s">
        <v>109</v>
      </c>
      <c r="B186" s="236" t="s">
        <v>1114</v>
      </c>
      <c r="C186" s="237" t="s">
        <v>47</v>
      </c>
      <c r="D186" s="237" t="s">
        <v>1115</v>
      </c>
      <c r="E186" s="177">
        <v>90</v>
      </c>
      <c r="F186" s="22">
        <f>E186/2000</f>
        <v>4.4999999999999998E-2</v>
      </c>
      <c r="G186" s="177">
        <v>80</v>
      </c>
      <c r="H186" s="22">
        <f>G186/500</f>
        <v>0.16</v>
      </c>
      <c r="I186" s="177">
        <v>59</v>
      </c>
      <c r="J186" s="22">
        <f>I186/500</f>
        <v>0.11799999999999999</v>
      </c>
      <c r="K186" s="177">
        <v>90</v>
      </c>
      <c r="L186" s="22">
        <f>K186/2000</f>
        <v>4.4999999999999998E-2</v>
      </c>
      <c r="M186" s="177">
        <v>82</v>
      </c>
      <c r="N186" s="22">
        <f>M186/500</f>
        <v>0.16400000000000001</v>
      </c>
      <c r="O186" s="21">
        <v>0.05</v>
      </c>
      <c r="P186" s="177">
        <v>59</v>
      </c>
      <c r="Q186" s="22">
        <f>P186/500</f>
        <v>0.11799999999999999</v>
      </c>
      <c r="R186" s="21">
        <v>0.05</v>
      </c>
      <c r="S186" s="22">
        <f>O186+R186+Q186+N186+L186+J186+H186+F186</f>
        <v>0.75</v>
      </c>
      <c r="T186" s="132" t="str">
        <f>IF(S186&lt;50%,"F",IF(S186&lt;=65%,"D",IF(S186&lt;=79%,"C",IF(S186&lt;=89%,"B",IF(S186&gt;89%,"A")))))</f>
        <v>C</v>
      </c>
      <c r="U186" s="131"/>
      <c r="V186" s="39"/>
      <c r="W186" s="178"/>
      <c r="X186" s="178"/>
      <c r="Y186" s="178"/>
    </row>
    <row r="187" spans="1:25" s="176" customFormat="1" ht="15.95" customHeight="1" x14ac:dyDescent="0.2">
      <c r="A187" s="232" t="s">
        <v>110</v>
      </c>
      <c r="B187" s="236" t="s">
        <v>1116</v>
      </c>
      <c r="C187" s="237" t="s">
        <v>47</v>
      </c>
      <c r="D187" s="237" t="s">
        <v>1117</v>
      </c>
      <c r="E187" s="177">
        <v>90</v>
      </c>
      <c r="F187" s="22">
        <f t="shared" ref="F187:F190" si="208">E187/2000</f>
        <v>4.4999999999999998E-2</v>
      </c>
      <c r="G187" s="177">
        <v>64</v>
      </c>
      <c r="H187" s="22">
        <f t="shared" ref="H187:H190" si="209">G187/500</f>
        <v>0.128</v>
      </c>
      <c r="I187" s="177">
        <v>55</v>
      </c>
      <c r="J187" s="22">
        <f t="shared" ref="J187:J190" si="210">I187/500</f>
        <v>0.11</v>
      </c>
      <c r="K187" s="177">
        <v>95</v>
      </c>
      <c r="L187" s="22">
        <f t="shared" ref="L187:L190" si="211">K187/2000</f>
        <v>4.7500000000000001E-2</v>
      </c>
      <c r="M187" s="177">
        <v>60</v>
      </c>
      <c r="N187" s="22">
        <f t="shared" ref="N187:N190" si="212">M187/500</f>
        <v>0.12</v>
      </c>
      <c r="O187" s="21">
        <v>0.05</v>
      </c>
      <c r="P187" s="177">
        <v>55</v>
      </c>
      <c r="Q187" s="22">
        <f t="shared" ref="Q187:Q190" si="213">P187/500</f>
        <v>0.11</v>
      </c>
      <c r="R187" s="21">
        <v>0.05</v>
      </c>
      <c r="S187" s="22">
        <f t="shared" ref="S187:S190" si="214">O187+R187+Q187+N187+L187+J187+H187+F187</f>
        <v>0.66049999999999998</v>
      </c>
      <c r="T187" s="132" t="str">
        <f t="shared" ref="T187:T190" si="215">IF(S187&lt;50%,"F",IF(S187&lt;=65%,"D",IF(S187&lt;=79%,"C",IF(S187&lt;=89%,"B",IF(S187&gt;89%,"A")))))</f>
        <v>C</v>
      </c>
      <c r="U187" s="131"/>
      <c r="V187" s="39"/>
      <c r="W187" s="178"/>
      <c r="X187" s="178"/>
      <c r="Y187" s="178"/>
    </row>
    <row r="188" spans="1:25" s="176" customFormat="1" ht="15.95" customHeight="1" x14ac:dyDescent="0.2">
      <c r="A188" s="232" t="s">
        <v>111</v>
      </c>
      <c r="B188" s="236" t="s">
        <v>1118</v>
      </c>
      <c r="C188" s="237" t="s">
        <v>47</v>
      </c>
      <c r="D188" s="237" t="s">
        <v>1119</v>
      </c>
      <c r="E188" s="177">
        <v>90</v>
      </c>
      <c r="F188" s="22">
        <f t="shared" si="208"/>
        <v>4.4999999999999998E-2</v>
      </c>
      <c r="G188" s="177">
        <v>82</v>
      </c>
      <c r="H188" s="22">
        <f t="shared" si="209"/>
        <v>0.16400000000000001</v>
      </c>
      <c r="I188" s="177">
        <v>100</v>
      </c>
      <c r="J188" s="22">
        <f t="shared" si="210"/>
        <v>0.2</v>
      </c>
      <c r="K188" s="177">
        <v>95</v>
      </c>
      <c r="L188" s="22">
        <f t="shared" si="211"/>
        <v>4.7500000000000001E-2</v>
      </c>
      <c r="M188" s="177">
        <v>88</v>
      </c>
      <c r="N188" s="22">
        <f t="shared" si="212"/>
        <v>0.17599999999999999</v>
      </c>
      <c r="O188" s="21">
        <v>0.05</v>
      </c>
      <c r="P188" s="177">
        <v>100</v>
      </c>
      <c r="Q188" s="22">
        <f t="shared" si="213"/>
        <v>0.2</v>
      </c>
      <c r="R188" s="21">
        <v>0.05</v>
      </c>
      <c r="S188" s="22">
        <f t="shared" si="214"/>
        <v>0.93250000000000011</v>
      </c>
      <c r="T188" s="132" t="str">
        <f t="shared" si="215"/>
        <v>A</v>
      </c>
      <c r="U188" s="131"/>
      <c r="V188" s="39"/>
      <c r="W188" s="178"/>
      <c r="X188" s="178"/>
      <c r="Y188" s="178"/>
    </row>
    <row r="189" spans="1:25" s="176" customFormat="1" ht="15.95" customHeight="1" x14ac:dyDescent="0.2">
      <c r="A189" s="232" t="s">
        <v>112</v>
      </c>
      <c r="B189" s="236" t="s">
        <v>1120</v>
      </c>
      <c r="C189" s="237" t="s">
        <v>46</v>
      </c>
      <c r="D189" s="237" t="s">
        <v>1121</v>
      </c>
      <c r="E189" s="177">
        <v>90</v>
      </c>
      <c r="F189" s="22">
        <f t="shared" si="208"/>
        <v>4.4999999999999998E-2</v>
      </c>
      <c r="G189" s="177">
        <v>81</v>
      </c>
      <c r="H189" s="22">
        <f t="shared" si="209"/>
        <v>0.16200000000000001</v>
      </c>
      <c r="I189" s="177">
        <v>76</v>
      </c>
      <c r="J189" s="22">
        <f t="shared" si="210"/>
        <v>0.152</v>
      </c>
      <c r="K189" s="177">
        <v>90</v>
      </c>
      <c r="L189" s="22">
        <f t="shared" si="211"/>
        <v>4.4999999999999998E-2</v>
      </c>
      <c r="M189" s="177">
        <v>79</v>
      </c>
      <c r="N189" s="22">
        <f t="shared" si="212"/>
        <v>0.158</v>
      </c>
      <c r="O189" s="21">
        <v>0.05</v>
      </c>
      <c r="P189" s="177">
        <v>76</v>
      </c>
      <c r="Q189" s="22">
        <f t="shared" si="213"/>
        <v>0.152</v>
      </c>
      <c r="R189" s="21">
        <v>0.05</v>
      </c>
      <c r="S189" s="22">
        <f t="shared" si="214"/>
        <v>0.81400000000000006</v>
      </c>
      <c r="T189" s="132" t="str">
        <f t="shared" si="215"/>
        <v>B</v>
      </c>
      <c r="U189" s="131"/>
      <c r="V189" s="39"/>
      <c r="W189" s="178"/>
      <c r="X189" s="178"/>
      <c r="Y189" s="178"/>
    </row>
    <row r="190" spans="1:25" s="176" customFormat="1" ht="15.95" customHeight="1" x14ac:dyDescent="0.2">
      <c r="A190" s="232" t="s">
        <v>113</v>
      </c>
      <c r="B190" s="236" t="s">
        <v>1122</v>
      </c>
      <c r="C190" s="237" t="s">
        <v>47</v>
      </c>
      <c r="D190" s="237" t="s">
        <v>1123</v>
      </c>
      <c r="E190" s="177">
        <v>92</v>
      </c>
      <c r="F190" s="22">
        <f t="shared" si="208"/>
        <v>4.5999999999999999E-2</v>
      </c>
      <c r="G190" s="177">
        <v>60</v>
      </c>
      <c r="H190" s="22">
        <f t="shared" si="209"/>
        <v>0.12</v>
      </c>
      <c r="I190" s="177">
        <v>93</v>
      </c>
      <c r="J190" s="22">
        <f t="shared" si="210"/>
        <v>0.186</v>
      </c>
      <c r="K190" s="177">
        <v>90</v>
      </c>
      <c r="L190" s="22">
        <f t="shared" si="211"/>
        <v>4.4999999999999998E-2</v>
      </c>
      <c r="M190" s="177">
        <v>61</v>
      </c>
      <c r="N190" s="22">
        <f t="shared" si="212"/>
        <v>0.122</v>
      </c>
      <c r="O190" s="21">
        <v>0.05</v>
      </c>
      <c r="P190" s="177">
        <v>93</v>
      </c>
      <c r="Q190" s="22">
        <f t="shared" si="213"/>
        <v>0.186</v>
      </c>
      <c r="R190" s="21">
        <v>0.05</v>
      </c>
      <c r="S190" s="22">
        <f t="shared" si="214"/>
        <v>0.80500000000000005</v>
      </c>
      <c r="T190" s="132" t="str">
        <f t="shared" si="215"/>
        <v>B</v>
      </c>
      <c r="U190" s="131"/>
      <c r="V190" s="39"/>
      <c r="W190" s="178"/>
      <c r="X190" s="178"/>
      <c r="Y190" s="178"/>
    </row>
    <row r="191" spans="1:25" s="176" customFormat="1" ht="15.95" customHeight="1" x14ac:dyDescent="0.2">
      <c r="A191" s="232" t="s">
        <v>121</v>
      </c>
      <c r="B191" s="236" t="s">
        <v>1124</v>
      </c>
      <c r="C191" s="237" t="s">
        <v>46</v>
      </c>
      <c r="D191" s="237" t="s">
        <v>1125</v>
      </c>
      <c r="E191" s="177">
        <v>90</v>
      </c>
      <c r="F191" s="22">
        <f>E191/2000</f>
        <v>4.4999999999999998E-2</v>
      </c>
      <c r="G191" s="177">
        <v>72</v>
      </c>
      <c r="H191" s="22">
        <f>G191/500</f>
        <v>0.14399999999999999</v>
      </c>
      <c r="I191" s="177">
        <v>76</v>
      </c>
      <c r="J191" s="22">
        <f>I191/500</f>
        <v>0.152</v>
      </c>
      <c r="K191" s="177">
        <v>80</v>
      </c>
      <c r="L191" s="22">
        <f>K191/2000</f>
        <v>0.04</v>
      </c>
      <c r="M191" s="177">
        <v>72</v>
      </c>
      <c r="N191" s="22">
        <f>M191/500</f>
        <v>0.14399999999999999</v>
      </c>
      <c r="O191" s="21">
        <v>0.05</v>
      </c>
      <c r="P191" s="177">
        <v>76</v>
      </c>
      <c r="Q191" s="22">
        <f>P191/500</f>
        <v>0.152</v>
      </c>
      <c r="R191" s="21">
        <v>0.05</v>
      </c>
      <c r="S191" s="22">
        <f>O191+R191+Q191+N191+L191+J191+H191+F191</f>
        <v>0.77700000000000002</v>
      </c>
      <c r="T191" s="132" t="str">
        <f>IF(S191&lt;50%,"F",IF(S191&lt;=65%,"D",IF(S191&lt;=79%,"C",IF(S191&lt;=89%,"B",IF(S191&gt;89%,"A")))))</f>
        <v>C</v>
      </c>
      <c r="U191" s="141"/>
      <c r="V191" s="39"/>
      <c r="W191" s="178"/>
      <c r="X191" s="178"/>
      <c r="Y191" s="178"/>
    </row>
    <row r="192" spans="1:25" s="176" customFormat="1" ht="15.95" customHeight="1" x14ac:dyDescent="0.2">
      <c r="A192" s="232" t="s">
        <v>122</v>
      </c>
      <c r="B192" s="236" t="s">
        <v>1126</v>
      </c>
      <c r="C192" s="237" t="s">
        <v>47</v>
      </c>
      <c r="D192" s="237" t="s">
        <v>1127</v>
      </c>
      <c r="E192" s="177">
        <v>87</v>
      </c>
      <c r="F192" s="22">
        <f t="shared" ref="F192:F193" si="216">E192/2000</f>
        <v>4.3499999999999997E-2</v>
      </c>
      <c r="G192" s="177">
        <v>60</v>
      </c>
      <c r="H192" s="22">
        <f t="shared" ref="H192:H193" si="217">G192/500</f>
        <v>0.12</v>
      </c>
      <c r="I192" s="177">
        <v>58</v>
      </c>
      <c r="J192" s="22">
        <f t="shared" ref="J192:J193" si="218">I192/500</f>
        <v>0.11600000000000001</v>
      </c>
      <c r="K192" s="177">
        <v>95</v>
      </c>
      <c r="L192" s="22">
        <f t="shared" ref="L192:L193" si="219">K192/2000</f>
        <v>4.7500000000000001E-2</v>
      </c>
      <c r="M192" s="177">
        <v>68</v>
      </c>
      <c r="N192" s="22">
        <f t="shared" ref="N192:N193" si="220">M192/500</f>
        <v>0.13600000000000001</v>
      </c>
      <c r="O192" s="21">
        <v>0.03</v>
      </c>
      <c r="P192" s="177">
        <v>58</v>
      </c>
      <c r="Q192" s="22">
        <f t="shared" ref="Q192:Q193" si="221">P192/500</f>
        <v>0.11600000000000001</v>
      </c>
      <c r="R192" s="21">
        <v>0.05</v>
      </c>
      <c r="S192" s="22">
        <f t="shared" ref="S192:S193" si="222">O192+R192+Q192+N192+L192+J192+H192+F192</f>
        <v>0.65899999999999992</v>
      </c>
      <c r="T192" s="132" t="str">
        <f t="shared" ref="T192:T193" si="223">IF(S192&lt;50%,"F",IF(S192&lt;=65%,"D",IF(S192&lt;=79%,"C",IF(S192&lt;=89%,"B",IF(S192&gt;89%,"A")))))</f>
        <v>C</v>
      </c>
      <c r="U192" s="254"/>
      <c r="V192" s="39"/>
      <c r="W192" s="178"/>
      <c r="X192" s="178"/>
      <c r="Y192" s="178"/>
    </row>
    <row r="193" spans="1:25" s="176" customFormat="1" ht="15.95" customHeight="1" x14ac:dyDescent="0.2">
      <c r="A193" s="232" t="s">
        <v>134</v>
      </c>
      <c r="B193" s="236" t="s">
        <v>1128</v>
      </c>
      <c r="C193" s="237" t="s">
        <v>47</v>
      </c>
      <c r="D193" s="237" t="s">
        <v>1129</v>
      </c>
      <c r="E193" s="177">
        <v>90</v>
      </c>
      <c r="F193" s="22">
        <f t="shared" si="216"/>
        <v>4.4999999999999998E-2</v>
      </c>
      <c r="G193" s="177">
        <v>46</v>
      </c>
      <c r="H193" s="22">
        <f t="shared" si="217"/>
        <v>9.1999999999999998E-2</v>
      </c>
      <c r="I193" s="177">
        <v>55</v>
      </c>
      <c r="J193" s="22">
        <f t="shared" si="218"/>
        <v>0.11</v>
      </c>
      <c r="K193" s="177">
        <v>90</v>
      </c>
      <c r="L193" s="22">
        <f t="shared" si="219"/>
        <v>4.4999999999999998E-2</v>
      </c>
      <c r="M193" s="177">
        <v>56</v>
      </c>
      <c r="N193" s="22">
        <f t="shared" si="220"/>
        <v>0.112</v>
      </c>
      <c r="O193" s="21">
        <v>0.05</v>
      </c>
      <c r="P193" s="177">
        <v>55</v>
      </c>
      <c r="Q193" s="22">
        <f t="shared" si="221"/>
        <v>0.11</v>
      </c>
      <c r="R193" s="21">
        <v>0.05</v>
      </c>
      <c r="S193" s="22">
        <f t="shared" si="222"/>
        <v>0.61399999999999999</v>
      </c>
      <c r="T193" s="132" t="str">
        <f t="shared" si="223"/>
        <v>D</v>
      </c>
      <c r="U193" s="141"/>
      <c r="V193" s="39"/>
      <c r="W193" s="178"/>
      <c r="X193" s="178"/>
      <c r="Y193" s="178"/>
    </row>
    <row r="194" spans="1:25" s="176" customFormat="1" ht="15.95" customHeight="1" x14ac:dyDescent="0.2">
      <c r="A194" s="232" t="s">
        <v>135</v>
      </c>
      <c r="B194" s="236" t="s">
        <v>1130</v>
      </c>
      <c r="C194" s="237" t="s">
        <v>46</v>
      </c>
      <c r="D194" s="237" t="s">
        <v>1131</v>
      </c>
      <c r="E194" s="177">
        <v>95</v>
      </c>
      <c r="F194" s="22">
        <f t="shared" si="192"/>
        <v>4.7500000000000001E-2</v>
      </c>
      <c r="G194" s="177">
        <v>94</v>
      </c>
      <c r="H194" s="22">
        <f t="shared" si="193"/>
        <v>0.188</v>
      </c>
      <c r="I194" s="177">
        <v>95</v>
      </c>
      <c r="J194" s="22">
        <f t="shared" si="194"/>
        <v>0.19</v>
      </c>
      <c r="K194" s="177">
        <v>95</v>
      </c>
      <c r="L194" s="22">
        <f t="shared" si="195"/>
        <v>4.7500000000000001E-2</v>
      </c>
      <c r="M194" s="177">
        <v>89</v>
      </c>
      <c r="N194" s="22">
        <f t="shared" si="196"/>
        <v>0.17799999999999999</v>
      </c>
      <c r="O194" s="21">
        <v>0.05</v>
      </c>
      <c r="P194" s="177">
        <v>95</v>
      </c>
      <c r="Q194" s="22">
        <f t="shared" si="197"/>
        <v>0.19</v>
      </c>
      <c r="R194" s="21">
        <v>0.05</v>
      </c>
      <c r="S194" s="22">
        <f t="shared" si="198"/>
        <v>0.94099999999999995</v>
      </c>
      <c r="T194" s="132" t="str">
        <f t="shared" si="199"/>
        <v>A</v>
      </c>
      <c r="U194" s="131"/>
      <c r="V194" s="39"/>
      <c r="W194" s="178"/>
      <c r="X194" s="178"/>
      <c r="Y194" s="178"/>
    </row>
    <row r="195" spans="1:25" s="176" customFormat="1" ht="15.95" customHeight="1" x14ac:dyDescent="0.2">
      <c r="A195" s="232" t="s">
        <v>871</v>
      </c>
      <c r="B195" s="236" t="s">
        <v>1132</v>
      </c>
      <c r="C195" s="237" t="s">
        <v>46</v>
      </c>
      <c r="D195" s="237" t="s">
        <v>1133</v>
      </c>
      <c r="E195" s="177">
        <v>95</v>
      </c>
      <c r="F195" s="22">
        <f t="shared" ref="F195" si="224">E195/2000</f>
        <v>4.7500000000000001E-2</v>
      </c>
      <c r="G195" s="177">
        <v>81</v>
      </c>
      <c r="H195" s="22">
        <f t="shared" ref="H195" si="225">G195/500</f>
        <v>0.16200000000000001</v>
      </c>
      <c r="I195" s="177">
        <v>74</v>
      </c>
      <c r="J195" s="22">
        <f t="shared" ref="J195" si="226">I195/500</f>
        <v>0.14799999999999999</v>
      </c>
      <c r="K195" s="177">
        <v>90</v>
      </c>
      <c r="L195" s="22">
        <f t="shared" ref="L195" si="227">K195/2000</f>
        <v>4.4999999999999998E-2</v>
      </c>
      <c r="M195" s="177">
        <v>83</v>
      </c>
      <c r="N195" s="22">
        <f t="shared" ref="N195" si="228">M195/500</f>
        <v>0.16600000000000001</v>
      </c>
      <c r="O195" s="21">
        <v>0.05</v>
      </c>
      <c r="P195" s="177">
        <v>74</v>
      </c>
      <c r="Q195" s="22">
        <f t="shared" ref="Q195" si="229">P195/500</f>
        <v>0.14799999999999999</v>
      </c>
      <c r="R195" s="21">
        <v>0.05</v>
      </c>
      <c r="S195" s="22">
        <f t="shared" ref="S195" si="230">O195+R195+Q195+N195+L195+J195+H195+F195</f>
        <v>0.8165</v>
      </c>
      <c r="T195" s="132" t="str">
        <f t="shared" si="199"/>
        <v>B</v>
      </c>
      <c r="U195" s="131"/>
      <c r="V195" s="39"/>
      <c r="W195" s="178"/>
      <c r="X195" s="178"/>
      <c r="Y195" s="178"/>
    </row>
    <row r="196" spans="1:25" s="176" customFormat="1" ht="15.95" customHeight="1" x14ac:dyDescent="0.2">
      <c r="A196" s="232" t="s">
        <v>872</v>
      </c>
      <c r="B196" s="236" t="s">
        <v>1134</v>
      </c>
      <c r="C196" s="237" t="s">
        <v>46</v>
      </c>
      <c r="D196" s="237" t="s">
        <v>1135</v>
      </c>
      <c r="E196" s="177">
        <v>90</v>
      </c>
      <c r="F196" s="22">
        <f>E196/2000</f>
        <v>4.4999999999999998E-2</v>
      </c>
      <c r="G196" s="177">
        <v>89</v>
      </c>
      <c r="H196" s="22">
        <f>G196/500</f>
        <v>0.17799999999999999</v>
      </c>
      <c r="I196" s="177">
        <v>81</v>
      </c>
      <c r="J196" s="22">
        <f>I196/500</f>
        <v>0.16200000000000001</v>
      </c>
      <c r="K196" s="177">
        <v>87</v>
      </c>
      <c r="L196" s="22">
        <f>K196/2000</f>
        <v>4.3499999999999997E-2</v>
      </c>
      <c r="M196" s="177">
        <v>86</v>
      </c>
      <c r="N196" s="22">
        <f>M196/500</f>
        <v>0.17199999999999999</v>
      </c>
      <c r="O196" s="21">
        <v>0.05</v>
      </c>
      <c r="P196" s="177">
        <v>81</v>
      </c>
      <c r="Q196" s="22">
        <f>P196/500</f>
        <v>0.16200000000000001</v>
      </c>
      <c r="R196" s="21">
        <v>0.05</v>
      </c>
      <c r="S196" s="22">
        <f>O196+R196+Q196+N196+L196+J196+H196+F196</f>
        <v>0.86249999999999993</v>
      </c>
      <c r="T196" s="132" t="str">
        <f>IF(S196&lt;50%,"F",IF(S196&lt;=65%,"D",IF(S196&lt;=79%,"C",IF(S196&lt;=89%,"B",IF(S196&gt;89%,"A")))))</f>
        <v>B</v>
      </c>
      <c r="U196" s="131"/>
      <c r="V196" s="39"/>
      <c r="W196" s="178"/>
      <c r="X196" s="178"/>
      <c r="Y196" s="178"/>
    </row>
    <row r="197" spans="1:25" s="176" customFormat="1" ht="15.95" customHeight="1" x14ac:dyDescent="0.2">
      <c r="A197" s="232" t="s">
        <v>873</v>
      </c>
      <c r="B197" s="236" t="s">
        <v>1136</v>
      </c>
      <c r="C197" s="237" t="s">
        <v>46</v>
      </c>
      <c r="D197" s="237" t="s">
        <v>1137</v>
      </c>
      <c r="E197" s="177">
        <v>95</v>
      </c>
      <c r="F197" s="22">
        <f t="shared" ref="F197:F200" si="231">E197/2000</f>
        <v>4.7500000000000001E-2</v>
      </c>
      <c r="G197" s="177">
        <v>98</v>
      </c>
      <c r="H197" s="22">
        <f t="shared" ref="H197:H200" si="232">G197/500</f>
        <v>0.19600000000000001</v>
      </c>
      <c r="I197" s="177">
        <v>100</v>
      </c>
      <c r="J197" s="22">
        <f t="shared" ref="J197:J200" si="233">I197/500</f>
        <v>0.2</v>
      </c>
      <c r="K197" s="177">
        <v>95</v>
      </c>
      <c r="L197" s="22">
        <f t="shared" ref="L197:L200" si="234">K197/2000</f>
        <v>4.7500000000000001E-2</v>
      </c>
      <c r="M197" s="177">
        <v>96</v>
      </c>
      <c r="N197" s="22">
        <f t="shared" ref="N197:N200" si="235">M197/500</f>
        <v>0.192</v>
      </c>
      <c r="O197" s="21">
        <v>0.05</v>
      </c>
      <c r="P197" s="177">
        <v>100</v>
      </c>
      <c r="Q197" s="22">
        <f t="shared" ref="Q197:Q200" si="236">P197/500</f>
        <v>0.2</v>
      </c>
      <c r="R197" s="21">
        <v>0.05</v>
      </c>
      <c r="S197" s="22">
        <f t="shared" ref="S197:S200" si="237">O197+R197+Q197+N197+L197+J197+H197+F197</f>
        <v>0.98299999999999998</v>
      </c>
      <c r="T197" s="132" t="str">
        <f t="shared" ref="T197:T200" si="238">IF(S197&lt;50%,"F",IF(S197&lt;=65%,"D",IF(S197&lt;=79%,"C",IF(S197&lt;=89%,"B",IF(S197&gt;89%,"A")))))</f>
        <v>A</v>
      </c>
      <c r="U197" s="131"/>
      <c r="V197" s="39"/>
      <c r="W197" s="178"/>
      <c r="X197" s="178"/>
      <c r="Y197" s="178"/>
    </row>
    <row r="198" spans="1:25" s="176" customFormat="1" ht="15.95" customHeight="1" x14ac:dyDescent="0.2">
      <c r="A198" s="232" t="s">
        <v>874</v>
      </c>
      <c r="B198" s="236" t="s">
        <v>1138</v>
      </c>
      <c r="C198" s="237" t="s">
        <v>46</v>
      </c>
      <c r="D198" s="237" t="s">
        <v>1139</v>
      </c>
      <c r="E198" s="177">
        <v>93</v>
      </c>
      <c r="F198" s="22">
        <f t="shared" si="231"/>
        <v>4.65E-2</v>
      </c>
      <c r="G198" s="177">
        <v>80</v>
      </c>
      <c r="H198" s="22">
        <f t="shared" si="232"/>
        <v>0.16</v>
      </c>
      <c r="I198" s="177">
        <v>84</v>
      </c>
      <c r="J198" s="22">
        <f t="shared" si="233"/>
        <v>0.16800000000000001</v>
      </c>
      <c r="K198" s="177">
        <v>90</v>
      </c>
      <c r="L198" s="22">
        <f t="shared" si="234"/>
        <v>4.4999999999999998E-2</v>
      </c>
      <c r="M198" s="177">
        <v>82</v>
      </c>
      <c r="N198" s="22">
        <f t="shared" si="235"/>
        <v>0.16400000000000001</v>
      </c>
      <c r="O198" s="21">
        <v>0.05</v>
      </c>
      <c r="P198" s="177">
        <v>84</v>
      </c>
      <c r="Q198" s="22">
        <f t="shared" si="236"/>
        <v>0.16800000000000001</v>
      </c>
      <c r="R198" s="21">
        <v>0.05</v>
      </c>
      <c r="S198" s="22">
        <f t="shared" si="237"/>
        <v>0.85150000000000003</v>
      </c>
      <c r="T198" s="132" t="str">
        <f t="shared" si="238"/>
        <v>B</v>
      </c>
      <c r="U198" s="131"/>
      <c r="V198" s="39"/>
      <c r="W198" s="178"/>
      <c r="X198" s="178"/>
      <c r="Y198" s="178"/>
    </row>
    <row r="199" spans="1:25" s="176" customFormat="1" ht="15.95" customHeight="1" x14ac:dyDescent="0.2">
      <c r="A199" s="232" t="s">
        <v>875</v>
      </c>
      <c r="B199" s="236" t="s">
        <v>1140</v>
      </c>
      <c r="C199" s="237" t="s">
        <v>47</v>
      </c>
      <c r="D199" s="237" t="s">
        <v>1141</v>
      </c>
      <c r="E199" s="177">
        <v>95</v>
      </c>
      <c r="F199" s="22">
        <f t="shared" si="231"/>
        <v>4.7500000000000001E-2</v>
      </c>
      <c r="G199" s="177">
        <v>77</v>
      </c>
      <c r="H199" s="22">
        <f t="shared" si="232"/>
        <v>0.154</v>
      </c>
      <c r="I199" s="177">
        <v>73</v>
      </c>
      <c r="J199" s="22">
        <f t="shared" si="233"/>
        <v>0.14599999999999999</v>
      </c>
      <c r="K199" s="177">
        <v>90</v>
      </c>
      <c r="L199" s="22">
        <f t="shared" si="234"/>
        <v>4.4999999999999998E-2</v>
      </c>
      <c r="M199" s="177">
        <v>78</v>
      </c>
      <c r="N199" s="22">
        <f t="shared" si="235"/>
        <v>0.156</v>
      </c>
      <c r="O199" s="21">
        <v>0.05</v>
      </c>
      <c r="P199" s="177">
        <v>73</v>
      </c>
      <c r="Q199" s="22">
        <f t="shared" si="236"/>
        <v>0.14599999999999999</v>
      </c>
      <c r="R199" s="21">
        <v>0.05</v>
      </c>
      <c r="S199" s="22">
        <f t="shared" si="237"/>
        <v>0.79449999999999998</v>
      </c>
      <c r="T199" s="132" t="str">
        <f t="shared" si="238"/>
        <v>B</v>
      </c>
      <c r="U199" s="131"/>
      <c r="V199" s="39"/>
      <c r="W199" s="178"/>
      <c r="X199" s="178"/>
      <c r="Y199" s="178"/>
    </row>
    <row r="200" spans="1:25" s="176" customFormat="1" ht="15.95" customHeight="1" x14ac:dyDescent="0.2">
      <c r="A200" s="232" t="s">
        <v>936</v>
      </c>
      <c r="B200" s="236" t="s">
        <v>1142</v>
      </c>
      <c r="C200" s="237" t="s">
        <v>47</v>
      </c>
      <c r="D200" s="237" t="s">
        <v>1143</v>
      </c>
      <c r="E200" s="177">
        <v>90</v>
      </c>
      <c r="F200" s="22">
        <f t="shared" si="231"/>
        <v>4.4999999999999998E-2</v>
      </c>
      <c r="G200" s="177">
        <v>82</v>
      </c>
      <c r="H200" s="22">
        <f t="shared" si="232"/>
        <v>0.16400000000000001</v>
      </c>
      <c r="I200" s="177">
        <v>100</v>
      </c>
      <c r="J200" s="22">
        <f t="shared" si="233"/>
        <v>0.2</v>
      </c>
      <c r="K200" s="177">
        <v>95</v>
      </c>
      <c r="L200" s="22">
        <f t="shared" si="234"/>
        <v>4.7500000000000001E-2</v>
      </c>
      <c r="M200" s="177">
        <v>90</v>
      </c>
      <c r="N200" s="22">
        <f t="shared" si="235"/>
        <v>0.18</v>
      </c>
      <c r="O200" s="21">
        <v>0.05</v>
      </c>
      <c r="P200" s="177">
        <v>100</v>
      </c>
      <c r="Q200" s="22">
        <f t="shared" si="236"/>
        <v>0.2</v>
      </c>
      <c r="R200" s="21">
        <v>0.05</v>
      </c>
      <c r="S200" s="22">
        <f t="shared" si="237"/>
        <v>0.93650000000000011</v>
      </c>
      <c r="T200" s="132" t="str">
        <f t="shared" si="238"/>
        <v>A</v>
      </c>
      <c r="U200" s="131"/>
      <c r="V200" s="39"/>
      <c r="W200" s="178"/>
      <c r="X200" s="178"/>
      <c r="Y200" s="178"/>
    </row>
    <row r="201" spans="1:25" s="176" customFormat="1" ht="15.95" customHeight="1" x14ac:dyDescent="0.2">
      <c r="A201" s="232" t="s">
        <v>937</v>
      </c>
      <c r="B201" s="236" t="s">
        <v>1144</v>
      </c>
      <c r="C201" s="237" t="s">
        <v>47</v>
      </c>
      <c r="D201" s="237" t="s">
        <v>1145</v>
      </c>
      <c r="E201" s="177">
        <v>90</v>
      </c>
      <c r="F201" s="22">
        <f>E201/2000</f>
        <v>4.4999999999999998E-2</v>
      </c>
      <c r="G201" s="177">
        <v>90</v>
      </c>
      <c r="H201" s="22">
        <f>G201/500</f>
        <v>0.18</v>
      </c>
      <c r="I201" s="177">
        <v>95</v>
      </c>
      <c r="J201" s="22">
        <f>I201/500</f>
        <v>0.19</v>
      </c>
      <c r="K201" s="177">
        <v>90</v>
      </c>
      <c r="L201" s="22">
        <f>K201/2000</f>
        <v>4.4999999999999998E-2</v>
      </c>
      <c r="M201" s="177">
        <v>95</v>
      </c>
      <c r="N201" s="22">
        <f>M201/500</f>
        <v>0.19</v>
      </c>
      <c r="O201" s="21">
        <v>0.05</v>
      </c>
      <c r="P201" s="177">
        <v>95</v>
      </c>
      <c r="Q201" s="22">
        <f>P201/500</f>
        <v>0.19</v>
      </c>
      <c r="R201" s="21">
        <v>0.05</v>
      </c>
      <c r="S201" s="22">
        <f>O201+R201+Q201+N201+L201+J201+H201+F201</f>
        <v>0.94000000000000006</v>
      </c>
      <c r="T201" s="132" t="str">
        <f>IF(S201&lt;50%,"F",IF(S201&lt;=65%,"D",IF(S201&lt;=79%,"C",IF(S201&lt;=89%,"B",IF(S201&gt;89%,"A")))))</f>
        <v>A</v>
      </c>
      <c r="U201" s="141"/>
      <c r="V201" s="39"/>
      <c r="W201" s="178"/>
      <c r="X201" s="178"/>
      <c r="Y201" s="178"/>
    </row>
    <row r="202" spans="1:25" s="176" customFormat="1" ht="15.95" customHeight="1" x14ac:dyDescent="0.2">
      <c r="A202" s="232" t="s">
        <v>938</v>
      </c>
      <c r="B202" s="236" t="s">
        <v>1146</v>
      </c>
      <c r="C202" s="237" t="s">
        <v>47</v>
      </c>
      <c r="D202" s="237" t="s">
        <v>1147</v>
      </c>
      <c r="E202" s="177">
        <v>90</v>
      </c>
      <c r="F202" s="22">
        <f t="shared" ref="F202" si="239">E202/2000</f>
        <v>4.4999999999999998E-2</v>
      </c>
      <c r="G202" s="177">
        <v>93</v>
      </c>
      <c r="H202" s="22">
        <f t="shared" ref="H202" si="240">G202/500</f>
        <v>0.186</v>
      </c>
      <c r="I202" s="177">
        <v>100</v>
      </c>
      <c r="J202" s="22">
        <f t="shared" ref="J202" si="241">I202/500</f>
        <v>0.2</v>
      </c>
      <c r="K202" s="177">
        <v>90</v>
      </c>
      <c r="L202" s="22">
        <f t="shared" ref="L202" si="242">K202/2000</f>
        <v>4.4999999999999998E-2</v>
      </c>
      <c r="M202" s="177">
        <v>92</v>
      </c>
      <c r="N202" s="22">
        <f t="shared" ref="N202" si="243">M202/500</f>
        <v>0.184</v>
      </c>
      <c r="O202" s="21">
        <v>0.05</v>
      </c>
      <c r="P202" s="177">
        <v>100</v>
      </c>
      <c r="Q202" s="22">
        <f t="shared" ref="Q202" si="244">P202/500</f>
        <v>0.2</v>
      </c>
      <c r="R202" s="21">
        <v>0.05</v>
      </c>
      <c r="S202" s="22">
        <f t="shared" ref="S202" si="245">O202+R202+Q202+N202+L202+J202+H202+F202</f>
        <v>0.96000000000000008</v>
      </c>
      <c r="T202" s="132" t="str">
        <f t="shared" ref="T202" si="246">IF(S202&lt;50%,"F",IF(S202&lt;=65%,"D",IF(S202&lt;=79%,"C",IF(S202&lt;=89%,"B",IF(S202&gt;89%,"A")))))</f>
        <v>A</v>
      </c>
      <c r="U202" s="244"/>
      <c r="V202" s="39"/>
      <c r="W202" s="178"/>
      <c r="X202" s="178"/>
      <c r="Y202" s="178"/>
    </row>
    <row r="203" spans="1:25" s="182" customFormat="1" ht="15.95" customHeight="1" x14ac:dyDescent="0.25">
      <c r="A203" s="100" t="s">
        <v>12</v>
      </c>
      <c r="B203" s="183"/>
      <c r="C203" s="180"/>
      <c r="D203" s="180"/>
      <c r="E203" s="158"/>
      <c r="F203" s="158"/>
      <c r="G203" s="158" t="s">
        <v>21</v>
      </c>
      <c r="H203" s="158"/>
      <c r="I203" s="178"/>
      <c r="J203" s="176"/>
      <c r="K203" s="176"/>
      <c r="L203" s="176"/>
      <c r="M203" s="176"/>
      <c r="N203" s="176"/>
      <c r="O203" s="176"/>
      <c r="P203" s="176"/>
      <c r="Q203" s="176"/>
      <c r="R203" s="176"/>
      <c r="S203" s="176"/>
      <c r="T203" s="143"/>
      <c r="U203" s="133"/>
      <c r="V203" s="181"/>
      <c r="W203" s="181"/>
      <c r="X203" s="181"/>
      <c r="Y203" s="181"/>
    </row>
    <row r="204" spans="1:25" s="38" customFormat="1" ht="24.95" customHeight="1" x14ac:dyDescent="0.3">
      <c r="A204" s="341" t="s">
        <v>136</v>
      </c>
      <c r="B204" s="341"/>
      <c r="C204" s="341"/>
      <c r="D204" s="341"/>
      <c r="E204" s="341"/>
      <c r="F204" s="341"/>
      <c r="G204" s="341"/>
      <c r="H204" s="341"/>
      <c r="I204" s="341"/>
      <c r="J204" s="341"/>
      <c r="K204" s="341"/>
      <c r="L204" s="341"/>
      <c r="M204" s="341"/>
      <c r="N204" s="341"/>
      <c r="O204" s="341"/>
      <c r="P204" s="341"/>
      <c r="Q204" s="341"/>
      <c r="R204" s="341"/>
      <c r="S204" s="341"/>
      <c r="T204" s="341"/>
      <c r="U204" s="341"/>
    </row>
    <row r="205" spans="1:25" s="182" customFormat="1" ht="15.95" customHeight="1" x14ac:dyDescent="0.2">
      <c r="A205" s="184"/>
      <c r="B205" s="185"/>
      <c r="C205" s="185"/>
      <c r="D205" s="185"/>
      <c r="E205" s="184"/>
      <c r="F205" s="184"/>
      <c r="G205" s="184"/>
      <c r="H205" s="184"/>
      <c r="I205" s="184"/>
      <c r="J205" s="184"/>
      <c r="K205" s="184"/>
      <c r="L205" s="184"/>
      <c r="M205" s="184"/>
      <c r="N205" s="186"/>
      <c r="O205" s="184"/>
      <c r="P205" s="184"/>
      <c r="Q205" s="184"/>
      <c r="R205" s="184"/>
      <c r="S205" s="184"/>
      <c r="T205" s="136"/>
      <c r="U205" s="140"/>
      <c r="V205" s="181"/>
      <c r="W205" s="181"/>
      <c r="X205" s="181"/>
      <c r="Y205" s="181"/>
    </row>
    <row r="206" spans="1:25" s="175" customFormat="1" x14ac:dyDescent="0.25">
      <c r="A206" s="172" t="s">
        <v>159</v>
      </c>
      <c r="B206" s="172"/>
      <c r="C206" s="172"/>
      <c r="D206" s="172"/>
      <c r="E206" s="172"/>
      <c r="F206" s="172"/>
      <c r="G206" s="172"/>
      <c r="H206" s="172"/>
      <c r="I206" s="172"/>
      <c r="J206" s="172"/>
      <c r="K206" s="172"/>
      <c r="L206" s="172"/>
      <c r="M206" s="172" t="s">
        <v>45</v>
      </c>
      <c r="N206" s="187"/>
      <c r="O206" s="173"/>
      <c r="P206" s="172"/>
      <c r="Q206" s="172"/>
      <c r="R206" s="172"/>
      <c r="S206" s="172"/>
      <c r="T206" s="135"/>
      <c r="U206" s="137"/>
      <c r="V206" s="174"/>
      <c r="W206" s="174"/>
      <c r="X206" s="174"/>
      <c r="Y206" s="174"/>
    </row>
    <row r="207" spans="1:25" s="175" customFormat="1" x14ac:dyDescent="0.25">
      <c r="A207" s="172" t="s">
        <v>160</v>
      </c>
      <c r="B207" s="172"/>
      <c r="C207" s="172"/>
      <c r="D207" s="172"/>
      <c r="E207" s="172"/>
      <c r="F207" s="172"/>
      <c r="G207" s="172"/>
      <c r="H207" s="172"/>
      <c r="I207" s="172"/>
      <c r="J207" s="172"/>
      <c r="K207" s="172"/>
      <c r="L207" s="172"/>
      <c r="M207" s="172" t="s">
        <v>24</v>
      </c>
      <c r="N207" s="187"/>
      <c r="O207" s="173"/>
      <c r="P207" s="172"/>
      <c r="Q207" s="172"/>
      <c r="R207" s="172"/>
      <c r="S207" s="172"/>
      <c r="T207" s="135"/>
      <c r="U207" s="137"/>
      <c r="V207" s="174"/>
      <c r="W207" s="174"/>
      <c r="X207" s="174"/>
      <c r="Y207" s="174"/>
    </row>
    <row r="208" spans="1:25" s="182" customFormat="1" x14ac:dyDescent="0.25">
      <c r="B208" s="188"/>
      <c r="C208" s="188"/>
      <c r="D208" s="188"/>
      <c r="E208" s="176"/>
      <c r="F208" s="176"/>
      <c r="G208" s="176"/>
      <c r="H208" s="176"/>
      <c r="I208" s="176"/>
      <c r="J208" s="176"/>
      <c r="K208" s="176"/>
      <c r="L208" s="176"/>
      <c r="M208" s="176"/>
      <c r="N208" s="189"/>
      <c r="O208" s="176"/>
      <c r="P208" s="176"/>
      <c r="Q208" s="176"/>
      <c r="R208" s="176"/>
      <c r="S208" s="176"/>
      <c r="T208" s="143"/>
      <c r="U208" s="133"/>
      <c r="V208" s="181"/>
      <c r="W208" s="181"/>
      <c r="X208" s="181"/>
      <c r="Y208" s="181"/>
    </row>
    <row r="209" spans="1:25" s="176" customFormat="1" ht="14.1" customHeight="1" x14ac:dyDescent="0.2">
      <c r="A209" s="342" t="s">
        <v>4</v>
      </c>
      <c r="B209" s="342" t="s">
        <v>5</v>
      </c>
      <c r="C209" s="342" t="s">
        <v>6</v>
      </c>
      <c r="D209" s="345" t="s">
        <v>7</v>
      </c>
      <c r="E209" s="345" t="s">
        <v>14</v>
      </c>
      <c r="F209" s="345"/>
      <c r="G209" s="345"/>
      <c r="H209" s="345"/>
      <c r="I209" s="345"/>
      <c r="J209" s="345"/>
      <c r="K209" s="345" t="s">
        <v>15</v>
      </c>
      <c r="L209" s="345"/>
      <c r="M209" s="345"/>
      <c r="N209" s="345"/>
      <c r="O209" s="345"/>
      <c r="P209" s="345"/>
      <c r="Q209" s="345"/>
      <c r="R209" s="345"/>
      <c r="S209" s="346" t="s">
        <v>0</v>
      </c>
      <c r="T209" s="347" t="s">
        <v>3</v>
      </c>
      <c r="U209" s="351" t="s">
        <v>16</v>
      </c>
      <c r="V209" s="39"/>
      <c r="W209" s="40"/>
      <c r="X209" s="40"/>
      <c r="Y209" s="40"/>
    </row>
    <row r="210" spans="1:25" s="176" customFormat="1" ht="14.1" customHeight="1" x14ac:dyDescent="0.2">
      <c r="A210" s="343"/>
      <c r="B210" s="343"/>
      <c r="C210" s="343"/>
      <c r="D210" s="345"/>
      <c r="E210" s="345"/>
      <c r="F210" s="345"/>
      <c r="G210" s="345"/>
      <c r="H210" s="345"/>
      <c r="I210" s="345"/>
      <c r="J210" s="345"/>
      <c r="K210" s="345"/>
      <c r="L210" s="345"/>
      <c r="M210" s="345"/>
      <c r="N210" s="345"/>
      <c r="O210" s="345"/>
      <c r="P210" s="345"/>
      <c r="Q210" s="345"/>
      <c r="R210" s="345"/>
      <c r="S210" s="346"/>
      <c r="T210" s="347"/>
      <c r="U210" s="352"/>
      <c r="V210" s="39"/>
      <c r="W210" s="40"/>
      <c r="X210" s="40"/>
      <c r="Y210" s="40"/>
    </row>
    <row r="211" spans="1:25" s="176" customFormat="1" ht="14.1" customHeight="1" x14ac:dyDescent="0.2">
      <c r="A211" s="344"/>
      <c r="B211" s="344"/>
      <c r="C211" s="344"/>
      <c r="D211" s="345"/>
      <c r="E211" s="340" t="s">
        <v>17</v>
      </c>
      <c r="F211" s="340"/>
      <c r="G211" s="340" t="s">
        <v>91</v>
      </c>
      <c r="H211" s="340"/>
      <c r="I211" s="340" t="s">
        <v>92</v>
      </c>
      <c r="J211" s="340"/>
      <c r="K211" s="340" t="s">
        <v>17</v>
      </c>
      <c r="L211" s="340"/>
      <c r="M211" s="340" t="s">
        <v>91</v>
      </c>
      <c r="N211" s="340"/>
      <c r="O211" s="241" t="s">
        <v>20</v>
      </c>
      <c r="P211" s="340" t="s">
        <v>92</v>
      </c>
      <c r="Q211" s="340"/>
      <c r="R211" s="241" t="s">
        <v>20</v>
      </c>
      <c r="S211" s="346"/>
      <c r="T211" s="347"/>
      <c r="U211" s="352"/>
      <c r="V211" s="39"/>
      <c r="W211" s="40"/>
      <c r="X211" s="40"/>
      <c r="Y211" s="40"/>
    </row>
    <row r="212" spans="1:25" s="176" customFormat="1" ht="20.100000000000001" customHeight="1" x14ac:dyDescent="0.2">
      <c r="A212" s="232">
        <v>1</v>
      </c>
      <c r="B212" s="236" t="s">
        <v>1148</v>
      </c>
      <c r="C212" s="237" t="s">
        <v>47</v>
      </c>
      <c r="D212" s="237" t="s">
        <v>1149</v>
      </c>
      <c r="E212" s="177">
        <v>85</v>
      </c>
      <c r="F212" s="22">
        <f t="shared" ref="F212:F216" si="247">E212/2000</f>
        <v>4.2500000000000003E-2</v>
      </c>
      <c r="G212" s="177">
        <v>57</v>
      </c>
      <c r="H212" s="22">
        <f t="shared" ref="H212:H216" si="248">G212/500</f>
        <v>0.114</v>
      </c>
      <c r="I212" s="177">
        <v>63</v>
      </c>
      <c r="J212" s="22">
        <f t="shared" ref="J212:J216" si="249">I212/500</f>
        <v>0.126</v>
      </c>
      <c r="K212" s="177">
        <v>80</v>
      </c>
      <c r="L212" s="22">
        <f t="shared" ref="L212:L216" si="250">K212/2000</f>
        <v>0.04</v>
      </c>
      <c r="M212" s="177">
        <v>60</v>
      </c>
      <c r="N212" s="22">
        <f t="shared" ref="N212:N216" si="251">M212/500</f>
        <v>0.12</v>
      </c>
      <c r="O212" s="21">
        <v>0.05</v>
      </c>
      <c r="P212" s="177">
        <v>39</v>
      </c>
      <c r="Q212" s="22">
        <f t="shared" ref="Q212:Q216" si="252">P212/500</f>
        <v>7.8E-2</v>
      </c>
      <c r="R212" s="21">
        <v>0.05</v>
      </c>
      <c r="S212" s="22">
        <f t="shared" ref="S212:S230" si="253">O212+R212+Q212+N212+L212+J212+H212+F212</f>
        <v>0.62049999999999994</v>
      </c>
      <c r="T212" s="132" t="str">
        <f t="shared" ref="T212:T221" si="254">IF(S212&lt;50%,"F",IF(S212&lt;=65%,"D",IF(S212&lt;=79%,"C",IF(S212&lt;=89%,"B",IF(S212&gt;89%,"A")))))</f>
        <v>D</v>
      </c>
      <c r="U212" s="131"/>
      <c r="V212" s="39"/>
      <c r="W212" s="178"/>
      <c r="X212" s="178"/>
      <c r="Y212" s="178"/>
    </row>
    <row r="213" spans="1:25" s="176" customFormat="1" ht="20.100000000000001" customHeight="1" x14ac:dyDescent="0.2">
      <c r="A213" s="232" t="s">
        <v>95</v>
      </c>
      <c r="B213" s="236" t="s">
        <v>1150</v>
      </c>
      <c r="C213" s="237" t="s">
        <v>46</v>
      </c>
      <c r="D213" s="237" t="s">
        <v>1151</v>
      </c>
      <c r="E213" s="177">
        <v>86</v>
      </c>
      <c r="F213" s="22">
        <f t="shared" si="247"/>
        <v>4.2999999999999997E-2</v>
      </c>
      <c r="G213" s="177">
        <v>50</v>
      </c>
      <c r="H213" s="22">
        <f t="shared" si="248"/>
        <v>0.1</v>
      </c>
      <c r="I213" s="177">
        <v>73</v>
      </c>
      <c r="J213" s="22">
        <f t="shared" si="249"/>
        <v>0.14599999999999999</v>
      </c>
      <c r="K213" s="177">
        <v>80</v>
      </c>
      <c r="L213" s="22">
        <f t="shared" si="250"/>
        <v>0.04</v>
      </c>
      <c r="M213" s="177">
        <v>66</v>
      </c>
      <c r="N213" s="22">
        <f t="shared" si="251"/>
        <v>0.13200000000000001</v>
      </c>
      <c r="O213" s="21">
        <v>0.02</v>
      </c>
      <c r="P213" s="177">
        <v>67</v>
      </c>
      <c r="Q213" s="22">
        <f t="shared" si="252"/>
        <v>0.13400000000000001</v>
      </c>
      <c r="R213" s="21">
        <v>0.05</v>
      </c>
      <c r="S213" s="22">
        <f t="shared" si="253"/>
        <v>0.66500000000000004</v>
      </c>
      <c r="T213" s="132" t="str">
        <f t="shared" si="254"/>
        <v>C</v>
      </c>
      <c r="U213" s="131"/>
      <c r="V213" s="39"/>
      <c r="W213" s="178"/>
      <c r="X213" s="178"/>
      <c r="Y213" s="178"/>
    </row>
    <row r="214" spans="1:25" s="176" customFormat="1" ht="20.100000000000001" customHeight="1" x14ac:dyDescent="0.2">
      <c r="A214" s="232" t="s">
        <v>97</v>
      </c>
      <c r="B214" s="236" t="s">
        <v>1152</v>
      </c>
      <c r="C214" s="237" t="s">
        <v>46</v>
      </c>
      <c r="D214" s="237" t="s">
        <v>1153</v>
      </c>
      <c r="E214" s="177">
        <v>86</v>
      </c>
      <c r="F214" s="22">
        <f t="shared" si="247"/>
        <v>4.2999999999999997E-2</v>
      </c>
      <c r="G214" s="177">
        <v>96</v>
      </c>
      <c r="H214" s="22">
        <f t="shared" si="248"/>
        <v>0.192</v>
      </c>
      <c r="I214" s="177">
        <v>94</v>
      </c>
      <c r="J214" s="22">
        <f t="shared" si="249"/>
        <v>0.188</v>
      </c>
      <c r="K214" s="177">
        <v>87</v>
      </c>
      <c r="L214" s="22">
        <f t="shared" si="250"/>
        <v>4.3499999999999997E-2</v>
      </c>
      <c r="M214" s="177">
        <v>97</v>
      </c>
      <c r="N214" s="22">
        <f t="shared" si="251"/>
        <v>0.19400000000000001</v>
      </c>
      <c r="O214" s="21">
        <v>0.05</v>
      </c>
      <c r="P214" s="177">
        <v>100</v>
      </c>
      <c r="Q214" s="22">
        <f t="shared" si="252"/>
        <v>0.2</v>
      </c>
      <c r="R214" s="21">
        <v>0.05</v>
      </c>
      <c r="S214" s="22">
        <f t="shared" si="253"/>
        <v>0.96050000000000002</v>
      </c>
      <c r="T214" s="132" t="str">
        <f t="shared" si="254"/>
        <v>A</v>
      </c>
      <c r="U214" s="131"/>
      <c r="V214" s="39"/>
      <c r="W214" s="178"/>
      <c r="X214" s="178"/>
      <c r="Y214" s="178"/>
    </row>
    <row r="215" spans="1:25" s="176" customFormat="1" ht="20.100000000000001" customHeight="1" x14ac:dyDescent="0.2">
      <c r="A215" s="232" t="s">
        <v>23</v>
      </c>
      <c r="B215" s="236" t="s">
        <v>1154</v>
      </c>
      <c r="C215" s="237" t="s">
        <v>47</v>
      </c>
      <c r="D215" s="237" t="s">
        <v>1155</v>
      </c>
      <c r="E215" s="177">
        <v>85</v>
      </c>
      <c r="F215" s="22">
        <f t="shared" si="247"/>
        <v>4.2500000000000003E-2</v>
      </c>
      <c r="G215" s="177">
        <v>61</v>
      </c>
      <c r="H215" s="22">
        <f t="shared" si="248"/>
        <v>0.122</v>
      </c>
      <c r="I215" s="177">
        <v>77</v>
      </c>
      <c r="J215" s="22">
        <f t="shared" si="249"/>
        <v>0.154</v>
      </c>
      <c r="K215" s="177">
        <v>80</v>
      </c>
      <c r="L215" s="22">
        <f t="shared" si="250"/>
        <v>0.04</v>
      </c>
      <c r="M215" s="177">
        <v>64</v>
      </c>
      <c r="N215" s="22">
        <f t="shared" si="251"/>
        <v>0.128</v>
      </c>
      <c r="O215" s="21">
        <v>0.05</v>
      </c>
      <c r="P215" s="177">
        <v>48</v>
      </c>
      <c r="Q215" s="22">
        <f t="shared" si="252"/>
        <v>9.6000000000000002E-2</v>
      </c>
      <c r="R215" s="21">
        <v>0.05</v>
      </c>
      <c r="S215" s="22">
        <f t="shared" si="253"/>
        <v>0.6825</v>
      </c>
      <c r="T215" s="132" t="str">
        <f t="shared" si="254"/>
        <v>C</v>
      </c>
      <c r="U215" s="131"/>
      <c r="V215" s="39"/>
      <c r="W215" s="178"/>
      <c r="X215" s="178"/>
      <c r="Y215" s="178"/>
    </row>
    <row r="216" spans="1:25" s="176" customFormat="1" ht="20.100000000000001" customHeight="1" x14ac:dyDescent="0.2">
      <c r="A216" s="232" t="s">
        <v>98</v>
      </c>
      <c r="B216" s="236" t="s">
        <v>1156</v>
      </c>
      <c r="C216" s="237" t="s">
        <v>46</v>
      </c>
      <c r="D216" s="237" t="s">
        <v>1157</v>
      </c>
      <c r="E216" s="177">
        <v>87</v>
      </c>
      <c r="F216" s="22">
        <f t="shared" si="247"/>
        <v>4.3499999999999997E-2</v>
      </c>
      <c r="G216" s="177">
        <v>54</v>
      </c>
      <c r="H216" s="22">
        <f t="shared" si="248"/>
        <v>0.108</v>
      </c>
      <c r="I216" s="177">
        <v>74</v>
      </c>
      <c r="J216" s="22">
        <f t="shared" si="249"/>
        <v>0.14799999999999999</v>
      </c>
      <c r="K216" s="177">
        <v>80</v>
      </c>
      <c r="L216" s="22">
        <f t="shared" si="250"/>
        <v>0.04</v>
      </c>
      <c r="M216" s="177">
        <v>57</v>
      </c>
      <c r="N216" s="22">
        <f t="shared" si="251"/>
        <v>0.114</v>
      </c>
      <c r="O216" s="21">
        <v>0.05</v>
      </c>
      <c r="P216" s="177">
        <v>64</v>
      </c>
      <c r="Q216" s="22">
        <f t="shared" si="252"/>
        <v>0.128</v>
      </c>
      <c r="R216" s="21">
        <v>0.05</v>
      </c>
      <c r="S216" s="22">
        <f t="shared" si="253"/>
        <v>0.68149999999999999</v>
      </c>
      <c r="T216" s="132" t="str">
        <f t="shared" si="254"/>
        <v>C</v>
      </c>
      <c r="U216" s="131"/>
      <c r="V216" s="39"/>
      <c r="W216" s="178"/>
      <c r="X216" s="178"/>
      <c r="Y216" s="178"/>
    </row>
    <row r="217" spans="1:25" s="176" customFormat="1" ht="20.100000000000001" customHeight="1" x14ac:dyDescent="0.2">
      <c r="A217" s="232" t="s">
        <v>99</v>
      </c>
      <c r="B217" s="236" t="s">
        <v>1158</v>
      </c>
      <c r="C217" s="237" t="s">
        <v>46</v>
      </c>
      <c r="D217" s="237" t="s">
        <v>1159</v>
      </c>
      <c r="E217" s="177">
        <v>86</v>
      </c>
      <c r="F217" s="22">
        <f t="shared" ref="F217:F221" si="255">E217/2000</f>
        <v>4.2999999999999997E-2</v>
      </c>
      <c r="G217" s="177">
        <v>57</v>
      </c>
      <c r="H217" s="22">
        <f t="shared" ref="H217:H221" si="256">G217/500</f>
        <v>0.114</v>
      </c>
      <c r="I217" s="177">
        <v>65</v>
      </c>
      <c r="J217" s="22">
        <f t="shared" ref="J217:J221" si="257">I217/500</f>
        <v>0.13</v>
      </c>
      <c r="K217" s="177">
        <v>80</v>
      </c>
      <c r="L217" s="22">
        <f t="shared" ref="L217:L221" si="258">K217/2000</f>
        <v>0.04</v>
      </c>
      <c r="M217" s="177">
        <v>63</v>
      </c>
      <c r="N217" s="22">
        <f t="shared" ref="N217:N221" si="259">M217/500</f>
        <v>0.126</v>
      </c>
      <c r="O217" s="21">
        <v>0.05</v>
      </c>
      <c r="P217" s="177">
        <v>49</v>
      </c>
      <c r="Q217" s="22">
        <f t="shared" ref="Q217:Q221" si="260">P217/500</f>
        <v>9.8000000000000004E-2</v>
      </c>
      <c r="R217" s="21">
        <v>0.05</v>
      </c>
      <c r="S217" s="22">
        <f t="shared" si="253"/>
        <v>0.65100000000000002</v>
      </c>
      <c r="T217" s="132" t="str">
        <f t="shared" si="254"/>
        <v>C</v>
      </c>
      <c r="U217" s="131"/>
      <c r="V217" s="178"/>
      <c r="W217" s="178"/>
      <c r="X217" s="178"/>
      <c r="Y217" s="178"/>
    </row>
    <row r="218" spans="1:25" s="176" customFormat="1" ht="20.100000000000001" customHeight="1" x14ac:dyDescent="0.2">
      <c r="A218" s="232" t="s">
        <v>22</v>
      </c>
      <c r="B218" s="236" t="s">
        <v>1160</v>
      </c>
      <c r="C218" s="237" t="s">
        <v>47</v>
      </c>
      <c r="D218" s="237" t="s">
        <v>1161</v>
      </c>
      <c r="E218" s="177">
        <v>85</v>
      </c>
      <c r="F218" s="22">
        <f t="shared" si="255"/>
        <v>4.2500000000000003E-2</v>
      </c>
      <c r="G218" s="177">
        <v>67</v>
      </c>
      <c r="H218" s="22">
        <f t="shared" si="256"/>
        <v>0.13400000000000001</v>
      </c>
      <c r="I218" s="177">
        <v>74</v>
      </c>
      <c r="J218" s="22">
        <f t="shared" si="257"/>
        <v>0.14799999999999999</v>
      </c>
      <c r="K218" s="177">
        <v>80</v>
      </c>
      <c r="L218" s="22">
        <f t="shared" si="258"/>
        <v>0.04</v>
      </c>
      <c r="M218" s="177">
        <v>68</v>
      </c>
      <c r="N218" s="22">
        <f t="shared" si="259"/>
        <v>0.13600000000000001</v>
      </c>
      <c r="O218" s="21">
        <v>0.05</v>
      </c>
      <c r="P218" s="177">
        <v>70</v>
      </c>
      <c r="Q218" s="22">
        <f t="shared" si="260"/>
        <v>0.14000000000000001</v>
      </c>
      <c r="R218" s="21">
        <v>0.05</v>
      </c>
      <c r="S218" s="22">
        <f t="shared" si="253"/>
        <v>0.74049999999999994</v>
      </c>
      <c r="T218" s="132" t="str">
        <f t="shared" si="254"/>
        <v>C</v>
      </c>
      <c r="U218" s="131"/>
      <c r="V218" s="39"/>
      <c r="W218" s="178"/>
      <c r="X218" s="178"/>
      <c r="Y218" s="178"/>
    </row>
    <row r="219" spans="1:25" s="271" customFormat="1" ht="20.100000000000001" customHeight="1" x14ac:dyDescent="0.2">
      <c r="A219" s="266" t="s">
        <v>100</v>
      </c>
      <c r="B219" s="260" t="s">
        <v>1162</v>
      </c>
      <c r="C219" s="261" t="s">
        <v>47</v>
      </c>
      <c r="D219" s="261" t="s">
        <v>1163</v>
      </c>
      <c r="E219" s="267">
        <v>0</v>
      </c>
      <c r="F219" s="263">
        <f t="shared" si="255"/>
        <v>0</v>
      </c>
      <c r="G219" s="267">
        <v>0</v>
      </c>
      <c r="H219" s="263">
        <f t="shared" si="256"/>
        <v>0</v>
      </c>
      <c r="I219" s="267">
        <v>0</v>
      </c>
      <c r="J219" s="263">
        <f t="shared" si="257"/>
        <v>0</v>
      </c>
      <c r="K219" s="267">
        <v>0</v>
      </c>
      <c r="L219" s="263">
        <f t="shared" si="258"/>
        <v>0</v>
      </c>
      <c r="M219" s="267">
        <v>0</v>
      </c>
      <c r="N219" s="263">
        <f t="shared" si="259"/>
        <v>0</v>
      </c>
      <c r="O219" s="262">
        <v>0</v>
      </c>
      <c r="P219" s="267">
        <v>0</v>
      </c>
      <c r="Q219" s="263">
        <f t="shared" si="260"/>
        <v>0</v>
      </c>
      <c r="R219" s="262">
        <v>0</v>
      </c>
      <c r="S219" s="263">
        <f t="shared" si="253"/>
        <v>0</v>
      </c>
      <c r="T219" s="268" t="str">
        <f t="shared" si="254"/>
        <v>F</v>
      </c>
      <c r="U219" s="307"/>
      <c r="V219" s="269"/>
      <c r="W219" s="270"/>
      <c r="X219" s="270"/>
      <c r="Y219" s="270"/>
    </row>
    <row r="220" spans="1:25" s="176" customFormat="1" ht="20.100000000000001" customHeight="1" x14ac:dyDescent="0.2">
      <c r="A220" s="232" t="s">
        <v>101</v>
      </c>
      <c r="B220" s="236" t="s">
        <v>1164</v>
      </c>
      <c r="C220" s="237" t="s">
        <v>46</v>
      </c>
      <c r="D220" s="237" t="s">
        <v>1165</v>
      </c>
      <c r="E220" s="177">
        <v>87</v>
      </c>
      <c r="F220" s="22">
        <f t="shared" si="255"/>
        <v>4.3499999999999997E-2</v>
      </c>
      <c r="G220" s="177">
        <v>75</v>
      </c>
      <c r="H220" s="22">
        <f t="shared" si="256"/>
        <v>0.15</v>
      </c>
      <c r="I220" s="177">
        <v>84</v>
      </c>
      <c r="J220" s="22">
        <f t="shared" si="257"/>
        <v>0.16800000000000001</v>
      </c>
      <c r="K220" s="177">
        <v>77</v>
      </c>
      <c r="L220" s="22">
        <f t="shared" si="258"/>
        <v>3.85E-2</v>
      </c>
      <c r="M220" s="177">
        <v>79</v>
      </c>
      <c r="N220" s="22">
        <f t="shared" si="259"/>
        <v>0.158</v>
      </c>
      <c r="O220" s="21">
        <v>0.02</v>
      </c>
      <c r="P220" s="177">
        <v>67</v>
      </c>
      <c r="Q220" s="22">
        <f t="shared" si="260"/>
        <v>0.13400000000000001</v>
      </c>
      <c r="R220" s="21">
        <v>0.05</v>
      </c>
      <c r="S220" s="22">
        <f t="shared" si="253"/>
        <v>0.76200000000000001</v>
      </c>
      <c r="T220" s="132" t="str">
        <f t="shared" si="254"/>
        <v>C</v>
      </c>
      <c r="U220" s="131"/>
      <c r="V220" s="39"/>
      <c r="W220" s="178"/>
      <c r="X220" s="178"/>
      <c r="Y220" s="178"/>
    </row>
    <row r="221" spans="1:25" s="176" customFormat="1" ht="20.100000000000001" customHeight="1" x14ac:dyDescent="0.2">
      <c r="A221" s="232" t="s">
        <v>102</v>
      </c>
      <c r="B221" s="236" t="s">
        <v>1166</v>
      </c>
      <c r="C221" s="237" t="s">
        <v>47</v>
      </c>
      <c r="D221" s="237" t="s">
        <v>1167</v>
      </c>
      <c r="E221" s="177">
        <v>87</v>
      </c>
      <c r="F221" s="22">
        <f t="shared" si="255"/>
        <v>4.3499999999999997E-2</v>
      </c>
      <c r="G221" s="177">
        <v>61</v>
      </c>
      <c r="H221" s="22">
        <f t="shared" si="256"/>
        <v>0.122</v>
      </c>
      <c r="I221" s="177">
        <v>63</v>
      </c>
      <c r="J221" s="22">
        <f t="shared" si="257"/>
        <v>0.126</v>
      </c>
      <c r="K221" s="177">
        <v>80</v>
      </c>
      <c r="L221" s="22">
        <f t="shared" si="258"/>
        <v>0.04</v>
      </c>
      <c r="M221" s="177">
        <v>61</v>
      </c>
      <c r="N221" s="22">
        <f t="shared" si="259"/>
        <v>0.122</v>
      </c>
      <c r="O221" s="21">
        <v>0.02</v>
      </c>
      <c r="P221" s="177">
        <v>63</v>
      </c>
      <c r="Q221" s="22">
        <f t="shared" si="260"/>
        <v>0.126</v>
      </c>
      <c r="R221" s="21">
        <v>0.05</v>
      </c>
      <c r="S221" s="22">
        <f t="shared" si="253"/>
        <v>0.64949999999999997</v>
      </c>
      <c r="T221" s="132" t="str">
        <f t="shared" si="254"/>
        <v>D</v>
      </c>
      <c r="U221" s="131"/>
      <c r="V221" s="39"/>
      <c r="W221" s="178"/>
      <c r="X221" s="178"/>
      <c r="Y221" s="178"/>
    </row>
    <row r="222" spans="1:25" s="176" customFormat="1" ht="20.100000000000001" customHeight="1" x14ac:dyDescent="0.2">
      <c r="A222" s="232" t="s">
        <v>103</v>
      </c>
      <c r="B222" s="236" t="s">
        <v>1168</v>
      </c>
      <c r="C222" s="237" t="s">
        <v>47</v>
      </c>
      <c r="D222" s="237" t="s">
        <v>1169</v>
      </c>
      <c r="E222" s="177">
        <v>85</v>
      </c>
      <c r="F222" s="22">
        <f t="shared" ref="F222:F230" si="261">E222/2000</f>
        <v>4.2500000000000003E-2</v>
      </c>
      <c r="G222" s="177">
        <v>92</v>
      </c>
      <c r="H222" s="22">
        <f t="shared" ref="H222:H230" si="262">G222/500</f>
        <v>0.184</v>
      </c>
      <c r="I222" s="177">
        <v>92</v>
      </c>
      <c r="J222" s="22">
        <f t="shared" ref="J222:J230" si="263">I222/500</f>
        <v>0.184</v>
      </c>
      <c r="K222" s="177">
        <v>90</v>
      </c>
      <c r="L222" s="22">
        <f t="shared" ref="L222:L230" si="264">K222/2000</f>
        <v>4.4999999999999998E-2</v>
      </c>
      <c r="M222" s="177">
        <v>90</v>
      </c>
      <c r="N222" s="22">
        <f t="shared" ref="N222:N230" si="265">M222/500</f>
        <v>0.18</v>
      </c>
      <c r="O222" s="21">
        <v>0.02</v>
      </c>
      <c r="P222" s="177">
        <v>76</v>
      </c>
      <c r="Q222" s="22">
        <f t="shared" ref="Q222:Q230" si="266">P222/500</f>
        <v>0.152</v>
      </c>
      <c r="R222" s="21">
        <v>0.05</v>
      </c>
      <c r="S222" s="22">
        <f t="shared" si="253"/>
        <v>0.85749999999999993</v>
      </c>
      <c r="T222" s="132" t="str">
        <f t="shared" ref="T222:T230" si="267">IF(S222&lt;50%,"F",IF(S222&lt;=65%,"D",IF(S222&lt;=79%,"C",IF(S222&lt;=89%,"B",IF(S222&gt;89%,"A")))))</f>
        <v>B</v>
      </c>
      <c r="U222" s="131"/>
      <c r="V222" s="178"/>
      <c r="W222" s="178"/>
      <c r="X222" s="178"/>
      <c r="Y222" s="178"/>
    </row>
    <row r="223" spans="1:25" s="176" customFormat="1" ht="20.100000000000001" customHeight="1" x14ac:dyDescent="0.2">
      <c r="A223" s="232" t="s">
        <v>104</v>
      </c>
      <c r="B223" s="236" t="s">
        <v>1170</v>
      </c>
      <c r="C223" s="237" t="s">
        <v>46</v>
      </c>
      <c r="D223" s="237" t="s">
        <v>1171</v>
      </c>
      <c r="E223" s="177">
        <v>86</v>
      </c>
      <c r="F223" s="22">
        <f>E223/2000</f>
        <v>4.2999999999999997E-2</v>
      </c>
      <c r="G223" s="177">
        <v>64</v>
      </c>
      <c r="H223" s="22">
        <f>G223/500</f>
        <v>0.128</v>
      </c>
      <c r="I223" s="177">
        <v>76</v>
      </c>
      <c r="J223" s="22">
        <f>I223/500</f>
        <v>0.152</v>
      </c>
      <c r="K223" s="177">
        <v>85</v>
      </c>
      <c r="L223" s="22">
        <f t="shared" si="264"/>
        <v>4.2500000000000003E-2</v>
      </c>
      <c r="M223" s="177">
        <v>75</v>
      </c>
      <c r="N223" s="22">
        <f>M223/500</f>
        <v>0.15</v>
      </c>
      <c r="O223" s="21">
        <v>0</v>
      </c>
      <c r="P223" s="177">
        <v>70</v>
      </c>
      <c r="Q223" s="22">
        <f>P223/500</f>
        <v>0.14000000000000001</v>
      </c>
      <c r="R223" s="21">
        <v>0.05</v>
      </c>
      <c r="S223" s="22">
        <f>O223+R223+Q223+N223+L223+J223+H223+F223</f>
        <v>0.70550000000000002</v>
      </c>
      <c r="T223" s="132" t="str">
        <f>IF(S223&lt;50%,"F",IF(S223&lt;=65%,"D",IF(S223&lt;=79%,"C",IF(S223&lt;=89%,"B",IF(S223&gt;89%,"A")))))</f>
        <v>C</v>
      </c>
      <c r="U223" s="131"/>
      <c r="V223" s="178"/>
      <c r="W223" s="178"/>
      <c r="X223" s="178"/>
      <c r="Y223" s="178"/>
    </row>
    <row r="224" spans="1:25" s="176" customFormat="1" ht="20.100000000000001" customHeight="1" x14ac:dyDescent="0.2">
      <c r="A224" s="232" t="s">
        <v>105</v>
      </c>
      <c r="B224" s="236" t="s">
        <v>1172</v>
      </c>
      <c r="C224" s="237" t="s">
        <v>46</v>
      </c>
      <c r="D224" s="237" t="s">
        <v>1173</v>
      </c>
      <c r="E224" s="177">
        <v>85</v>
      </c>
      <c r="F224" s="22">
        <f t="shared" si="261"/>
        <v>4.2500000000000003E-2</v>
      </c>
      <c r="G224" s="177">
        <v>54</v>
      </c>
      <c r="H224" s="22">
        <f t="shared" si="262"/>
        <v>0.108</v>
      </c>
      <c r="I224" s="177">
        <v>76</v>
      </c>
      <c r="J224" s="22">
        <f t="shared" si="263"/>
        <v>0.152</v>
      </c>
      <c r="K224" s="177">
        <v>80</v>
      </c>
      <c r="L224" s="22">
        <f t="shared" si="264"/>
        <v>0.04</v>
      </c>
      <c r="M224" s="177">
        <v>67</v>
      </c>
      <c r="N224" s="22">
        <f t="shared" si="265"/>
        <v>0.13400000000000001</v>
      </c>
      <c r="O224" s="21">
        <v>0.05</v>
      </c>
      <c r="P224" s="177">
        <v>59</v>
      </c>
      <c r="Q224" s="22">
        <f t="shared" si="266"/>
        <v>0.11799999999999999</v>
      </c>
      <c r="R224" s="21">
        <v>0.05</v>
      </c>
      <c r="S224" s="22">
        <f t="shared" si="253"/>
        <v>0.6944999999999999</v>
      </c>
      <c r="T224" s="132" t="str">
        <f t="shared" si="267"/>
        <v>C</v>
      </c>
      <c r="U224" s="131"/>
      <c r="V224" s="178"/>
      <c r="W224" s="178"/>
      <c r="X224" s="178"/>
      <c r="Y224" s="178"/>
    </row>
    <row r="225" spans="1:25" s="176" customFormat="1" ht="20.100000000000001" customHeight="1" x14ac:dyDescent="0.2">
      <c r="A225" s="232" t="s">
        <v>106</v>
      </c>
      <c r="B225" s="236" t="s">
        <v>1174</v>
      </c>
      <c r="C225" s="237" t="s">
        <v>46</v>
      </c>
      <c r="D225" s="237" t="s">
        <v>1175</v>
      </c>
      <c r="E225" s="177">
        <v>87</v>
      </c>
      <c r="F225" s="22">
        <f>E225/2000</f>
        <v>4.3499999999999997E-2</v>
      </c>
      <c r="G225" s="177">
        <v>80</v>
      </c>
      <c r="H225" s="22">
        <f>G225/500</f>
        <v>0.16</v>
      </c>
      <c r="I225" s="177">
        <v>71</v>
      </c>
      <c r="J225" s="22">
        <f>I225/500</f>
        <v>0.14199999999999999</v>
      </c>
      <c r="K225" s="177">
        <v>80</v>
      </c>
      <c r="L225" s="22">
        <f>K225/2000</f>
        <v>0.04</v>
      </c>
      <c r="M225" s="177">
        <v>87</v>
      </c>
      <c r="N225" s="22">
        <f>M225/500</f>
        <v>0.17399999999999999</v>
      </c>
      <c r="O225" s="21">
        <v>0.05</v>
      </c>
      <c r="P225" s="177">
        <v>69</v>
      </c>
      <c r="Q225" s="22">
        <f>P225/500</f>
        <v>0.13800000000000001</v>
      </c>
      <c r="R225" s="21">
        <v>0.05</v>
      </c>
      <c r="S225" s="22">
        <f t="shared" si="253"/>
        <v>0.79749999999999999</v>
      </c>
      <c r="T225" s="132" t="str">
        <f>IF(S225&lt;50%,"F",IF(S225&lt;=65%,"D",IF(S225&lt;=79%,"C",IF(S225&lt;=89%,"B",IF(S225&gt;89%,"A")))))</f>
        <v>B</v>
      </c>
      <c r="U225" s="131"/>
      <c r="V225" s="39"/>
      <c r="W225" s="178"/>
      <c r="X225" s="178"/>
      <c r="Y225" s="178"/>
    </row>
    <row r="226" spans="1:25" s="176" customFormat="1" ht="20.100000000000001" customHeight="1" x14ac:dyDescent="0.2">
      <c r="A226" s="232" t="s">
        <v>107</v>
      </c>
      <c r="B226" s="236" t="s">
        <v>1176</v>
      </c>
      <c r="C226" s="237" t="s">
        <v>47</v>
      </c>
      <c r="D226" s="237" t="s">
        <v>1177</v>
      </c>
      <c r="E226" s="177">
        <v>87</v>
      </c>
      <c r="F226" s="22">
        <f t="shared" si="261"/>
        <v>4.3499999999999997E-2</v>
      </c>
      <c r="G226" s="177">
        <v>87</v>
      </c>
      <c r="H226" s="22">
        <f t="shared" si="262"/>
        <v>0.17399999999999999</v>
      </c>
      <c r="I226" s="177">
        <v>85</v>
      </c>
      <c r="J226" s="22">
        <f t="shared" si="263"/>
        <v>0.17</v>
      </c>
      <c r="K226" s="177">
        <v>90</v>
      </c>
      <c r="L226" s="22">
        <f t="shared" si="264"/>
        <v>4.4999999999999998E-2</v>
      </c>
      <c r="M226" s="177">
        <v>86</v>
      </c>
      <c r="N226" s="22">
        <f t="shared" si="265"/>
        <v>0.17199999999999999</v>
      </c>
      <c r="O226" s="21">
        <v>0.05</v>
      </c>
      <c r="P226" s="177">
        <v>65</v>
      </c>
      <c r="Q226" s="22">
        <f t="shared" si="266"/>
        <v>0.13</v>
      </c>
      <c r="R226" s="21">
        <v>0.05</v>
      </c>
      <c r="S226" s="22">
        <f t="shared" si="253"/>
        <v>0.83449999999999991</v>
      </c>
      <c r="T226" s="132" t="str">
        <f t="shared" si="267"/>
        <v>B</v>
      </c>
      <c r="U226" s="131"/>
      <c r="V226" s="39"/>
      <c r="W226" s="178"/>
      <c r="X226" s="178"/>
      <c r="Y226" s="178"/>
    </row>
    <row r="227" spans="1:25" s="176" customFormat="1" ht="20.100000000000001" customHeight="1" x14ac:dyDescent="0.2">
      <c r="A227" s="232" t="s">
        <v>108</v>
      </c>
      <c r="B227" s="236" t="s">
        <v>1178</v>
      </c>
      <c r="C227" s="237" t="s">
        <v>46</v>
      </c>
      <c r="D227" s="237" t="s">
        <v>1179</v>
      </c>
      <c r="E227" s="177">
        <v>87</v>
      </c>
      <c r="F227" s="22">
        <f t="shared" si="261"/>
        <v>4.3499999999999997E-2</v>
      </c>
      <c r="G227" s="177">
        <v>78</v>
      </c>
      <c r="H227" s="22">
        <f t="shared" si="262"/>
        <v>0.156</v>
      </c>
      <c r="I227" s="177">
        <v>95</v>
      </c>
      <c r="J227" s="22">
        <f t="shared" si="263"/>
        <v>0.19</v>
      </c>
      <c r="K227" s="177">
        <v>90</v>
      </c>
      <c r="L227" s="22">
        <f t="shared" si="264"/>
        <v>4.4999999999999998E-2</v>
      </c>
      <c r="M227" s="177">
        <v>92</v>
      </c>
      <c r="N227" s="22">
        <f t="shared" si="265"/>
        <v>0.184</v>
      </c>
      <c r="O227" s="21">
        <v>0.05</v>
      </c>
      <c r="P227" s="177">
        <v>70</v>
      </c>
      <c r="Q227" s="22">
        <f t="shared" si="266"/>
        <v>0.14000000000000001</v>
      </c>
      <c r="R227" s="21">
        <v>0.05</v>
      </c>
      <c r="S227" s="22">
        <f t="shared" si="253"/>
        <v>0.85850000000000004</v>
      </c>
      <c r="T227" s="132" t="str">
        <f t="shared" si="267"/>
        <v>B</v>
      </c>
      <c r="U227" s="131"/>
      <c r="V227" s="178"/>
      <c r="W227" s="178"/>
      <c r="X227" s="178"/>
      <c r="Y227" s="178"/>
    </row>
    <row r="228" spans="1:25" s="176" customFormat="1" ht="20.100000000000001" customHeight="1" x14ac:dyDescent="0.2">
      <c r="A228" s="232" t="s">
        <v>109</v>
      </c>
      <c r="B228" s="236" t="s">
        <v>1180</v>
      </c>
      <c r="C228" s="237" t="s">
        <v>47</v>
      </c>
      <c r="D228" s="237" t="s">
        <v>1181</v>
      </c>
      <c r="E228" s="177">
        <v>85</v>
      </c>
      <c r="F228" s="22">
        <f>E228/2000</f>
        <v>4.2500000000000003E-2</v>
      </c>
      <c r="G228" s="177">
        <v>59</v>
      </c>
      <c r="H228" s="22">
        <f>G228/500</f>
        <v>0.11799999999999999</v>
      </c>
      <c r="I228" s="177">
        <v>59</v>
      </c>
      <c r="J228" s="22">
        <f>I228/500</f>
        <v>0.11799999999999999</v>
      </c>
      <c r="K228" s="177">
        <v>85</v>
      </c>
      <c r="L228" s="22">
        <f>K228/2000</f>
        <v>4.2500000000000003E-2</v>
      </c>
      <c r="M228" s="177">
        <v>75</v>
      </c>
      <c r="N228" s="22">
        <f>M228/500</f>
        <v>0.15</v>
      </c>
      <c r="O228" s="21">
        <v>0.05</v>
      </c>
      <c r="P228" s="177">
        <v>69</v>
      </c>
      <c r="Q228" s="22">
        <f>P228/500</f>
        <v>0.13800000000000001</v>
      </c>
      <c r="R228" s="21">
        <v>0.05</v>
      </c>
      <c r="S228" s="22">
        <f>O228+R228+Q228+N228+L228+J228+H228+F228</f>
        <v>0.70899999999999996</v>
      </c>
      <c r="T228" s="132" t="str">
        <f>IF(S228&lt;50%,"F",IF(S228&lt;=65%,"D",IF(S228&lt;=79%,"C",IF(S228&lt;=89%,"B",IF(S228&gt;89%,"A")))))</f>
        <v>C</v>
      </c>
      <c r="U228" s="131"/>
      <c r="V228" s="178"/>
      <c r="W228" s="178"/>
      <c r="X228" s="178"/>
      <c r="Y228" s="178"/>
    </row>
    <row r="229" spans="1:25" s="176" customFormat="1" ht="20.100000000000001" customHeight="1" x14ac:dyDescent="0.2">
      <c r="A229" s="232" t="s">
        <v>110</v>
      </c>
      <c r="B229" s="236" t="s">
        <v>1182</v>
      </c>
      <c r="C229" s="237" t="s">
        <v>47</v>
      </c>
      <c r="D229" s="237" t="s">
        <v>1183</v>
      </c>
      <c r="E229" s="177">
        <v>85</v>
      </c>
      <c r="F229" s="22">
        <f>E229/2000</f>
        <v>4.2500000000000003E-2</v>
      </c>
      <c r="G229" s="177">
        <v>94</v>
      </c>
      <c r="H229" s="22">
        <f>G229/500</f>
        <v>0.188</v>
      </c>
      <c r="I229" s="177">
        <v>88</v>
      </c>
      <c r="J229" s="22">
        <f>I229/500</f>
        <v>0.17599999999999999</v>
      </c>
      <c r="K229" s="177">
        <v>90</v>
      </c>
      <c r="L229" s="22">
        <f>K229/2000</f>
        <v>4.4999999999999998E-2</v>
      </c>
      <c r="M229" s="177">
        <v>91</v>
      </c>
      <c r="N229" s="22">
        <f>M229/500</f>
        <v>0.182</v>
      </c>
      <c r="O229" s="21">
        <v>0.05</v>
      </c>
      <c r="P229" s="177">
        <v>78</v>
      </c>
      <c r="Q229" s="22">
        <f>P229/500</f>
        <v>0.156</v>
      </c>
      <c r="R229" s="21">
        <v>0.05</v>
      </c>
      <c r="S229" s="22">
        <f>O229+R229+Q229+N229+L229+J229+H229+F229</f>
        <v>0.88949999999999996</v>
      </c>
      <c r="T229" s="132" t="str">
        <f>IF(S229&lt;50%,"F",IF(S229&lt;=65%,"D",IF(S229&lt;=79%,"C",IF(S229&lt;=89%,"B",IF(S229&gt;89%,"A")))))</f>
        <v>B</v>
      </c>
      <c r="U229" s="131"/>
      <c r="V229" s="39"/>
      <c r="W229" s="178"/>
      <c r="X229" s="178"/>
      <c r="Y229" s="178"/>
    </row>
    <row r="230" spans="1:25" s="176" customFormat="1" ht="20.100000000000001" customHeight="1" x14ac:dyDescent="0.2">
      <c r="A230" s="232" t="s">
        <v>111</v>
      </c>
      <c r="B230" s="236" t="s">
        <v>1184</v>
      </c>
      <c r="C230" s="237" t="s">
        <v>46</v>
      </c>
      <c r="D230" s="237" t="s">
        <v>1185</v>
      </c>
      <c r="E230" s="177">
        <v>86</v>
      </c>
      <c r="F230" s="22">
        <f t="shared" si="261"/>
        <v>4.2999999999999997E-2</v>
      </c>
      <c r="G230" s="177">
        <v>64</v>
      </c>
      <c r="H230" s="22">
        <f t="shared" si="262"/>
        <v>0.128</v>
      </c>
      <c r="I230" s="177">
        <v>78</v>
      </c>
      <c r="J230" s="22">
        <f t="shared" si="263"/>
        <v>0.156</v>
      </c>
      <c r="K230" s="177">
        <v>80</v>
      </c>
      <c r="L230" s="22">
        <f t="shared" si="264"/>
        <v>0.04</v>
      </c>
      <c r="M230" s="177">
        <v>70</v>
      </c>
      <c r="N230" s="22">
        <f t="shared" si="265"/>
        <v>0.14000000000000001</v>
      </c>
      <c r="O230" s="21">
        <v>0.05</v>
      </c>
      <c r="P230" s="177">
        <v>57</v>
      </c>
      <c r="Q230" s="22">
        <f t="shared" si="266"/>
        <v>0.114</v>
      </c>
      <c r="R230" s="21">
        <v>0.05</v>
      </c>
      <c r="S230" s="22">
        <f t="shared" si="253"/>
        <v>0.72100000000000009</v>
      </c>
      <c r="T230" s="132" t="str">
        <f t="shared" si="267"/>
        <v>C</v>
      </c>
      <c r="U230" s="131"/>
      <c r="V230" s="178"/>
      <c r="W230" s="178"/>
      <c r="X230" s="178"/>
      <c r="Y230" s="178"/>
    </row>
    <row r="231" spans="1:25" s="176" customFormat="1" ht="20.100000000000001" customHeight="1" x14ac:dyDescent="0.2">
      <c r="A231" s="232" t="s">
        <v>112</v>
      </c>
      <c r="B231" s="236" t="s">
        <v>1186</v>
      </c>
      <c r="C231" s="237" t="s">
        <v>46</v>
      </c>
      <c r="D231" s="237" t="s">
        <v>1187</v>
      </c>
      <c r="E231" s="177">
        <v>87</v>
      </c>
      <c r="F231" s="22">
        <f>E231/2000</f>
        <v>4.3499999999999997E-2</v>
      </c>
      <c r="G231" s="177">
        <v>79</v>
      </c>
      <c r="H231" s="22">
        <f>G231/500</f>
        <v>0.158</v>
      </c>
      <c r="I231" s="177">
        <v>85</v>
      </c>
      <c r="J231" s="22">
        <f>I231/500</f>
        <v>0.17</v>
      </c>
      <c r="K231" s="177">
        <v>80</v>
      </c>
      <c r="L231" s="22">
        <f>K231/2000</f>
        <v>0.04</v>
      </c>
      <c r="M231" s="177">
        <v>81</v>
      </c>
      <c r="N231" s="22">
        <f>M231/500</f>
        <v>0.16200000000000001</v>
      </c>
      <c r="O231" s="21">
        <v>0.05</v>
      </c>
      <c r="P231" s="177">
        <v>78</v>
      </c>
      <c r="Q231" s="22">
        <f>P231/500</f>
        <v>0.156</v>
      </c>
      <c r="R231" s="21">
        <v>0.05</v>
      </c>
      <c r="S231" s="22">
        <f t="shared" ref="S231:S233" si="268">O231+R231+Q231+N231+L231+J231+H231+F231</f>
        <v>0.82950000000000002</v>
      </c>
      <c r="T231" s="132" t="str">
        <f>IF(S231&lt;50%,"F",IF(S231&lt;=65%,"D",IF(S231&lt;=79%,"C",IF(S231&lt;=89%,"B",IF(S231&gt;89%,"A")))))</f>
        <v>B</v>
      </c>
      <c r="U231" s="131"/>
      <c r="V231" s="178"/>
      <c r="W231" s="178"/>
      <c r="X231" s="178"/>
      <c r="Y231" s="178"/>
    </row>
    <row r="232" spans="1:25" s="176" customFormat="1" ht="20.100000000000001" customHeight="1" x14ac:dyDescent="0.2">
      <c r="A232" s="232" t="s">
        <v>113</v>
      </c>
      <c r="B232" s="236" t="s">
        <v>1188</v>
      </c>
      <c r="C232" s="237" t="s">
        <v>47</v>
      </c>
      <c r="D232" s="237" t="s">
        <v>1189</v>
      </c>
      <c r="E232" s="177">
        <v>87</v>
      </c>
      <c r="F232" s="22">
        <f t="shared" ref="F232:F233" si="269">E232/2000</f>
        <v>4.3499999999999997E-2</v>
      </c>
      <c r="G232" s="177">
        <v>64</v>
      </c>
      <c r="H232" s="22">
        <f t="shared" ref="H232:H233" si="270">G232/500</f>
        <v>0.128</v>
      </c>
      <c r="I232" s="177">
        <v>79</v>
      </c>
      <c r="J232" s="22">
        <f t="shared" ref="J232:J233" si="271">I232/500</f>
        <v>0.158</v>
      </c>
      <c r="K232" s="177">
        <v>80</v>
      </c>
      <c r="L232" s="22">
        <f t="shared" ref="L232:L233" si="272">K232/2000</f>
        <v>0.04</v>
      </c>
      <c r="M232" s="177">
        <v>76</v>
      </c>
      <c r="N232" s="22">
        <f t="shared" ref="N232:N233" si="273">M232/500</f>
        <v>0.152</v>
      </c>
      <c r="O232" s="21">
        <v>0.05</v>
      </c>
      <c r="P232" s="177">
        <v>63</v>
      </c>
      <c r="Q232" s="22">
        <f t="shared" ref="Q232:Q233" si="274">P232/500</f>
        <v>0.126</v>
      </c>
      <c r="R232" s="21">
        <v>0.05</v>
      </c>
      <c r="S232" s="22">
        <f t="shared" si="268"/>
        <v>0.74749999999999994</v>
      </c>
      <c r="T232" s="132" t="str">
        <f t="shared" ref="T232:T233" si="275">IF(S232&lt;50%,"F",IF(S232&lt;=65%,"D",IF(S232&lt;=79%,"C",IF(S232&lt;=89%,"B",IF(S232&gt;89%,"A")))))</f>
        <v>C</v>
      </c>
      <c r="U232" s="131"/>
      <c r="V232" s="39"/>
      <c r="W232" s="178"/>
      <c r="X232" s="178"/>
      <c r="Y232" s="178"/>
    </row>
    <row r="233" spans="1:25" s="176" customFormat="1" ht="20.100000000000001" customHeight="1" x14ac:dyDescent="0.2">
      <c r="A233" s="232" t="s">
        <v>121</v>
      </c>
      <c r="B233" s="236" t="s">
        <v>1190</v>
      </c>
      <c r="C233" s="237" t="s">
        <v>46</v>
      </c>
      <c r="D233" s="237" t="s">
        <v>1191</v>
      </c>
      <c r="E233" s="177">
        <v>85</v>
      </c>
      <c r="F233" s="22">
        <f t="shared" si="269"/>
        <v>4.2500000000000003E-2</v>
      </c>
      <c r="G233" s="177">
        <v>51</v>
      </c>
      <c r="H233" s="22">
        <f t="shared" si="270"/>
        <v>0.10199999999999999</v>
      </c>
      <c r="I233" s="177">
        <v>78</v>
      </c>
      <c r="J233" s="22">
        <f t="shared" si="271"/>
        <v>0.156</v>
      </c>
      <c r="K233" s="177">
        <v>85</v>
      </c>
      <c r="L233" s="22">
        <f t="shared" si="272"/>
        <v>4.2500000000000003E-2</v>
      </c>
      <c r="M233" s="177">
        <v>67</v>
      </c>
      <c r="N233" s="22">
        <f t="shared" si="273"/>
        <v>0.13400000000000001</v>
      </c>
      <c r="O233" s="21">
        <v>0.02</v>
      </c>
      <c r="P233" s="177">
        <v>50</v>
      </c>
      <c r="Q233" s="22">
        <f t="shared" si="274"/>
        <v>0.1</v>
      </c>
      <c r="R233" s="21">
        <v>0.05</v>
      </c>
      <c r="S233" s="22">
        <f t="shared" si="268"/>
        <v>0.64700000000000002</v>
      </c>
      <c r="T233" s="132" t="str">
        <f t="shared" si="275"/>
        <v>D</v>
      </c>
      <c r="U233" s="131"/>
      <c r="V233" s="178"/>
      <c r="W233" s="178"/>
      <c r="X233" s="178"/>
      <c r="Y233" s="178"/>
    </row>
    <row r="234" spans="1:25" s="182" customFormat="1" ht="15.95" customHeight="1" x14ac:dyDescent="0.25">
      <c r="A234" s="100" t="s">
        <v>12</v>
      </c>
      <c r="B234" s="183"/>
      <c r="C234" s="180"/>
      <c r="D234" s="180"/>
      <c r="E234" s="158"/>
      <c r="F234" s="158"/>
      <c r="G234" s="158" t="s">
        <v>21</v>
      </c>
      <c r="H234" s="158"/>
      <c r="I234" s="178"/>
      <c r="J234" s="176"/>
      <c r="K234" s="176"/>
      <c r="L234" s="176"/>
      <c r="M234" s="176"/>
      <c r="N234" s="176"/>
      <c r="O234" s="176"/>
      <c r="P234" s="176"/>
      <c r="Q234" s="176"/>
      <c r="R234" s="176"/>
      <c r="S234" s="176"/>
      <c r="T234" s="143"/>
      <c r="U234" s="133"/>
      <c r="V234" s="181"/>
      <c r="W234" s="181"/>
      <c r="X234" s="181"/>
      <c r="Y234" s="181"/>
    </row>
    <row r="235" spans="1:25" s="176" customFormat="1" ht="14.1" customHeight="1" x14ac:dyDescent="0.25">
      <c r="A235" s="190"/>
      <c r="B235" s="191"/>
      <c r="C235" s="192"/>
      <c r="D235" s="193"/>
      <c r="E235" s="194"/>
      <c r="F235" s="30"/>
      <c r="G235" s="194"/>
      <c r="H235" s="31"/>
      <c r="I235" s="194"/>
      <c r="J235" s="31"/>
      <c r="K235" s="194"/>
      <c r="L235" s="30"/>
      <c r="M235" s="194"/>
      <c r="N235" s="31"/>
      <c r="O235" s="27"/>
      <c r="P235" s="194"/>
      <c r="Q235" s="31"/>
      <c r="R235" s="27"/>
      <c r="S235" s="31"/>
      <c r="T235" s="144"/>
      <c r="U235" s="142"/>
      <c r="V235" s="39"/>
      <c r="W235" s="178"/>
      <c r="X235" s="178"/>
      <c r="Y235" s="178"/>
    </row>
    <row r="236" spans="1:25" s="176" customFormat="1" ht="14.1" customHeight="1" x14ac:dyDescent="0.25">
      <c r="A236" s="190"/>
      <c r="B236" s="191"/>
      <c r="C236" s="192"/>
      <c r="D236" s="193"/>
      <c r="E236" s="194"/>
      <c r="F236" s="30"/>
      <c r="G236" s="194"/>
      <c r="H236" s="31"/>
      <c r="I236" s="194"/>
      <c r="J236" s="31"/>
      <c r="K236" s="194"/>
      <c r="L236" s="30"/>
      <c r="M236" s="194"/>
      <c r="N236" s="31"/>
      <c r="O236" s="27"/>
      <c r="P236" s="194"/>
      <c r="Q236" s="31"/>
      <c r="R236" s="27"/>
      <c r="S236" s="31"/>
      <c r="T236" s="144"/>
      <c r="U236" s="142"/>
      <c r="V236" s="39"/>
      <c r="W236" s="178"/>
      <c r="X236" s="178"/>
      <c r="Y236" s="178"/>
    </row>
    <row r="237" spans="1:25" s="176" customFormat="1" ht="14.1" customHeight="1" x14ac:dyDescent="0.25">
      <c r="A237" s="190"/>
      <c r="B237" s="191"/>
      <c r="C237" s="192"/>
      <c r="D237" s="193"/>
      <c r="E237" s="194"/>
      <c r="F237" s="30"/>
      <c r="G237" s="194"/>
      <c r="H237" s="31"/>
      <c r="I237" s="194"/>
      <c r="J237" s="31"/>
      <c r="K237" s="194"/>
      <c r="L237" s="30"/>
      <c r="M237" s="194"/>
      <c r="N237" s="31"/>
      <c r="O237" s="27"/>
      <c r="P237" s="194"/>
      <c r="Q237" s="31"/>
      <c r="R237" s="27"/>
      <c r="S237" s="31"/>
      <c r="T237" s="144"/>
      <c r="U237" s="142"/>
      <c r="V237" s="39"/>
      <c r="W237" s="178"/>
      <c r="X237" s="178"/>
      <c r="Y237" s="178"/>
    </row>
    <row r="238" spans="1:25" s="176" customFormat="1" ht="14.1" customHeight="1" x14ac:dyDescent="0.25">
      <c r="A238" s="190"/>
      <c r="B238" s="191"/>
      <c r="C238" s="192"/>
      <c r="D238" s="193"/>
      <c r="E238" s="194"/>
      <c r="F238" s="30"/>
      <c r="G238" s="194"/>
      <c r="H238" s="31"/>
      <c r="I238" s="194"/>
      <c r="J238" s="31"/>
      <c r="K238" s="194"/>
      <c r="L238" s="30"/>
      <c r="M238" s="194"/>
      <c r="N238" s="31"/>
      <c r="O238" s="27"/>
      <c r="P238" s="194"/>
      <c r="Q238" s="31"/>
      <c r="R238" s="27"/>
      <c r="S238" s="31"/>
      <c r="T238" s="144"/>
      <c r="U238" s="142"/>
      <c r="V238" s="39"/>
      <c r="W238" s="178"/>
      <c r="X238" s="178"/>
      <c r="Y238" s="178"/>
    </row>
    <row r="239" spans="1:25" s="38" customFormat="1" ht="24.95" customHeight="1" x14ac:dyDescent="0.3">
      <c r="A239" s="341" t="s">
        <v>136</v>
      </c>
      <c r="B239" s="341"/>
      <c r="C239" s="341"/>
      <c r="D239" s="341"/>
      <c r="E239" s="341"/>
      <c r="F239" s="341"/>
      <c r="G239" s="341"/>
      <c r="H239" s="341"/>
      <c r="I239" s="341"/>
      <c r="J239" s="341"/>
      <c r="K239" s="341"/>
      <c r="L239" s="341"/>
      <c r="M239" s="341"/>
      <c r="N239" s="341"/>
      <c r="O239" s="341"/>
      <c r="P239" s="341"/>
      <c r="Q239" s="341"/>
      <c r="R239" s="341"/>
      <c r="S239" s="341"/>
      <c r="T239" s="341"/>
      <c r="U239" s="341"/>
    </row>
    <row r="240" spans="1:25" s="182" customFormat="1" ht="15.95" customHeight="1" x14ac:dyDescent="0.2">
      <c r="A240" s="184"/>
      <c r="B240" s="185"/>
      <c r="C240" s="185"/>
      <c r="D240" s="185"/>
      <c r="E240" s="184"/>
      <c r="F240" s="184"/>
      <c r="G240" s="184"/>
      <c r="H240" s="184"/>
      <c r="I240" s="184"/>
      <c r="J240" s="184"/>
      <c r="K240" s="184"/>
      <c r="L240" s="184"/>
      <c r="M240" s="184"/>
      <c r="N240" s="186"/>
      <c r="O240" s="184"/>
      <c r="P240" s="184"/>
      <c r="Q240" s="184"/>
      <c r="R240" s="184"/>
      <c r="S240" s="184"/>
      <c r="T240" s="136"/>
      <c r="U240" s="140"/>
      <c r="V240" s="181"/>
      <c r="W240" s="181"/>
      <c r="X240" s="181"/>
      <c r="Y240" s="181"/>
    </row>
    <row r="241" spans="1:25" s="175" customFormat="1" x14ac:dyDescent="0.25">
      <c r="A241" s="172" t="s">
        <v>127</v>
      </c>
      <c r="B241" s="172"/>
      <c r="C241" s="172"/>
      <c r="D241" s="172"/>
      <c r="E241" s="172"/>
      <c r="F241" s="172"/>
      <c r="G241" s="172"/>
      <c r="H241" s="172"/>
      <c r="I241" s="172"/>
      <c r="J241" s="172"/>
      <c r="K241" s="172"/>
      <c r="L241" s="172"/>
      <c r="M241" s="172" t="s">
        <v>26</v>
      </c>
      <c r="N241" s="187"/>
      <c r="O241" s="173"/>
      <c r="P241" s="172"/>
      <c r="Q241" s="172"/>
      <c r="R241" s="172"/>
      <c r="S241" s="172"/>
      <c r="T241" s="135"/>
      <c r="U241" s="137"/>
      <c r="V241" s="174"/>
      <c r="W241" s="174"/>
      <c r="X241" s="174"/>
      <c r="Y241" s="174"/>
    </row>
    <row r="242" spans="1:25" s="175" customFormat="1" x14ac:dyDescent="0.25">
      <c r="A242" s="172" t="s">
        <v>161</v>
      </c>
      <c r="B242" s="172"/>
      <c r="C242" s="172"/>
      <c r="D242" s="172"/>
      <c r="E242" s="172"/>
      <c r="F242" s="172"/>
      <c r="G242" s="172"/>
      <c r="H242" s="172"/>
      <c r="I242" s="172"/>
      <c r="J242" s="172"/>
      <c r="K242" s="172"/>
      <c r="L242" s="172"/>
      <c r="M242" s="172" t="s">
        <v>24</v>
      </c>
      <c r="N242" s="187"/>
      <c r="O242" s="173"/>
      <c r="P242" s="172"/>
      <c r="Q242" s="172"/>
      <c r="R242" s="172"/>
      <c r="S242" s="172"/>
      <c r="T242" s="135"/>
      <c r="U242" s="137"/>
      <c r="V242" s="174"/>
      <c r="W242" s="174"/>
      <c r="X242" s="174"/>
      <c r="Y242" s="174"/>
    </row>
    <row r="243" spans="1:25" s="182" customFormat="1" x14ac:dyDescent="0.25">
      <c r="B243" s="188"/>
      <c r="C243" s="188"/>
      <c r="D243" s="188"/>
      <c r="E243" s="176"/>
      <c r="F243" s="176"/>
      <c r="G243" s="176"/>
      <c r="H243" s="176"/>
      <c r="I243" s="176"/>
      <c r="J243" s="176"/>
      <c r="K243" s="176"/>
      <c r="L243" s="176"/>
      <c r="M243" s="176"/>
      <c r="N243" s="189"/>
      <c r="O243" s="176"/>
      <c r="P243" s="176"/>
      <c r="Q243" s="176"/>
      <c r="R243" s="176"/>
      <c r="S243" s="176"/>
      <c r="T243" s="143"/>
      <c r="U243" s="133"/>
      <c r="V243" s="181"/>
      <c r="W243" s="181"/>
      <c r="X243" s="181"/>
      <c r="Y243" s="181"/>
    </row>
    <row r="244" spans="1:25" s="176" customFormat="1" ht="14.1" customHeight="1" x14ac:dyDescent="0.2">
      <c r="A244" s="342" t="s">
        <v>4</v>
      </c>
      <c r="B244" s="342" t="s">
        <v>5</v>
      </c>
      <c r="C244" s="342" t="s">
        <v>6</v>
      </c>
      <c r="D244" s="345" t="s">
        <v>7</v>
      </c>
      <c r="E244" s="345" t="s">
        <v>14</v>
      </c>
      <c r="F244" s="345"/>
      <c r="G244" s="345"/>
      <c r="H244" s="345"/>
      <c r="I244" s="345"/>
      <c r="J244" s="345"/>
      <c r="K244" s="345" t="s">
        <v>15</v>
      </c>
      <c r="L244" s="345"/>
      <c r="M244" s="345"/>
      <c r="N244" s="345"/>
      <c r="O244" s="345"/>
      <c r="P244" s="345"/>
      <c r="Q244" s="345"/>
      <c r="R244" s="345"/>
      <c r="S244" s="346" t="s">
        <v>0</v>
      </c>
      <c r="T244" s="347" t="s">
        <v>3</v>
      </c>
      <c r="U244" s="351" t="s">
        <v>16</v>
      </c>
      <c r="V244" s="39"/>
      <c r="W244" s="40"/>
      <c r="X244" s="40"/>
      <c r="Y244" s="40"/>
    </row>
    <row r="245" spans="1:25" s="176" customFormat="1" ht="14.1" customHeight="1" x14ac:dyDescent="0.2">
      <c r="A245" s="343"/>
      <c r="B245" s="343"/>
      <c r="C245" s="343"/>
      <c r="D245" s="345"/>
      <c r="E245" s="345"/>
      <c r="F245" s="345"/>
      <c r="G245" s="345"/>
      <c r="H245" s="345"/>
      <c r="I245" s="345"/>
      <c r="J245" s="345"/>
      <c r="K245" s="345"/>
      <c r="L245" s="345"/>
      <c r="M245" s="345"/>
      <c r="N245" s="345"/>
      <c r="O245" s="345"/>
      <c r="P245" s="345"/>
      <c r="Q245" s="345"/>
      <c r="R245" s="345"/>
      <c r="S245" s="346"/>
      <c r="T245" s="347"/>
      <c r="U245" s="352"/>
      <c r="V245" s="39"/>
      <c r="W245" s="40"/>
      <c r="X245" s="40"/>
      <c r="Y245" s="40"/>
    </row>
    <row r="246" spans="1:25" s="176" customFormat="1" ht="14.1" customHeight="1" x14ac:dyDescent="0.2">
      <c r="A246" s="344"/>
      <c r="B246" s="344"/>
      <c r="C246" s="344"/>
      <c r="D246" s="345"/>
      <c r="E246" s="340" t="s">
        <v>17</v>
      </c>
      <c r="F246" s="340"/>
      <c r="G246" s="340" t="s">
        <v>93</v>
      </c>
      <c r="H246" s="340"/>
      <c r="I246" s="340" t="s">
        <v>94</v>
      </c>
      <c r="J246" s="340"/>
      <c r="K246" s="340" t="s">
        <v>17</v>
      </c>
      <c r="L246" s="340"/>
      <c r="M246" s="340" t="s">
        <v>93</v>
      </c>
      <c r="N246" s="340"/>
      <c r="O246" s="241" t="s">
        <v>20</v>
      </c>
      <c r="P246" s="340" t="s">
        <v>94</v>
      </c>
      <c r="Q246" s="340"/>
      <c r="R246" s="241" t="s">
        <v>20</v>
      </c>
      <c r="S246" s="346"/>
      <c r="T246" s="347"/>
      <c r="U246" s="352"/>
      <c r="V246" s="39"/>
      <c r="W246" s="40"/>
      <c r="X246" s="40"/>
      <c r="Y246" s="40"/>
    </row>
    <row r="247" spans="1:25" s="176" customFormat="1" ht="20.100000000000001" customHeight="1" x14ac:dyDescent="0.2">
      <c r="A247" s="232" t="s">
        <v>96</v>
      </c>
      <c r="B247" s="236" t="s">
        <v>1192</v>
      </c>
      <c r="C247" s="237" t="s">
        <v>46</v>
      </c>
      <c r="D247" s="237" t="s">
        <v>1193</v>
      </c>
      <c r="E247" s="177">
        <v>85</v>
      </c>
      <c r="F247" s="22">
        <f t="shared" ref="F247:F253" si="276">E247/2000</f>
        <v>4.2500000000000003E-2</v>
      </c>
      <c r="G247" s="177">
        <v>80</v>
      </c>
      <c r="H247" s="22">
        <f t="shared" ref="H247:H253" si="277">G247/500</f>
        <v>0.16</v>
      </c>
      <c r="I247" s="177">
        <v>77</v>
      </c>
      <c r="J247" s="22">
        <f t="shared" ref="J247:J253" si="278">I247/500</f>
        <v>0.154</v>
      </c>
      <c r="K247" s="177">
        <v>90</v>
      </c>
      <c r="L247" s="22">
        <f t="shared" ref="L247:L253" si="279">K247/2000</f>
        <v>4.4999999999999998E-2</v>
      </c>
      <c r="M247" s="177">
        <v>81</v>
      </c>
      <c r="N247" s="22">
        <f>M247/500</f>
        <v>0.16200000000000001</v>
      </c>
      <c r="O247" s="21">
        <v>0.05</v>
      </c>
      <c r="P247" s="177">
        <v>73</v>
      </c>
      <c r="Q247" s="22">
        <f t="shared" ref="Q247:Q253" si="280">P247/500</f>
        <v>0.14599999999999999</v>
      </c>
      <c r="R247" s="21">
        <v>0.05</v>
      </c>
      <c r="S247" s="22">
        <f>O247+R247+Q247+N247+L247+J247+H247+F247</f>
        <v>0.8095</v>
      </c>
      <c r="T247" s="132" t="str">
        <f t="shared" ref="T247:T255" si="281">IF(S247&lt;50%,"F",IF(S247&lt;=65%,"D",IF(S247&lt;=79%,"C",IF(S247&lt;=89%,"B",IF(S247&gt;89%,"A")))))</f>
        <v>B</v>
      </c>
      <c r="U247" s="131"/>
      <c r="V247" s="39"/>
      <c r="W247" s="178"/>
      <c r="X247" s="178"/>
      <c r="Y247" s="178"/>
    </row>
    <row r="248" spans="1:25" s="176" customFormat="1" ht="20.100000000000001" customHeight="1" x14ac:dyDescent="0.2">
      <c r="A248" s="232" t="s">
        <v>95</v>
      </c>
      <c r="B248" s="236" t="s">
        <v>1194</v>
      </c>
      <c r="C248" s="237" t="s">
        <v>46</v>
      </c>
      <c r="D248" s="237" t="s">
        <v>1195</v>
      </c>
      <c r="E248" s="177">
        <v>83</v>
      </c>
      <c r="F248" s="22">
        <f>E248/2000</f>
        <v>4.1500000000000002E-2</v>
      </c>
      <c r="G248" s="177">
        <v>81</v>
      </c>
      <c r="H248" s="22">
        <f>G248/500</f>
        <v>0.16200000000000001</v>
      </c>
      <c r="I248" s="177">
        <v>72</v>
      </c>
      <c r="J248" s="22">
        <f>I248/500</f>
        <v>0.14399999999999999</v>
      </c>
      <c r="K248" s="177">
        <v>85</v>
      </c>
      <c r="L248" s="22">
        <f>K248/2000</f>
        <v>4.2500000000000003E-2</v>
      </c>
      <c r="M248" s="177">
        <v>72</v>
      </c>
      <c r="N248" s="22">
        <f>M248/500</f>
        <v>0.14399999999999999</v>
      </c>
      <c r="O248" s="21">
        <v>0.04</v>
      </c>
      <c r="P248" s="177">
        <v>74</v>
      </c>
      <c r="Q248" s="22">
        <f>P248/500</f>
        <v>0.14799999999999999</v>
      </c>
      <c r="R248" s="21">
        <v>0.05</v>
      </c>
      <c r="S248" s="22">
        <f>O248+R248+Q248+N248+L248+J248+H248+F248</f>
        <v>0.77200000000000002</v>
      </c>
      <c r="T248" s="132" t="str">
        <f>IF(S248&lt;50%,"F",IF(S248&lt;=65%,"D",IF(S248&lt;=79%,"C",IF(S248&lt;=89%,"B",IF(S248&gt;89%,"A")))))</f>
        <v>C</v>
      </c>
      <c r="U248" s="131"/>
      <c r="V248" s="39"/>
      <c r="W248" s="178"/>
      <c r="X248" s="178"/>
      <c r="Y248" s="178"/>
    </row>
    <row r="249" spans="1:25" s="176" customFormat="1" ht="20.100000000000001" customHeight="1" x14ac:dyDescent="0.2">
      <c r="A249" s="232" t="s">
        <v>97</v>
      </c>
      <c r="B249" s="236" t="s">
        <v>1196</v>
      </c>
      <c r="C249" s="237" t="s">
        <v>47</v>
      </c>
      <c r="D249" s="237" t="s">
        <v>1197</v>
      </c>
      <c r="E249" s="177">
        <v>80</v>
      </c>
      <c r="F249" s="22">
        <f>E249/2000</f>
        <v>0.04</v>
      </c>
      <c r="G249" s="177">
        <v>66</v>
      </c>
      <c r="H249" s="22">
        <f>G249/500</f>
        <v>0.13200000000000001</v>
      </c>
      <c r="I249" s="177">
        <v>0</v>
      </c>
      <c r="J249" s="22">
        <f>I249/500</f>
        <v>0</v>
      </c>
      <c r="K249" s="177">
        <v>89</v>
      </c>
      <c r="L249" s="22">
        <f>K249/2000</f>
        <v>4.4499999999999998E-2</v>
      </c>
      <c r="M249" s="177">
        <v>81</v>
      </c>
      <c r="N249" s="22">
        <f t="shared" ref="N249:N270" si="282">M249/500</f>
        <v>0.16200000000000001</v>
      </c>
      <c r="O249" s="21">
        <v>0.05</v>
      </c>
      <c r="P249" s="177">
        <v>70</v>
      </c>
      <c r="Q249" s="22">
        <f>P249/500</f>
        <v>0.14000000000000001</v>
      </c>
      <c r="R249" s="21">
        <v>0.05</v>
      </c>
      <c r="S249" s="22">
        <f>O249+R249+Q249+N249+L249+J249+H249+F249</f>
        <v>0.61850000000000005</v>
      </c>
      <c r="T249" s="132" t="str">
        <f>IF(S249&lt;50%,"F",IF(S249&lt;=65%,"D",IF(S249&lt;=79%,"C",IF(S249&lt;=89%,"B",IF(S249&gt;89%,"A")))))</f>
        <v>D</v>
      </c>
      <c r="U249" s="131"/>
      <c r="V249" s="39"/>
      <c r="W249" s="178"/>
      <c r="X249" s="178"/>
      <c r="Y249" s="178"/>
    </row>
    <row r="250" spans="1:25" s="176" customFormat="1" ht="20.100000000000001" customHeight="1" x14ac:dyDescent="0.2">
      <c r="A250" s="232" t="s">
        <v>23</v>
      </c>
      <c r="B250" s="236" t="s">
        <v>1198</v>
      </c>
      <c r="C250" s="237" t="s">
        <v>46</v>
      </c>
      <c r="D250" s="237" t="s">
        <v>1199</v>
      </c>
      <c r="E250" s="177">
        <v>85</v>
      </c>
      <c r="F250" s="22">
        <f t="shared" si="276"/>
        <v>4.2500000000000003E-2</v>
      </c>
      <c r="G250" s="177">
        <v>24</v>
      </c>
      <c r="H250" s="22">
        <f t="shared" si="277"/>
        <v>4.8000000000000001E-2</v>
      </c>
      <c r="I250" s="177">
        <v>42</v>
      </c>
      <c r="J250" s="22">
        <f t="shared" si="278"/>
        <v>8.4000000000000005E-2</v>
      </c>
      <c r="K250" s="177">
        <v>80</v>
      </c>
      <c r="L250" s="22">
        <f t="shared" si="279"/>
        <v>0.04</v>
      </c>
      <c r="M250" s="177">
        <v>50</v>
      </c>
      <c r="N250" s="22">
        <f t="shared" si="282"/>
        <v>0.1</v>
      </c>
      <c r="O250" s="21">
        <v>0.02</v>
      </c>
      <c r="P250" s="177">
        <v>42</v>
      </c>
      <c r="Q250" s="22">
        <f t="shared" si="280"/>
        <v>8.4000000000000005E-2</v>
      </c>
      <c r="R250" s="21">
        <v>0.02</v>
      </c>
      <c r="S250" s="22">
        <f t="shared" ref="S250:S253" si="283">O250+R250+Q250+N250+L250+J250+H250+F250</f>
        <v>0.4385</v>
      </c>
      <c r="T250" s="132" t="str">
        <f t="shared" si="281"/>
        <v>F</v>
      </c>
      <c r="U250" s="131"/>
      <c r="V250" s="39"/>
      <c r="W250" s="178"/>
      <c r="X250" s="178"/>
      <c r="Y250" s="178"/>
    </row>
    <row r="251" spans="1:25" s="176" customFormat="1" ht="20.100000000000001" customHeight="1" x14ac:dyDescent="0.2">
      <c r="A251" s="232" t="s">
        <v>98</v>
      </c>
      <c r="B251" s="236" t="s">
        <v>1200</v>
      </c>
      <c r="C251" s="237" t="s">
        <v>47</v>
      </c>
      <c r="D251" s="237" t="s">
        <v>1201</v>
      </c>
      <c r="E251" s="177">
        <v>80</v>
      </c>
      <c r="F251" s="22">
        <f t="shared" si="276"/>
        <v>0.04</v>
      </c>
      <c r="G251" s="177">
        <v>95</v>
      </c>
      <c r="H251" s="22">
        <f t="shared" si="277"/>
        <v>0.19</v>
      </c>
      <c r="I251" s="177">
        <v>70</v>
      </c>
      <c r="J251" s="22">
        <f t="shared" si="278"/>
        <v>0.14000000000000001</v>
      </c>
      <c r="K251" s="177">
        <v>90</v>
      </c>
      <c r="L251" s="22">
        <f t="shared" si="279"/>
        <v>4.4999999999999998E-2</v>
      </c>
      <c r="M251" s="177">
        <v>71</v>
      </c>
      <c r="N251" s="22">
        <f t="shared" si="282"/>
        <v>0.14199999999999999</v>
      </c>
      <c r="O251" s="21">
        <v>0.04</v>
      </c>
      <c r="P251" s="177">
        <v>62</v>
      </c>
      <c r="Q251" s="22">
        <f t="shared" si="280"/>
        <v>0.124</v>
      </c>
      <c r="R251" s="21">
        <v>0.05</v>
      </c>
      <c r="S251" s="22">
        <f t="shared" si="283"/>
        <v>0.77099999999999991</v>
      </c>
      <c r="T251" s="132" t="str">
        <f t="shared" si="281"/>
        <v>C</v>
      </c>
      <c r="U251" s="131"/>
      <c r="V251" s="39"/>
      <c r="W251" s="178"/>
      <c r="X251" s="178"/>
      <c r="Y251" s="178"/>
    </row>
    <row r="252" spans="1:25" s="176" customFormat="1" ht="20.100000000000001" customHeight="1" x14ac:dyDescent="0.2">
      <c r="A252" s="232" t="s">
        <v>99</v>
      </c>
      <c r="B252" s="236" t="s">
        <v>1202</v>
      </c>
      <c r="C252" s="237" t="s">
        <v>46</v>
      </c>
      <c r="D252" s="237" t="s">
        <v>1203</v>
      </c>
      <c r="E252" s="177">
        <v>80</v>
      </c>
      <c r="F252" s="22">
        <f>E252/2000</f>
        <v>0.04</v>
      </c>
      <c r="G252" s="177">
        <v>21</v>
      </c>
      <c r="H252" s="22">
        <f>G252/500</f>
        <v>4.2000000000000003E-2</v>
      </c>
      <c r="I252" s="177">
        <v>78</v>
      </c>
      <c r="J252" s="22">
        <f>I252/500</f>
        <v>0.156</v>
      </c>
      <c r="K252" s="177">
        <v>85</v>
      </c>
      <c r="L252" s="22">
        <f>K252/2000</f>
        <v>4.2500000000000003E-2</v>
      </c>
      <c r="M252" s="177">
        <v>48</v>
      </c>
      <c r="N252" s="22">
        <f t="shared" si="282"/>
        <v>9.6000000000000002E-2</v>
      </c>
      <c r="O252" s="21">
        <v>0.02</v>
      </c>
      <c r="P252" s="177">
        <v>29</v>
      </c>
      <c r="Q252" s="22">
        <f>P252/500</f>
        <v>5.8000000000000003E-2</v>
      </c>
      <c r="R252" s="21">
        <v>0.02</v>
      </c>
      <c r="S252" s="22">
        <f>O252+R252+Q252+N252+L252+J252+H252+F252</f>
        <v>0.47449999999999998</v>
      </c>
      <c r="T252" s="132" t="str">
        <f>IF(S252&lt;50%,"F",IF(S252&lt;=65%,"D",IF(S252&lt;=79%,"C",IF(S252&lt;=89%,"B",IF(S252&gt;89%,"A")))))</f>
        <v>F</v>
      </c>
      <c r="U252" s="131"/>
      <c r="V252" s="39"/>
      <c r="W252" s="178"/>
      <c r="X252" s="178"/>
      <c r="Y252" s="178"/>
    </row>
    <row r="253" spans="1:25" s="176" customFormat="1" ht="20.100000000000001" customHeight="1" x14ac:dyDescent="0.2">
      <c r="A253" s="232" t="s">
        <v>22</v>
      </c>
      <c r="B253" s="236" t="s">
        <v>1204</v>
      </c>
      <c r="C253" s="237" t="s">
        <v>46</v>
      </c>
      <c r="D253" s="237" t="s">
        <v>1205</v>
      </c>
      <c r="E253" s="177">
        <v>82</v>
      </c>
      <c r="F253" s="22">
        <f t="shared" si="276"/>
        <v>4.1000000000000002E-2</v>
      </c>
      <c r="G253" s="177">
        <v>58</v>
      </c>
      <c r="H253" s="22">
        <f t="shared" si="277"/>
        <v>0.11600000000000001</v>
      </c>
      <c r="I253" s="177">
        <v>70</v>
      </c>
      <c r="J253" s="22">
        <f t="shared" si="278"/>
        <v>0.14000000000000001</v>
      </c>
      <c r="K253" s="177">
        <v>85</v>
      </c>
      <c r="L253" s="22">
        <f t="shared" si="279"/>
        <v>4.2500000000000003E-2</v>
      </c>
      <c r="M253" s="177">
        <v>69</v>
      </c>
      <c r="N253" s="22">
        <f t="shared" si="282"/>
        <v>0.13800000000000001</v>
      </c>
      <c r="O253" s="21">
        <v>0.04</v>
      </c>
      <c r="P253" s="177">
        <v>60</v>
      </c>
      <c r="Q253" s="22">
        <f t="shared" si="280"/>
        <v>0.12</v>
      </c>
      <c r="R253" s="21">
        <v>0.05</v>
      </c>
      <c r="S253" s="22">
        <f t="shared" si="283"/>
        <v>0.6875</v>
      </c>
      <c r="T253" s="132" t="str">
        <f t="shared" si="281"/>
        <v>C</v>
      </c>
      <c r="U253" s="131"/>
      <c r="V253" s="39"/>
      <c r="W253" s="178"/>
      <c r="X253" s="178"/>
      <c r="Y253" s="178"/>
    </row>
    <row r="254" spans="1:25" s="176" customFormat="1" ht="20.100000000000001" customHeight="1" x14ac:dyDescent="0.2">
      <c r="A254" s="232" t="s">
        <v>100</v>
      </c>
      <c r="B254" s="236" t="s">
        <v>1206</v>
      </c>
      <c r="C254" s="237" t="s">
        <v>47</v>
      </c>
      <c r="D254" s="237" t="s">
        <v>1207</v>
      </c>
      <c r="E254" s="177">
        <v>85</v>
      </c>
      <c r="F254" s="22">
        <f t="shared" ref="F254:F255" si="284">E254/2000</f>
        <v>4.2500000000000003E-2</v>
      </c>
      <c r="G254" s="177">
        <v>89</v>
      </c>
      <c r="H254" s="22">
        <f t="shared" ref="H254:H255" si="285">G254/500</f>
        <v>0.17799999999999999</v>
      </c>
      <c r="I254" s="177">
        <v>87</v>
      </c>
      <c r="J254" s="22">
        <f t="shared" ref="J254:J255" si="286">I254/500</f>
        <v>0.17399999999999999</v>
      </c>
      <c r="K254" s="177">
        <v>80</v>
      </c>
      <c r="L254" s="22">
        <f t="shared" ref="L254:L255" si="287">K254/2000</f>
        <v>0.04</v>
      </c>
      <c r="M254" s="177">
        <v>73</v>
      </c>
      <c r="N254" s="22">
        <f t="shared" si="282"/>
        <v>0.14599999999999999</v>
      </c>
      <c r="O254" s="21">
        <v>0.04</v>
      </c>
      <c r="P254" s="177">
        <v>75</v>
      </c>
      <c r="Q254" s="22">
        <f t="shared" ref="Q254:Q255" si="288">P254/500</f>
        <v>0.15</v>
      </c>
      <c r="R254" s="21">
        <v>0.05</v>
      </c>
      <c r="S254" s="22">
        <f t="shared" ref="S254:S257" si="289">O254+R254+Q254+N254+L254+J254+H254+F254</f>
        <v>0.82050000000000001</v>
      </c>
      <c r="T254" s="132" t="str">
        <f t="shared" si="281"/>
        <v>B</v>
      </c>
      <c r="U254" s="131"/>
      <c r="V254" s="39"/>
      <c r="W254" s="178"/>
      <c r="X254" s="178"/>
      <c r="Y254" s="178"/>
    </row>
    <row r="255" spans="1:25" s="176" customFormat="1" ht="20.100000000000001" customHeight="1" x14ac:dyDescent="0.2">
      <c r="A255" s="232" t="s">
        <v>101</v>
      </c>
      <c r="B255" s="236" t="s">
        <v>1208</v>
      </c>
      <c r="C255" s="237" t="s">
        <v>46</v>
      </c>
      <c r="D255" s="237" t="s">
        <v>1209</v>
      </c>
      <c r="E255" s="177">
        <v>80</v>
      </c>
      <c r="F255" s="22">
        <f t="shared" si="284"/>
        <v>0.04</v>
      </c>
      <c r="G255" s="177">
        <v>63</v>
      </c>
      <c r="H255" s="22">
        <f t="shared" si="285"/>
        <v>0.126</v>
      </c>
      <c r="I255" s="177">
        <v>56</v>
      </c>
      <c r="J255" s="22">
        <f t="shared" si="286"/>
        <v>0.112</v>
      </c>
      <c r="K255" s="177">
        <v>87</v>
      </c>
      <c r="L255" s="22">
        <f t="shared" si="287"/>
        <v>4.3499999999999997E-2</v>
      </c>
      <c r="M255" s="177">
        <v>63</v>
      </c>
      <c r="N255" s="22">
        <f t="shared" si="282"/>
        <v>0.126</v>
      </c>
      <c r="O255" s="21">
        <v>0.03</v>
      </c>
      <c r="P255" s="177">
        <v>49</v>
      </c>
      <c r="Q255" s="22">
        <f t="shared" si="288"/>
        <v>9.8000000000000004E-2</v>
      </c>
      <c r="R255" s="21">
        <v>0.05</v>
      </c>
      <c r="S255" s="22">
        <f t="shared" si="289"/>
        <v>0.62549999999999994</v>
      </c>
      <c r="T255" s="132" t="str">
        <f t="shared" si="281"/>
        <v>D</v>
      </c>
      <c r="U255" s="131"/>
      <c r="V255" s="39"/>
      <c r="W255" s="178"/>
      <c r="X255" s="178"/>
      <c r="Y255" s="178"/>
    </row>
    <row r="256" spans="1:25" s="176" customFormat="1" ht="20.100000000000001" customHeight="1" x14ac:dyDescent="0.2">
      <c r="A256" s="232" t="s">
        <v>102</v>
      </c>
      <c r="B256" s="236" t="s">
        <v>1210</v>
      </c>
      <c r="C256" s="237" t="s">
        <v>46</v>
      </c>
      <c r="D256" s="237" t="s">
        <v>1211</v>
      </c>
      <c r="E256" s="177">
        <v>85</v>
      </c>
      <c r="F256" s="22">
        <f t="shared" ref="F256:F270" si="290">E256/2000</f>
        <v>4.2500000000000003E-2</v>
      </c>
      <c r="G256" s="177">
        <v>61</v>
      </c>
      <c r="H256" s="22">
        <f t="shared" ref="H256:H270" si="291">G256/500</f>
        <v>0.122</v>
      </c>
      <c r="I256" s="177">
        <v>72</v>
      </c>
      <c r="J256" s="22">
        <f t="shared" ref="J256:J270" si="292">I256/500</f>
        <v>0.14399999999999999</v>
      </c>
      <c r="K256" s="177">
        <v>80</v>
      </c>
      <c r="L256" s="22">
        <f t="shared" ref="L256:L270" si="293">K256/2000</f>
        <v>0.04</v>
      </c>
      <c r="M256" s="177">
        <v>63</v>
      </c>
      <c r="N256" s="22">
        <f t="shared" si="282"/>
        <v>0.126</v>
      </c>
      <c r="O256" s="21">
        <v>0.03</v>
      </c>
      <c r="P256" s="177">
        <v>63</v>
      </c>
      <c r="Q256" s="22">
        <f t="shared" ref="Q256:Q270" si="294">P256/500</f>
        <v>0.126</v>
      </c>
      <c r="R256" s="21">
        <v>0.05</v>
      </c>
      <c r="S256" s="22">
        <f t="shared" si="289"/>
        <v>0.68049999999999999</v>
      </c>
      <c r="T256" s="132" t="str">
        <f t="shared" ref="T256:T270" si="295">IF(S256&lt;50%,"F",IF(S256&lt;=65%,"D",IF(S256&lt;=79%,"C",IF(S256&lt;=89%,"B",IF(S256&gt;89%,"A")))))</f>
        <v>C</v>
      </c>
      <c r="U256" s="131"/>
      <c r="V256" s="39"/>
      <c r="W256" s="178"/>
      <c r="X256" s="178"/>
      <c r="Y256" s="178"/>
    </row>
    <row r="257" spans="1:25" s="176" customFormat="1" ht="20.100000000000001" customHeight="1" x14ac:dyDescent="0.2">
      <c r="A257" s="232" t="s">
        <v>103</v>
      </c>
      <c r="B257" s="236" t="s">
        <v>1212</v>
      </c>
      <c r="C257" s="237" t="s">
        <v>46</v>
      </c>
      <c r="D257" s="237" t="s">
        <v>1213</v>
      </c>
      <c r="E257" s="177">
        <v>80</v>
      </c>
      <c r="F257" s="22">
        <f>E257/2000</f>
        <v>0.04</v>
      </c>
      <c r="G257" s="177">
        <v>81</v>
      </c>
      <c r="H257" s="22">
        <f>G257/500</f>
        <v>0.16200000000000001</v>
      </c>
      <c r="I257" s="177">
        <v>88</v>
      </c>
      <c r="J257" s="22">
        <f>I257/500</f>
        <v>0.17599999999999999</v>
      </c>
      <c r="K257" s="177">
        <v>80</v>
      </c>
      <c r="L257" s="22">
        <f>K257/2000</f>
        <v>0.04</v>
      </c>
      <c r="M257" s="177">
        <v>75</v>
      </c>
      <c r="N257" s="22">
        <f t="shared" si="282"/>
        <v>0.15</v>
      </c>
      <c r="O257" s="21">
        <v>0.05</v>
      </c>
      <c r="P257" s="177">
        <v>87</v>
      </c>
      <c r="Q257" s="22">
        <f>P257/500</f>
        <v>0.17399999999999999</v>
      </c>
      <c r="R257" s="21">
        <v>0.05</v>
      </c>
      <c r="S257" s="22">
        <f t="shared" si="289"/>
        <v>0.84200000000000008</v>
      </c>
      <c r="T257" s="132" t="str">
        <f>IF(S257&lt;50%,"F",IF(S257&lt;=65%,"D",IF(S257&lt;=79%,"C",IF(S257&lt;=89%,"B",IF(S257&gt;89%,"A")))))</f>
        <v>B</v>
      </c>
      <c r="U257" s="131"/>
      <c r="V257" s="39"/>
      <c r="W257" s="178"/>
      <c r="X257" s="178"/>
      <c r="Y257" s="178"/>
    </row>
    <row r="258" spans="1:25" s="176" customFormat="1" ht="20.100000000000001" customHeight="1" x14ac:dyDescent="0.2">
      <c r="A258" s="232" t="s">
        <v>104</v>
      </c>
      <c r="B258" s="236" t="s">
        <v>1214</v>
      </c>
      <c r="C258" s="237" t="s">
        <v>46</v>
      </c>
      <c r="D258" s="237" t="s">
        <v>1215</v>
      </c>
      <c r="E258" s="177">
        <v>80</v>
      </c>
      <c r="F258" s="22">
        <f t="shared" si="290"/>
        <v>0.04</v>
      </c>
      <c r="G258" s="177">
        <v>64</v>
      </c>
      <c r="H258" s="22">
        <f t="shared" si="291"/>
        <v>0.128</v>
      </c>
      <c r="I258" s="177">
        <v>59</v>
      </c>
      <c r="J258" s="22">
        <f t="shared" si="292"/>
        <v>0.11799999999999999</v>
      </c>
      <c r="K258" s="177">
        <v>80</v>
      </c>
      <c r="L258" s="22">
        <f t="shared" si="293"/>
        <v>0.04</v>
      </c>
      <c r="M258" s="177">
        <v>67</v>
      </c>
      <c r="N258" s="22">
        <f t="shared" si="282"/>
        <v>0.13400000000000001</v>
      </c>
      <c r="O258" s="21">
        <v>0.03</v>
      </c>
      <c r="P258" s="177">
        <v>77</v>
      </c>
      <c r="Q258" s="22">
        <f t="shared" si="294"/>
        <v>0.154</v>
      </c>
      <c r="R258" s="21">
        <v>0.05</v>
      </c>
      <c r="S258" s="22">
        <f t="shared" ref="S258:S270" si="296">O258+R258+Q258+N258+L258+J258+H258+F258</f>
        <v>0.69400000000000006</v>
      </c>
      <c r="T258" s="132" t="str">
        <f t="shared" si="295"/>
        <v>C</v>
      </c>
      <c r="U258" s="131"/>
      <c r="V258" s="39"/>
      <c r="W258" s="178"/>
      <c r="X258" s="178"/>
      <c r="Y258" s="178"/>
    </row>
    <row r="259" spans="1:25" s="176" customFormat="1" ht="20.100000000000001" customHeight="1" x14ac:dyDescent="0.2">
      <c r="A259" s="232" t="s">
        <v>105</v>
      </c>
      <c r="B259" s="236" t="s">
        <v>1216</v>
      </c>
      <c r="C259" s="237" t="s">
        <v>47</v>
      </c>
      <c r="D259" s="237" t="s">
        <v>1217</v>
      </c>
      <c r="E259" s="177">
        <v>80</v>
      </c>
      <c r="F259" s="22">
        <f t="shared" ref="F259:F261" si="297">E259/2000</f>
        <v>0.04</v>
      </c>
      <c r="G259" s="177">
        <v>57</v>
      </c>
      <c r="H259" s="22">
        <f t="shared" ref="H259:H261" si="298">G259/500</f>
        <v>0.114</v>
      </c>
      <c r="I259" s="177">
        <v>84</v>
      </c>
      <c r="J259" s="22">
        <f t="shared" ref="J259:J261" si="299">I259/500</f>
        <v>0.16800000000000001</v>
      </c>
      <c r="K259" s="177">
        <v>95</v>
      </c>
      <c r="L259" s="22">
        <f t="shared" ref="L259:L261" si="300">K259/2000</f>
        <v>4.7500000000000001E-2</v>
      </c>
      <c r="M259" s="177">
        <v>69</v>
      </c>
      <c r="N259" s="22">
        <f t="shared" si="282"/>
        <v>0.13800000000000001</v>
      </c>
      <c r="O259" s="21">
        <v>0.04</v>
      </c>
      <c r="P259" s="177">
        <v>74</v>
      </c>
      <c r="Q259" s="22">
        <f t="shared" ref="Q259:Q261" si="301">P259/500</f>
        <v>0.14799999999999999</v>
      </c>
      <c r="R259" s="21">
        <v>0.05</v>
      </c>
      <c r="S259" s="22">
        <f t="shared" ref="S259:S261" si="302">O259+R259+Q259+N259+L259+J259+H259+F259</f>
        <v>0.74550000000000005</v>
      </c>
      <c r="T259" s="132" t="str">
        <f t="shared" ref="T259:T261" si="303">IF(S259&lt;50%,"F",IF(S259&lt;=65%,"D",IF(S259&lt;=79%,"C",IF(S259&lt;=89%,"B",IF(S259&gt;89%,"A")))))</f>
        <v>C</v>
      </c>
      <c r="U259" s="131"/>
      <c r="V259" s="39"/>
      <c r="W259" s="178"/>
      <c r="X259" s="178"/>
      <c r="Y259" s="178"/>
    </row>
    <row r="260" spans="1:25" s="176" customFormat="1" ht="20.100000000000001" customHeight="1" x14ac:dyDescent="0.2">
      <c r="A260" s="232" t="s">
        <v>106</v>
      </c>
      <c r="B260" s="236" t="s">
        <v>1218</v>
      </c>
      <c r="C260" s="237" t="s">
        <v>47</v>
      </c>
      <c r="D260" s="237" t="s">
        <v>1219</v>
      </c>
      <c r="E260" s="177">
        <v>80</v>
      </c>
      <c r="F260" s="22">
        <f t="shared" si="297"/>
        <v>0.04</v>
      </c>
      <c r="G260" s="177">
        <v>48</v>
      </c>
      <c r="H260" s="22">
        <f t="shared" si="298"/>
        <v>9.6000000000000002E-2</v>
      </c>
      <c r="I260" s="177">
        <v>76</v>
      </c>
      <c r="J260" s="22">
        <f t="shared" si="299"/>
        <v>0.152</v>
      </c>
      <c r="K260" s="177">
        <v>90</v>
      </c>
      <c r="L260" s="22">
        <f t="shared" si="300"/>
        <v>4.4999999999999998E-2</v>
      </c>
      <c r="M260" s="177">
        <v>61</v>
      </c>
      <c r="N260" s="22">
        <f t="shared" si="282"/>
        <v>0.122</v>
      </c>
      <c r="O260" s="21">
        <v>0.03</v>
      </c>
      <c r="P260" s="177">
        <v>63</v>
      </c>
      <c r="Q260" s="22">
        <f t="shared" si="301"/>
        <v>0.126</v>
      </c>
      <c r="R260" s="21">
        <v>0.05</v>
      </c>
      <c r="S260" s="22">
        <f t="shared" si="302"/>
        <v>0.66100000000000003</v>
      </c>
      <c r="T260" s="132" t="str">
        <f t="shared" si="303"/>
        <v>C</v>
      </c>
      <c r="U260" s="131"/>
      <c r="V260" s="39"/>
      <c r="W260" s="178"/>
      <c r="X260" s="178"/>
      <c r="Y260" s="178"/>
    </row>
    <row r="261" spans="1:25" s="176" customFormat="1" ht="20.100000000000001" customHeight="1" x14ac:dyDescent="0.2">
      <c r="A261" s="232" t="s">
        <v>107</v>
      </c>
      <c r="B261" s="236" t="s">
        <v>1220</v>
      </c>
      <c r="C261" s="237" t="s">
        <v>46</v>
      </c>
      <c r="D261" s="237" t="s">
        <v>1221</v>
      </c>
      <c r="E261" s="177">
        <v>80</v>
      </c>
      <c r="F261" s="22">
        <f t="shared" si="297"/>
        <v>0.04</v>
      </c>
      <c r="G261" s="177">
        <v>89</v>
      </c>
      <c r="H261" s="22">
        <f t="shared" si="298"/>
        <v>0.17799999999999999</v>
      </c>
      <c r="I261" s="177">
        <v>84</v>
      </c>
      <c r="J261" s="22">
        <f t="shared" si="299"/>
        <v>0.16800000000000001</v>
      </c>
      <c r="K261" s="177">
        <v>90</v>
      </c>
      <c r="L261" s="22">
        <f t="shared" si="300"/>
        <v>4.4999999999999998E-2</v>
      </c>
      <c r="M261" s="177">
        <v>71</v>
      </c>
      <c r="N261" s="22">
        <f t="shared" si="282"/>
        <v>0.14199999999999999</v>
      </c>
      <c r="O261" s="21">
        <v>0.04</v>
      </c>
      <c r="P261" s="177">
        <v>67</v>
      </c>
      <c r="Q261" s="22">
        <f t="shared" si="301"/>
        <v>0.13400000000000001</v>
      </c>
      <c r="R261" s="21">
        <v>0.05</v>
      </c>
      <c r="S261" s="22">
        <f t="shared" si="302"/>
        <v>0.79699999999999993</v>
      </c>
      <c r="T261" s="132" t="str">
        <f t="shared" si="303"/>
        <v>B</v>
      </c>
      <c r="U261" s="131"/>
      <c r="V261" s="39"/>
      <c r="W261" s="178"/>
      <c r="X261" s="178"/>
      <c r="Y261" s="178"/>
    </row>
    <row r="262" spans="1:25" s="176" customFormat="1" ht="20.100000000000001" customHeight="1" x14ac:dyDescent="0.2">
      <c r="A262" s="232" t="s">
        <v>108</v>
      </c>
      <c r="B262" s="236" t="s">
        <v>1222</v>
      </c>
      <c r="C262" s="237" t="s">
        <v>46</v>
      </c>
      <c r="D262" s="237" t="s">
        <v>1223</v>
      </c>
      <c r="E262" s="177">
        <v>87</v>
      </c>
      <c r="F262" s="22">
        <f>E262/2000</f>
        <v>4.3499999999999997E-2</v>
      </c>
      <c r="G262" s="177">
        <v>93</v>
      </c>
      <c r="H262" s="22">
        <f>G262/500</f>
        <v>0.186</v>
      </c>
      <c r="I262" s="177">
        <v>81</v>
      </c>
      <c r="J262" s="22">
        <f>I262/500</f>
        <v>0.16200000000000001</v>
      </c>
      <c r="K262" s="177">
        <v>82</v>
      </c>
      <c r="L262" s="22">
        <f>K262/2000</f>
        <v>4.1000000000000002E-2</v>
      </c>
      <c r="M262" s="177">
        <v>69</v>
      </c>
      <c r="N262" s="22">
        <f t="shared" si="282"/>
        <v>0.13800000000000001</v>
      </c>
      <c r="O262" s="21">
        <v>0.04</v>
      </c>
      <c r="P262" s="177">
        <v>0</v>
      </c>
      <c r="Q262" s="22">
        <f>P262/500</f>
        <v>0</v>
      </c>
      <c r="R262" s="21">
        <v>0.02</v>
      </c>
      <c r="S262" s="22">
        <f>O262+R262+Q262+N262+L262+J262+H262+F262</f>
        <v>0.63049999999999995</v>
      </c>
      <c r="T262" s="132" t="str">
        <f>IF(S262&lt;50%,"F",IF(S262&lt;=65%,"D",IF(S262&lt;=79%,"C",IF(S262&lt;=89%,"B",IF(S262&gt;89%,"A")))))</f>
        <v>D</v>
      </c>
      <c r="U262" s="131"/>
      <c r="V262" s="39"/>
      <c r="W262" s="178"/>
      <c r="X262" s="178"/>
      <c r="Y262" s="178"/>
    </row>
    <row r="263" spans="1:25" s="176" customFormat="1" ht="20.100000000000001" customHeight="1" x14ac:dyDescent="0.2">
      <c r="A263" s="232" t="s">
        <v>109</v>
      </c>
      <c r="B263" s="236" t="s">
        <v>1224</v>
      </c>
      <c r="C263" s="237" t="s">
        <v>47</v>
      </c>
      <c r="D263" s="237" t="s">
        <v>1225</v>
      </c>
      <c r="E263" s="177">
        <v>80</v>
      </c>
      <c r="F263" s="22">
        <f t="shared" ref="F263:F266" si="304">E263/2000</f>
        <v>0.04</v>
      </c>
      <c r="G263" s="177">
        <v>84</v>
      </c>
      <c r="H263" s="22">
        <f t="shared" ref="H263:H266" si="305">G263/500</f>
        <v>0.16800000000000001</v>
      </c>
      <c r="I263" s="177">
        <v>83</v>
      </c>
      <c r="J263" s="22">
        <f t="shared" ref="J263:J266" si="306">I263/500</f>
        <v>0.16600000000000001</v>
      </c>
      <c r="K263" s="177">
        <v>87</v>
      </c>
      <c r="L263" s="22">
        <f t="shared" ref="L263:L266" si="307">K263/2000</f>
        <v>4.3499999999999997E-2</v>
      </c>
      <c r="M263" s="177">
        <v>77</v>
      </c>
      <c r="N263" s="22">
        <f t="shared" si="282"/>
        <v>0.154</v>
      </c>
      <c r="O263" s="21">
        <v>0.04</v>
      </c>
      <c r="P263" s="177">
        <v>94</v>
      </c>
      <c r="Q263" s="22">
        <f t="shared" ref="Q263:Q266" si="308">P263/500</f>
        <v>0.188</v>
      </c>
      <c r="R263" s="21">
        <v>0.05</v>
      </c>
      <c r="S263" s="22">
        <f t="shared" ref="S263:S266" si="309">O263+R263+Q263+N263+L263+J263+H263+F263</f>
        <v>0.84950000000000014</v>
      </c>
      <c r="T263" s="132" t="str">
        <f t="shared" ref="T263:T266" si="310">IF(S263&lt;50%,"F",IF(S263&lt;=65%,"D",IF(S263&lt;=79%,"C",IF(S263&lt;=89%,"B",IF(S263&gt;89%,"A")))))</f>
        <v>B</v>
      </c>
      <c r="U263" s="131"/>
      <c r="V263" s="39"/>
      <c r="W263" s="178"/>
      <c r="X263" s="178"/>
      <c r="Y263" s="178"/>
    </row>
    <row r="264" spans="1:25" s="176" customFormat="1" ht="20.100000000000001" customHeight="1" x14ac:dyDescent="0.2">
      <c r="A264" s="232" t="s">
        <v>110</v>
      </c>
      <c r="B264" s="236" t="s">
        <v>1226</v>
      </c>
      <c r="C264" s="237" t="s">
        <v>47</v>
      </c>
      <c r="D264" s="237" t="s">
        <v>1227</v>
      </c>
      <c r="E264" s="177">
        <v>80</v>
      </c>
      <c r="F264" s="22">
        <f>E264/2000</f>
        <v>0.04</v>
      </c>
      <c r="G264" s="177">
        <v>40</v>
      </c>
      <c r="H264" s="22">
        <f>G264/500</f>
        <v>0.08</v>
      </c>
      <c r="I264" s="177">
        <v>73</v>
      </c>
      <c r="J264" s="22">
        <f>I264/500</f>
        <v>0.14599999999999999</v>
      </c>
      <c r="K264" s="177">
        <v>90</v>
      </c>
      <c r="L264" s="22">
        <f>K264/2000</f>
        <v>4.4999999999999998E-2</v>
      </c>
      <c r="M264" s="177">
        <v>42</v>
      </c>
      <c r="N264" s="22">
        <f>M264/500</f>
        <v>8.4000000000000005E-2</v>
      </c>
      <c r="O264" s="21">
        <v>0.02</v>
      </c>
      <c r="P264" s="177">
        <v>58</v>
      </c>
      <c r="Q264" s="22">
        <f>P264/500</f>
        <v>0.11600000000000001</v>
      </c>
      <c r="R264" s="21">
        <v>0.05</v>
      </c>
      <c r="S264" s="22">
        <f>O264+R264+Q264+N264+L264+J264+H264+F264</f>
        <v>0.58099999999999996</v>
      </c>
      <c r="T264" s="132" t="str">
        <f>IF(S264&lt;50%,"F",IF(S264&lt;=65%,"D",IF(S264&lt;=79%,"C",IF(S264&lt;=89%,"B",IF(S264&gt;89%,"A")))))</f>
        <v>D</v>
      </c>
      <c r="U264" s="131"/>
      <c r="V264" s="39"/>
      <c r="W264" s="178"/>
      <c r="X264" s="178"/>
      <c r="Y264" s="178"/>
    </row>
    <row r="265" spans="1:25" s="176" customFormat="1" ht="20.100000000000001" customHeight="1" x14ac:dyDescent="0.2">
      <c r="A265" s="232" t="s">
        <v>111</v>
      </c>
      <c r="B265" s="236" t="s">
        <v>1228</v>
      </c>
      <c r="C265" s="237" t="s">
        <v>47</v>
      </c>
      <c r="D265" s="237" t="s">
        <v>1229</v>
      </c>
      <c r="E265" s="177">
        <v>80</v>
      </c>
      <c r="F265" s="22">
        <f t="shared" si="304"/>
        <v>0.04</v>
      </c>
      <c r="G265" s="177">
        <v>67</v>
      </c>
      <c r="H265" s="22">
        <f t="shared" si="305"/>
        <v>0.13400000000000001</v>
      </c>
      <c r="I265" s="177">
        <v>75</v>
      </c>
      <c r="J265" s="22">
        <f t="shared" si="306"/>
        <v>0.15</v>
      </c>
      <c r="K265" s="177">
        <v>89</v>
      </c>
      <c r="L265" s="22">
        <f t="shared" si="307"/>
        <v>4.4499999999999998E-2</v>
      </c>
      <c r="M265" s="177">
        <v>68</v>
      </c>
      <c r="N265" s="22">
        <f t="shared" si="282"/>
        <v>0.13600000000000001</v>
      </c>
      <c r="O265" s="21">
        <v>0.04</v>
      </c>
      <c r="P265" s="177">
        <v>64</v>
      </c>
      <c r="Q265" s="22">
        <f t="shared" si="308"/>
        <v>0.128</v>
      </c>
      <c r="R265" s="21">
        <v>0.05</v>
      </c>
      <c r="S265" s="22">
        <f t="shared" si="309"/>
        <v>0.72250000000000003</v>
      </c>
      <c r="T265" s="132" t="str">
        <f t="shared" si="310"/>
        <v>C</v>
      </c>
      <c r="U265" s="131"/>
      <c r="V265" s="39"/>
      <c r="W265" s="178"/>
      <c r="X265" s="178"/>
      <c r="Y265" s="178"/>
    </row>
    <row r="266" spans="1:25" s="176" customFormat="1" ht="20.100000000000001" customHeight="1" x14ac:dyDescent="0.2">
      <c r="A266" s="232" t="s">
        <v>112</v>
      </c>
      <c r="B266" s="236" t="s">
        <v>1230</v>
      </c>
      <c r="C266" s="237" t="s">
        <v>46</v>
      </c>
      <c r="D266" s="237" t="s">
        <v>1231</v>
      </c>
      <c r="E266" s="177">
        <v>80</v>
      </c>
      <c r="F266" s="22">
        <f t="shared" si="304"/>
        <v>0.04</v>
      </c>
      <c r="G266" s="177">
        <v>75</v>
      </c>
      <c r="H266" s="22">
        <f t="shared" si="305"/>
        <v>0.15</v>
      </c>
      <c r="I266" s="177">
        <v>63</v>
      </c>
      <c r="J266" s="22">
        <f t="shared" si="306"/>
        <v>0.126</v>
      </c>
      <c r="K266" s="177">
        <v>90</v>
      </c>
      <c r="L266" s="22">
        <f t="shared" si="307"/>
        <v>4.4999999999999998E-2</v>
      </c>
      <c r="M266" s="177">
        <v>71</v>
      </c>
      <c r="N266" s="22">
        <f t="shared" si="282"/>
        <v>0.14199999999999999</v>
      </c>
      <c r="O266" s="21">
        <v>0.04</v>
      </c>
      <c r="P266" s="177">
        <v>63</v>
      </c>
      <c r="Q266" s="22">
        <f t="shared" si="308"/>
        <v>0.126</v>
      </c>
      <c r="R266" s="21">
        <v>0.05</v>
      </c>
      <c r="S266" s="22">
        <f t="shared" si="309"/>
        <v>0.71899999999999997</v>
      </c>
      <c r="T266" s="132" t="str">
        <f t="shared" si="310"/>
        <v>C</v>
      </c>
      <c r="U266" s="131"/>
      <c r="V266" s="39"/>
      <c r="W266" s="178"/>
      <c r="X266" s="178"/>
      <c r="Y266" s="178"/>
    </row>
    <row r="267" spans="1:25" s="176" customFormat="1" ht="20.100000000000001" customHeight="1" x14ac:dyDescent="0.2">
      <c r="A267" s="232" t="s">
        <v>113</v>
      </c>
      <c r="B267" s="236" t="s">
        <v>1232</v>
      </c>
      <c r="C267" s="237" t="s">
        <v>47</v>
      </c>
      <c r="D267" s="237" t="s">
        <v>1233</v>
      </c>
      <c r="E267" s="177">
        <v>80</v>
      </c>
      <c r="F267" s="22">
        <f t="shared" si="290"/>
        <v>0.04</v>
      </c>
      <c r="G267" s="177">
        <v>45</v>
      </c>
      <c r="H267" s="22">
        <f t="shared" si="291"/>
        <v>0.09</v>
      </c>
      <c r="I267" s="177">
        <v>0</v>
      </c>
      <c r="J267" s="22">
        <f t="shared" si="292"/>
        <v>0</v>
      </c>
      <c r="K267" s="177">
        <v>80</v>
      </c>
      <c r="L267" s="22">
        <f t="shared" si="293"/>
        <v>0.04</v>
      </c>
      <c r="M267" s="177">
        <v>52</v>
      </c>
      <c r="N267" s="22">
        <f t="shared" si="282"/>
        <v>0.104</v>
      </c>
      <c r="O267" s="21">
        <v>0.02</v>
      </c>
      <c r="P267" s="177">
        <v>66</v>
      </c>
      <c r="Q267" s="22">
        <f t="shared" si="294"/>
        <v>0.13200000000000001</v>
      </c>
      <c r="R267" s="21">
        <v>0.05</v>
      </c>
      <c r="S267" s="22">
        <f t="shared" si="296"/>
        <v>0.47599999999999992</v>
      </c>
      <c r="T267" s="132" t="str">
        <f t="shared" si="295"/>
        <v>F</v>
      </c>
      <c r="U267" s="131"/>
      <c r="V267" s="39"/>
      <c r="W267" s="178"/>
      <c r="X267" s="178"/>
      <c r="Y267" s="178"/>
    </row>
    <row r="268" spans="1:25" s="176" customFormat="1" ht="20.100000000000001" customHeight="1" x14ac:dyDescent="0.2">
      <c r="A268" s="232" t="s">
        <v>121</v>
      </c>
      <c r="B268" s="236" t="s">
        <v>1234</v>
      </c>
      <c r="C268" s="237" t="s">
        <v>46</v>
      </c>
      <c r="D268" s="237" t="s">
        <v>1235</v>
      </c>
      <c r="E268" s="177">
        <v>83</v>
      </c>
      <c r="F268" s="22">
        <f t="shared" ref="F268:F269" si="311">E268/2000</f>
        <v>4.1500000000000002E-2</v>
      </c>
      <c r="G268" s="177">
        <v>82</v>
      </c>
      <c r="H268" s="22">
        <f t="shared" ref="H268:H269" si="312">G268/500</f>
        <v>0.16400000000000001</v>
      </c>
      <c r="I268" s="177">
        <v>87</v>
      </c>
      <c r="J268" s="22">
        <f t="shared" ref="J268:J269" si="313">I268/500</f>
        <v>0.17399999999999999</v>
      </c>
      <c r="K268" s="177">
        <v>80</v>
      </c>
      <c r="L268" s="22">
        <f t="shared" ref="L268:L269" si="314">K268/2000</f>
        <v>0.04</v>
      </c>
      <c r="M268" s="177">
        <v>65</v>
      </c>
      <c r="N268" s="22">
        <f t="shared" ref="N268:N269" si="315">M268/500</f>
        <v>0.13</v>
      </c>
      <c r="O268" s="21">
        <v>0.04</v>
      </c>
      <c r="P268" s="177">
        <v>80</v>
      </c>
      <c r="Q268" s="22">
        <f t="shared" ref="Q268:Q269" si="316">P268/500</f>
        <v>0.16</v>
      </c>
      <c r="R268" s="21">
        <v>0.05</v>
      </c>
      <c r="S268" s="22">
        <f t="shared" ref="S268:S269" si="317">O268+R268+Q268+N268+L268+J268+H268+F268</f>
        <v>0.79949999999999999</v>
      </c>
      <c r="T268" s="132" t="str">
        <f t="shared" ref="T268:T269" si="318">IF(S268&lt;50%,"F",IF(S268&lt;=65%,"D",IF(S268&lt;=79%,"C",IF(S268&lt;=89%,"B",IF(S268&gt;89%,"A")))))</f>
        <v>B</v>
      </c>
      <c r="U268" s="131"/>
      <c r="V268" s="39"/>
      <c r="W268" s="178"/>
      <c r="X268" s="178"/>
      <c r="Y268" s="178"/>
    </row>
    <row r="269" spans="1:25" s="176" customFormat="1" ht="18.75" customHeight="1" x14ac:dyDescent="0.2">
      <c r="A269" s="232" t="s">
        <v>122</v>
      </c>
      <c r="B269" s="236" t="s">
        <v>1253</v>
      </c>
      <c r="C269" s="237" t="s">
        <v>47</v>
      </c>
      <c r="D269" s="237" t="s">
        <v>1254</v>
      </c>
      <c r="E269" s="177">
        <v>80</v>
      </c>
      <c r="F269" s="22">
        <f t="shared" si="311"/>
        <v>0.04</v>
      </c>
      <c r="G269" s="177">
        <v>94</v>
      </c>
      <c r="H269" s="22">
        <f t="shared" si="312"/>
        <v>0.188</v>
      </c>
      <c r="I269" s="177">
        <v>85</v>
      </c>
      <c r="J269" s="22">
        <f t="shared" si="313"/>
        <v>0.17</v>
      </c>
      <c r="K269" s="177">
        <v>80</v>
      </c>
      <c r="L269" s="22">
        <f t="shared" si="314"/>
        <v>0.04</v>
      </c>
      <c r="M269" s="177">
        <v>82</v>
      </c>
      <c r="N269" s="22">
        <f t="shared" si="315"/>
        <v>0.16400000000000001</v>
      </c>
      <c r="O269" s="21">
        <v>0.05</v>
      </c>
      <c r="P269" s="177">
        <v>85</v>
      </c>
      <c r="Q269" s="22">
        <f t="shared" si="316"/>
        <v>0.17</v>
      </c>
      <c r="R269" s="21">
        <v>0.05</v>
      </c>
      <c r="S269" s="22">
        <f t="shared" si="317"/>
        <v>0.87200000000000011</v>
      </c>
      <c r="T269" s="132" t="str">
        <f t="shared" si="318"/>
        <v>B</v>
      </c>
      <c r="U269" s="131"/>
      <c r="V269" s="39"/>
      <c r="W269" s="178"/>
      <c r="X269" s="178"/>
      <c r="Y269" s="178"/>
    </row>
    <row r="270" spans="1:25" s="176" customFormat="1" ht="18.75" customHeight="1" x14ac:dyDescent="0.2">
      <c r="A270" s="232" t="s">
        <v>134</v>
      </c>
      <c r="B270" s="236" t="s">
        <v>1255</v>
      </c>
      <c r="C270" s="237" t="s">
        <v>46</v>
      </c>
      <c r="D270" s="237" t="s">
        <v>1256</v>
      </c>
      <c r="E270" s="177">
        <v>80</v>
      </c>
      <c r="F270" s="22">
        <f t="shared" si="290"/>
        <v>0.04</v>
      </c>
      <c r="G270" s="177">
        <v>0</v>
      </c>
      <c r="H270" s="22">
        <f t="shared" si="291"/>
        <v>0</v>
      </c>
      <c r="I270" s="177">
        <v>72</v>
      </c>
      <c r="J270" s="22">
        <f t="shared" si="292"/>
        <v>0.14399999999999999</v>
      </c>
      <c r="K270" s="177">
        <v>0</v>
      </c>
      <c r="L270" s="22">
        <f t="shared" si="293"/>
        <v>0</v>
      </c>
      <c r="M270" s="177">
        <v>71</v>
      </c>
      <c r="N270" s="22">
        <f t="shared" si="282"/>
        <v>0.14199999999999999</v>
      </c>
      <c r="O270" s="21">
        <v>0.04</v>
      </c>
      <c r="P270" s="177">
        <v>71</v>
      </c>
      <c r="Q270" s="22">
        <f t="shared" si="294"/>
        <v>0.14199999999999999</v>
      </c>
      <c r="R270" s="21">
        <v>0.04</v>
      </c>
      <c r="S270" s="22">
        <f t="shared" si="296"/>
        <v>0.54800000000000004</v>
      </c>
      <c r="T270" s="132" t="str">
        <f t="shared" si="295"/>
        <v>D</v>
      </c>
      <c r="U270" s="162"/>
      <c r="V270" s="39"/>
      <c r="W270" s="178"/>
      <c r="X270" s="178"/>
      <c r="Y270" s="178"/>
    </row>
    <row r="271" spans="1:25" s="182" customFormat="1" ht="15.95" customHeight="1" x14ac:dyDescent="0.25">
      <c r="A271" s="100" t="s">
        <v>12</v>
      </c>
      <c r="B271" s="183"/>
      <c r="C271" s="180"/>
      <c r="D271" s="180"/>
      <c r="E271" s="158"/>
      <c r="F271" s="158"/>
      <c r="G271" s="158" t="s">
        <v>21</v>
      </c>
      <c r="H271" s="158"/>
      <c r="I271" s="178"/>
      <c r="J271" s="176"/>
      <c r="K271" s="176"/>
      <c r="L271" s="176"/>
      <c r="M271" s="176"/>
      <c r="N271" s="176"/>
      <c r="O271" s="176"/>
      <c r="P271" s="176"/>
      <c r="Q271" s="176"/>
      <c r="R271" s="176"/>
      <c r="S271" s="176"/>
      <c r="T271" s="143"/>
      <c r="U271" s="133"/>
      <c r="V271" s="181"/>
      <c r="W271" s="181"/>
      <c r="X271" s="181"/>
      <c r="Y271" s="181"/>
    </row>
    <row r="272" spans="1:25" ht="14.1" customHeight="1" x14ac:dyDescent="0.25">
      <c r="A272" s="102"/>
      <c r="B272" s="104"/>
      <c r="C272" s="105"/>
      <c r="D272" s="105"/>
      <c r="E272" s="158"/>
      <c r="F272" s="158"/>
      <c r="G272" s="160"/>
      <c r="H272" s="158"/>
      <c r="I272" s="55"/>
      <c r="N272" s="159"/>
    </row>
    <row r="273" spans="1:21" ht="14.1" customHeight="1" x14ac:dyDescent="0.25">
      <c r="A273" s="102"/>
      <c r="B273" s="104"/>
      <c r="C273" s="105"/>
      <c r="D273" s="105"/>
      <c r="E273" s="158"/>
      <c r="F273" s="158"/>
      <c r="G273" s="160"/>
      <c r="H273" s="158"/>
      <c r="I273" s="55"/>
      <c r="N273" s="159"/>
    </row>
    <row r="274" spans="1:21" ht="14.1" customHeight="1" x14ac:dyDescent="0.25">
      <c r="A274" s="102"/>
      <c r="B274" s="104"/>
      <c r="C274" s="105"/>
      <c r="D274" s="105"/>
      <c r="E274" s="158"/>
      <c r="F274" s="158"/>
      <c r="G274" s="160"/>
      <c r="H274" s="158"/>
      <c r="I274" s="55"/>
      <c r="N274" s="159"/>
    </row>
    <row r="275" spans="1:21" ht="14.1" customHeight="1" x14ac:dyDescent="0.25">
      <c r="A275" s="102"/>
      <c r="B275" s="104"/>
      <c r="C275" s="105"/>
      <c r="D275" s="105"/>
      <c r="E275" s="158"/>
      <c r="F275" s="158"/>
      <c r="G275" s="160"/>
      <c r="H275" s="158"/>
      <c r="I275" s="55"/>
      <c r="N275" s="159"/>
    </row>
    <row r="276" spans="1:21" ht="14.1" customHeight="1" x14ac:dyDescent="0.25">
      <c r="A276" s="102"/>
      <c r="B276" s="104"/>
      <c r="C276" s="105"/>
      <c r="D276" s="105"/>
      <c r="E276" s="158"/>
      <c r="F276" s="158"/>
      <c r="G276" s="160"/>
      <c r="H276" s="158"/>
      <c r="I276" s="55"/>
      <c r="N276" s="159"/>
    </row>
    <row r="277" spans="1:21" x14ac:dyDescent="0.25">
      <c r="N277" s="159"/>
    </row>
    <row r="278" spans="1:21" x14ac:dyDescent="0.25">
      <c r="N278" s="159"/>
    </row>
    <row r="279" spans="1:21" x14ac:dyDescent="0.25">
      <c r="N279" s="159"/>
    </row>
    <row r="280" spans="1:21" x14ac:dyDescent="0.25">
      <c r="N280" s="159"/>
    </row>
    <row r="281" spans="1:21" x14ac:dyDescent="0.25">
      <c r="N281" s="159"/>
    </row>
    <row r="282" spans="1:21" s="103" customFormat="1" x14ac:dyDescent="0.25">
      <c r="B282" s="53"/>
      <c r="C282" s="53"/>
      <c r="D282" s="53"/>
      <c r="E282" s="55"/>
      <c r="F282" s="55"/>
      <c r="G282" s="55"/>
      <c r="H282" s="55"/>
      <c r="I282" s="55"/>
      <c r="J282" s="55"/>
      <c r="K282" s="55"/>
      <c r="L282" s="55"/>
      <c r="M282" s="55"/>
      <c r="N282" s="161"/>
      <c r="O282" s="55"/>
      <c r="P282" s="55"/>
      <c r="Q282" s="55"/>
      <c r="R282" s="55"/>
      <c r="S282" s="55"/>
      <c r="T282" s="145"/>
      <c r="U282" s="134"/>
    </row>
    <row r="283" spans="1:21" s="103" customFormat="1" x14ac:dyDescent="0.25">
      <c r="B283" s="53"/>
      <c r="C283" s="53"/>
      <c r="D283" s="53"/>
      <c r="E283" s="55"/>
      <c r="F283" s="55"/>
      <c r="G283" s="55"/>
      <c r="H283" s="55"/>
      <c r="I283" s="55"/>
      <c r="J283" s="55"/>
      <c r="K283" s="55"/>
      <c r="L283" s="55"/>
      <c r="M283" s="55"/>
      <c r="N283" s="161"/>
      <c r="O283" s="55"/>
      <c r="P283" s="55"/>
      <c r="Q283" s="55"/>
      <c r="R283" s="55"/>
      <c r="S283" s="55"/>
      <c r="T283" s="145"/>
      <c r="U283" s="134"/>
    </row>
    <row r="284" spans="1:21" s="103" customFormat="1" x14ac:dyDescent="0.25">
      <c r="B284" s="53"/>
      <c r="C284" s="53"/>
      <c r="D284" s="53"/>
      <c r="E284" s="55"/>
      <c r="F284" s="55"/>
      <c r="G284" s="55"/>
      <c r="H284" s="55"/>
      <c r="I284" s="55"/>
      <c r="J284" s="55"/>
      <c r="K284" s="55"/>
      <c r="L284" s="55"/>
      <c r="M284" s="55"/>
      <c r="N284" s="55"/>
      <c r="O284" s="55"/>
      <c r="P284" s="55"/>
      <c r="Q284" s="55"/>
      <c r="R284" s="55"/>
      <c r="S284" s="55"/>
      <c r="T284" s="145"/>
      <c r="U284" s="134"/>
    </row>
    <row r="285" spans="1:21" s="103" customFormat="1" x14ac:dyDescent="0.25">
      <c r="B285" s="53"/>
      <c r="C285" s="53"/>
      <c r="D285" s="53"/>
      <c r="E285" s="55"/>
      <c r="F285" s="55"/>
      <c r="G285" s="55"/>
      <c r="H285" s="55"/>
      <c r="I285" s="55"/>
      <c r="J285" s="55"/>
      <c r="K285" s="55"/>
      <c r="L285" s="55"/>
      <c r="M285" s="55"/>
      <c r="N285" s="55"/>
      <c r="O285" s="55"/>
      <c r="P285" s="55"/>
      <c r="Q285" s="55"/>
      <c r="R285" s="55"/>
      <c r="S285" s="55"/>
      <c r="T285" s="145"/>
      <c r="U285" s="134"/>
    </row>
    <row r="286" spans="1:21" s="103" customFormat="1" x14ac:dyDescent="0.25">
      <c r="B286" s="53"/>
      <c r="C286" s="53"/>
      <c r="D286" s="53"/>
      <c r="E286" s="55"/>
      <c r="F286" s="55"/>
      <c r="G286" s="55"/>
      <c r="H286" s="55"/>
      <c r="I286" s="55"/>
      <c r="J286" s="55"/>
      <c r="K286" s="55"/>
      <c r="L286" s="55"/>
      <c r="M286" s="55"/>
      <c r="N286" s="55"/>
      <c r="O286" s="55"/>
      <c r="P286" s="55"/>
      <c r="Q286" s="55"/>
      <c r="R286" s="55"/>
      <c r="S286" s="55"/>
      <c r="T286" s="145"/>
      <c r="U286" s="134"/>
    </row>
    <row r="287" spans="1:21" s="103" customFormat="1" x14ac:dyDescent="0.25">
      <c r="B287" s="53"/>
      <c r="C287" s="53"/>
      <c r="D287" s="53"/>
      <c r="E287" s="55"/>
      <c r="F287" s="55"/>
      <c r="G287" s="55"/>
      <c r="H287" s="55"/>
      <c r="I287" s="55"/>
      <c r="J287" s="55"/>
      <c r="K287" s="55"/>
      <c r="L287" s="55"/>
      <c r="M287" s="55"/>
      <c r="N287" s="55"/>
      <c r="O287" s="55"/>
      <c r="P287" s="55"/>
      <c r="Q287" s="55"/>
      <c r="R287" s="55"/>
      <c r="S287" s="55"/>
      <c r="T287" s="145"/>
      <c r="U287" s="134"/>
    </row>
    <row r="288" spans="1:21" s="103" customFormat="1" x14ac:dyDescent="0.25">
      <c r="B288" s="53"/>
      <c r="C288" s="53"/>
      <c r="D288" s="53"/>
      <c r="E288" s="55"/>
      <c r="F288" s="55"/>
      <c r="G288" s="55"/>
      <c r="H288" s="55"/>
      <c r="I288" s="55"/>
      <c r="J288" s="55"/>
      <c r="K288" s="55"/>
      <c r="L288" s="55"/>
      <c r="M288" s="55"/>
      <c r="N288" s="55"/>
      <c r="O288" s="55"/>
      <c r="P288" s="55"/>
      <c r="Q288" s="55"/>
      <c r="R288" s="55"/>
      <c r="S288" s="55"/>
      <c r="T288" s="145"/>
      <c r="U288" s="134"/>
    </row>
    <row r="289" spans="2:21" s="103" customFormat="1" x14ac:dyDescent="0.25">
      <c r="B289" s="53"/>
      <c r="C289" s="53"/>
      <c r="D289" s="53"/>
      <c r="E289" s="55"/>
      <c r="F289" s="55"/>
      <c r="G289" s="55"/>
      <c r="H289" s="55"/>
      <c r="I289" s="55"/>
      <c r="J289" s="55"/>
      <c r="K289" s="55"/>
      <c r="L289" s="55"/>
      <c r="M289" s="55"/>
      <c r="N289" s="55"/>
      <c r="O289" s="55"/>
      <c r="P289" s="55"/>
      <c r="Q289" s="55"/>
      <c r="R289" s="55"/>
      <c r="S289" s="55"/>
      <c r="T289" s="145"/>
      <c r="U289" s="134"/>
    </row>
    <row r="290" spans="2:21" s="103" customFormat="1" x14ac:dyDescent="0.25">
      <c r="B290" s="53"/>
      <c r="C290" s="53"/>
      <c r="D290" s="53"/>
      <c r="E290" s="55"/>
      <c r="F290" s="55"/>
      <c r="G290" s="55"/>
      <c r="H290" s="55"/>
      <c r="I290" s="55"/>
      <c r="J290" s="55"/>
      <c r="K290" s="55"/>
      <c r="L290" s="55"/>
      <c r="M290" s="55"/>
      <c r="N290" s="55"/>
      <c r="O290" s="55"/>
      <c r="P290" s="55"/>
      <c r="Q290" s="55"/>
      <c r="R290" s="55"/>
      <c r="S290" s="55"/>
      <c r="T290" s="145"/>
      <c r="U290" s="134"/>
    </row>
    <row r="291" spans="2:21" s="103" customFormat="1" x14ac:dyDescent="0.25">
      <c r="B291" s="53"/>
      <c r="C291" s="53"/>
      <c r="D291" s="53"/>
      <c r="E291" s="55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145"/>
      <c r="U291" s="134"/>
    </row>
    <row r="292" spans="2:21" s="103" customFormat="1" x14ac:dyDescent="0.25">
      <c r="B292" s="53"/>
      <c r="C292" s="53"/>
      <c r="D292" s="53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145"/>
      <c r="U292" s="134"/>
    </row>
    <row r="293" spans="2:21" s="103" customFormat="1" x14ac:dyDescent="0.25">
      <c r="B293" s="53"/>
      <c r="C293" s="53"/>
      <c r="D293" s="53"/>
      <c r="E293" s="55"/>
      <c r="F293" s="55"/>
      <c r="G293" s="55"/>
      <c r="H293" s="55"/>
      <c r="I293" s="55"/>
      <c r="J293" s="55"/>
      <c r="K293" s="55"/>
      <c r="L293" s="55"/>
      <c r="M293" s="55"/>
      <c r="N293" s="55"/>
      <c r="O293" s="55"/>
      <c r="P293" s="55"/>
      <c r="Q293" s="55"/>
      <c r="R293" s="55"/>
      <c r="S293" s="55"/>
      <c r="T293" s="145"/>
      <c r="U293" s="134"/>
    </row>
    <row r="294" spans="2:21" s="103" customFormat="1" x14ac:dyDescent="0.25">
      <c r="B294" s="53"/>
      <c r="C294" s="53"/>
      <c r="D294" s="53"/>
      <c r="E294" s="55"/>
      <c r="F294" s="55"/>
      <c r="G294" s="55"/>
      <c r="H294" s="55"/>
      <c r="I294" s="55"/>
      <c r="J294" s="55"/>
      <c r="K294" s="55"/>
      <c r="L294" s="55"/>
      <c r="M294" s="55"/>
      <c r="N294" s="55"/>
      <c r="O294" s="55"/>
      <c r="P294" s="55"/>
      <c r="Q294" s="55"/>
      <c r="R294" s="55"/>
      <c r="S294" s="55"/>
      <c r="T294" s="145"/>
      <c r="U294" s="134"/>
    </row>
    <row r="295" spans="2:21" s="103" customFormat="1" x14ac:dyDescent="0.25">
      <c r="B295" s="53"/>
      <c r="C295" s="53"/>
      <c r="D295" s="53"/>
      <c r="E295" s="55"/>
      <c r="F295" s="55"/>
      <c r="G295" s="55"/>
      <c r="H295" s="55"/>
      <c r="I295" s="55"/>
      <c r="J295" s="55"/>
      <c r="K295" s="55"/>
      <c r="L295" s="55"/>
      <c r="M295" s="55"/>
      <c r="N295" s="55"/>
      <c r="O295" s="55"/>
      <c r="P295" s="55"/>
      <c r="Q295" s="55"/>
      <c r="R295" s="55"/>
      <c r="S295" s="55"/>
      <c r="T295" s="145"/>
      <c r="U295" s="134"/>
    </row>
    <row r="296" spans="2:21" s="103" customFormat="1" x14ac:dyDescent="0.25">
      <c r="B296" s="53"/>
      <c r="C296" s="53"/>
      <c r="D296" s="53"/>
      <c r="E296" s="55"/>
      <c r="F296" s="55"/>
      <c r="G296" s="55"/>
      <c r="H296" s="55"/>
      <c r="I296" s="55"/>
      <c r="J296" s="55"/>
      <c r="K296" s="55"/>
      <c r="L296" s="55"/>
      <c r="M296" s="55"/>
      <c r="N296" s="55"/>
      <c r="O296" s="55"/>
      <c r="P296" s="55"/>
      <c r="Q296" s="55"/>
      <c r="R296" s="55"/>
      <c r="S296" s="55"/>
      <c r="T296" s="145"/>
      <c r="U296" s="134"/>
    </row>
    <row r="297" spans="2:21" s="103" customFormat="1" x14ac:dyDescent="0.25">
      <c r="B297" s="53"/>
      <c r="C297" s="53"/>
      <c r="D297" s="53"/>
      <c r="E297" s="55"/>
      <c r="F297" s="55"/>
      <c r="G297" s="55"/>
      <c r="H297" s="55"/>
      <c r="I297" s="55"/>
      <c r="J297" s="55"/>
      <c r="K297" s="55"/>
      <c r="L297" s="55"/>
      <c r="M297" s="55"/>
      <c r="N297" s="55"/>
      <c r="O297" s="55"/>
      <c r="P297" s="55"/>
      <c r="Q297" s="55"/>
      <c r="R297" s="55"/>
      <c r="S297" s="55"/>
      <c r="T297" s="145"/>
      <c r="U297" s="134"/>
    </row>
    <row r="298" spans="2:21" s="103" customFormat="1" x14ac:dyDescent="0.25">
      <c r="B298" s="53"/>
      <c r="C298" s="53"/>
      <c r="D298" s="53"/>
      <c r="E298" s="55"/>
      <c r="F298" s="55"/>
      <c r="G298" s="55"/>
      <c r="H298" s="55"/>
      <c r="I298" s="55"/>
      <c r="J298" s="55"/>
      <c r="K298" s="55"/>
      <c r="L298" s="55"/>
      <c r="M298" s="55"/>
      <c r="N298" s="55"/>
      <c r="O298" s="55"/>
      <c r="P298" s="55"/>
      <c r="Q298" s="55"/>
      <c r="R298" s="55"/>
      <c r="S298" s="55"/>
      <c r="T298" s="145"/>
      <c r="U298" s="134"/>
    </row>
    <row r="299" spans="2:21" s="103" customFormat="1" x14ac:dyDescent="0.25">
      <c r="B299" s="53"/>
      <c r="C299" s="53"/>
      <c r="D299" s="53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145"/>
      <c r="U299" s="134"/>
    </row>
    <row r="300" spans="2:21" s="103" customFormat="1" x14ac:dyDescent="0.25">
      <c r="B300" s="53"/>
      <c r="C300" s="53"/>
      <c r="D300" s="53"/>
      <c r="E300" s="55"/>
      <c r="F300" s="55"/>
      <c r="G300" s="55"/>
      <c r="H300" s="55"/>
      <c r="I300" s="55"/>
      <c r="J300" s="55"/>
      <c r="K300" s="55"/>
      <c r="L300" s="55"/>
      <c r="M300" s="55"/>
      <c r="N300" s="55"/>
      <c r="O300" s="55"/>
      <c r="P300" s="55"/>
      <c r="Q300" s="55"/>
      <c r="R300" s="55"/>
      <c r="S300" s="55"/>
      <c r="T300" s="145"/>
      <c r="U300" s="134"/>
    </row>
    <row r="301" spans="2:21" s="103" customFormat="1" x14ac:dyDescent="0.25">
      <c r="B301" s="53"/>
      <c r="C301" s="53"/>
      <c r="D301" s="53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145"/>
      <c r="U301" s="134"/>
    </row>
    <row r="302" spans="2:21" s="103" customFormat="1" x14ac:dyDescent="0.25">
      <c r="B302" s="53"/>
      <c r="C302" s="53"/>
      <c r="D302" s="53"/>
      <c r="E302" s="55"/>
      <c r="F302" s="55"/>
      <c r="G302" s="55"/>
      <c r="H302" s="55"/>
      <c r="I302" s="55"/>
      <c r="J302" s="55"/>
      <c r="K302" s="55"/>
      <c r="L302" s="55"/>
      <c r="M302" s="55"/>
      <c r="N302" s="55"/>
      <c r="O302" s="55"/>
      <c r="P302" s="55"/>
      <c r="Q302" s="55"/>
      <c r="R302" s="55"/>
      <c r="S302" s="55"/>
      <c r="T302" s="145"/>
      <c r="U302" s="134"/>
    </row>
    <row r="303" spans="2:21" s="103" customFormat="1" x14ac:dyDescent="0.25">
      <c r="B303" s="53"/>
      <c r="C303" s="53"/>
      <c r="D303" s="53"/>
      <c r="E303" s="55"/>
      <c r="F303" s="55"/>
      <c r="G303" s="55"/>
      <c r="H303" s="55"/>
      <c r="I303" s="55"/>
      <c r="J303" s="55"/>
      <c r="K303" s="55"/>
      <c r="L303" s="55"/>
      <c r="M303" s="55"/>
      <c r="N303" s="55"/>
      <c r="O303" s="55"/>
      <c r="P303" s="55"/>
      <c r="Q303" s="55"/>
      <c r="R303" s="55"/>
      <c r="S303" s="55"/>
      <c r="T303" s="145"/>
      <c r="U303" s="134"/>
    </row>
    <row r="304" spans="2:21" s="103" customFormat="1" x14ac:dyDescent="0.25">
      <c r="B304" s="53"/>
      <c r="C304" s="53"/>
      <c r="D304" s="53"/>
      <c r="E304" s="55"/>
      <c r="F304" s="55"/>
      <c r="G304" s="55"/>
      <c r="H304" s="55"/>
      <c r="I304" s="55"/>
      <c r="J304" s="55"/>
      <c r="K304" s="55"/>
      <c r="L304" s="55"/>
      <c r="M304" s="55"/>
      <c r="N304" s="55"/>
      <c r="O304" s="55"/>
      <c r="P304" s="55"/>
      <c r="Q304" s="55"/>
      <c r="R304" s="55"/>
      <c r="S304" s="55"/>
      <c r="T304" s="145"/>
      <c r="U304" s="134"/>
    </row>
    <row r="305" spans="2:21" s="103" customFormat="1" x14ac:dyDescent="0.25">
      <c r="B305" s="53"/>
      <c r="C305" s="53"/>
      <c r="D305" s="53"/>
      <c r="E305" s="55"/>
      <c r="F305" s="55"/>
      <c r="G305" s="55"/>
      <c r="H305" s="55"/>
      <c r="I305" s="55"/>
      <c r="J305" s="55"/>
      <c r="K305" s="55"/>
      <c r="L305" s="55"/>
      <c r="M305" s="55"/>
      <c r="N305" s="55"/>
      <c r="O305" s="55"/>
      <c r="P305" s="55"/>
      <c r="Q305" s="55"/>
      <c r="R305" s="55"/>
      <c r="S305" s="55"/>
      <c r="T305" s="145"/>
      <c r="U305" s="134"/>
    </row>
    <row r="306" spans="2:21" s="103" customFormat="1" x14ac:dyDescent="0.25">
      <c r="B306" s="53"/>
      <c r="C306" s="53"/>
      <c r="D306" s="53"/>
      <c r="E306" s="55"/>
      <c r="F306" s="55"/>
      <c r="G306" s="55"/>
      <c r="H306" s="55"/>
      <c r="I306" s="55"/>
      <c r="J306" s="55"/>
      <c r="K306" s="55"/>
      <c r="L306" s="55"/>
      <c r="M306" s="55"/>
      <c r="N306" s="55"/>
      <c r="O306" s="55"/>
      <c r="P306" s="55"/>
      <c r="Q306" s="55"/>
      <c r="R306" s="55"/>
      <c r="S306" s="55"/>
      <c r="T306" s="145"/>
      <c r="U306" s="134"/>
    </row>
    <row r="307" spans="2:21" s="103" customFormat="1" x14ac:dyDescent="0.25">
      <c r="B307" s="53"/>
      <c r="C307" s="53"/>
      <c r="D307" s="53"/>
      <c r="E307" s="55"/>
      <c r="F307" s="55"/>
      <c r="G307" s="55"/>
      <c r="H307" s="55"/>
      <c r="I307" s="55"/>
      <c r="J307" s="55"/>
      <c r="K307" s="55"/>
      <c r="L307" s="55"/>
      <c r="M307" s="55"/>
      <c r="N307" s="55"/>
      <c r="O307" s="55"/>
      <c r="P307" s="55"/>
      <c r="Q307" s="55"/>
      <c r="R307" s="55"/>
      <c r="S307" s="55"/>
      <c r="T307" s="145"/>
      <c r="U307" s="134"/>
    </row>
    <row r="308" spans="2:21" s="103" customFormat="1" x14ac:dyDescent="0.25">
      <c r="B308" s="53"/>
      <c r="C308" s="53"/>
      <c r="D308" s="53"/>
      <c r="E308" s="55"/>
      <c r="F308" s="55"/>
      <c r="G308" s="55"/>
      <c r="H308" s="55"/>
      <c r="I308" s="55"/>
      <c r="J308" s="55"/>
      <c r="K308" s="55"/>
      <c r="L308" s="55"/>
      <c r="M308" s="55"/>
      <c r="N308" s="55"/>
      <c r="O308" s="55"/>
      <c r="P308" s="55"/>
      <c r="Q308" s="55"/>
      <c r="R308" s="55"/>
      <c r="S308" s="55"/>
      <c r="T308" s="145"/>
      <c r="U308" s="134"/>
    </row>
    <row r="309" spans="2:21" s="103" customFormat="1" x14ac:dyDescent="0.25">
      <c r="B309" s="53"/>
      <c r="C309" s="53"/>
      <c r="D309" s="53"/>
      <c r="E309" s="55"/>
      <c r="F309" s="55"/>
      <c r="G309" s="55"/>
      <c r="H309" s="55"/>
      <c r="I309" s="55"/>
      <c r="J309" s="55"/>
      <c r="K309" s="55"/>
      <c r="L309" s="55"/>
      <c r="M309" s="55"/>
      <c r="N309" s="55"/>
      <c r="O309" s="55"/>
      <c r="P309" s="55"/>
      <c r="Q309" s="55"/>
      <c r="R309" s="55"/>
      <c r="S309" s="55"/>
      <c r="T309" s="145"/>
      <c r="U309" s="134"/>
    </row>
    <row r="310" spans="2:21" s="103" customFormat="1" x14ac:dyDescent="0.25">
      <c r="B310" s="53"/>
      <c r="C310" s="53"/>
      <c r="D310" s="53"/>
      <c r="E310" s="55"/>
      <c r="F310" s="55"/>
      <c r="G310" s="55"/>
      <c r="H310" s="55"/>
      <c r="I310" s="55"/>
      <c r="J310" s="55"/>
      <c r="K310" s="55"/>
      <c r="L310" s="55"/>
      <c r="M310" s="55"/>
      <c r="N310" s="55"/>
      <c r="O310" s="55"/>
      <c r="P310" s="55"/>
      <c r="Q310" s="55"/>
      <c r="R310" s="55"/>
      <c r="S310" s="55"/>
      <c r="T310" s="145"/>
      <c r="U310" s="134"/>
    </row>
    <row r="311" spans="2:21" s="103" customFormat="1" x14ac:dyDescent="0.25">
      <c r="B311" s="53"/>
      <c r="C311" s="53"/>
      <c r="D311" s="53"/>
      <c r="E311" s="55"/>
      <c r="F311" s="55"/>
      <c r="G311" s="55"/>
      <c r="H311" s="55"/>
      <c r="I311" s="55"/>
      <c r="J311" s="55"/>
      <c r="K311" s="55"/>
      <c r="L311" s="55"/>
      <c r="M311" s="55"/>
      <c r="N311" s="55"/>
      <c r="O311" s="55"/>
      <c r="P311" s="55"/>
      <c r="Q311" s="55"/>
      <c r="R311" s="55"/>
      <c r="S311" s="55"/>
      <c r="T311" s="145"/>
      <c r="U311" s="134"/>
    </row>
    <row r="312" spans="2:21" s="103" customFormat="1" x14ac:dyDescent="0.25">
      <c r="B312" s="53"/>
      <c r="C312" s="53"/>
      <c r="D312" s="53"/>
      <c r="E312" s="55"/>
      <c r="F312" s="55"/>
      <c r="G312" s="55"/>
      <c r="H312" s="55"/>
      <c r="I312" s="55"/>
      <c r="J312" s="55"/>
      <c r="K312" s="55"/>
      <c r="L312" s="55"/>
      <c r="M312" s="55"/>
      <c r="N312" s="55"/>
      <c r="O312" s="55"/>
      <c r="P312" s="55"/>
      <c r="Q312" s="55"/>
      <c r="R312" s="55"/>
      <c r="S312" s="55"/>
      <c r="T312" s="145"/>
      <c r="U312" s="134"/>
    </row>
    <row r="313" spans="2:21" s="103" customFormat="1" x14ac:dyDescent="0.25">
      <c r="B313" s="53"/>
      <c r="C313" s="53"/>
      <c r="D313" s="53"/>
      <c r="E313" s="55"/>
      <c r="F313" s="55"/>
      <c r="G313" s="55"/>
      <c r="H313" s="55"/>
      <c r="I313" s="55"/>
      <c r="J313" s="55"/>
      <c r="K313" s="55"/>
      <c r="L313" s="55"/>
      <c r="M313" s="55"/>
      <c r="N313" s="55"/>
      <c r="O313" s="55"/>
      <c r="P313" s="55"/>
      <c r="Q313" s="55"/>
      <c r="R313" s="55"/>
      <c r="S313" s="55"/>
      <c r="T313" s="145"/>
      <c r="U313" s="134"/>
    </row>
    <row r="314" spans="2:21" s="103" customFormat="1" x14ac:dyDescent="0.25">
      <c r="B314" s="53"/>
      <c r="C314" s="53"/>
      <c r="D314" s="53"/>
      <c r="E314" s="55"/>
      <c r="F314" s="55"/>
      <c r="G314" s="55"/>
      <c r="H314" s="55"/>
      <c r="I314" s="55"/>
      <c r="J314" s="55"/>
      <c r="K314" s="55"/>
      <c r="L314" s="55"/>
      <c r="M314" s="55"/>
      <c r="N314" s="55"/>
      <c r="O314" s="55"/>
      <c r="P314" s="55"/>
      <c r="Q314" s="55"/>
      <c r="R314" s="55"/>
      <c r="S314" s="55"/>
      <c r="T314" s="145"/>
      <c r="U314" s="134"/>
    </row>
    <row r="315" spans="2:21" s="103" customFormat="1" x14ac:dyDescent="0.25">
      <c r="B315" s="53"/>
      <c r="C315" s="53"/>
      <c r="D315" s="53"/>
      <c r="E315" s="55"/>
      <c r="F315" s="55"/>
      <c r="G315" s="55"/>
      <c r="H315" s="55"/>
      <c r="I315" s="55"/>
      <c r="J315" s="55"/>
      <c r="K315" s="55"/>
      <c r="L315" s="55"/>
      <c r="M315" s="55"/>
      <c r="N315" s="55"/>
      <c r="O315" s="55"/>
      <c r="P315" s="55"/>
      <c r="Q315" s="55"/>
      <c r="R315" s="55"/>
      <c r="S315" s="55"/>
      <c r="T315" s="145"/>
      <c r="U315" s="134"/>
    </row>
    <row r="316" spans="2:21" s="103" customFormat="1" x14ac:dyDescent="0.25">
      <c r="B316" s="53"/>
      <c r="C316" s="53"/>
      <c r="D316" s="53"/>
      <c r="E316" s="55"/>
      <c r="F316" s="55"/>
      <c r="G316" s="55"/>
      <c r="H316" s="55"/>
      <c r="I316" s="55"/>
      <c r="J316" s="55"/>
      <c r="K316" s="55"/>
      <c r="L316" s="55"/>
      <c r="M316" s="55"/>
      <c r="N316" s="55"/>
      <c r="O316" s="55"/>
      <c r="P316" s="55"/>
      <c r="Q316" s="55"/>
      <c r="R316" s="55"/>
      <c r="S316" s="55"/>
      <c r="T316" s="145"/>
      <c r="U316" s="134"/>
    </row>
    <row r="317" spans="2:21" s="103" customFormat="1" x14ac:dyDescent="0.25">
      <c r="B317" s="53"/>
      <c r="C317" s="53"/>
      <c r="D317" s="53"/>
      <c r="E317" s="55"/>
      <c r="F317" s="55"/>
      <c r="G317" s="55"/>
      <c r="H317" s="55"/>
      <c r="I317" s="55"/>
      <c r="J317" s="55"/>
      <c r="K317" s="55"/>
      <c r="L317" s="55"/>
      <c r="M317" s="55"/>
      <c r="N317" s="55"/>
      <c r="O317" s="55"/>
      <c r="P317" s="55"/>
      <c r="Q317" s="55"/>
      <c r="R317" s="55"/>
      <c r="S317" s="55"/>
      <c r="T317" s="145"/>
      <c r="U317" s="134"/>
    </row>
    <row r="318" spans="2:21" s="103" customFormat="1" x14ac:dyDescent="0.25">
      <c r="B318" s="53"/>
      <c r="C318" s="53"/>
      <c r="D318" s="53"/>
      <c r="E318" s="55"/>
      <c r="F318" s="55"/>
      <c r="G318" s="55"/>
      <c r="H318" s="55"/>
      <c r="I318" s="55"/>
      <c r="J318" s="55"/>
      <c r="K318" s="55"/>
      <c r="L318" s="55"/>
      <c r="M318" s="55"/>
      <c r="N318" s="55"/>
      <c r="O318" s="55"/>
      <c r="P318" s="55"/>
      <c r="Q318" s="55"/>
      <c r="R318" s="55"/>
      <c r="S318" s="55"/>
      <c r="T318" s="145"/>
      <c r="U318" s="134"/>
    </row>
    <row r="319" spans="2:21" s="103" customFormat="1" x14ac:dyDescent="0.25">
      <c r="B319" s="53"/>
      <c r="C319" s="53"/>
      <c r="D319" s="53"/>
      <c r="E319" s="55"/>
      <c r="F319" s="55"/>
      <c r="G319" s="55"/>
      <c r="H319" s="55"/>
      <c r="I319" s="55"/>
      <c r="J319" s="55"/>
      <c r="K319" s="55"/>
      <c r="L319" s="55"/>
      <c r="M319" s="55"/>
      <c r="N319" s="55"/>
      <c r="O319" s="55"/>
      <c r="P319" s="55"/>
      <c r="Q319" s="55"/>
      <c r="R319" s="55"/>
      <c r="S319" s="55"/>
      <c r="T319" s="145"/>
      <c r="U319" s="134"/>
    </row>
    <row r="320" spans="2:21" s="103" customFormat="1" x14ac:dyDescent="0.25">
      <c r="B320" s="53"/>
      <c r="C320" s="53"/>
      <c r="D320" s="53"/>
      <c r="E320" s="55"/>
      <c r="F320" s="55"/>
      <c r="G320" s="55"/>
      <c r="H320" s="55"/>
      <c r="I320" s="55"/>
      <c r="J320" s="55"/>
      <c r="K320" s="55"/>
      <c r="L320" s="55"/>
      <c r="M320" s="55"/>
      <c r="N320" s="55"/>
      <c r="O320" s="55"/>
      <c r="P320" s="55"/>
      <c r="Q320" s="55"/>
      <c r="R320" s="55"/>
      <c r="S320" s="55"/>
      <c r="T320" s="145"/>
      <c r="U320" s="134"/>
    </row>
    <row r="321" spans="2:21" s="103" customFormat="1" x14ac:dyDescent="0.25">
      <c r="B321" s="53"/>
      <c r="C321" s="53"/>
      <c r="D321" s="53"/>
      <c r="E321" s="55"/>
      <c r="F321" s="55"/>
      <c r="G321" s="55"/>
      <c r="H321" s="55"/>
      <c r="I321" s="55"/>
      <c r="J321" s="55"/>
      <c r="K321" s="55"/>
      <c r="L321" s="55"/>
      <c r="M321" s="55"/>
      <c r="N321" s="55"/>
      <c r="O321" s="55"/>
      <c r="P321" s="55"/>
      <c r="Q321" s="55"/>
      <c r="R321" s="55"/>
      <c r="S321" s="55"/>
      <c r="T321" s="145"/>
      <c r="U321" s="134"/>
    </row>
    <row r="322" spans="2:21" s="103" customFormat="1" x14ac:dyDescent="0.25">
      <c r="B322" s="53"/>
      <c r="C322" s="53"/>
      <c r="D322" s="53"/>
      <c r="E322" s="55"/>
      <c r="F322" s="55"/>
      <c r="G322" s="55"/>
      <c r="H322" s="55"/>
      <c r="I322" s="55"/>
      <c r="J322" s="55"/>
      <c r="K322" s="55"/>
      <c r="L322" s="55"/>
      <c r="M322" s="55"/>
      <c r="N322" s="55"/>
      <c r="O322" s="55"/>
      <c r="P322" s="55"/>
      <c r="Q322" s="55"/>
      <c r="R322" s="55"/>
      <c r="S322" s="55"/>
      <c r="T322" s="145"/>
      <c r="U322" s="134"/>
    </row>
    <row r="323" spans="2:21" s="103" customFormat="1" x14ac:dyDescent="0.25">
      <c r="B323" s="53"/>
      <c r="C323" s="53"/>
      <c r="D323" s="53"/>
      <c r="E323" s="55"/>
      <c r="F323" s="55"/>
      <c r="G323" s="55"/>
      <c r="H323" s="55"/>
      <c r="I323" s="55"/>
      <c r="J323" s="55"/>
      <c r="K323" s="55"/>
      <c r="L323" s="55"/>
      <c r="M323" s="55"/>
      <c r="N323" s="55"/>
      <c r="O323" s="55"/>
      <c r="P323" s="55"/>
      <c r="Q323" s="55"/>
      <c r="R323" s="55"/>
      <c r="S323" s="55"/>
      <c r="T323" s="145"/>
      <c r="U323" s="134"/>
    </row>
    <row r="324" spans="2:21" s="103" customFormat="1" x14ac:dyDescent="0.25">
      <c r="B324" s="53"/>
      <c r="C324" s="53"/>
      <c r="D324" s="53"/>
      <c r="E324" s="55"/>
      <c r="F324" s="55"/>
      <c r="G324" s="55"/>
      <c r="H324" s="55"/>
      <c r="I324" s="55"/>
      <c r="J324" s="55"/>
      <c r="K324" s="55"/>
      <c r="L324" s="55"/>
      <c r="M324" s="55"/>
      <c r="N324" s="55"/>
      <c r="O324" s="55"/>
      <c r="P324" s="55"/>
      <c r="Q324" s="55"/>
      <c r="R324" s="55"/>
      <c r="S324" s="55"/>
      <c r="T324" s="145"/>
      <c r="U324" s="134"/>
    </row>
    <row r="325" spans="2:21" s="103" customFormat="1" x14ac:dyDescent="0.25">
      <c r="B325" s="53"/>
      <c r="C325" s="53"/>
      <c r="D325" s="53"/>
      <c r="E325" s="55"/>
      <c r="F325" s="55"/>
      <c r="G325" s="55"/>
      <c r="H325" s="55"/>
      <c r="I325" s="55"/>
      <c r="J325" s="55"/>
      <c r="K325" s="55"/>
      <c r="L325" s="55"/>
      <c r="M325" s="55"/>
      <c r="N325" s="55"/>
      <c r="O325" s="55"/>
      <c r="P325" s="55"/>
      <c r="Q325" s="55"/>
      <c r="R325" s="55"/>
      <c r="S325" s="55"/>
      <c r="T325" s="145"/>
      <c r="U325" s="134"/>
    </row>
    <row r="326" spans="2:21" s="103" customFormat="1" x14ac:dyDescent="0.25">
      <c r="B326" s="53"/>
      <c r="C326" s="53"/>
      <c r="D326" s="53"/>
      <c r="E326" s="55"/>
      <c r="F326" s="55"/>
      <c r="G326" s="55"/>
      <c r="H326" s="55"/>
      <c r="I326" s="55"/>
      <c r="J326" s="55"/>
      <c r="K326" s="55"/>
      <c r="L326" s="55"/>
      <c r="M326" s="55"/>
      <c r="N326" s="55"/>
      <c r="O326" s="55"/>
      <c r="P326" s="55"/>
      <c r="Q326" s="55"/>
      <c r="R326" s="55"/>
      <c r="S326" s="55"/>
      <c r="T326" s="145"/>
      <c r="U326" s="134"/>
    </row>
    <row r="327" spans="2:21" s="103" customFormat="1" x14ac:dyDescent="0.25">
      <c r="B327" s="53"/>
      <c r="C327" s="53"/>
      <c r="D327" s="53"/>
      <c r="E327" s="55"/>
      <c r="F327" s="55"/>
      <c r="G327" s="55"/>
      <c r="H327" s="55"/>
      <c r="I327" s="55"/>
      <c r="J327" s="55"/>
      <c r="K327" s="55"/>
      <c r="L327" s="55"/>
      <c r="M327" s="55"/>
      <c r="N327" s="55"/>
      <c r="O327" s="55"/>
      <c r="P327" s="55"/>
      <c r="Q327" s="55"/>
      <c r="R327" s="55"/>
      <c r="S327" s="55"/>
      <c r="T327" s="145"/>
      <c r="U327" s="134"/>
    </row>
    <row r="328" spans="2:21" s="103" customFormat="1" x14ac:dyDescent="0.25">
      <c r="B328" s="53"/>
      <c r="C328" s="53"/>
      <c r="D328" s="53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145"/>
      <c r="U328" s="134"/>
    </row>
    <row r="329" spans="2:21" s="103" customFormat="1" x14ac:dyDescent="0.25">
      <c r="B329" s="53"/>
      <c r="C329" s="53"/>
      <c r="D329" s="53"/>
      <c r="E329" s="55"/>
      <c r="F329" s="55"/>
      <c r="G329" s="55"/>
      <c r="H329" s="55"/>
      <c r="I329" s="55"/>
      <c r="J329" s="55"/>
      <c r="K329" s="55"/>
      <c r="L329" s="55"/>
      <c r="M329" s="55"/>
      <c r="N329" s="55"/>
      <c r="O329" s="55"/>
      <c r="P329" s="55"/>
      <c r="Q329" s="55"/>
      <c r="R329" s="55"/>
      <c r="S329" s="55"/>
      <c r="T329" s="145"/>
      <c r="U329" s="134"/>
    </row>
    <row r="330" spans="2:21" s="103" customFormat="1" x14ac:dyDescent="0.25">
      <c r="B330" s="53"/>
      <c r="C330" s="53"/>
      <c r="D330" s="53"/>
      <c r="E330" s="55"/>
      <c r="F330" s="55"/>
      <c r="G330" s="55"/>
      <c r="H330" s="55"/>
      <c r="I330" s="55"/>
      <c r="J330" s="55"/>
      <c r="K330" s="55"/>
      <c r="L330" s="55"/>
      <c r="M330" s="55"/>
      <c r="N330" s="55"/>
      <c r="O330" s="55"/>
      <c r="P330" s="55"/>
      <c r="Q330" s="55"/>
      <c r="R330" s="55"/>
      <c r="S330" s="55"/>
      <c r="T330" s="145"/>
      <c r="U330" s="134"/>
    </row>
    <row r="331" spans="2:21" s="103" customFormat="1" x14ac:dyDescent="0.25">
      <c r="B331" s="53"/>
      <c r="C331" s="53"/>
      <c r="D331" s="53"/>
      <c r="E331" s="55"/>
      <c r="F331" s="55"/>
      <c r="G331" s="55"/>
      <c r="H331" s="55"/>
      <c r="I331" s="55"/>
      <c r="J331" s="55"/>
      <c r="K331" s="55"/>
      <c r="L331" s="55"/>
      <c r="M331" s="55"/>
      <c r="N331" s="55"/>
      <c r="O331" s="55"/>
      <c r="P331" s="55"/>
      <c r="Q331" s="55"/>
      <c r="R331" s="55"/>
      <c r="S331" s="55"/>
      <c r="T331" s="145"/>
      <c r="U331" s="134"/>
    </row>
    <row r="332" spans="2:21" s="103" customFormat="1" x14ac:dyDescent="0.25">
      <c r="B332" s="53"/>
      <c r="C332" s="53"/>
      <c r="D332" s="53"/>
      <c r="E332" s="55"/>
      <c r="F332" s="55"/>
      <c r="G332" s="55"/>
      <c r="H332" s="55"/>
      <c r="I332" s="55"/>
      <c r="J332" s="55"/>
      <c r="K332" s="55"/>
      <c r="L332" s="55"/>
      <c r="M332" s="55"/>
      <c r="N332" s="55"/>
      <c r="O332" s="55"/>
      <c r="P332" s="55"/>
      <c r="Q332" s="55"/>
      <c r="R332" s="55"/>
      <c r="S332" s="55"/>
      <c r="T332" s="145"/>
      <c r="U332" s="134"/>
    </row>
    <row r="333" spans="2:21" s="103" customFormat="1" x14ac:dyDescent="0.25">
      <c r="B333" s="53"/>
      <c r="C333" s="53"/>
      <c r="D333" s="53"/>
      <c r="E333" s="55"/>
      <c r="F333" s="55"/>
      <c r="G333" s="55"/>
      <c r="H333" s="55"/>
      <c r="I333" s="55"/>
      <c r="J333" s="55"/>
      <c r="K333" s="55"/>
      <c r="L333" s="55"/>
      <c r="M333" s="55"/>
      <c r="N333" s="55"/>
      <c r="O333" s="55"/>
      <c r="P333" s="55"/>
      <c r="Q333" s="55"/>
      <c r="R333" s="55"/>
      <c r="S333" s="55"/>
      <c r="T333" s="145"/>
      <c r="U333" s="134"/>
    </row>
    <row r="334" spans="2:21" s="103" customFormat="1" x14ac:dyDescent="0.25">
      <c r="B334" s="53"/>
      <c r="C334" s="53"/>
      <c r="D334" s="53"/>
      <c r="E334" s="55"/>
      <c r="F334" s="55"/>
      <c r="G334" s="55"/>
      <c r="H334" s="55"/>
      <c r="I334" s="55"/>
      <c r="J334" s="55"/>
      <c r="K334" s="55"/>
      <c r="L334" s="55"/>
      <c r="M334" s="55"/>
      <c r="N334" s="55"/>
      <c r="O334" s="55"/>
      <c r="P334" s="55"/>
      <c r="Q334" s="55"/>
      <c r="R334" s="55"/>
      <c r="S334" s="55"/>
      <c r="T334" s="145"/>
      <c r="U334" s="134"/>
    </row>
    <row r="335" spans="2:21" s="103" customFormat="1" x14ac:dyDescent="0.25">
      <c r="B335" s="53"/>
      <c r="C335" s="53"/>
      <c r="D335" s="53"/>
      <c r="E335" s="55"/>
      <c r="F335" s="55"/>
      <c r="G335" s="55"/>
      <c r="H335" s="55"/>
      <c r="I335" s="55"/>
      <c r="J335" s="55"/>
      <c r="K335" s="55"/>
      <c r="L335" s="55"/>
      <c r="M335" s="55"/>
      <c r="N335" s="55"/>
      <c r="O335" s="55"/>
      <c r="P335" s="55"/>
      <c r="Q335" s="55"/>
      <c r="R335" s="55"/>
      <c r="S335" s="55"/>
      <c r="T335" s="145"/>
      <c r="U335" s="134"/>
    </row>
    <row r="336" spans="2:21" s="103" customFormat="1" x14ac:dyDescent="0.25">
      <c r="B336" s="53"/>
      <c r="C336" s="53"/>
      <c r="D336" s="53"/>
      <c r="E336" s="55"/>
      <c r="F336" s="55"/>
      <c r="G336" s="55"/>
      <c r="H336" s="55"/>
      <c r="I336" s="55"/>
      <c r="J336" s="55"/>
      <c r="K336" s="55"/>
      <c r="L336" s="55"/>
      <c r="M336" s="55"/>
      <c r="N336" s="55"/>
      <c r="O336" s="55"/>
      <c r="P336" s="55"/>
      <c r="Q336" s="55"/>
      <c r="R336" s="55"/>
      <c r="S336" s="55"/>
      <c r="T336" s="145"/>
      <c r="U336" s="134"/>
    </row>
    <row r="337" spans="2:21" s="103" customFormat="1" x14ac:dyDescent="0.25">
      <c r="B337" s="53"/>
      <c r="C337" s="53"/>
      <c r="D337" s="53"/>
      <c r="E337" s="55"/>
      <c r="F337" s="55"/>
      <c r="G337" s="55"/>
      <c r="H337" s="55"/>
      <c r="I337" s="55"/>
      <c r="J337" s="55"/>
      <c r="K337" s="55"/>
      <c r="L337" s="55"/>
      <c r="M337" s="55"/>
      <c r="N337" s="55"/>
      <c r="O337" s="55"/>
      <c r="P337" s="55"/>
      <c r="Q337" s="55"/>
      <c r="R337" s="55"/>
      <c r="S337" s="55"/>
      <c r="T337" s="145"/>
      <c r="U337" s="134"/>
    </row>
    <row r="338" spans="2:21" s="103" customFormat="1" x14ac:dyDescent="0.25">
      <c r="B338" s="53"/>
      <c r="C338" s="53"/>
      <c r="D338" s="53"/>
      <c r="E338" s="55"/>
      <c r="F338" s="55"/>
      <c r="G338" s="55"/>
      <c r="H338" s="55"/>
      <c r="I338" s="55"/>
      <c r="J338" s="55"/>
      <c r="K338" s="55"/>
      <c r="L338" s="55"/>
      <c r="M338" s="55"/>
      <c r="N338" s="55"/>
      <c r="O338" s="55"/>
      <c r="P338" s="55"/>
      <c r="Q338" s="55"/>
      <c r="R338" s="55"/>
      <c r="S338" s="55"/>
      <c r="T338" s="145"/>
      <c r="U338" s="134"/>
    </row>
    <row r="339" spans="2:21" s="103" customFormat="1" x14ac:dyDescent="0.25">
      <c r="B339" s="53"/>
      <c r="C339" s="53"/>
      <c r="D339" s="53"/>
      <c r="E339" s="55"/>
      <c r="F339" s="55"/>
      <c r="G339" s="55"/>
      <c r="H339" s="55"/>
      <c r="I339" s="55"/>
      <c r="J339" s="55"/>
      <c r="K339" s="55"/>
      <c r="L339" s="55"/>
      <c r="M339" s="55"/>
      <c r="N339" s="55"/>
      <c r="O339" s="55"/>
      <c r="P339" s="55"/>
      <c r="Q339" s="55"/>
      <c r="R339" s="55"/>
      <c r="S339" s="55"/>
      <c r="T339" s="145"/>
      <c r="U339" s="134"/>
    </row>
    <row r="340" spans="2:21" s="103" customFormat="1" x14ac:dyDescent="0.25">
      <c r="B340" s="53"/>
      <c r="C340" s="53"/>
      <c r="D340" s="53"/>
      <c r="E340" s="55"/>
      <c r="F340" s="55"/>
      <c r="G340" s="55"/>
      <c r="H340" s="55"/>
      <c r="I340" s="55"/>
      <c r="J340" s="55"/>
      <c r="K340" s="55"/>
      <c r="L340" s="55"/>
      <c r="M340" s="55"/>
      <c r="N340" s="55"/>
      <c r="O340" s="55"/>
      <c r="P340" s="55"/>
      <c r="Q340" s="55"/>
      <c r="R340" s="55"/>
      <c r="S340" s="55"/>
      <c r="T340" s="145"/>
      <c r="U340" s="134"/>
    </row>
    <row r="341" spans="2:21" s="103" customFormat="1" x14ac:dyDescent="0.25">
      <c r="B341" s="53"/>
      <c r="C341" s="53"/>
      <c r="D341" s="53"/>
      <c r="E341" s="55"/>
      <c r="F341" s="55"/>
      <c r="G341" s="55"/>
      <c r="H341" s="55"/>
      <c r="I341" s="55"/>
      <c r="J341" s="55"/>
      <c r="K341" s="55"/>
      <c r="L341" s="55"/>
      <c r="M341" s="55"/>
      <c r="N341" s="55"/>
      <c r="O341" s="55"/>
      <c r="P341" s="55"/>
      <c r="Q341" s="55"/>
      <c r="R341" s="55"/>
      <c r="S341" s="55"/>
      <c r="T341" s="145"/>
      <c r="U341" s="134"/>
    </row>
    <row r="342" spans="2:21" s="103" customFormat="1" x14ac:dyDescent="0.25">
      <c r="B342" s="53"/>
      <c r="C342" s="53"/>
      <c r="D342" s="53"/>
      <c r="E342" s="55"/>
      <c r="F342" s="55"/>
      <c r="G342" s="55"/>
      <c r="H342" s="55"/>
      <c r="I342" s="55"/>
      <c r="J342" s="55"/>
      <c r="K342" s="55"/>
      <c r="L342" s="55"/>
      <c r="M342" s="55"/>
      <c r="N342" s="55"/>
      <c r="O342" s="55"/>
      <c r="P342" s="55"/>
      <c r="Q342" s="55"/>
      <c r="R342" s="55"/>
      <c r="S342" s="55"/>
      <c r="T342" s="145"/>
      <c r="U342" s="134"/>
    </row>
    <row r="343" spans="2:21" s="103" customFormat="1" x14ac:dyDescent="0.25">
      <c r="B343" s="53"/>
      <c r="C343" s="53"/>
      <c r="D343" s="53"/>
      <c r="E343" s="55"/>
      <c r="F343" s="55"/>
      <c r="G343" s="55"/>
      <c r="H343" s="55"/>
      <c r="I343" s="55"/>
      <c r="J343" s="55"/>
      <c r="K343" s="55"/>
      <c r="L343" s="55"/>
      <c r="M343" s="55"/>
      <c r="N343" s="55"/>
      <c r="O343" s="55"/>
      <c r="P343" s="55"/>
      <c r="Q343" s="55"/>
      <c r="R343" s="55"/>
      <c r="S343" s="55"/>
      <c r="T343" s="145"/>
      <c r="U343" s="134"/>
    </row>
    <row r="344" spans="2:21" s="103" customFormat="1" x14ac:dyDescent="0.25">
      <c r="B344" s="53"/>
      <c r="C344" s="53"/>
      <c r="D344" s="53"/>
      <c r="E344" s="55"/>
      <c r="F344" s="55"/>
      <c r="G344" s="55"/>
      <c r="H344" s="55"/>
      <c r="I344" s="55"/>
      <c r="J344" s="55"/>
      <c r="K344" s="55"/>
      <c r="L344" s="55"/>
      <c r="M344" s="55"/>
      <c r="N344" s="55"/>
      <c r="O344" s="55"/>
      <c r="P344" s="55"/>
      <c r="Q344" s="55"/>
      <c r="R344" s="55"/>
      <c r="S344" s="55"/>
      <c r="T344" s="145"/>
      <c r="U344" s="134"/>
    </row>
    <row r="345" spans="2:21" s="103" customFormat="1" x14ac:dyDescent="0.25">
      <c r="B345" s="53"/>
      <c r="C345" s="53"/>
      <c r="D345" s="53"/>
      <c r="E345" s="55"/>
      <c r="F345" s="55"/>
      <c r="G345" s="55"/>
      <c r="H345" s="55"/>
      <c r="I345" s="55"/>
      <c r="J345" s="55"/>
      <c r="K345" s="55"/>
      <c r="L345" s="55"/>
      <c r="M345" s="55"/>
      <c r="N345" s="55"/>
      <c r="O345" s="55"/>
      <c r="P345" s="55"/>
      <c r="Q345" s="55"/>
      <c r="R345" s="55"/>
      <c r="S345" s="55"/>
      <c r="T345" s="145"/>
      <c r="U345" s="134"/>
    </row>
    <row r="346" spans="2:21" s="103" customFormat="1" x14ac:dyDescent="0.25">
      <c r="B346" s="53"/>
      <c r="C346" s="53"/>
      <c r="D346" s="53"/>
      <c r="E346" s="55"/>
      <c r="F346" s="55"/>
      <c r="G346" s="55"/>
      <c r="H346" s="55"/>
      <c r="I346" s="55"/>
      <c r="J346" s="55"/>
      <c r="K346" s="55"/>
      <c r="L346" s="55"/>
      <c r="M346" s="55"/>
      <c r="N346" s="55"/>
      <c r="O346" s="55"/>
      <c r="P346" s="55"/>
      <c r="Q346" s="55"/>
      <c r="R346" s="55"/>
      <c r="S346" s="55"/>
      <c r="T346" s="145"/>
      <c r="U346" s="134"/>
    </row>
    <row r="347" spans="2:21" s="103" customFormat="1" x14ac:dyDescent="0.25">
      <c r="B347" s="53"/>
      <c r="C347" s="53"/>
      <c r="D347" s="53"/>
      <c r="E347" s="55"/>
      <c r="F347" s="55"/>
      <c r="G347" s="55"/>
      <c r="H347" s="55"/>
      <c r="I347" s="55"/>
      <c r="J347" s="55"/>
      <c r="K347" s="55"/>
      <c r="L347" s="55"/>
      <c r="M347" s="55"/>
      <c r="N347" s="55"/>
      <c r="O347" s="55"/>
      <c r="P347" s="55"/>
      <c r="Q347" s="55"/>
      <c r="R347" s="55"/>
      <c r="S347" s="55"/>
      <c r="T347" s="145"/>
      <c r="U347" s="134"/>
    </row>
    <row r="348" spans="2:21" s="103" customFormat="1" x14ac:dyDescent="0.25">
      <c r="B348" s="53"/>
      <c r="C348" s="53"/>
      <c r="D348" s="53"/>
      <c r="E348" s="55"/>
      <c r="F348" s="55"/>
      <c r="G348" s="55"/>
      <c r="H348" s="55"/>
      <c r="I348" s="55"/>
      <c r="J348" s="55"/>
      <c r="K348" s="55"/>
      <c r="L348" s="55"/>
      <c r="M348" s="55"/>
      <c r="N348" s="55"/>
      <c r="O348" s="55"/>
      <c r="P348" s="55"/>
      <c r="Q348" s="55"/>
      <c r="R348" s="55"/>
      <c r="S348" s="55"/>
      <c r="T348" s="145"/>
      <c r="U348" s="134"/>
    </row>
    <row r="349" spans="2:21" s="103" customFormat="1" x14ac:dyDescent="0.25">
      <c r="B349" s="53"/>
      <c r="C349" s="53"/>
      <c r="D349" s="53"/>
      <c r="E349" s="55"/>
      <c r="F349" s="55"/>
      <c r="G349" s="55"/>
      <c r="H349" s="55"/>
      <c r="I349" s="55"/>
      <c r="J349" s="55"/>
      <c r="K349" s="55"/>
      <c r="L349" s="55"/>
      <c r="M349" s="55"/>
      <c r="N349" s="55"/>
      <c r="O349" s="55"/>
      <c r="P349" s="55"/>
      <c r="Q349" s="55"/>
      <c r="R349" s="55"/>
      <c r="S349" s="55"/>
      <c r="T349" s="145"/>
      <c r="U349" s="134"/>
    </row>
    <row r="350" spans="2:21" s="103" customFormat="1" x14ac:dyDescent="0.25">
      <c r="B350" s="53"/>
      <c r="C350" s="53"/>
      <c r="D350" s="53"/>
      <c r="E350" s="55"/>
      <c r="F350" s="55"/>
      <c r="G350" s="55"/>
      <c r="H350" s="55"/>
      <c r="I350" s="55"/>
      <c r="J350" s="55"/>
      <c r="K350" s="55"/>
      <c r="L350" s="55"/>
      <c r="M350" s="55"/>
      <c r="N350" s="55"/>
      <c r="O350" s="55"/>
      <c r="P350" s="55"/>
      <c r="Q350" s="55"/>
      <c r="R350" s="55"/>
      <c r="S350" s="55"/>
      <c r="T350" s="145"/>
      <c r="U350" s="134"/>
    </row>
    <row r="351" spans="2:21" s="103" customFormat="1" x14ac:dyDescent="0.25">
      <c r="B351" s="53"/>
      <c r="C351" s="53"/>
      <c r="D351" s="53"/>
      <c r="E351" s="55"/>
      <c r="F351" s="55"/>
      <c r="G351" s="55"/>
      <c r="H351" s="55"/>
      <c r="I351" s="55"/>
      <c r="J351" s="55"/>
      <c r="K351" s="55"/>
      <c r="L351" s="55"/>
      <c r="M351" s="55"/>
      <c r="N351" s="55"/>
      <c r="O351" s="55"/>
      <c r="P351" s="55"/>
      <c r="Q351" s="55"/>
      <c r="R351" s="55"/>
      <c r="S351" s="55"/>
      <c r="T351" s="145"/>
      <c r="U351" s="134"/>
    </row>
    <row r="352" spans="2:21" s="103" customFormat="1" x14ac:dyDescent="0.25">
      <c r="B352" s="53"/>
      <c r="C352" s="53"/>
      <c r="D352" s="53"/>
      <c r="E352" s="55"/>
      <c r="F352" s="55"/>
      <c r="G352" s="55"/>
      <c r="H352" s="55"/>
      <c r="I352" s="55"/>
      <c r="J352" s="55"/>
      <c r="K352" s="55"/>
      <c r="L352" s="55"/>
      <c r="M352" s="55"/>
      <c r="N352" s="55"/>
      <c r="O352" s="55"/>
      <c r="P352" s="55"/>
      <c r="Q352" s="55"/>
      <c r="R352" s="55"/>
      <c r="S352" s="55"/>
      <c r="T352" s="145"/>
      <c r="U352" s="134"/>
    </row>
    <row r="353" spans="2:21" s="103" customFormat="1" x14ac:dyDescent="0.25">
      <c r="B353" s="53"/>
      <c r="C353" s="53"/>
      <c r="D353" s="53"/>
      <c r="E353" s="55"/>
      <c r="F353" s="55"/>
      <c r="G353" s="55"/>
      <c r="H353" s="55"/>
      <c r="I353" s="55"/>
      <c r="J353" s="55"/>
      <c r="K353" s="55"/>
      <c r="L353" s="55"/>
      <c r="M353" s="55"/>
      <c r="N353" s="55"/>
      <c r="O353" s="55"/>
      <c r="P353" s="55"/>
      <c r="Q353" s="55"/>
      <c r="R353" s="55"/>
      <c r="S353" s="55"/>
      <c r="T353" s="145"/>
      <c r="U353" s="134"/>
    </row>
    <row r="354" spans="2:21" s="103" customFormat="1" x14ac:dyDescent="0.25">
      <c r="B354" s="53"/>
      <c r="C354" s="53"/>
      <c r="D354" s="53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145"/>
      <c r="U354" s="134"/>
    </row>
    <row r="355" spans="2:21" s="103" customFormat="1" x14ac:dyDescent="0.25">
      <c r="B355" s="53"/>
      <c r="C355" s="53"/>
      <c r="D355" s="53"/>
      <c r="E355" s="55"/>
      <c r="F355" s="55"/>
      <c r="G355" s="55"/>
      <c r="H355" s="55"/>
      <c r="I355" s="55"/>
      <c r="J355" s="55"/>
      <c r="K355" s="55"/>
      <c r="L355" s="55"/>
      <c r="M355" s="55"/>
      <c r="N355" s="55"/>
      <c r="O355" s="55"/>
      <c r="P355" s="55"/>
      <c r="Q355" s="55"/>
      <c r="R355" s="55"/>
      <c r="S355" s="55"/>
      <c r="T355" s="145"/>
      <c r="U355" s="134"/>
    </row>
    <row r="356" spans="2:21" s="103" customFormat="1" x14ac:dyDescent="0.25">
      <c r="B356" s="53"/>
      <c r="C356" s="53"/>
      <c r="D356" s="53"/>
      <c r="E356" s="55"/>
      <c r="F356" s="55"/>
      <c r="G356" s="55"/>
      <c r="H356" s="55"/>
      <c r="I356" s="55"/>
      <c r="J356" s="55"/>
      <c r="K356" s="55"/>
      <c r="L356" s="55"/>
      <c r="M356" s="55"/>
      <c r="N356" s="55"/>
      <c r="O356" s="55"/>
      <c r="P356" s="55"/>
      <c r="Q356" s="55"/>
      <c r="R356" s="55"/>
      <c r="S356" s="55"/>
      <c r="T356" s="145"/>
      <c r="U356" s="134"/>
    </row>
    <row r="357" spans="2:21" s="103" customFormat="1" x14ac:dyDescent="0.25">
      <c r="B357" s="53"/>
      <c r="C357" s="53"/>
      <c r="D357" s="53"/>
      <c r="E357" s="55"/>
      <c r="F357" s="55"/>
      <c r="G357" s="55"/>
      <c r="H357" s="55"/>
      <c r="I357" s="55"/>
      <c r="J357" s="55"/>
      <c r="K357" s="55"/>
      <c r="L357" s="55"/>
      <c r="M357" s="55"/>
      <c r="N357" s="55"/>
      <c r="O357" s="55"/>
      <c r="P357" s="55"/>
      <c r="Q357" s="55"/>
      <c r="R357" s="55"/>
      <c r="S357" s="55"/>
      <c r="T357" s="145"/>
      <c r="U357" s="134"/>
    </row>
    <row r="358" spans="2:21" s="103" customFormat="1" x14ac:dyDescent="0.25">
      <c r="B358" s="53"/>
      <c r="C358" s="53"/>
      <c r="D358" s="53"/>
      <c r="E358" s="55"/>
      <c r="F358" s="55"/>
      <c r="G358" s="55"/>
      <c r="H358" s="55"/>
      <c r="I358" s="55"/>
      <c r="J358" s="55"/>
      <c r="K358" s="55"/>
      <c r="L358" s="55"/>
      <c r="M358" s="55"/>
      <c r="N358" s="55"/>
      <c r="O358" s="55"/>
      <c r="P358" s="55"/>
      <c r="Q358" s="55"/>
      <c r="R358" s="55"/>
      <c r="S358" s="55"/>
      <c r="T358" s="145"/>
      <c r="U358" s="134"/>
    </row>
    <row r="359" spans="2:21" s="103" customFormat="1" x14ac:dyDescent="0.25">
      <c r="B359" s="53"/>
      <c r="C359" s="53"/>
      <c r="D359" s="53"/>
      <c r="E359" s="55"/>
      <c r="F359" s="55"/>
      <c r="G359" s="55"/>
      <c r="H359" s="55"/>
      <c r="I359" s="55"/>
      <c r="J359" s="55"/>
      <c r="K359" s="55"/>
      <c r="L359" s="55"/>
      <c r="M359" s="55"/>
      <c r="N359" s="55"/>
      <c r="O359" s="55"/>
      <c r="P359" s="55"/>
      <c r="Q359" s="55"/>
      <c r="R359" s="55"/>
      <c r="S359" s="55"/>
      <c r="T359" s="145"/>
      <c r="U359" s="134"/>
    </row>
    <row r="360" spans="2:21" s="103" customFormat="1" x14ac:dyDescent="0.25">
      <c r="B360" s="53"/>
      <c r="C360" s="53"/>
      <c r="D360" s="53"/>
      <c r="E360" s="55"/>
      <c r="F360" s="55"/>
      <c r="G360" s="55"/>
      <c r="H360" s="55"/>
      <c r="I360" s="55"/>
      <c r="J360" s="55"/>
      <c r="K360" s="55"/>
      <c r="L360" s="55"/>
      <c r="M360" s="55"/>
      <c r="N360" s="55"/>
      <c r="O360" s="55"/>
      <c r="P360" s="55"/>
      <c r="Q360" s="55"/>
      <c r="R360" s="55"/>
      <c r="S360" s="55"/>
      <c r="T360" s="145"/>
      <c r="U360" s="134"/>
    </row>
    <row r="361" spans="2:21" s="103" customFormat="1" x14ac:dyDescent="0.25">
      <c r="B361" s="53"/>
      <c r="C361" s="53"/>
      <c r="D361" s="53"/>
      <c r="E361" s="55"/>
      <c r="F361" s="55"/>
      <c r="G361" s="55"/>
      <c r="H361" s="55"/>
      <c r="I361" s="55"/>
      <c r="J361" s="55"/>
      <c r="K361" s="55"/>
      <c r="L361" s="55"/>
      <c r="M361" s="55"/>
      <c r="N361" s="55"/>
      <c r="O361" s="55"/>
      <c r="P361" s="55"/>
      <c r="Q361" s="55"/>
      <c r="R361" s="55"/>
      <c r="S361" s="55"/>
      <c r="T361" s="145"/>
      <c r="U361" s="134"/>
    </row>
    <row r="362" spans="2:21" s="103" customFormat="1" x14ac:dyDescent="0.25">
      <c r="B362" s="53"/>
      <c r="C362" s="53"/>
      <c r="D362" s="53"/>
      <c r="E362" s="55"/>
      <c r="F362" s="55"/>
      <c r="G362" s="55"/>
      <c r="H362" s="55"/>
      <c r="I362" s="55"/>
      <c r="J362" s="55"/>
      <c r="K362" s="55"/>
      <c r="L362" s="55"/>
      <c r="M362" s="55"/>
      <c r="N362" s="55"/>
      <c r="O362" s="55"/>
      <c r="P362" s="55"/>
      <c r="Q362" s="55"/>
      <c r="R362" s="55"/>
      <c r="S362" s="55"/>
      <c r="T362" s="145"/>
      <c r="U362" s="134"/>
    </row>
    <row r="363" spans="2:21" s="103" customFormat="1" x14ac:dyDescent="0.25">
      <c r="B363" s="53"/>
      <c r="C363" s="53"/>
      <c r="D363" s="53"/>
      <c r="E363" s="55"/>
      <c r="F363" s="55"/>
      <c r="G363" s="55"/>
      <c r="H363" s="55"/>
      <c r="I363" s="55"/>
      <c r="J363" s="55"/>
      <c r="K363" s="55"/>
      <c r="L363" s="55"/>
      <c r="M363" s="55"/>
      <c r="N363" s="55"/>
      <c r="O363" s="55"/>
      <c r="P363" s="55"/>
      <c r="Q363" s="55"/>
      <c r="R363" s="55"/>
      <c r="S363" s="55"/>
      <c r="T363" s="145"/>
      <c r="U363" s="134"/>
    </row>
    <row r="364" spans="2:21" s="103" customFormat="1" x14ac:dyDescent="0.25">
      <c r="B364" s="53"/>
      <c r="C364" s="53"/>
      <c r="D364" s="53"/>
      <c r="E364" s="55"/>
      <c r="F364" s="55"/>
      <c r="G364" s="55"/>
      <c r="H364" s="55"/>
      <c r="I364" s="55"/>
      <c r="J364" s="55"/>
      <c r="K364" s="55"/>
      <c r="L364" s="55"/>
      <c r="M364" s="55"/>
      <c r="N364" s="55"/>
      <c r="O364" s="55"/>
      <c r="P364" s="55"/>
      <c r="Q364" s="55"/>
      <c r="R364" s="55"/>
      <c r="S364" s="55"/>
      <c r="T364" s="145"/>
      <c r="U364" s="134"/>
    </row>
    <row r="365" spans="2:21" s="103" customFormat="1" x14ac:dyDescent="0.25">
      <c r="B365" s="53"/>
      <c r="C365" s="53"/>
      <c r="D365" s="53"/>
      <c r="E365" s="55"/>
      <c r="F365" s="55"/>
      <c r="G365" s="55"/>
      <c r="H365" s="55"/>
      <c r="I365" s="55"/>
      <c r="J365" s="55"/>
      <c r="K365" s="55"/>
      <c r="L365" s="55"/>
      <c r="M365" s="55"/>
      <c r="N365" s="55"/>
      <c r="O365" s="55"/>
      <c r="P365" s="55"/>
      <c r="Q365" s="55"/>
      <c r="R365" s="55"/>
      <c r="S365" s="55"/>
      <c r="T365" s="145"/>
      <c r="U365" s="134"/>
    </row>
    <row r="366" spans="2:21" s="103" customFormat="1" x14ac:dyDescent="0.25">
      <c r="B366" s="53"/>
      <c r="C366" s="53"/>
      <c r="D366" s="53"/>
      <c r="E366" s="55"/>
      <c r="F366" s="55"/>
      <c r="G366" s="55"/>
      <c r="H366" s="55"/>
      <c r="I366" s="55"/>
      <c r="J366" s="55"/>
      <c r="K366" s="55"/>
      <c r="L366" s="55"/>
      <c r="M366" s="55"/>
      <c r="N366" s="55"/>
      <c r="O366" s="55"/>
      <c r="P366" s="55"/>
      <c r="Q366" s="55"/>
      <c r="R366" s="55"/>
      <c r="S366" s="55"/>
      <c r="T366" s="145"/>
      <c r="U366" s="134"/>
    </row>
    <row r="367" spans="2:21" s="103" customFormat="1" x14ac:dyDescent="0.25">
      <c r="B367" s="53"/>
      <c r="C367" s="53"/>
      <c r="D367" s="53"/>
      <c r="E367" s="55"/>
      <c r="F367" s="55"/>
      <c r="G367" s="55"/>
      <c r="H367" s="55"/>
      <c r="I367" s="55"/>
      <c r="J367" s="55"/>
      <c r="K367" s="55"/>
      <c r="L367" s="55"/>
      <c r="M367" s="55"/>
      <c r="N367" s="55"/>
      <c r="O367" s="55"/>
      <c r="P367" s="55"/>
      <c r="Q367" s="55"/>
      <c r="R367" s="55"/>
      <c r="S367" s="55"/>
      <c r="T367" s="145"/>
      <c r="U367" s="134"/>
    </row>
    <row r="368" spans="2:21" s="103" customFormat="1" x14ac:dyDescent="0.25">
      <c r="B368" s="53"/>
      <c r="C368" s="53"/>
      <c r="D368" s="53"/>
      <c r="E368" s="55"/>
      <c r="F368" s="55"/>
      <c r="G368" s="55"/>
      <c r="H368" s="55"/>
      <c r="I368" s="55"/>
      <c r="J368" s="55"/>
      <c r="K368" s="55"/>
      <c r="L368" s="55"/>
      <c r="M368" s="55"/>
      <c r="N368" s="55"/>
      <c r="O368" s="55"/>
      <c r="P368" s="55"/>
      <c r="Q368" s="55"/>
      <c r="R368" s="55"/>
      <c r="S368" s="55"/>
      <c r="T368" s="145"/>
      <c r="U368" s="134"/>
    </row>
    <row r="369" spans="2:21" s="103" customFormat="1" x14ac:dyDescent="0.25">
      <c r="B369" s="53"/>
      <c r="C369" s="53"/>
      <c r="D369" s="53"/>
      <c r="E369" s="55"/>
      <c r="F369" s="55"/>
      <c r="G369" s="55"/>
      <c r="H369" s="55"/>
      <c r="I369" s="55"/>
      <c r="J369" s="55"/>
      <c r="K369" s="55"/>
      <c r="L369" s="55"/>
      <c r="M369" s="55"/>
      <c r="N369" s="55"/>
      <c r="O369" s="55"/>
      <c r="P369" s="55"/>
      <c r="Q369" s="55"/>
      <c r="R369" s="55"/>
      <c r="S369" s="55"/>
      <c r="T369" s="145"/>
      <c r="U369" s="134"/>
    </row>
    <row r="370" spans="2:21" s="103" customFormat="1" x14ac:dyDescent="0.25">
      <c r="B370" s="53"/>
      <c r="C370" s="53"/>
      <c r="D370" s="53"/>
      <c r="E370" s="55"/>
      <c r="F370" s="55"/>
      <c r="G370" s="55"/>
      <c r="H370" s="55"/>
      <c r="I370" s="55"/>
      <c r="J370" s="55"/>
      <c r="K370" s="55"/>
      <c r="L370" s="55"/>
      <c r="M370" s="55"/>
      <c r="N370" s="55"/>
      <c r="O370" s="55"/>
      <c r="P370" s="55"/>
      <c r="Q370" s="55"/>
      <c r="R370" s="55"/>
      <c r="S370" s="55"/>
      <c r="T370" s="145"/>
      <c r="U370" s="134"/>
    </row>
    <row r="371" spans="2:21" s="103" customFormat="1" x14ac:dyDescent="0.25">
      <c r="B371" s="53"/>
      <c r="C371" s="53"/>
      <c r="D371" s="53"/>
      <c r="E371" s="55"/>
      <c r="F371" s="55"/>
      <c r="G371" s="55"/>
      <c r="H371" s="55"/>
      <c r="I371" s="55"/>
      <c r="J371" s="55"/>
      <c r="K371" s="55"/>
      <c r="L371" s="55"/>
      <c r="M371" s="55"/>
      <c r="N371" s="55"/>
      <c r="O371" s="55"/>
      <c r="P371" s="55"/>
      <c r="Q371" s="55"/>
      <c r="R371" s="55"/>
      <c r="S371" s="55"/>
      <c r="T371" s="145"/>
      <c r="U371" s="134"/>
    </row>
    <row r="372" spans="2:21" s="103" customFormat="1" x14ac:dyDescent="0.25">
      <c r="B372" s="53"/>
      <c r="C372" s="53"/>
      <c r="D372" s="53"/>
      <c r="E372" s="55"/>
      <c r="F372" s="55"/>
      <c r="G372" s="55"/>
      <c r="H372" s="55"/>
      <c r="I372" s="55"/>
      <c r="J372" s="55"/>
      <c r="K372" s="55"/>
      <c r="L372" s="55"/>
      <c r="M372" s="55"/>
      <c r="N372" s="55"/>
      <c r="O372" s="55"/>
      <c r="P372" s="55"/>
      <c r="Q372" s="55"/>
      <c r="R372" s="55"/>
      <c r="S372" s="55"/>
      <c r="T372" s="145"/>
      <c r="U372" s="134"/>
    </row>
    <row r="373" spans="2:21" s="103" customFormat="1" x14ac:dyDescent="0.25">
      <c r="B373" s="53"/>
      <c r="C373" s="53"/>
      <c r="D373" s="53"/>
      <c r="E373" s="55"/>
      <c r="F373" s="55"/>
      <c r="G373" s="55"/>
      <c r="H373" s="55"/>
      <c r="I373" s="55"/>
      <c r="J373" s="55"/>
      <c r="K373" s="55"/>
      <c r="L373" s="55"/>
      <c r="M373" s="55"/>
      <c r="N373" s="55"/>
      <c r="O373" s="55"/>
      <c r="P373" s="55"/>
      <c r="Q373" s="55"/>
      <c r="R373" s="55"/>
      <c r="S373" s="55"/>
      <c r="T373" s="145"/>
      <c r="U373" s="134"/>
    </row>
    <row r="374" spans="2:21" s="103" customFormat="1" x14ac:dyDescent="0.25">
      <c r="B374" s="53"/>
      <c r="C374" s="53"/>
      <c r="D374" s="53"/>
      <c r="E374" s="55"/>
      <c r="F374" s="55"/>
      <c r="G374" s="55"/>
      <c r="H374" s="55"/>
      <c r="I374" s="55"/>
      <c r="J374" s="55"/>
      <c r="K374" s="55"/>
      <c r="L374" s="55"/>
      <c r="M374" s="55"/>
      <c r="N374" s="55"/>
      <c r="O374" s="55"/>
      <c r="P374" s="55"/>
      <c r="Q374" s="55"/>
      <c r="R374" s="55"/>
      <c r="S374" s="55"/>
      <c r="T374" s="145"/>
      <c r="U374" s="134"/>
    </row>
    <row r="375" spans="2:21" s="103" customFormat="1" x14ac:dyDescent="0.25">
      <c r="B375" s="53"/>
      <c r="C375" s="53"/>
      <c r="D375" s="53"/>
      <c r="E375" s="55"/>
      <c r="F375" s="55"/>
      <c r="G375" s="55"/>
      <c r="H375" s="55"/>
      <c r="I375" s="55"/>
      <c r="J375" s="55"/>
      <c r="K375" s="55"/>
      <c r="L375" s="55"/>
      <c r="M375" s="55"/>
      <c r="N375" s="55"/>
      <c r="O375" s="55"/>
      <c r="P375" s="55"/>
      <c r="Q375" s="55"/>
      <c r="R375" s="55"/>
      <c r="S375" s="55"/>
      <c r="T375" s="145"/>
      <c r="U375" s="134"/>
    </row>
    <row r="376" spans="2:21" s="103" customFormat="1" x14ac:dyDescent="0.25">
      <c r="B376" s="53"/>
      <c r="C376" s="53"/>
      <c r="D376" s="53"/>
      <c r="E376" s="55"/>
      <c r="F376" s="55"/>
      <c r="G376" s="55"/>
      <c r="H376" s="55"/>
      <c r="I376" s="55"/>
      <c r="J376" s="55"/>
      <c r="K376" s="55"/>
      <c r="L376" s="55"/>
      <c r="M376" s="55"/>
      <c r="N376" s="55"/>
      <c r="O376" s="55"/>
      <c r="P376" s="55"/>
      <c r="Q376" s="55"/>
      <c r="R376" s="55"/>
      <c r="S376" s="55"/>
      <c r="T376" s="145"/>
      <c r="U376" s="134"/>
    </row>
    <row r="377" spans="2:21" s="103" customFormat="1" x14ac:dyDescent="0.25">
      <c r="B377" s="53"/>
      <c r="C377" s="53"/>
      <c r="D377" s="53"/>
      <c r="E377" s="55"/>
      <c r="F377" s="55"/>
      <c r="G377" s="55"/>
      <c r="H377" s="55"/>
      <c r="I377" s="55"/>
      <c r="J377" s="55"/>
      <c r="K377" s="55"/>
      <c r="L377" s="55"/>
      <c r="M377" s="55"/>
      <c r="N377" s="55"/>
      <c r="O377" s="55"/>
      <c r="P377" s="55"/>
      <c r="Q377" s="55"/>
      <c r="R377" s="55"/>
      <c r="S377" s="55"/>
      <c r="T377" s="145"/>
      <c r="U377" s="134"/>
    </row>
    <row r="378" spans="2:21" s="103" customFormat="1" x14ac:dyDescent="0.25">
      <c r="B378" s="53"/>
      <c r="C378" s="53"/>
      <c r="D378" s="53"/>
      <c r="E378" s="55"/>
      <c r="F378" s="55"/>
      <c r="G378" s="55"/>
      <c r="H378" s="55"/>
      <c r="I378" s="55"/>
      <c r="J378" s="55"/>
      <c r="K378" s="55"/>
      <c r="L378" s="55"/>
      <c r="M378" s="55"/>
      <c r="N378" s="55"/>
      <c r="O378" s="55"/>
      <c r="P378" s="55"/>
      <c r="Q378" s="55"/>
      <c r="R378" s="55"/>
      <c r="S378" s="55"/>
      <c r="T378" s="145"/>
      <c r="U378" s="134"/>
    </row>
    <row r="379" spans="2:21" s="103" customFormat="1" x14ac:dyDescent="0.25">
      <c r="B379" s="53"/>
      <c r="C379" s="53"/>
      <c r="D379" s="53"/>
      <c r="E379" s="55"/>
      <c r="F379" s="55"/>
      <c r="G379" s="55"/>
      <c r="H379" s="55"/>
      <c r="I379" s="55"/>
      <c r="J379" s="55"/>
      <c r="K379" s="55"/>
      <c r="L379" s="55"/>
      <c r="M379" s="55"/>
      <c r="N379" s="55"/>
      <c r="O379" s="55"/>
      <c r="P379" s="55"/>
      <c r="Q379" s="55"/>
      <c r="R379" s="55"/>
      <c r="S379" s="55"/>
      <c r="T379" s="145"/>
      <c r="U379" s="134"/>
    </row>
    <row r="380" spans="2:21" s="103" customFormat="1" x14ac:dyDescent="0.25">
      <c r="B380" s="53"/>
      <c r="C380" s="53"/>
      <c r="D380" s="53"/>
      <c r="E380" s="55"/>
      <c r="F380" s="55"/>
      <c r="G380" s="55"/>
      <c r="H380" s="55"/>
      <c r="I380" s="55"/>
      <c r="J380" s="55"/>
      <c r="K380" s="55"/>
      <c r="L380" s="55"/>
      <c r="M380" s="55"/>
      <c r="N380" s="55"/>
      <c r="O380" s="55"/>
      <c r="P380" s="55"/>
      <c r="Q380" s="55"/>
      <c r="R380" s="55"/>
      <c r="S380" s="55"/>
      <c r="T380" s="145"/>
      <c r="U380" s="134"/>
    </row>
    <row r="381" spans="2:21" s="103" customFormat="1" x14ac:dyDescent="0.25">
      <c r="B381" s="53"/>
      <c r="C381" s="53"/>
      <c r="D381" s="53"/>
      <c r="E381" s="55"/>
      <c r="F381" s="55"/>
      <c r="G381" s="55"/>
      <c r="H381" s="55"/>
      <c r="I381" s="55"/>
      <c r="J381" s="55"/>
      <c r="K381" s="55"/>
      <c r="L381" s="55"/>
      <c r="M381" s="55"/>
      <c r="N381" s="55"/>
      <c r="O381" s="55"/>
      <c r="P381" s="55"/>
      <c r="Q381" s="55"/>
      <c r="R381" s="55"/>
      <c r="S381" s="55"/>
      <c r="T381" s="145"/>
      <c r="U381" s="134"/>
    </row>
    <row r="382" spans="2:21" s="103" customFormat="1" x14ac:dyDescent="0.25">
      <c r="B382" s="53"/>
      <c r="C382" s="53"/>
      <c r="D382" s="53"/>
      <c r="E382" s="55"/>
      <c r="F382" s="55"/>
      <c r="G382" s="55"/>
      <c r="H382" s="55"/>
      <c r="I382" s="55"/>
      <c r="J382" s="55"/>
      <c r="K382" s="55"/>
      <c r="L382" s="55"/>
      <c r="M382" s="55"/>
      <c r="N382" s="55"/>
      <c r="O382" s="55"/>
      <c r="P382" s="55"/>
      <c r="Q382" s="55"/>
      <c r="R382" s="55"/>
      <c r="S382" s="55"/>
      <c r="T382" s="145"/>
      <c r="U382" s="134"/>
    </row>
    <row r="383" spans="2:21" s="103" customFormat="1" x14ac:dyDescent="0.25">
      <c r="B383" s="53"/>
      <c r="C383" s="53"/>
      <c r="D383" s="53"/>
      <c r="E383" s="55"/>
      <c r="F383" s="55"/>
      <c r="G383" s="55"/>
      <c r="H383" s="55"/>
      <c r="I383" s="55"/>
      <c r="J383" s="55"/>
      <c r="K383" s="55"/>
      <c r="L383" s="55"/>
      <c r="M383" s="55"/>
      <c r="N383" s="55"/>
      <c r="O383" s="55"/>
      <c r="P383" s="55"/>
      <c r="Q383" s="55"/>
      <c r="R383" s="55"/>
      <c r="S383" s="55"/>
      <c r="T383" s="145"/>
      <c r="U383" s="134"/>
    </row>
    <row r="384" spans="2:21" s="103" customFormat="1" x14ac:dyDescent="0.25">
      <c r="B384" s="53"/>
      <c r="C384" s="53"/>
      <c r="D384" s="53"/>
      <c r="E384" s="55"/>
      <c r="F384" s="55"/>
      <c r="G384" s="55"/>
      <c r="H384" s="55"/>
      <c r="I384" s="55"/>
      <c r="J384" s="55"/>
      <c r="K384" s="55"/>
      <c r="L384" s="55"/>
      <c r="M384" s="55"/>
      <c r="N384" s="55"/>
      <c r="O384" s="55"/>
      <c r="P384" s="55"/>
      <c r="Q384" s="55"/>
      <c r="R384" s="55"/>
      <c r="S384" s="55"/>
      <c r="T384" s="145"/>
      <c r="U384" s="134"/>
    </row>
    <row r="385" spans="2:21" s="103" customFormat="1" x14ac:dyDescent="0.25">
      <c r="B385" s="53"/>
      <c r="C385" s="53"/>
      <c r="D385" s="53"/>
      <c r="E385" s="55"/>
      <c r="F385" s="55"/>
      <c r="G385" s="55"/>
      <c r="H385" s="55"/>
      <c r="I385" s="55"/>
      <c r="J385" s="55"/>
      <c r="K385" s="55"/>
      <c r="L385" s="55"/>
      <c r="M385" s="55"/>
      <c r="N385" s="55"/>
      <c r="O385" s="55"/>
      <c r="P385" s="55"/>
      <c r="Q385" s="55"/>
      <c r="R385" s="55"/>
      <c r="S385" s="55"/>
      <c r="T385" s="145"/>
      <c r="U385" s="134"/>
    </row>
    <row r="386" spans="2:21" s="103" customFormat="1" x14ac:dyDescent="0.25">
      <c r="B386" s="53"/>
      <c r="C386" s="53"/>
      <c r="D386" s="53"/>
      <c r="E386" s="55"/>
      <c r="F386" s="55"/>
      <c r="G386" s="55"/>
      <c r="H386" s="55"/>
      <c r="I386" s="55"/>
      <c r="J386" s="55"/>
      <c r="K386" s="55"/>
      <c r="L386" s="55"/>
      <c r="M386" s="55"/>
      <c r="N386" s="55"/>
      <c r="O386" s="55"/>
      <c r="P386" s="55"/>
      <c r="Q386" s="55"/>
      <c r="R386" s="55"/>
      <c r="S386" s="55"/>
      <c r="T386" s="145"/>
      <c r="U386" s="134"/>
    </row>
    <row r="387" spans="2:21" s="103" customFormat="1" x14ac:dyDescent="0.25">
      <c r="B387" s="53"/>
      <c r="C387" s="53"/>
      <c r="D387" s="53"/>
      <c r="E387" s="55"/>
      <c r="F387" s="55"/>
      <c r="G387" s="55"/>
      <c r="H387" s="55"/>
      <c r="I387" s="55"/>
      <c r="J387" s="55"/>
      <c r="K387" s="55"/>
      <c r="L387" s="55"/>
      <c r="M387" s="55"/>
      <c r="N387" s="55"/>
      <c r="O387" s="55"/>
      <c r="P387" s="55"/>
      <c r="Q387" s="55"/>
      <c r="R387" s="55"/>
      <c r="S387" s="55"/>
      <c r="T387" s="145"/>
      <c r="U387" s="134"/>
    </row>
    <row r="388" spans="2:21" s="103" customFormat="1" x14ac:dyDescent="0.25">
      <c r="B388" s="53"/>
      <c r="C388" s="53"/>
      <c r="D388" s="53"/>
      <c r="E388" s="55"/>
      <c r="F388" s="55"/>
      <c r="G388" s="55"/>
      <c r="H388" s="55"/>
      <c r="I388" s="55"/>
      <c r="J388" s="55"/>
      <c r="K388" s="55"/>
      <c r="L388" s="55"/>
      <c r="M388" s="55"/>
      <c r="N388" s="55"/>
      <c r="O388" s="55"/>
      <c r="P388" s="55"/>
      <c r="Q388" s="55"/>
      <c r="R388" s="55"/>
      <c r="S388" s="55"/>
      <c r="T388" s="145"/>
      <c r="U388" s="134"/>
    </row>
    <row r="389" spans="2:21" s="103" customFormat="1" x14ac:dyDescent="0.25">
      <c r="B389" s="53"/>
      <c r="C389" s="53"/>
      <c r="D389" s="53"/>
      <c r="E389" s="55"/>
      <c r="F389" s="55"/>
      <c r="G389" s="55"/>
      <c r="H389" s="55"/>
      <c r="I389" s="55"/>
      <c r="J389" s="55"/>
      <c r="K389" s="55"/>
      <c r="L389" s="55"/>
      <c r="M389" s="55"/>
      <c r="N389" s="55"/>
      <c r="O389" s="55"/>
      <c r="P389" s="55"/>
      <c r="Q389" s="55"/>
      <c r="R389" s="55"/>
      <c r="S389" s="55"/>
      <c r="T389" s="145"/>
      <c r="U389" s="134"/>
    </row>
    <row r="390" spans="2:21" s="103" customFormat="1" x14ac:dyDescent="0.25">
      <c r="B390" s="53"/>
      <c r="C390" s="53"/>
      <c r="D390" s="53"/>
      <c r="E390" s="55"/>
      <c r="F390" s="55"/>
      <c r="G390" s="55"/>
      <c r="H390" s="55"/>
      <c r="I390" s="55"/>
      <c r="J390" s="55"/>
      <c r="K390" s="55"/>
      <c r="L390" s="55"/>
      <c r="M390" s="55"/>
      <c r="N390" s="55"/>
      <c r="O390" s="55"/>
      <c r="P390" s="55"/>
      <c r="Q390" s="55"/>
      <c r="R390" s="55"/>
      <c r="S390" s="55"/>
      <c r="T390" s="145"/>
      <c r="U390" s="134"/>
    </row>
    <row r="391" spans="2:21" s="103" customFormat="1" x14ac:dyDescent="0.25">
      <c r="B391" s="53"/>
      <c r="C391" s="53"/>
      <c r="D391" s="53"/>
      <c r="E391" s="55"/>
      <c r="F391" s="55"/>
      <c r="G391" s="55"/>
      <c r="H391" s="55"/>
      <c r="I391" s="55"/>
      <c r="J391" s="55"/>
      <c r="K391" s="55"/>
      <c r="L391" s="55"/>
      <c r="M391" s="55"/>
      <c r="N391" s="55"/>
      <c r="O391" s="55"/>
      <c r="P391" s="55"/>
      <c r="Q391" s="55"/>
      <c r="R391" s="55"/>
      <c r="S391" s="55"/>
      <c r="T391" s="145"/>
      <c r="U391" s="134"/>
    </row>
    <row r="392" spans="2:21" s="103" customFormat="1" x14ac:dyDescent="0.25">
      <c r="B392" s="53"/>
      <c r="C392" s="53"/>
      <c r="D392" s="53"/>
      <c r="E392" s="55"/>
      <c r="F392" s="55"/>
      <c r="G392" s="55"/>
      <c r="H392" s="55"/>
      <c r="I392" s="55"/>
      <c r="J392" s="55"/>
      <c r="K392" s="55"/>
      <c r="L392" s="55"/>
      <c r="M392" s="55"/>
      <c r="N392" s="55"/>
      <c r="O392" s="55"/>
      <c r="P392" s="55"/>
      <c r="Q392" s="55"/>
      <c r="R392" s="55"/>
      <c r="S392" s="55"/>
      <c r="T392" s="145"/>
      <c r="U392" s="134"/>
    </row>
    <row r="393" spans="2:21" s="103" customFormat="1" x14ac:dyDescent="0.25">
      <c r="B393" s="53"/>
      <c r="C393" s="53"/>
      <c r="D393" s="53"/>
      <c r="E393" s="55"/>
      <c r="F393" s="55"/>
      <c r="G393" s="55"/>
      <c r="H393" s="55"/>
      <c r="I393" s="55"/>
      <c r="J393" s="55"/>
      <c r="K393" s="55"/>
      <c r="L393" s="55"/>
      <c r="M393" s="55"/>
      <c r="N393" s="55"/>
      <c r="O393" s="55"/>
      <c r="P393" s="55"/>
      <c r="Q393" s="55"/>
      <c r="R393" s="55"/>
      <c r="S393" s="55"/>
      <c r="T393" s="145"/>
      <c r="U393" s="134"/>
    </row>
    <row r="394" spans="2:21" s="103" customFormat="1" x14ac:dyDescent="0.25">
      <c r="B394" s="53"/>
      <c r="C394" s="53"/>
      <c r="D394" s="53"/>
      <c r="E394" s="55"/>
      <c r="F394" s="55"/>
      <c r="G394" s="55"/>
      <c r="H394" s="55"/>
      <c r="I394" s="55"/>
      <c r="J394" s="55"/>
      <c r="K394" s="55"/>
      <c r="L394" s="55"/>
      <c r="M394" s="55"/>
      <c r="N394" s="55"/>
      <c r="O394" s="55"/>
      <c r="P394" s="55"/>
      <c r="Q394" s="55"/>
      <c r="R394" s="55"/>
      <c r="S394" s="55"/>
      <c r="T394" s="145"/>
      <c r="U394" s="134"/>
    </row>
    <row r="395" spans="2:21" s="103" customFormat="1" x14ac:dyDescent="0.25">
      <c r="B395" s="53"/>
      <c r="C395" s="53"/>
      <c r="D395" s="53"/>
      <c r="E395" s="55"/>
      <c r="F395" s="55"/>
      <c r="G395" s="55"/>
      <c r="H395" s="55"/>
      <c r="I395" s="55"/>
      <c r="J395" s="55"/>
      <c r="K395" s="55"/>
      <c r="L395" s="55"/>
      <c r="M395" s="55"/>
      <c r="N395" s="55"/>
      <c r="O395" s="55"/>
      <c r="P395" s="55"/>
      <c r="Q395" s="55"/>
      <c r="R395" s="55"/>
      <c r="S395" s="55"/>
      <c r="T395" s="145"/>
      <c r="U395" s="134"/>
    </row>
    <row r="396" spans="2:21" s="103" customFormat="1" x14ac:dyDescent="0.25">
      <c r="B396" s="53"/>
      <c r="C396" s="53"/>
      <c r="D396" s="53"/>
      <c r="E396" s="55"/>
      <c r="F396" s="55"/>
      <c r="G396" s="55"/>
      <c r="H396" s="55"/>
      <c r="I396" s="55"/>
      <c r="J396" s="55"/>
      <c r="K396" s="55"/>
      <c r="L396" s="55"/>
      <c r="M396" s="55"/>
      <c r="N396" s="55"/>
      <c r="O396" s="55"/>
      <c r="P396" s="55"/>
      <c r="Q396" s="55"/>
      <c r="R396" s="55"/>
      <c r="S396" s="55"/>
      <c r="T396" s="145"/>
      <c r="U396" s="134"/>
    </row>
    <row r="397" spans="2:21" s="103" customFormat="1" x14ac:dyDescent="0.25">
      <c r="B397" s="53"/>
      <c r="C397" s="53"/>
      <c r="D397" s="53"/>
      <c r="E397" s="55"/>
      <c r="F397" s="55"/>
      <c r="G397" s="55"/>
      <c r="H397" s="55"/>
      <c r="I397" s="55"/>
      <c r="J397" s="55"/>
      <c r="K397" s="55"/>
      <c r="L397" s="55"/>
      <c r="M397" s="55"/>
      <c r="N397" s="55"/>
      <c r="O397" s="55"/>
      <c r="P397" s="55"/>
      <c r="Q397" s="55"/>
      <c r="R397" s="55"/>
      <c r="S397" s="55"/>
      <c r="T397" s="145"/>
      <c r="U397" s="134"/>
    </row>
    <row r="398" spans="2:21" s="103" customFormat="1" x14ac:dyDescent="0.25">
      <c r="B398" s="53"/>
      <c r="C398" s="53"/>
      <c r="D398" s="53"/>
      <c r="E398" s="55"/>
      <c r="F398" s="55"/>
      <c r="G398" s="55"/>
      <c r="H398" s="55"/>
      <c r="I398" s="55"/>
      <c r="J398" s="55"/>
      <c r="K398" s="55"/>
      <c r="L398" s="55"/>
      <c r="M398" s="55"/>
      <c r="N398" s="55"/>
      <c r="O398" s="55"/>
      <c r="P398" s="55"/>
      <c r="Q398" s="55"/>
      <c r="R398" s="55"/>
      <c r="S398" s="55"/>
      <c r="T398" s="145"/>
      <c r="U398" s="134"/>
    </row>
    <row r="399" spans="2:21" s="103" customFormat="1" x14ac:dyDescent="0.25">
      <c r="B399" s="53"/>
      <c r="C399" s="53"/>
      <c r="D399" s="53"/>
      <c r="E399" s="55"/>
      <c r="F399" s="55"/>
      <c r="G399" s="55"/>
      <c r="H399" s="55"/>
      <c r="I399" s="55"/>
      <c r="J399" s="55"/>
      <c r="K399" s="55"/>
      <c r="L399" s="55"/>
      <c r="M399" s="55"/>
      <c r="N399" s="55"/>
      <c r="O399" s="55"/>
      <c r="P399" s="55"/>
      <c r="Q399" s="55"/>
      <c r="R399" s="55"/>
      <c r="S399" s="55"/>
      <c r="T399" s="145"/>
      <c r="U399" s="134"/>
    </row>
    <row r="400" spans="2:21" s="103" customFormat="1" x14ac:dyDescent="0.25">
      <c r="B400" s="53"/>
      <c r="C400" s="53"/>
      <c r="D400" s="53"/>
      <c r="E400" s="55"/>
      <c r="F400" s="55"/>
      <c r="G400" s="55"/>
      <c r="H400" s="55"/>
      <c r="I400" s="55"/>
      <c r="J400" s="55"/>
      <c r="K400" s="55"/>
      <c r="L400" s="55"/>
      <c r="M400" s="55"/>
      <c r="N400" s="55"/>
      <c r="O400" s="55"/>
      <c r="P400" s="55"/>
      <c r="Q400" s="55"/>
      <c r="R400" s="55"/>
      <c r="S400" s="55"/>
      <c r="T400" s="145"/>
      <c r="U400" s="134"/>
    </row>
    <row r="401" spans="2:21" s="103" customFormat="1" x14ac:dyDescent="0.25">
      <c r="B401" s="53"/>
      <c r="C401" s="53"/>
      <c r="D401" s="53"/>
      <c r="E401" s="55"/>
      <c r="F401" s="55"/>
      <c r="G401" s="55"/>
      <c r="H401" s="55"/>
      <c r="I401" s="55"/>
      <c r="J401" s="55"/>
      <c r="K401" s="55"/>
      <c r="L401" s="55"/>
      <c r="M401" s="55"/>
      <c r="N401" s="55"/>
      <c r="O401" s="55"/>
      <c r="P401" s="55"/>
      <c r="Q401" s="55"/>
      <c r="R401" s="55"/>
      <c r="S401" s="55"/>
      <c r="T401" s="145"/>
      <c r="U401" s="134"/>
    </row>
    <row r="402" spans="2:21" s="103" customFormat="1" x14ac:dyDescent="0.25">
      <c r="B402" s="53"/>
      <c r="C402" s="53"/>
      <c r="D402" s="53"/>
      <c r="E402" s="55"/>
      <c r="F402" s="55"/>
      <c r="G402" s="55"/>
      <c r="H402" s="55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5"/>
      <c r="T402" s="145"/>
      <c r="U402" s="134"/>
    </row>
    <row r="403" spans="2:21" s="103" customFormat="1" x14ac:dyDescent="0.25">
      <c r="B403" s="53"/>
      <c r="C403" s="53"/>
      <c r="D403" s="53"/>
      <c r="E403" s="55"/>
      <c r="F403" s="55"/>
      <c r="G403" s="55"/>
      <c r="H403" s="55"/>
      <c r="I403" s="55"/>
      <c r="J403" s="55"/>
      <c r="K403" s="55"/>
      <c r="L403" s="55"/>
      <c r="M403" s="55"/>
      <c r="N403" s="55"/>
      <c r="O403" s="55"/>
      <c r="P403" s="55"/>
      <c r="Q403" s="55"/>
      <c r="R403" s="55"/>
      <c r="S403" s="55"/>
      <c r="T403" s="145"/>
      <c r="U403" s="134"/>
    </row>
    <row r="404" spans="2:21" s="103" customFormat="1" x14ac:dyDescent="0.25">
      <c r="B404" s="53"/>
      <c r="C404" s="53"/>
      <c r="D404" s="53"/>
      <c r="E404" s="55"/>
      <c r="F404" s="55"/>
      <c r="G404" s="55"/>
      <c r="H404" s="55"/>
      <c r="I404" s="55"/>
      <c r="J404" s="55"/>
      <c r="K404" s="55"/>
      <c r="L404" s="55"/>
      <c r="M404" s="55"/>
      <c r="N404" s="55"/>
      <c r="O404" s="55"/>
      <c r="P404" s="55"/>
      <c r="Q404" s="55"/>
      <c r="R404" s="55"/>
      <c r="S404" s="55"/>
      <c r="T404" s="145"/>
      <c r="U404" s="134"/>
    </row>
    <row r="405" spans="2:21" s="103" customFormat="1" x14ac:dyDescent="0.25">
      <c r="B405" s="53"/>
      <c r="C405" s="53"/>
      <c r="D405" s="53"/>
      <c r="E405" s="55"/>
      <c r="F405" s="55"/>
      <c r="G405" s="55"/>
      <c r="H405" s="55"/>
      <c r="I405" s="55"/>
      <c r="J405" s="55"/>
      <c r="K405" s="55"/>
      <c r="L405" s="55"/>
      <c r="M405" s="55"/>
      <c r="N405" s="55"/>
      <c r="O405" s="55"/>
      <c r="P405" s="55"/>
      <c r="Q405" s="55"/>
      <c r="R405" s="55"/>
      <c r="S405" s="55"/>
      <c r="T405" s="145"/>
      <c r="U405" s="134"/>
    </row>
    <row r="406" spans="2:21" s="103" customFormat="1" x14ac:dyDescent="0.25">
      <c r="B406" s="53"/>
      <c r="C406" s="53"/>
      <c r="D406" s="53"/>
      <c r="E406" s="55"/>
      <c r="F406" s="55"/>
      <c r="G406" s="55"/>
      <c r="H406" s="55"/>
      <c r="I406" s="55"/>
      <c r="J406" s="55"/>
      <c r="K406" s="55"/>
      <c r="L406" s="55"/>
      <c r="M406" s="55"/>
      <c r="N406" s="55"/>
      <c r="O406" s="55"/>
      <c r="P406" s="55"/>
      <c r="Q406" s="55"/>
      <c r="R406" s="55"/>
      <c r="S406" s="55"/>
      <c r="T406" s="145"/>
      <c r="U406" s="134"/>
    </row>
    <row r="407" spans="2:21" s="103" customFormat="1" x14ac:dyDescent="0.25">
      <c r="B407" s="53"/>
      <c r="C407" s="53"/>
      <c r="D407" s="53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145"/>
      <c r="U407" s="134"/>
    </row>
    <row r="408" spans="2:21" s="103" customFormat="1" x14ac:dyDescent="0.25">
      <c r="B408" s="53"/>
      <c r="C408" s="53"/>
      <c r="D408" s="53"/>
      <c r="E408" s="55"/>
      <c r="F408" s="55"/>
      <c r="G408" s="55"/>
      <c r="H408" s="55"/>
      <c r="I408" s="55"/>
      <c r="J408" s="55"/>
      <c r="K408" s="55"/>
      <c r="L408" s="55"/>
      <c r="M408" s="55"/>
      <c r="N408" s="55"/>
      <c r="O408" s="55"/>
      <c r="P408" s="55"/>
      <c r="Q408" s="55"/>
      <c r="R408" s="55"/>
      <c r="S408" s="55"/>
      <c r="T408" s="145"/>
      <c r="U408" s="134"/>
    </row>
    <row r="409" spans="2:21" s="103" customFormat="1" x14ac:dyDescent="0.25">
      <c r="B409" s="53"/>
      <c r="C409" s="53"/>
      <c r="D409" s="53"/>
      <c r="E409" s="55"/>
      <c r="F409" s="55"/>
      <c r="G409" s="55"/>
      <c r="H409" s="55"/>
      <c r="I409" s="55"/>
      <c r="J409" s="55"/>
      <c r="K409" s="55"/>
      <c r="L409" s="55"/>
      <c r="M409" s="55"/>
      <c r="N409" s="55"/>
      <c r="O409" s="55"/>
      <c r="P409" s="55"/>
      <c r="Q409" s="55"/>
      <c r="R409" s="55"/>
      <c r="S409" s="55"/>
      <c r="T409" s="145"/>
      <c r="U409" s="134"/>
    </row>
    <row r="410" spans="2:21" s="103" customFormat="1" x14ac:dyDescent="0.25">
      <c r="B410" s="53"/>
      <c r="C410" s="53"/>
      <c r="D410" s="53"/>
      <c r="E410" s="55"/>
      <c r="F410" s="55"/>
      <c r="G410" s="55"/>
      <c r="H410" s="55"/>
      <c r="I410" s="55"/>
      <c r="J410" s="55"/>
      <c r="K410" s="55"/>
      <c r="L410" s="55"/>
      <c r="M410" s="55"/>
      <c r="N410" s="55"/>
      <c r="O410" s="55"/>
      <c r="P410" s="55"/>
      <c r="Q410" s="55"/>
      <c r="R410" s="55"/>
      <c r="S410" s="55"/>
      <c r="T410" s="145"/>
      <c r="U410" s="134"/>
    </row>
    <row r="411" spans="2:21" s="103" customFormat="1" x14ac:dyDescent="0.25">
      <c r="B411" s="53"/>
      <c r="C411" s="53"/>
      <c r="D411" s="53"/>
      <c r="E411" s="55"/>
      <c r="F411" s="55"/>
      <c r="G411" s="55"/>
      <c r="H411" s="55"/>
      <c r="I411" s="55"/>
      <c r="J411" s="55"/>
      <c r="K411" s="55"/>
      <c r="L411" s="55"/>
      <c r="M411" s="55"/>
      <c r="N411" s="55"/>
      <c r="O411" s="55"/>
      <c r="P411" s="55"/>
      <c r="Q411" s="55"/>
      <c r="R411" s="55"/>
      <c r="S411" s="55"/>
      <c r="T411" s="145"/>
      <c r="U411" s="134"/>
    </row>
    <row r="412" spans="2:21" s="103" customFormat="1" x14ac:dyDescent="0.25">
      <c r="B412" s="53"/>
      <c r="C412" s="53"/>
      <c r="D412" s="53"/>
      <c r="E412" s="55"/>
      <c r="F412" s="55"/>
      <c r="G412" s="55"/>
      <c r="H412" s="55"/>
      <c r="I412" s="55"/>
      <c r="J412" s="55"/>
      <c r="K412" s="55"/>
      <c r="L412" s="55"/>
      <c r="M412" s="55"/>
      <c r="N412" s="55"/>
      <c r="O412" s="55"/>
      <c r="P412" s="55"/>
      <c r="Q412" s="55"/>
      <c r="R412" s="55"/>
      <c r="S412" s="55"/>
      <c r="T412" s="145"/>
      <c r="U412" s="134"/>
    </row>
    <row r="413" spans="2:21" s="103" customFormat="1" x14ac:dyDescent="0.25">
      <c r="B413" s="53"/>
      <c r="C413" s="53"/>
      <c r="D413" s="53"/>
      <c r="E413" s="55"/>
      <c r="F413" s="55"/>
      <c r="G413" s="55"/>
      <c r="H413" s="55"/>
      <c r="I413" s="55"/>
      <c r="J413" s="55"/>
      <c r="K413" s="55"/>
      <c r="L413" s="55"/>
      <c r="M413" s="55"/>
      <c r="N413" s="55"/>
      <c r="O413" s="55"/>
      <c r="P413" s="55"/>
      <c r="Q413" s="55"/>
      <c r="R413" s="55"/>
      <c r="S413" s="55"/>
      <c r="T413" s="145"/>
      <c r="U413" s="134"/>
    </row>
    <row r="414" spans="2:21" s="103" customFormat="1" x14ac:dyDescent="0.25">
      <c r="B414" s="53"/>
      <c r="C414" s="53"/>
      <c r="D414" s="53"/>
      <c r="E414" s="55"/>
      <c r="F414" s="55"/>
      <c r="G414" s="55"/>
      <c r="H414" s="55"/>
      <c r="I414" s="55"/>
      <c r="J414" s="55"/>
      <c r="K414" s="55"/>
      <c r="L414" s="55"/>
      <c r="M414" s="55"/>
      <c r="N414" s="55"/>
      <c r="O414" s="55"/>
      <c r="P414" s="55"/>
      <c r="Q414" s="55"/>
      <c r="R414" s="55"/>
      <c r="S414" s="55"/>
      <c r="T414" s="145"/>
      <c r="U414" s="134"/>
    </row>
    <row r="415" spans="2:21" s="103" customFormat="1" x14ac:dyDescent="0.25">
      <c r="B415" s="53"/>
      <c r="C415" s="53"/>
      <c r="D415" s="53"/>
      <c r="E415" s="55"/>
      <c r="F415" s="55"/>
      <c r="G415" s="55"/>
      <c r="H415" s="55"/>
      <c r="I415" s="55"/>
      <c r="J415" s="55"/>
      <c r="K415" s="55"/>
      <c r="L415" s="55"/>
      <c r="M415" s="55"/>
      <c r="N415" s="55"/>
      <c r="O415" s="55"/>
      <c r="P415" s="55"/>
      <c r="Q415" s="55"/>
      <c r="R415" s="55"/>
      <c r="S415" s="55"/>
      <c r="T415" s="145"/>
      <c r="U415" s="134"/>
    </row>
    <row r="416" spans="2:21" s="103" customFormat="1" x14ac:dyDescent="0.25">
      <c r="B416" s="53"/>
      <c r="C416" s="53"/>
      <c r="D416" s="53"/>
      <c r="E416" s="55"/>
      <c r="F416" s="55"/>
      <c r="G416" s="55"/>
      <c r="H416" s="55"/>
      <c r="I416" s="55"/>
      <c r="J416" s="55"/>
      <c r="K416" s="55"/>
      <c r="L416" s="55"/>
      <c r="M416" s="55"/>
      <c r="N416" s="55"/>
      <c r="O416" s="55"/>
      <c r="P416" s="55"/>
      <c r="Q416" s="55"/>
      <c r="R416" s="55"/>
      <c r="S416" s="55"/>
      <c r="T416" s="145"/>
      <c r="U416" s="134"/>
    </row>
    <row r="417" spans="2:21" s="103" customFormat="1" x14ac:dyDescent="0.25">
      <c r="B417" s="53"/>
      <c r="C417" s="53"/>
      <c r="D417" s="53"/>
      <c r="E417" s="55"/>
      <c r="F417" s="55"/>
      <c r="G417" s="55"/>
      <c r="H417" s="55"/>
      <c r="I417" s="55"/>
      <c r="J417" s="55"/>
      <c r="K417" s="55"/>
      <c r="L417" s="55"/>
      <c r="M417" s="55"/>
      <c r="N417" s="55"/>
      <c r="O417" s="55"/>
      <c r="P417" s="55"/>
      <c r="Q417" s="55"/>
      <c r="R417" s="55"/>
      <c r="S417" s="55"/>
      <c r="T417" s="145"/>
      <c r="U417" s="134"/>
    </row>
    <row r="418" spans="2:21" s="103" customFormat="1" x14ac:dyDescent="0.25">
      <c r="B418" s="53"/>
      <c r="C418" s="53"/>
      <c r="D418" s="53"/>
      <c r="E418" s="55"/>
      <c r="F418" s="55"/>
      <c r="G418" s="55"/>
      <c r="H418" s="55"/>
      <c r="I418" s="55"/>
      <c r="J418" s="55"/>
      <c r="K418" s="55"/>
      <c r="L418" s="55"/>
      <c r="M418" s="55"/>
      <c r="N418" s="55"/>
      <c r="O418" s="55"/>
      <c r="P418" s="55"/>
      <c r="Q418" s="55"/>
      <c r="R418" s="55"/>
      <c r="S418" s="55"/>
      <c r="T418" s="145"/>
      <c r="U418" s="134"/>
    </row>
    <row r="419" spans="2:21" s="103" customFormat="1" x14ac:dyDescent="0.25">
      <c r="B419" s="53"/>
      <c r="C419" s="53"/>
      <c r="D419" s="53"/>
      <c r="E419" s="55"/>
      <c r="F419" s="55"/>
      <c r="G419" s="55"/>
      <c r="H419" s="55"/>
      <c r="I419" s="55"/>
      <c r="J419" s="55"/>
      <c r="K419" s="55"/>
      <c r="L419" s="55"/>
      <c r="M419" s="55"/>
      <c r="N419" s="55"/>
      <c r="O419" s="55"/>
      <c r="P419" s="55"/>
      <c r="Q419" s="55"/>
      <c r="R419" s="55"/>
      <c r="S419" s="55"/>
      <c r="T419" s="145"/>
      <c r="U419" s="134"/>
    </row>
    <row r="420" spans="2:21" s="103" customFormat="1" x14ac:dyDescent="0.25">
      <c r="B420" s="53"/>
      <c r="C420" s="53"/>
      <c r="D420" s="53"/>
      <c r="E420" s="55"/>
      <c r="F420" s="55"/>
      <c r="G420" s="55"/>
      <c r="H420" s="55"/>
      <c r="I420" s="55"/>
      <c r="J420" s="55"/>
      <c r="K420" s="55"/>
      <c r="L420" s="55"/>
      <c r="M420" s="55"/>
      <c r="N420" s="55"/>
      <c r="O420" s="55"/>
      <c r="P420" s="55"/>
      <c r="Q420" s="55"/>
      <c r="R420" s="55"/>
      <c r="S420" s="55"/>
      <c r="T420" s="145"/>
      <c r="U420" s="134"/>
    </row>
    <row r="421" spans="2:21" s="103" customFormat="1" x14ac:dyDescent="0.25">
      <c r="B421" s="53"/>
      <c r="C421" s="53"/>
      <c r="D421" s="53"/>
      <c r="E421" s="55"/>
      <c r="F421" s="55"/>
      <c r="G421" s="55"/>
      <c r="H421" s="55"/>
      <c r="I421" s="55"/>
      <c r="J421" s="55"/>
      <c r="K421" s="55"/>
      <c r="L421" s="55"/>
      <c r="M421" s="55"/>
      <c r="N421" s="55"/>
      <c r="O421" s="55"/>
      <c r="P421" s="55"/>
      <c r="Q421" s="55"/>
      <c r="R421" s="55"/>
      <c r="S421" s="55"/>
      <c r="T421" s="145"/>
      <c r="U421" s="134"/>
    </row>
    <row r="422" spans="2:21" s="103" customFormat="1" x14ac:dyDescent="0.25">
      <c r="B422" s="53"/>
      <c r="C422" s="53"/>
      <c r="D422" s="53"/>
      <c r="E422" s="55"/>
      <c r="F422" s="55"/>
      <c r="G422" s="55"/>
      <c r="H422" s="55"/>
      <c r="I422" s="55"/>
      <c r="J422" s="55"/>
      <c r="K422" s="55"/>
      <c r="L422" s="55"/>
      <c r="M422" s="55"/>
      <c r="N422" s="55"/>
      <c r="O422" s="55"/>
      <c r="P422" s="55"/>
      <c r="Q422" s="55"/>
      <c r="R422" s="55"/>
      <c r="S422" s="55"/>
      <c r="T422" s="145"/>
      <c r="U422" s="134"/>
    </row>
    <row r="423" spans="2:21" s="103" customFormat="1" x14ac:dyDescent="0.25">
      <c r="B423" s="53"/>
      <c r="C423" s="53"/>
      <c r="D423" s="53"/>
      <c r="E423" s="55"/>
      <c r="F423" s="55"/>
      <c r="G423" s="55"/>
      <c r="H423" s="55"/>
      <c r="I423" s="55"/>
      <c r="J423" s="55"/>
      <c r="K423" s="55"/>
      <c r="L423" s="55"/>
      <c r="M423" s="55"/>
      <c r="N423" s="55"/>
      <c r="O423" s="55"/>
      <c r="P423" s="55"/>
      <c r="Q423" s="55"/>
      <c r="R423" s="55"/>
      <c r="S423" s="55"/>
      <c r="T423" s="145"/>
      <c r="U423" s="134"/>
    </row>
    <row r="424" spans="2:21" s="103" customFormat="1" x14ac:dyDescent="0.25">
      <c r="B424" s="53"/>
      <c r="C424" s="53"/>
      <c r="D424" s="53"/>
      <c r="E424" s="55"/>
      <c r="F424" s="55"/>
      <c r="G424" s="55"/>
      <c r="H424" s="55"/>
      <c r="I424" s="55"/>
      <c r="J424" s="55"/>
      <c r="K424" s="55"/>
      <c r="L424" s="55"/>
      <c r="M424" s="55"/>
      <c r="N424" s="55"/>
      <c r="O424" s="55"/>
      <c r="P424" s="55"/>
      <c r="Q424" s="55"/>
      <c r="R424" s="55"/>
      <c r="S424" s="55"/>
      <c r="T424" s="145"/>
      <c r="U424" s="134"/>
    </row>
    <row r="425" spans="2:21" s="103" customFormat="1" x14ac:dyDescent="0.25">
      <c r="B425" s="53"/>
      <c r="C425" s="53"/>
      <c r="D425" s="53"/>
      <c r="E425" s="55"/>
      <c r="F425" s="55"/>
      <c r="G425" s="55"/>
      <c r="H425" s="55"/>
      <c r="I425" s="55"/>
      <c r="J425" s="55"/>
      <c r="K425" s="55"/>
      <c r="L425" s="55"/>
      <c r="M425" s="55"/>
      <c r="N425" s="55"/>
      <c r="O425" s="55"/>
      <c r="P425" s="55"/>
      <c r="Q425" s="55"/>
      <c r="R425" s="55"/>
      <c r="S425" s="55"/>
      <c r="T425" s="145"/>
      <c r="U425" s="134"/>
    </row>
    <row r="426" spans="2:21" s="103" customFormat="1" x14ac:dyDescent="0.25">
      <c r="B426" s="53"/>
      <c r="C426" s="53"/>
      <c r="D426" s="53"/>
      <c r="E426" s="55"/>
      <c r="F426" s="55"/>
      <c r="G426" s="55"/>
      <c r="H426" s="55"/>
      <c r="I426" s="55"/>
      <c r="J426" s="55"/>
      <c r="K426" s="55"/>
      <c r="L426" s="55"/>
      <c r="M426" s="55"/>
      <c r="N426" s="55"/>
      <c r="O426" s="55"/>
      <c r="P426" s="55"/>
      <c r="Q426" s="55"/>
      <c r="R426" s="55"/>
      <c r="S426" s="55"/>
      <c r="T426" s="145"/>
      <c r="U426" s="134"/>
    </row>
    <row r="427" spans="2:21" s="103" customFormat="1" x14ac:dyDescent="0.25">
      <c r="B427" s="53"/>
      <c r="C427" s="53"/>
      <c r="D427" s="53"/>
      <c r="E427" s="55"/>
      <c r="F427" s="55"/>
      <c r="G427" s="55"/>
      <c r="H427" s="55"/>
      <c r="I427" s="55"/>
      <c r="J427" s="55"/>
      <c r="K427" s="55"/>
      <c r="L427" s="55"/>
      <c r="M427" s="55"/>
      <c r="N427" s="55"/>
      <c r="O427" s="55"/>
      <c r="P427" s="55"/>
      <c r="Q427" s="55"/>
      <c r="R427" s="55"/>
      <c r="S427" s="55"/>
      <c r="T427" s="145"/>
      <c r="U427" s="134"/>
    </row>
    <row r="428" spans="2:21" s="103" customFormat="1" x14ac:dyDescent="0.25">
      <c r="B428" s="53"/>
      <c r="C428" s="53"/>
      <c r="D428" s="53"/>
      <c r="E428" s="55"/>
      <c r="F428" s="55"/>
      <c r="G428" s="55"/>
      <c r="H428" s="55"/>
      <c r="I428" s="55"/>
      <c r="J428" s="55"/>
      <c r="K428" s="55"/>
      <c r="L428" s="55"/>
      <c r="M428" s="55"/>
      <c r="N428" s="55"/>
      <c r="O428" s="55"/>
      <c r="P428" s="55"/>
      <c r="Q428" s="55"/>
      <c r="R428" s="55"/>
      <c r="S428" s="55"/>
      <c r="T428" s="145"/>
      <c r="U428" s="134"/>
    </row>
    <row r="429" spans="2:21" s="103" customFormat="1" x14ac:dyDescent="0.25">
      <c r="B429" s="53"/>
      <c r="C429" s="53"/>
      <c r="D429" s="53"/>
      <c r="E429" s="55"/>
      <c r="F429" s="55"/>
      <c r="G429" s="55"/>
      <c r="H429" s="55"/>
      <c r="I429" s="55"/>
      <c r="J429" s="55"/>
      <c r="K429" s="55"/>
      <c r="L429" s="55"/>
      <c r="M429" s="55"/>
      <c r="N429" s="55"/>
      <c r="O429" s="55"/>
      <c r="P429" s="55"/>
      <c r="Q429" s="55"/>
      <c r="R429" s="55"/>
      <c r="S429" s="55"/>
      <c r="T429" s="145"/>
      <c r="U429" s="134"/>
    </row>
    <row r="430" spans="2:21" s="103" customFormat="1" x14ac:dyDescent="0.25">
      <c r="B430" s="53"/>
      <c r="C430" s="53"/>
      <c r="D430" s="53"/>
      <c r="E430" s="55"/>
      <c r="F430" s="55"/>
      <c r="G430" s="55"/>
      <c r="H430" s="55"/>
      <c r="I430" s="55"/>
      <c r="J430" s="55"/>
      <c r="K430" s="55"/>
      <c r="L430" s="55"/>
      <c r="M430" s="55"/>
      <c r="N430" s="55"/>
      <c r="O430" s="55"/>
      <c r="P430" s="55"/>
      <c r="Q430" s="55"/>
      <c r="R430" s="55"/>
      <c r="S430" s="55"/>
      <c r="T430" s="145"/>
      <c r="U430" s="134"/>
    </row>
    <row r="431" spans="2:21" s="103" customFormat="1" x14ac:dyDescent="0.25">
      <c r="B431" s="53"/>
      <c r="C431" s="53"/>
      <c r="D431" s="53"/>
      <c r="E431" s="55"/>
      <c r="F431" s="55"/>
      <c r="G431" s="55"/>
      <c r="H431" s="55"/>
      <c r="I431" s="55"/>
      <c r="J431" s="55"/>
      <c r="K431" s="55"/>
      <c r="L431" s="55"/>
      <c r="M431" s="55"/>
      <c r="N431" s="55"/>
      <c r="O431" s="55"/>
      <c r="P431" s="55"/>
      <c r="Q431" s="55"/>
      <c r="R431" s="55"/>
      <c r="S431" s="55"/>
      <c r="T431" s="145"/>
      <c r="U431" s="134"/>
    </row>
    <row r="432" spans="2:21" s="103" customFormat="1" x14ac:dyDescent="0.25">
      <c r="B432" s="53"/>
      <c r="C432" s="53"/>
      <c r="D432" s="53"/>
      <c r="E432" s="55"/>
      <c r="F432" s="55"/>
      <c r="G432" s="55"/>
      <c r="H432" s="55"/>
      <c r="I432" s="55"/>
      <c r="J432" s="55"/>
      <c r="K432" s="55"/>
      <c r="L432" s="55"/>
      <c r="M432" s="55"/>
      <c r="N432" s="55"/>
      <c r="O432" s="55"/>
      <c r="P432" s="55"/>
      <c r="Q432" s="55"/>
      <c r="R432" s="55"/>
      <c r="S432" s="55"/>
      <c r="T432" s="145"/>
      <c r="U432" s="134"/>
    </row>
    <row r="433" spans="2:21" s="103" customFormat="1" x14ac:dyDescent="0.25">
      <c r="B433" s="53"/>
      <c r="C433" s="53"/>
      <c r="D433" s="53"/>
      <c r="E433" s="55"/>
      <c r="F433" s="55"/>
      <c r="G433" s="55"/>
      <c r="H433" s="55"/>
      <c r="I433" s="55"/>
      <c r="J433" s="55"/>
      <c r="K433" s="55"/>
      <c r="L433" s="55"/>
      <c r="M433" s="55"/>
      <c r="N433" s="55"/>
      <c r="O433" s="55"/>
      <c r="P433" s="55"/>
      <c r="Q433" s="55"/>
      <c r="R433" s="55"/>
      <c r="S433" s="55"/>
      <c r="T433" s="145"/>
      <c r="U433" s="134"/>
    </row>
    <row r="434" spans="2:21" s="103" customFormat="1" x14ac:dyDescent="0.25">
      <c r="B434" s="53"/>
      <c r="C434" s="53"/>
      <c r="D434" s="53"/>
      <c r="E434" s="55"/>
      <c r="F434" s="55"/>
      <c r="G434" s="55"/>
      <c r="H434" s="55"/>
      <c r="I434" s="55"/>
      <c r="J434" s="55"/>
      <c r="K434" s="55"/>
      <c r="L434" s="55"/>
      <c r="M434" s="55"/>
      <c r="N434" s="55"/>
      <c r="O434" s="55"/>
      <c r="P434" s="55"/>
      <c r="Q434" s="55"/>
      <c r="R434" s="55"/>
      <c r="S434" s="55"/>
      <c r="T434" s="145"/>
      <c r="U434" s="134"/>
    </row>
    <row r="435" spans="2:21" s="103" customFormat="1" x14ac:dyDescent="0.25">
      <c r="B435" s="53"/>
      <c r="C435" s="53"/>
      <c r="D435" s="53"/>
      <c r="E435" s="55"/>
      <c r="F435" s="55"/>
      <c r="G435" s="55"/>
      <c r="H435" s="55"/>
      <c r="I435" s="55"/>
      <c r="J435" s="55"/>
      <c r="K435" s="55"/>
      <c r="L435" s="55"/>
      <c r="M435" s="55"/>
      <c r="N435" s="55"/>
      <c r="O435" s="55"/>
      <c r="P435" s="55"/>
      <c r="Q435" s="55"/>
      <c r="R435" s="55"/>
      <c r="S435" s="55"/>
      <c r="T435" s="145"/>
      <c r="U435" s="134"/>
    </row>
    <row r="436" spans="2:21" s="103" customFormat="1" x14ac:dyDescent="0.25">
      <c r="B436" s="53"/>
      <c r="C436" s="53"/>
      <c r="D436" s="53"/>
      <c r="E436" s="55"/>
      <c r="F436" s="55"/>
      <c r="G436" s="55"/>
      <c r="H436" s="55"/>
      <c r="I436" s="55"/>
      <c r="J436" s="55"/>
      <c r="K436" s="55"/>
      <c r="L436" s="55"/>
      <c r="M436" s="55"/>
      <c r="N436" s="55"/>
      <c r="O436" s="55"/>
      <c r="P436" s="55"/>
      <c r="Q436" s="55"/>
      <c r="R436" s="55"/>
      <c r="S436" s="55"/>
      <c r="T436" s="145"/>
      <c r="U436" s="134"/>
    </row>
    <row r="437" spans="2:21" s="103" customFormat="1" x14ac:dyDescent="0.25">
      <c r="B437" s="53"/>
      <c r="C437" s="53"/>
      <c r="D437" s="53"/>
      <c r="E437" s="55"/>
      <c r="F437" s="55"/>
      <c r="G437" s="55"/>
      <c r="H437" s="55"/>
      <c r="I437" s="55"/>
      <c r="J437" s="55"/>
      <c r="K437" s="55"/>
      <c r="L437" s="55"/>
      <c r="M437" s="55"/>
      <c r="N437" s="55"/>
      <c r="O437" s="55"/>
      <c r="P437" s="55"/>
      <c r="Q437" s="55"/>
      <c r="R437" s="55"/>
      <c r="S437" s="55"/>
      <c r="T437" s="145"/>
      <c r="U437" s="134"/>
    </row>
    <row r="438" spans="2:21" s="103" customFormat="1" x14ac:dyDescent="0.25">
      <c r="B438" s="53"/>
      <c r="C438" s="53"/>
      <c r="D438" s="53"/>
      <c r="E438" s="55"/>
      <c r="F438" s="55"/>
      <c r="G438" s="55"/>
      <c r="H438" s="55"/>
      <c r="I438" s="55"/>
      <c r="J438" s="55"/>
      <c r="K438" s="55"/>
      <c r="L438" s="55"/>
      <c r="M438" s="55"/>
      <c r="N438" s="55"/>
      <c r="O438" s="55"/>
      <c r="P438" s="55"/>
      <c r="Q438" s="55"/>
      <c r="R438" s="55"/>
      <c r="S438" s="55"/>
      <c r="T438" s="145"/>
      <c r="U438" s="134"/>
    </row>
    <row r="439" spans="2:21" s="103" customFormat="1" x14ac:dyDescent="0.25">
      <c r="B439" s="53"/>
      <c r="C439" s="53"/>
      <c r="D439" s="53"/>
      <c r="E439" s="55"/>
      <c r="F439" s="55"/>
      <c r="G439" s="55"/>
      <c r="H439" s="55"/>
      <c r="I439" s="55"/>
      <c r="J439" s="55"/>
      <c r="K439" s="55"/>
      <c r="L439" s="55"/>
      <c r="M439" s="55"/>
      <c r="N439" s="55"/>
      <c r="O439" s="55"/>
      <c r="P439" s="55"/>
      <c r="Q439" s="55"/>
      <c r="R439" s="55"/>
      <c r="S439" s="55"/>
      <c r="T439" s="145"/>
      <c r="U439" s="134"/>
    </row>
    <row r="440" spans="2:21" s="103" customFormat="1" x14ac:dyDescent="0.25">
      <c r="B440" s="53"/>
      <c r="C440" s="53"/>
      <c r="D440" s="53"/>
      <c r="E440" s="55"/>
      <c r="F440" s="55"/>
      <c r="G440" s="55"/>
      <c r="H440" s="55"/>
      <c r="I440" s="55"/>
      <c r="J440" s="55"/>
      <c r="K440" s="55"/>
      <c r="L440" s="55"/>
      <c r="M440" s="55"/>
      <c r="N440" s="55"/>
      <c r="O440" s="55"/>
      <c r="P440" s="55"/>
      <c r="Q440" s="55"/>
      <c r="R440" s="55"/>
      <c r="S440" s="55"/>
      <c r="T440" s="145"/>
      <c r="U440" s="134"/>
    </row>
    <row r="441" spans="2:21" s="103" customFormat="1" x14ac:dyDescent="0.25">
      <c r="B441" s="53"/>
      <c r="C441" s="53"/>
      <c r="D441" s="53"/>
      <c r="E441" s="55"/>
      <c r="F441" s="55"/>
      <c r="G441" s="55"/>
      <c r="H441" s="55"/>
      <c r="I441" s="55"/>
      <c r="J441" s="55"/>
      <c r="K441" s="55"/>
      <c r="L441" s="55"/>
      <c r="M441" s="55"/>
      <c r="N441" s="55"/>
      <c r="O441" s="55"/>
      <c r="P441" s="55"/>
      <c r="Q441" s="55"/>
      <c r="R441" s="55"/>
      <c r="S441" s="55"/>
      <c r="T441" s="145"/>
      <c r="U441" s="134"/>
    </row>
    <row r="442" spans="2:21" s="103" customFormat="1" x14ac:dyDescent="0.25">
      <c r="B442" s="53"/>
      <c r="C442" s="53"/>
      <c r="D442" s="53"/>
      <c r="E442" s="55"/>
      <c r="F442" s="55"/>
      <c r="G442" s="55"/>
      <c r="H442" s="55"/>
      <c r="I442" s="55"/>
      <c r="J442" s="55"/>
      <c r="K442" s="55"/>
      <c r="L442" s="55"/>
      <c r="M442" s="55"/>
      <c r="N442" s="55"/>
      <c r="O442" s="55"/>
      <c r="P442" s="55"/>
      <c r="Q442" s="55"/>
      <c r="R442" s="55"/>
      <c r="S442" s="55"/>
      <c r="T442" s="145"/>
      <c r="U442" s="134"/>
    </row>
    <row r="443" spans="2:21" s="103" customFormat="1" x14ac:dyDescent="0.25">
      <c r="B443" s="53"/>
      <c r="C443" s="53"/>
      <c r="D443" s="53"/>
      <c r="E443" s="55"/>
      <c r="F443" s="55"/>
      <c r="G443" s="55"/>
      <c r="H443" s="55"/>
      <c r="I443" s="55"/>
      <c r="J443" s="55"/>
      <c r="K443" s="55"/>
      <c r="L443" s="55"/>
      <c r="M443" s="55"/>
      <c r="N443" s="55"/>
      <c r="O443" s="55"/>
      <c r="P443" s="55"/>
      <c r="Q443" s="55"/>
      <c r="R443" s="55"/>
      <c r="S443" s="55"/>
      <c r="T443" s="145"/>
      <c r="U443" s="134"/>
    </row>
    <row r="444" spans="2:21" s="103" customFormat="1" x14ac:dyDescent="0.25">
      <c r="B444" s="53"/>
      <c r="C444" s="53"/>
      <c r="D444" s="53"/>
      <c r="E444" s="55"/>
      <c r="F444" s="55"/>
      <c r="G444" s="55"/>
      <c r="H444" s="55"/>
      <c r="I444" s="55"/>
      <c r="J444" s="55"/>
      <c r="K444" s="55"/>
      <c r="L444" s="55"/>
      <c r="M444" s="55"/>
      <c r="N444" s="55"/>
      <c r="O444" s="55"/>
      <c r="P444" s="55"/>
      <c r="Q444" s="55"/>
      <c r="R444" s="55"/>
      <c r="S444" s="55"/>
      <c r="T444" s="145"/>
      <c r="U444" s="134"/>
    </row>
    <row r="445" spans="2:21" s="103" customFormat="1" x14ac:dyDescent="0.25">
      <c r="B445" s="53"/>
      <c r="C445" s="53"/>
      <c r="D445" s="53"/>
      <c r="E445" s="55"/>
      <c r="F445" s="55"/>
      <c r="G445" s="55"/>
      <c r="H445" s="55"/>
      <c r="I445" s="55"/>
      <c r="J445" s="55"/>
      <c r="K445" s="55"/>
      <c r="L445" s="55"/>
      <c r="M445" s="55"/>
      <c r="N445" s="55"/>
      <c r="O445" s="55"/>
      <c r="P445" s="55"/>
      <c r="Q445" s="55"/>
      <c r="R445" s="55"/>
      <c r="S445" s="55"/>
      <c r="T445" s="145"/>
      <c r="U445" s="134"/>
    </row>
    <row r="446" spans="2:21" s="103" customFormat="1" x14ac:dyDescent="0.25">
      <c r="B446" s="53"/>
      <c r="C446" s="53"/>
      <c r="D446" s="53"/>
      <c r="E446" s="55"/>
      <c r="F446" s="55"/>
      <c r="G446" s="55"/>
      <c r="H446" s="55"/>
      <c r="I446" s="55"/>
      <c r="J446" s="55"/>
      <c r="K446" s="55"/>
      <c r="L446" s="55"/>
      <c r="M446" s="55"/>
      <c r="N446" s="55"/>
      <c r="O446" s="55"/>
      <c r="P446" s="55"/>
      <c r="Q446" s="55"/>
      <c r="R446" s="55"/>
      <c r="S446" s="55"/>
      <c r="T446" s="145"/>
      <c r="U446" s="134"/>
    </row>
    <row r="447" spans="2:21" s="103" customFormat="1" x14ac:dyDescent="0.25">
      <c r="B447" s="53"/>
      <c r="C447" s="53"/>
      <c r="D447" s="53"/>
      <c r="E447" s="55"/>
      <c r="F447" s="55"/>
      <c r="G447" s="55"/>
      <c r="H447" s="55"/>
      <c r="I447" s="55"/>
      <c r="J447" s="55"/>
      <c r="K447" s="55"/>
      <c r="L447" s="55"/>
      <c r="M447" s="55"/>
      <c r="N447" s="55"/>
      <c r="O447" s="55"/>
      <c r="P447" s="55"/>
      <c r="Q447" s="55"/>
      <c r="R447" s="55"/>
      <c r="S447" s="55"/>
      <c r="T447" s="145"/>
      <c r="U447" s="134"/>
    </row>
    <row r="448" spans="2:21" s="103" customFormat="1" x14ac:dyDescent="0.25">
      <c r="B448" s="53"/>
      <c r="C448" s="53"/>
      <c r="D448" s="53"/>
      <c r="E448" s="55"/>
      <c r="F448" s="55"/>
      <c r="G448" s="55"/>
      <c r="H448" s="55"/>
      <c r="I448" s="55"/>
      <c r="J448" s="55"/>
      <c r="K448" s="55"/>
      <c r="L448" s="55"/>
      <c r="M448" s="55"/>
      <c r="N448" s="55"/>
      <c r="O448" s="55"/>
      <c r="P448" s="55"/>
      <c r="Q448" s="55"/>
      <c r="R448" s="55"/>
      <c r="S448" s="55"/>
      <c r="T448" s="145"/>
      <c r="U448" s="134"/>
    </row>
    <row r="449" spans="2:21" s="103" customFormat="1" x14ac:dyDescent="0.25">
      <c r="B449" s="53"/>
      <c r="C449" s="53"/>
      <c r="D449" s="53"/>
      <c r="E449" s="55"/>
      <c r="F449" s="55"/>
      <c r="G449" s="55"/>
      <c r="H449" s="55"/>
      <c r="I449" s="55"/>
      <c r="J449" s="55"/>
      <c r="K449" s="55"/>
      <c r="L449" s="55"/>
      <c r="M449" s="55"/>
      <c r="N449" s="55"/>
      <c r="O449" s="55"/>
      <c r="P449" s="55"/>
      <c r="Q449" s="55"/>
      <c r="R449" s="55"/>
      <c r="S449" s="55"/>
      <c r="T449" s="145"/>
      <c r="U449" s="134"/>
    </row>
    <row r="450" spans="2:21" s="103" customFormat="1" x14ac:dyDescent="0.25">
      <c r="B450" s="53"/>
      <c r="C450" s="53"/>
      <c r="D450" s="53"/>
      <c r="E450" s="55"/>
      <c r="F450" s="55"/>
      <c r="G450" s="55"/>
      <c r="H450" s="55"/>
      <c r="I450" s="55"/>
      <c r="J450" s="55"/>
      <c r="K450" s="55"/>
      <c r="L450" s="55"/>
      <c r="M450" s="55"/>
      <c r="N450" s="55"/>
      <c r="O450" s="55"/>
      <c r="P450" s="55"/>
      <c r="Q450" s="55"/>
      <c r="R450" s="55"/>
      <c r="S450" s="55"/>
      <c r="T450" s="145"/>
      <c r="U450" s="134"/>
    </row>
    <row r="451" spans="2:21" s="103" customFormat="1" x14ac:dyDescent="0.25">
      <c r="B451" s="53"/>
      <c r="C451" s="53"/>
      <c r="D451" s="53"/>
      <c r="E451" s="55"/>
      <c r="F451" s="55"/>
      <c r="G451" s="55"/>
      <c r="H451" s="55"/>
      <c r="I451" s="55"/>
      <c r="J451" s="55"/>
      <c r="K451" s="55"/>
      <c r="L451" s="55"/>
      <c r="M451" s="55"/>
      <c r="N451" s="55"/>
      <c r="O451" s="55"/>
      <c r="P451" s="55"/>
      <c r="Q451" s="55"/>
      <c r="R451" s="55"/>
      <c r="S451" s="55"/>
      <c r="T451" s="145"/>
      <c r="U451" s="134"/>
    </row>
    <row r="452" spans="2:21" s="103" customFormat="1" x14ac:dyDescent="0.25">
      <c r="B452" s="53"/>
      <c r="C452" s="53"/>
      <c r="D452" s="53"/>
      <c r="E452" s="55"/>
      <c r="F452" s="55"/>
      <c r="G452" s="55"/>
      <c r="H452" s="55"/>
      <c r="I452" s="55"/>
      <c r="J452" s="55"/>
      <c r="K452" s="55"/>
      <c r="L452" s="55"/>
      <c r="M452" s="55"/>
      <c r="N452" s="55"/>
      <c r="O452" s="55"/>
      <c r="P452" s="55"/>
      <c r="Q452" s="55"/>
      <c r="R452" s="55"/>
      <c r="S452" s="55"/>
      <c r="T452" s="145"/>
      <c r="U452" s="134"/>
    </row>
    <row r="453" spans="2:21" s="103" customFormat="1" x14ac:dyDescent="0.25">
      <c r="B453" s="53"/>
      <c r="C453" s="53"/>
      <c r="D453" s="53"/>
      <c r="E453" s="55"/>
      <c r="F453" s="55"/>
      <c r="G453" s="55"/>
      <c r="H453" s="55"/>
      <c r="I453" s="55"/>
      <c r="J453" s="55"/>
      <c r="K453" s="55"/>
      <c r="L453" s="55"/>
      <c r="M453" s="55"/>
      <c r="N453" s="55"/>
      <c r="O453" s="55"/>
      <c r="P453" s="55"/>
      <c r="Q453" s="55"/>
      <c r="R453" s="55"/>
      <c r="S453" s="55"/>
      <c r="T453" s="145"/>
      <c r="U453" s="134"/>
    </row>
    <row r="454" spans="2:21" s="103" customFormat="1" x14ac:dyDescent="0.25">
      <c r="B454" s="53"/>
      <c r="C454" s="53"/>
      <c r="D454" s="53"/>
      <c r="E454" s="55"/>
      <c r="F454" s="55"/>
      <c r="G454" s="55"/>
      <c r="H454" s="55"/>
      <c r="I454" s="55"/>
      <c r="J454" s="55"/>
      <c r="K454" s="55"/>
      <c r="L454" s="55"/>
      <c r="M454" s="55"/>
      <c r="N454" s="55"/>
      <c r="O454" s="55"/>
      <c r="P454" s="55"/>
      <c r="Q454" s="55"/>
      <c r="R454" s="55"/>
      <c r="S454" s="55"/>
      <c r="T454" s="145"/>
      <c r="U454" s="134"/>
    </row>
    <row r="455" spans="2:21" s="103" customFormat="1" x14ac:dyDescent="0.25">
      <c r="B455" s="53"/>
      <c r="C455" s="53"/>
      <c r="D455" s="53"/>
      <c r="E455" s="55"/>
      <c r="F455" s="55"/>
      <c r="G455" s="55"/>
      <c r="H455" s="55"/>
      <c r="I455" s="55"/>
      <c r="J455" s="55"/>
      <c r="K455" s="55"/>
      <c r="L455" s="55"/>
      <c r="M455" s="55"/>
      <c r="N455" s="55"/>
      <c r="O455" s="55"/>
      <c r="P455" s="55"/>
      <c r="Q455" s="55"/>
      <c r="R455" s="55"/>
      <c r="S455" s="55"/>
      <c r="T455" s="145"/>
      <c r="U455" s="134"/>
    </row>
    <row r="456" spans="2:21" s="103" customFormat="1" x14ac:dyDescent="0.25">
      <c r="B456" s="53"/>
      <c r="C456" s="53"/>
      <c r="D456" s="53"/>
      <c r="E456" s="55"/>
      <c r="F456" s="55"/>
      <c r="G456" s="55"/>
      <c r="H456" s="55"/>
      <c r="I456" s="55"/>
      <c r="J456" s="55"/>
      <c r="K456" s="55"/>
      <c r="L456" s="55"/>
      <c r="M456" s="55"/>
      <c r="N456" s="55"/>
      <c r="O456" s="55"/>
      <c r="P456" s="55"/>
      <c r="Q456" s="55"/>
      <c r="R456" s="55"/>
      <c r="S456" s="55"/>
      <c r="T456" s="145"/>
      <c r="U456" s="134"/>
    </row>
    <row r="457" spans="2:21" s="103" customFormat="1" x14ac:dyDescent="0.25">
      <c r="B457" s="53"/>
      <c r="C457" s="53"/>
      <c r="D457" s="53"/>
      <c r="E457" s="55"/>
      <c r="F457" s="55"/>
      <c r="G457" s="55"/>
      <c r="H457" s="55"/>
      <c r="I457" s="55"/>
      <c r="J457" s="55"/>
      <c r="K457" s="55"/>
      <c r="L457" s="55"/>
      <c r="M457" s="55"/>
      <c r="N457" s="55"/>
      <c r="O457" s="55"/>
      <c r="P457" s="55"/>
      <c r="Q457" s="55"/>
      <c r="R457" s="55"/>
      <c r="S457" s="55"/>
      <c r="T457" s="145"/>
      <c r="U457" s="134"/>
    </row>
    <row r="458" spans="2:21" s="103" customFormat="1" x14ac:dyDescent="0.25">
      <c r="B458" s="53"/>
      <c r="C458" s="53"/>
      <c r="D458" s="53"/>
      <c r="E458" s="55"/>
      <c r="F458" s="55"/>
      <c r="G458" s="55"/>
      <c r="H458" s="55"/>
      <c r="I458" s="55"/>
      <c r="J458" s="55"/>
      <c r="K458" s="55"/>
      <c r="L458" s="55"/>
      <c r="M458" s="55"/>
      <c r="N458" s="55"/>
      <c r="O458" s="55"/>
      <c r="P458" s="55"/>
      <c r="Q458" s="55"/>
      <c r="R458" s="55"/>
      <c r="S458" s="55"/>
      <c r="T458" s="145"/>
      <c r="U458" s="134"/>
    </row>
    <row r="459" spans="2:21" s="103" customFormat="1" x14ac:dyDescent="0.25">
      <c r="B459" s="53"/>
      <c r="C459" s="53"/>
      <c r="D459" s="53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145"/>
      <c r="U459" s="134"/>
    </row>
    <row r="460" spans="2:21" s="103" customFormat="1" x14ac:dyDescent="0.25">
      <c r="B460" s="53"/>
      <c r="C460" s="53"/>
      <c r="D460" s="53"/>
      <c r="E460" s="55"/>
      <c r="F460" s="55"/>
      <c r="G460" s="55"/>
      <c r="H460" s="55"/>
      <c r="I460" s="55"/>
      <c r="J460" s="55"/>
      <c r="K460" s="55"/>
      <c r="L460" s="55"/>
      <c r="M460" s="55"/>
      <c r="N460" s="55"/>
      <c r="O460" s="55"/>
      <c r="P460" s="55"/>
      <c r="Q460" s="55"/>
      <c r="R460" s="55"/>
      <c r="S460" s="55"/>
      <c r="T460" s="145"/>
      <c r="U460" s="134"/>
    </row>
    <row r="461" spans="2:21" s="103" customFormat="1" x14ac:dyDescent="0.25">
      <c r="B461" s="53"/>
      <c r="C461" s="53"/>
      <c r="D461" s="53"/>
      <c r="E461" s="55"/>
      <c r="F461" s="55"/>
      <c r="G461" s="55"/>
      <c r="H461" s="55"/>
      <c r="I461" s="55"/>
      <c r="J461" s="55"/>
      <c r="K461" s="55"/>
      <c r="L461" s="55"/>
      <c r="M461" s="55"/>
      <c r="N461" s="55"/>
      <c r="O461" s="55"/>
      <c r="P461" s="55"/>
      <c r="Q461" s="55"/>
      <c r="R461" s="55"/>
      <c r="S461" s="55"/>
      <c r="T461" s="145"/>
      <c r="U461" s="134"/>
    </row>
    <row r="462" spans="2:21" s="103" customFormat="1" x14ac:dyDescent="0.25">
      <c r="B462" s="53"/>
      <c r="C462" s="53"/>
      <c r="D462" s="53"/>
      <c r="E462" s="55"/>
      <c r="F462" s="55"/>
      <c r="G462" s="55"/>
      <c r="H462" s="55"/>
      <c r="I462" s="55"/>
      <c r="J462" s="55"/>
      <c r="K462" s="55"/>
      <c r="L462" s="55"/>
      <c r="M462" s="55"/>
      <c r="N462" s="55"/>
      <c r="O462" s="55"/>
      <c r="P462" s="55"/>
      <c r="Q462" s="55"/>
      <c r="R462" s="55"/>
      <c r="S462" s="55"/>
      <c r="T462" s="145"/>
      <c r="U462" s="134"/>
    </row>
    <row r="463" spans="2:21" s="103" customFormat="1" x14ac:dyDescent="0.25">
      <c r="B463" s="53"/>
      <c r="C463" s="53"/>
      <c r="D463" s="53"/>
      <c r="E463" s="55"/>
      <c r="F463" s="55"/>
      <c r="G463" s="55"/>
      <c r="H463" s="55"/>
      <c r="I463" s="55"/>
      <c r="J463" s="55"/>
      <c r="K463" s="55"/>
      <c r="L463" s="55"/>
      <c r="M463" s="55"/>
      <c r="N463" s="55"/>
      <c r="O463" s="55"/>
      <c r="P463" s="55"/>
      <c r="Q463" s="55"/>
      <c r="R463" s="55"/>
      <c r="S463" s="55"/>
      <c r="T463" s="145"/>
      <c r="U463" s="134"/>
    </row>
    <row r="464" spans="2:21" s="103" customFormat="1" x14ac:dyDescent="0.25">
      <c r="B464" s="53"/>
      <c r="C464" s="53"/>
      <c r="D464" s="53"/>
      <c r="E464" s="55"/>
      <c r="F464" s="55"/>
      <c r="G464" s="55"/>
      <c r="H464" s="55"/>
      <c r="I464" s="55"/>
      <c r="J464" s="55"/>
      <c r="K464" s="55"/>
      <c r="L464" s="55"/>
      <c r="M464" s="55"/>
      <c r="N464" s="55"/>
      <c r="O464" s="55"/>
      <c r="P464" s="55"/>
      <c r="Q464" s="55"/>
      <c r="R464" s="55"/>
      <c r="S464" s="55"/>
      <c r="T464" s="145"/>
      <c r="U464" s="134"/>
    </row>
    <row r="465" spans="2:21" s="103" customFormat="1" x14ac:dyDescent="0.25">
      <c r="B465" s="53"/>
      <c r="C465" s="53"/>
      <c r="D465" s="53"/>
      <c r="E465" s="55"/>
      <c r="F465" s="55"/>
      <c r="G465" s="55"/>
      <c r="H465" s="55"/>
      <c r="I465" s="55"/>
      <c r="J465" s="55"/>
      <c r="K465" s="55"/>
      <c r="L465" s="55"/>
      <c r="M465" s="55"/>
      <c r="N465" s="55"/>
      <c r="O465" s="55"/>
      <c r="P465" s="55"/>
      <c r="Q465" s="55"/>
      <c r="R465" s="55"/>
      <c r="S465" s="55"/>
      <c r="T465" s="145"/>
      <c r="U465" s="134"/>
    </row>
    <row r="466" spans="2:21" s="103" customFormat="1" x14ac:dyDescent="0.25">
      <c r="B466" s="53"/>
      <c r="C466" s="53"/>
      <c r="D466" s="53"/>
      <c r="E466" s="55"/>
      <c r="F466" s="55"/>
      <c r="G466" s="55"/>
      <c r="H466" s="55"/>
      <c r="I466" s="55"/>
      <c r="J466" s="55"/>
      <c r="K466" s="55"/>
      <c r="L466" s="55"/>
      <c r="M466" s="55"/>
      <c r="N466" s="55"/>
      <c r="O466" s="55"/>
      <c r="P466" s="55"/>
      <c r="Q466" s="55"/>
      <c r="R466" s="55"/>
      <c r="S466" s="55"/>
      <c r="T466" s="145"/>
      <c r="U466" s="134"/>
    </row>
    <row r="467" spans="2:21" s="103" customFormat="1" x14ac:dyDescent="0.25">
      <c r="B467" s="53"/>
      <c r="C467" s="53"/>
      <c r="D467" s="53"/>
      <c r="E467" s="55"/>
      <c r="F467" s="55"/>
      <c r="G467" s="55"/>
      <c r="H467" s="55"/>
      <c r="I467" s="55"/>
      <c r="J467" s="55"/>
      <c r="K467" s="55"/>
      <c r="L467" s="55"/>
      <c r="M467" s="55"/>
      <c r="N467" s="55"/>
      <c r="O467" s="55"/>
      <c r="P467" s="55"/>
      <c r="Q467" s="55"/>
      <c r="R467" s="55"/>
      <c r="S467" s="55"/>
      <c r="T467" s="145"/>
      <c r="U467" s="134"/>
    </row>
    <row r="468" spans="2:21" s="103" customFormat="1" x14ac:dyDescent="0.25">
      <c r="B468" s="53"/>
      <c r="C468" s="53"/>
      <c r="D468" s="53"/>
      <c r="E468" s="55"/>
      <c r="F468" s="55"/>
      <c r="G468" s="55"/>
      <c r="H468" s="55"/>
      <c r="I468" s="55"/>
      <c r="J468" s="55"/>
      <c r="K468" s="55"/>
      <c r="L468" s="55"/>
      <c r="M468" s="55"/>
      <c r="N468" s="55"/>
      <c r="O468" s="55"/>
      <c r="P468" s="55"/>
      <c r="Q468" s="55"/>
      <c r="R468" s="55"/>
      <c r="S468" s="55"/>
      <c r="T468" s="145"/>
      <c r="U468" s="134"/>
    </row>
    <row r="469" spans="2:21" s="103" customFormat="1" x14ac:dyDescent="0.25">
      <c r="B469" s="53"/>
      <c r="C469" s="53"/>
      <c r="D469" s="53"/>
      <c r="E469" s="55"/>
      <c r="F469" s="55"/>
      <c r="G469" s="55"/>
      <c r="H469" s="55"/>
      <c r="I469" s="55"/>
      <c r="J469" s="55"/>
      <c r="K469" s="55"/>
      <c r="L469" s="55"/>
      <c r="M469" s="55"/>
      <c r="N469" s="55"/>
      <c r="O469" s="55"/>
      <c r="P469" s="55"/>
      <c r="Q469" s="55"/>
      <c r="R469" s="55"/>
      <c r="S469" s="55"/>
      <c r="T469" s="145"/>
      <c r="U469" s="134"/>
    </row>
    <row r="470" spans="2:21" s="103" customFormat="1" x14ac:dyDescent="0.25">
      <c r="B470" s="53"/>
      <c r="C470" s="53"/>
      <c r="D470" s="53"/>
      <c r="E470" s="55"/>
      <c r="F470" s="55"/>
      <c r="G470" s="55"/>
      <c r="H470" s="55"/>
      <c r="I470" s="55"/>
      <c r="J470" s="55"/>
      <c r="K470" s="55"/>
      <c r="L470" s="55"/>
      <c r="M470" s="55"/>
      <c r="N470" s="55"/>
      <c r="O470" s="55"/>
      <c r="P470" s="55"/>
      <c r="Q470" s="55"/>
      <c r="R470" s="55"/>
      <c r="S470" s="55"/>
      <c r="T470" s="145"/>
      <c r="U470" s="134"/>
    </row>
    <row r="471" spans="2:21" s="103" customFormat="1" x14ac:dyDescent="0.25">
      <c r="B471" s="53"/>
      <c r="C471" s="53"/>
      <c r="D471" s="53"/>
      <c r="E471" s="55"/>
      <c r="F471" s="55"/>
      <c r="G471" s="55"/>
      <c r="H471" s="55"/>
      <c r="I471" s="55"/>
      <c r="J471" s="55"/>
      <c r="K471" s="55"/>
      <c r="L471" s="55"/>
      <c r="M471" s="55"/>
      <c r="N471" s="55"/>
      <c r="O471" s="55"/>
      <c r="P471" s="55"/>
      <c r="Q471" s="55"/>
      <c r="R471" s="55"/>
      <c r="S471" s="55"/>
      <c r="T471" s="145"/>
      <c r="U471" s="134"/>
    </row>
    <row r="472" spans="2:21" s="103" customFormat="1" x14ac:dyDescent="0.25">
      <c r="B472" s="53"/>
      <c r="C472" s="53"/>
      <c r="D472" s="53"/>
      <c r="E472" s="55"/>
      <c r="F472" s="55"/>
      <c r="G472" s="55"/>
      <c r="H472" s="55"/>
      <c r="I472" s="55"/>
      <c r="J472" s="55"/>
      <c r="K472" s="55"/>
      <c r="L472" s="55"/>
      <c r="M472" s="55"/>
      <c r="N472" s="55"/>
      <c r="O472" s="55"/>
      <c r="P472" s="55"/>
      <c r="Q472" s="55"/>
      <c r="R472" s="55"/>
      <c r="S472" s="55"/>
      <c r="T472" s="145"/>
      <c r="U472" s="134"/>
    </row>
    <row r="473" spans="2:21" s="103" customFormat="1" x14ac:dyDescent="0.25">
      <c r="B473" s="53"/>
      <c r="C473" s="53"/>
      <c r="D473" s="53"/>
      <c r="E473" s="55"/>
      <c r="F473" s="55"/>
      <c r="G473" s="55"/>
      <c r="H473" s="55"/>
      <c r="I473" s="55"/>
      <c r="J473" s="55"/>
      <c r="K473" s="55"/>
      <c r="L473" s="55"/>
      <c r="M473" s="55"/>
      <c r="N473" s="55"/>
      <c r="O473" s="55"/>
      <c r="P473" s="55"/>
      <c r="Q473" s="55"/>
      <c r="R473" s="55"/>
      <c r="S473" s="55"/>
      <c r="T473" s="145"/>
      <c r="U473" s="134"/>
    </row>
    <row r="474" spans="2:21" s="103" customFormat="1" x14ac:dyDescent="0.25">
      <c r="B474" s="53"/>
      <c r="C474" s="53"/>
      <c r="D474" s="53"/>
      <c r="E474" s="55"/>
      <c r="F474" s="55"/>
      <c r="G474" s="55"/>
      <c r="H474" s="55"/>
      <c r="I474" s="55"/>
      <c r="J474" s="55"/>
      <c r="K474" s="55"/>
      <c r="L474" s="55"/>
      <c r="M474" s="55"/>
      <c r="N474" s="55"/>
      <c r="O474" s="55"/>
      <c r="P474" s="55"/>
      <c r="Q474" s="55"/>
      <c r="R474" s="55"/>
      <c r="S474" s="55"/>
      <c r="T474" s="145"/>
      <c r="U474" s="134"/>
    </row>
    <row r="475" spans="2:21" s="103" customFormat="1" x14ac:dyDescent="0.25">
      <c r="B475" s="53"/>
      <c r="C475" s="53"/>
      <c r="D475" s="53"/>
      <c r="E475" s="55"/>
      <c r="F475" s="55"/>
      <c r="G475" s="55"/>
      <c r="H475" s="55"/>
      <c r="I475" s="55"/>
      <c r="J475" s="55"/>
      <c r="K475" s="55"/>
      <c r="L475" s="55"/>
      <c r="M475" s="55"/>
      <c r="N475" s="55"/>
      <c r="O475" s="55"/>
      <c r="P475" s="55"/>
      <c r="Q475" s="55"/>
      <c r="R475" s="55"/>
      <c r="S475" s="55"/>
      <c r="T475" s="145"/>
      <c r="U475" s="134"/>
    </row>
    <row r="476" spans="2:21" s="103" customFormat="1" x14ac:dyDescent="0.25">
      <c r="B476" s="53"/>
      <c r="C476" s="53"/>
      <c r="D476" s="53"/>
      <c r="E476" s="55"/>
      <c r="F476" s="55"/>
      <c r="G476" s="55"/>
      <c r="H476" s="55"/>
      <c r="I476" s="55"/>
      <c r="J476" s="55"/>
      <c r="K476" s="55"/>
      <c r="L476" s="55"/>
      <c r="M476" s="55"/>
      <c r="N476" s="55"/>
      <c r="O476" s="55"/>
      <c r="P476" s="55"/>
      <c r="Q476" s="55"/>
      <c r="R476" s="55"/>
      <c r="S476" s="55"/>
      <c r="T476" s="145"/>
      <c r="U476" s="134"/>
    </row>
    <row r="477" spans="2:21" s="103" customFormat="1" x14ac:dyDescent="0.25">
      <c r="B477" s="53"/>
      <c r="C477" s="53"/>
      <c r="D477" s="53"/>
      <c r="E477" s="55"/>
      <c r="F477" s="55"/>
      <c r="G477" s="55"/>
      <c r="H477" s="55"/>
      <c r="I477" s="55"/>
      <c r="J477" s="55"/>
      <c r="K477" s="55"/>
      <c r="L477" s="55"/>
      <c r="M477" s="55"/>
      <c r="N477" s="55"/>
      <c r="O477" s="55"/>
      <c r="P477" s="55"/>
      <c r="Q477" s="55"/>
      <c r="R477" s="55"/>
      <c r="S477" s="55"/>
      <c r="T477" s="145"/>
      <c r="U477" s="134"/>
    </row>
    <row r="478" spans="2:21" s="103" customFormat="1" x14ac:dyDescent="0.25">
      <c r="B478" s="53"/>
      <c r="C478" s="53"/>
      <c r="D478" s="53"/>
      <c r="E478" s="55"/>
      <c r="F478" s="55"/>
      <c r="G478" s="55"/>
      <c r="H478" s="55"/>
      <c r="I478" s="55"/>
      <c r="J478" s="55"/>
      <c r="K478" s="55"/>
      <c r="L478" s="55"/>
      <c r="M478" s="55"/>
      <c r="N478" s="55"/>
      <c r="O478" s="55"/>
      <c r="P478" s="55"/>
      <c r="Q478" s="55"/>
      <c r="R478" s="55"/>
      <c r="S478" s="55"/>
      <c r="T478" s="145"/>
      <c r="U478" s="134"/>
    </row>
    <row r="479" spans="2:21" s="103" customFormat="1" x14ac:dyDescent="0.25">
      <c r="B479" s="53"/>
      <c r="C479" s="53"/>
      <c r="D479" s="53"/>
      <c r="E479" s="55"/>
      <c r="F479" s="55"/>
      <c r="G479" s="55"/>
      <c r="H479" s="55"/>
      <c r="I479" s="55"/>
      <c r="J479" s="55"/>
      <c r="K479" s="55"/>
      <c r="L479" s="55"/>
      <c r="M479" s="55"/>
      <c r="N479" s="55"/>
      <c r="O479" s="55"/>
      <c r="P479" s="55"/>
      <c r="Q479" s="55"/>
      <c r="R479" s="55"/>
      <c r="S479" s="55"/>
      <c r="T479" s="145"/>
      <c r="U479" s="134"/>
    </row>
    <row r="480" spans="2:21" s="103" customFormat="1" x14ac:dyDescent="0.25">
      <c r="B480" s="53"/>
      <c r="C480" s="53"/>
      <c r="D480" s="53"/>
      <c r="E480" s="55"/>
      <c r="F480" s="55"/>
      <c r="G480" s="55"/>
      <c r="H480" s="55"/>
      <c r="I480" s="55"/>
      <c r="J480" s="55"/>
      <c r="K480" s="55"/>
      <c r="L480" s="55"/>
      <c r="M480" s="55"/>
      <c r="N480" s="55"/>
      <c r="O480" s="55"/>
      <c r="P480" s="55"/>
      <c r="Q480" s="55"/>
      <c r="R480" s="55"/>
      <c r="S480" s="55"/>
      <c r="T480" s="145"/>
      <c r="U480" s="134"/>
    </row>
    <row r="481" spans="2:21" s="103" customFormat="1" x14ac:dyDescent="0.25">
      <c r="B481" s="53"/>
      <c r="C481" s="53"/>
      <c r="D481" s="53"/>
      <c r="E481" s="55"/>
      <c r="F481" s="55"/>
      <c r="G481" s="55"/>
      <c r="H481" s="55"/>
      <c r="I481" s="55"/>
      <c r="J481" s="55"/>
      <c r="K481" s="55"/>
      <c r="L481" s="55"/>
      <c r="M481" s="55"/>
      <c r="N481" s="55"/>
      <c r="O481" s="55"/>
      <c r="P481" s="55"/>
      <c r="Q481" s="55"/>
      <c r="R481" s="55"/>
      <c r="S481" s="55"/>
      <c r="T481" s="145"/>
      <c r="U481" s="134"/>
    </row>
    <row r="482" spans="2:21" s="103" customFormat="1" x14ac:dyDescent="0.25">
      <c r="B482" s="53"/>
      <c r="C482" s="53"/>
      <c r="D482" s="53"/>
      <c r="E482" s="55"/>
      <c r="F482" s="55"/>
      <c r="G482" s="55"/>
      <c r="H482" s="55"/>
      <c r="I482" s="55"/>
      <c r="J482" s="55"/>
      <c r="K482" s="55"/>
      <c r="L482" s="55"/>
      <c r="M482" s="55"/>
      <c r="N482" s="55"/>
      <c r="O482" s="55"/>
      <c r="P482" s="55"/>
      <c r="Q482" s="55"/>
      <c r="R482" s="55"/>
      <c r="S482" s="55"/>
      <c r="T482" s="145"/>
      <c r="U482" s="134"/>
    </row>
    <row r="483" spans="2:21" s="103" customFormat="1" x14ac:dyDescent="0.25">
      <c r="B483" s="53"/>
      <c r="C483" s="53"/>
      <c r="D483" s="53"/>
      <c r="E483" s="55"/>
      <c r="F483" s="55"/>
      <c r="G483" s="55"/>
      <c r="H483" s="55"/>
      <c r="I483" s="55"/>
      <c r="J483" s="55"/>
      <c r="K483" s="55"/>
      <c r="L483" s="55"/>
      <c r="M483" s="55"/>
      <c r="N483" s="55"/>
      <c r="O483" s="55"/>
      <c r="P483" s="55"/>
      <c r="Q483" s="55"/>
      <c r="R483" s="55"/>
      <c r="S483" s="55"/>
      <c r="T483" s="145"/>
      <c r="U483" s="134"/>
    </row>
    <row r="484" spans="2:21" s="103" customFormat="1" x14ac:dyDescent="0.25">
      <c r="B484" s="53"/>
      <c r="C484" s="53"/>
      <c r="D484" s="53"/>
      <c r="E484" s="55"/>
      <c r="F484" s="55"/>
      <c r="G484" s="55"/>
      <c r="H484" s="55"/>
      <c r="I484" s="55"/>
      <c r="J484" s="55"/>
      <c r="K484" s="55"/>
      <c r="L484" s="55"/>
      <c r="M484" s="55"/>
      <c r="N484" s="55"/>
      <c r="O484" s="55"/>
      <c r="P484" s="55"/>
      <c r="Q484" s="55"/>
      <c r="R484" s="55"/>
      <c r="S484" s="55"/>
      <c r="T484" s="145"/>
      <c r="U484" s="134"/>
    </row>
    <row r="485" spans="2:21" s="103" customFormat="1" x14ac:dyDescent="0.25">
      <c r="B485" s="53"/>
      <c r="C485" s="53"/>
      <c r="D485" s="53"/>
      <c r="E485" s="55"/>
      <c r="F485" s="55"/>
      <c r="G485" s="55"/>
      <c r="H485" s="55"/>
      <c r="I485" s="55"/>
      <c r="J485" s="55"/>
      <c r="K485" s="55"/>
      <c r="L485" s="55"/>
      <c r="M485" s="55"/>
      <c r="N485" s="55"/>
      <c r="O485" s="55"/>
      <c r="P485" s="55"/>
      <c r="Q485" s="55"/>
      <c r="R485" s="55"/>
      <c r="S485" s="55"/>
      <c r="T485" s="145"/>
      <c r="U485" s="134"/>
    </row>
    <row r="486" spans="2:21" s="103" customFormat="1" x14ac:dyDescent="0.25">
      <c r="B486" s="53"/>
      <c r="C486" s="53"/>
      <c r="D486" s="53"/>
      <c r="E486" s="55"/>
      <c r="F486" s="55"/>
      <c r="G486" s="55"/>
      <c r="H486" s="55"/>
      <c r="I486" s="55"/>
      <c r="J486" s="55"/>
      <c r="K486" s="55"/>
      <c r="L486" s="55"/>
      <c r="M486" s="55"/>
      <c r="N486" s="55"/>
      <c r="O486" s="55"/>
      <c r="P486" s="55"/>
      <c r="Q486" s="55"/>
      <c r="R486" s="55"/>
      <c r="S486" s="55"/>
      <c r="T486" s="145"/>
      <c r="U486" s="134"/>
    </row>
    <row r="487" spans="2:21" s="103" customFormat="1" x14ac:dyDescent="0.25">
      <c r="B487" s="53"/>
      <c r="C487" s="53"/>
      <c r="D487" s="53"/>
      <c r="E487" s="55"/>
      <c r="F487" s="55"/>
      <c r="G487" s="55"/>
      <c r="H487" s="55"/>
      <c r="I487" s="55"/>
      <c r="J487" s="55"/>
      <c r="K487" s="55"/>
      <c r="L487" s="55"/>
      <c r="M487" s="55"/>
      <c r="N487" s="55"/>
      <c r="O487" s="55"/>
      <c r="P487" s="55"/>
      <c r="Q487" s="55"/>
      <c r="R487" s="55"/>
      <c r="S487" s="55"/>
      <c r="T487" s="145"/>
      <c r="U487" s="134"/>
    </row>
    <row r="488" spans="2:21" s="103" customFormat="1" x14ac:dyDescent="0.25">
      <c r="B488" s="53"/>
      <c r="C488" s="53"/>
      <c r="D488" s="53"/>
      <c r="E488" s="55"/>
      <c r="F488" s="55"/>
      <c r="G488" s="55"/>
      <c r="H488" s="55"/>
      <c r="I488" s="55"/>
      <c r="J488" s="55"/>
      <c r="K488" s="55"/>
      <c r="L488" s="55"/>
      <c r="M488" s="55"/>
      <c r="N488" s="55"/>
      <c r="O488" s="55"/>
      <c r="P488" s="55"/>
      <c r="Q488" s="55"/>
      <c r="R488" s="55"/>
      <c r="S488" s="55"/>
      <c r="T488" s="145"/>
      <c r="U488" s="134"/>
    </row>
    <row r="489" spans="2:21" s="103" customFormat="1" x14ac:dyDescent="0.25">
      <c r="B489" s="53"/>
      <c r="C489" s="53"/>
      <c r="D489" s="53"/>
      <c r="E489" s="55"/>
      <c r="F489" s="55"/>
      <c r="G489" s="55"/>
      <c r="H489" s="55"/>
      <c r="I489" s="55"/>
      <c r="J489" s="55"/>
      <c r="K489" s="55"/>
      <c r="L489" s="55"/>
      <c r="M489" s="55"/>
      <c r="N489" s="55"/>
      <c r="O489" s="55"/>
      <c r="P489" s="55"/>
      <c r="Q489" s="55"/>
      <c r="R489" s="55"/>
      <c r="S489" s="55"/>
      <c r="T489" s="145"/>
      <c r="U489" s="134"/>
    </row>
    <row r="490" spans="2:21" s="103" customFormat="1" x14ac:dyDescent="0.25">
      <c r="B490" s="53"/>
      <c r="C490" s="53"/>
      <c r="D490" s="53"/>
      <c r="E490" s="55"/>
      <c r="F490" s="55"/>
      <c r="G490" s="55"/>
      <c r="H490" s="55"/>
      <c r="I490" s="55"/>
      <c r="J490" s="55"/>
      <c r="K490" s="55"/>
      <c r="L490" s="55"/>
      <c r="M490" s="55"/>
      <c r="N490" s="55"/>
      <c r="O490" s="55"/>
      <c r="P490" s="55"/>
      <c r="Q490" s="55"/>
      <c r="R490" s="55"/>
      <c r="S490" s="55"/>
      <c r="T490" s="145"/>
      <c r="U490" s="134"/>
    </row>
    <row r="491" spans="2:21" s="103" customFormat="1" x14ac:dyDescent="0.25">
      <c r="B491" s="53"/>
      <c r="C491" s="53"/>
      <c r="D491" s="53"/>
      <c r="E491" s="55"/>
      <c r="F491" s="55"/>
      <c r="G491" s="55"/>
      <c r="H491" s="55"/>
      <c r="I491" s="55"/>
      <c r="J491" s="55"/>
      <c r="K491" s="55"/>
      <c r="L491" s="55"/>
      <c r="M491" s="55"/>
      <c r="N491" s="55"/>
      <c r="O491" s="55"/>
      <c r="P491" s="55"/>
      <c r="Q491" s="55"/>
      <c r="R491" s="55"/>
      <c r="S491" s="55"/>
      <c r="T491" s="145"/>
      <c r="U491" s="134"/>
    </row>
    <row r="492" spans="2:21" s="103" customFormat="1" x14ac:dyDescent="0.25">
      <c r="B492" s="53"/>
      <c r="C492" s="53"/>
      <c r="D492" s="53"/>
      <c r="E492" s="55"/>
      <c r="F492" s="55"/>
      <c r="G492" s="55"/>
      <c r="H492" s="55"/>
      <c r="I492" s="55"/>
      <c r="J492" s="55"/>
      <c r="K492" s="55"/>
      <c r="L492" s="55"/>
      <c r="M492" s="55"/>
      <c r="N492" s="55"/>
      <c r="O492" s="55"/>
      <c r="P492" s="55"/>
      <c r="Q492" s="55"/>
      <c r="R492" s="55"/>
      <c r="S492" s="55"/>
      <c r="T492" s="145"/>
      <c r="U492" s="134"/>
    </row>
    <row r="493" spans="2:21" s="103" customFormat="1" x14ac:dyDescent="0.25">
      <c r="B493" s="53"/>
      <c r="C493" s="53"/>
      <c r="D493" s="53"/>
      <c r="E493" s="55"/>
      <c r="F493" s="55"/>
      <c r="G493" s="55"/>
      <c r="H493" s="55"/>
      <c r="I493" s="55"/>
      <c r="J493" s="55"/>
      <c r="K493" s="55"/>
      <c r="L493" s="55"/>
      <c r="M493" s="55"/>
      <c r="N493" s="55"/>
      <c r="O493" s="55"/>
      <c r="P493" s="55"/>
      <c r="Q493" s="55"/>
      <c r="R493" s="55"/>
      <c r="S493" s="55"/>
      <c r="T493" s="145"/>
      <c r="U493" s="134"/>
    </row>
    <row r="494" spans="2:21" s="103" customFormat="1" x14ac:dyDescent="0.25">
      <c r="B494" s="53"/>
      <c r="C494" s="53"/>
      <c r="D494" s="53"/>
      <c r="E494" s="55"/>
      <c r="F494" s="55"/>
      <c r="G494" s="55"/>
      <c r="H494" s="55"/>
      <c r="I494" s="55"/>
      <c r="J494" s="55"/>
      <c r="K494" s="55"/>
      <c r="L494" s="55"/>
      <c r="M494" s="55"/>
      <c r="N494" s="55"/>
      <c r="O494" s="55"/>
      <c r="P494" s="55"/>
      <c r="Q494" s="55"/>
      <c r="R494" s="55"/>
      <c r="S494" s="55"/>
      <c r="T494" s="145"/>
      <c r="U494" s="134"/>
    </row>
  </sheetData>
  <customSheetViews>
    <customSheetView guid="{9BCEFFE5-DC6D-4888-8200-D220BC71DD23}" showPageBreaks="1" printArea="1" view="pageBreakPreview" topLeftCell="G81">
      <selection activeCell="U97" sqref="U97"/>
      <pageMargins left="0" right="0" top="0.5" bottom="0.32" header="0.3" footer="0.3"/>
      <pageSetup paperSize="9" scale="92" orientation="landscape" r:id="rId1"/>
    </customSheetView>
    <customSheetView guid="{6DDDE2EF-D7F3-44D3-BE55-4D8270C2FFAC}" showPageBreaks="1" printArea="1" view="pageBreakPreview" topLeftCell="G81">
      <selection activeCell="U97" sqref="U97"/>
      <pageMargins left="0" right="0" top="0.5" bottom="0.32" header="0.3" footer="0.3"/>
      <pageSetup paperSize="9" scale="92" orientation="landscape" r:id="rId2"/>
    </customSheetView>
  </customSheetViews>
  <mergeCells count="112">
    <mergeCell ref="A117:U117"/>
    <mergeCell ref="A121:A123"/>
    <mergeCell ref="B121:B123"/>
    <mergeCell ref="C121:C123"/>
    <mergeCell ref="D121:D123"/>
    <mergeCell ref="E121:J122"/>
    <mergeCell ref="K121:R122"/>
    <mergeCell ref="S121:S123"/>
    <mergeCell ref="T121:T123"/>
    <mergeCell ref="U121:U123"/>
    <mergeCell ref="E123:F123"/>
    <mergeCell ref="G123:H123"/>
    <mergeCell ref="I123:J123"/>
    <mergeCell ref="K123:L123"/>
    <mergeCell ref="M123:N123"/>
    <mergeCell ref="P123:Q123"/>
    <mergeCell ref="P246:Q246"/>
    <mergeCell ref="A239:U239"/>
    <mergeCell ref="A244:A246"/>
    <mergeCell ref="B244:B246"/>
    <mergeCell ref="C244:C246"/>
    <mergeCell ref="D244:D246"/>
    <mergeCell ref="E244:J245"/>
    <mergeCell ref="K244:R245"/>
    <mergeCell ref="S244:S246"/>
    <mergeCell ref="T244:T246"/>
    <mergeCell ref="U244:U246"/>
    <mergeCell ref="E246:F246"/>
    <mergeCell ref="G246:H246"/>
    <mergeCell ref="I246:J246"/>
    <mergeCell ref="K246:L246"/>
    <mergeCell ref="M246:N246"/>
    <mergeCell ref="T167:T169"/>
    <mergeCell ref="M169:N169"/>
    <mergeCell ref="P169:Q169"/>
    <mergeCell ref="A163:U163"/>
    <mergeCell ref="A167:A169"/>
    <mergeCell ref="B167:B169"/>
    <mergeCell ref="C167:C169"/>
    <mergeCell ref="D167:D169"/>
    <mergeCell ref="E167:J168"/>
    <mergeCell ref="K167:R168"/>
    <mergeCell ref="U167:U169"/>
    <mergeCell ref="E169:F169"/>
    <mergeCell ref="G169:H169"/>
    <mergeCell ref="I169:J169"/>
    <mergeCell ref="A1:U1"/>
    <mergeCell ref="A5:A7"/>
    <mergeCell ref="B5:B7"/>
    <mergeCell ref="C5:C7"/>
    <mergeCell ref="D5:D7"/>
    <mergeCell ref="E5:J6"/>
    <mergeCell ref="K5:R6"/>
    <mergeCell ref="S5:S7"/>
    <mergeCell ref="T5:T7"/>
    <mergeCell ref="U5:U7"/>
    <mergeCell ref="E7:F7"/>
    <mergeCell ref="G7:H7"/>
    <mergeCell ref="I7:J7"/>
    <mergeCell ref="K7:L7"/>
    <mergeCell ref="M7:N7"/>
    <mergeCell ref="P7:Q7"/>
    <mergeCell ref="A204:U204"/>
    <mergeCell ref="A209:A211"/>
    <mergeCell ref="B209:B211"/>
    <mergeCell ref="C209:C211"/>
    <mergeCell ref="D209:D211"/>
    <mergeCell ref="E209:J210"/>
    <mergeCell ref="K209:R210"/>
    <mergeCell ref="S209:S211"/>
    <mergeCell ref="T209:T211"/>
    <mergeCell ref="U209:U211"/>
    <mergeCell ref="E211:F211"/>
    <mergeCell ref="G211:H211"/>
    <mergeCell ref="I211:J211"/>
    <mergeCell ref="K211:L211"/>
    <mergeCell ref="M211:N211"/>
    <mergeCell ref="P211:Q211"/>
    <mergeCell ref="A36:U36"/>
    <mergeCell ref="A40:A42"/>
    <mergeCell ref="B40:B42"/>
    <mergeCell ref="S167:S169"/>
    <mergeCell ref="K169:L169"/>
    <mergeCell ref="C40:C42"/>
    <mergeCell ref="D40:D42"/>
    <mergeCell ref="E40:J41"/>
    <mergeCell ref="K40:R41"/>
    <mergeCell ref="S40:S42"/>
    <mergeCell ref="T40:T42"/>
    <mergeCell ref="U40:U42"/>
    <mergeCell ref="E42:F42"/>
    <mergeCell ref="G42:H42"/>
    <mergeCell ref="I42:J42"/>
    <mergeCell ref="K42:L42"/>
    <mergeCell ref="M42:N42"/>
    <mergeCell ref="P42:Q42"/>
    <mergeCell ref="A75:U75"/>
    <mergeCell ref="A79:A81"/>
    <mergeCell ref="B79:B81"/>
    <mergeCell ref="C79:C81"/>
    <mergeCell ref="D79:D81"/>
    <mergeCell ref="E79:J80"/>
    <mergeCell ref="K79:R80"/>
    <mergeCell ref="S79:S81"/>
    <mergeCell ref="T79:T81"/>
    <mergeCell ref="U79:U81"/>
    <mergeCell ref="E81:F81"/>
    <mergeCell ref="G81:H81"/>
    <mergeCell ref="I81:J81"/>
    <mergeCell ref="K81:L81"/>
    <mergeCell ref="M81:N81"/>
    <mergeCell ref="P81:Q81"/>
  </mergeCells>
  <conditionalFormatting sqref="I235:I238 G235:G238 M235:M238 P235:P238 G55 I55 K55 M55 P55 E55 G181:G182 I181:I182 K181:K182 M181:M182 P181:P182 E181:E182 G252 I252 K252 M252 P252 E252 G257 I257 K257 M257 P257 E257 G175 I175 K175 M175 P175 E175 G217:G220 I217:I220 K217:K220 M217:M220 P217:P220 E217:E220 G212:G215 I212:I215 K212:K215 M212:M215 P212:P215 E212:E215 G43:G47 I43:I47 K43:K47 M43:M47 P43:P47 E43:E47 G110 I110 K110 M110 P110 E110 E82:E85 P82:P85 M82:M85 K82:K85 I82:I85 G82:G85 E247:E249 P247:P249 M247:M249 K247:K249 I247:I249 G247:G249">
    <cfRule type="cellIs" dxfId="12995" priority="23336" stopIfTrue="1" operator="lessThan">
      <formula>$E$1/$E$1*50</formula>
    </cfRule>
    <cfRule type="cellIs" dxfId="12994" priority="23337" stopIfTrue="1" operator="between">
      <formula>$E$1/$E$1*50</formula>
      <formula>$E$1/$E$1*89</formula>
    </cfRule>
    <cfRule type="cellIs" dxfId="12993" priority="23338" stopIfTrue="1" operator="greaterThanOrEqual">
      <formula>$E$1/$E$1*90</formula>
    </cfRule>
  </conditionalFormatting>
  <conditionalFormatting sqref="O235:O238 R235:R238">
    <cfRule type="cellIs" dxfId="12992" priority="23333" stopIfTrue="1" operator="lessThan">
      <formula>$F$1/$F$1*1%</formula>
    </cfRule>
    <cfRule type="cellIs" dxfId="12991" priority="23334" stopIfTrue="1" operator="between">
      <formula>$F$1/$F$1*1%</formula>
      <formula>$F$1/$F$1*4%</formula>
    </cfRule>
    <cfRule type="cellIs" dxfId="12990" priority="23335" stopIfTrue="1" operator="greaterThanOrEqual">
      <formula>$F$1/$F$1*5%</formula>
    </cfRule>
  </conditionalFormatting>
  <conditionalFormatting sqref="S235:S238">
    <cfRule type="cellIs" dxfId="12989" priority="23330" stopIfTrue="1" operator="lessThan">
      <formula>$F$1/$F$1*50%</formula>
    </cfRule>
    <cfRule type="cellIs" dxfId="12988" priority="23331" stopIfTrue="1" operator="between">
      <formula>$F$1/$F$1*50%</formula>
      <formula>$F$1/$F$1*89.9%</formula>
    </cfRule>
    <cfRule type="cellIs" dxfId="12987" priority="23332" stopIfTrue="1" operator="greaterThanOrEqual">
      <formula>$F$1/$F$1*13.5%</formula>
    </cfRule>
  </conditionalFormatting>
  <conditionalFormatting sqref="F235:F238 L235:L238 L55 F55 L181:L182 F181:F182 L252 F252 L257 F257 L175 F175 L217:L220 F217:F220 L212:L215 F212:F215 L43:L47 F43:F47 L110 F110 F82:F85 L82:L85 F247:F249 L247:L249">
    <cfRule type="cellIs" dxfId="12986" priority="23327" stopIfTrue="1" operator="lessThan">
      <formula>$F$1/$F$1*1%</formula>
    </cfRule>
    <cfRule type="cellIs" dxfId="12985" priority="23328" stopIfTrue="1" operator="between">
      <formula>$F$1/$F$1*1%</formula>
      <formula>$F$1/$F$1*4.99%</formula>
    </cfRule>
    <cfRule type="cellIs" dxfId="12984" priority="23329" stopIfTrue="1" operator="greaterThanOrEqual">
      <formula>$F$1/$F$1*5%</formula>
    </cfRule>
  </conditionalFormatting>
  <conditionalFormatting sqref="J235:J238 N235:N238 Q235:Q238 H235:H238">
    <cfRule type="cellIs" dxfId="12983" priority="23324" stopIfTrue="1" operator="lessThan">
      <formula>$F$1/$F$1*10%</formula>
    </cfRule>
    <cfRule type="cellIs" dxfId="12982" priority="23325" stopIfTrue="1" operator="between">
      <formula>$F$1/$F$1*10%</formula>
      <formula>$F$1/$F$1*17.8%</formula>
    </cfRule>
    <cfRule type="cellIs" dxfId="12981" priority="23326" stopIfTrue="1" operator="greaterThanOrEqual">
      <formula>$F$1/$F$1*18%</formula>
    </cfRule>
  </conditionalFormatting>
  <conditionalFormatting sqref="U254:U255 U174 U171:U172 T235:U238 U53:U54 U220:U221 U183 U215:U217 T21 T55:U55 T175:U175 T252:U252 T257:U257 U44:U46 T82:U83 U177 T170:T174 U212:U213 T212:T221 T19 T43:T54 T110 T84:T86 U85 T179:T182 U179 T176:T177 T229 T223 T247:U249 U194:U195">
    <cfRule type="cellIs" dxfId="12980" priority="23321" stopIfTrue="1" operator="equal">
      <formula>"A"</formula>
    </cfRule>
    <cfRule type="cellIs" dxfId="12979" priority="23322" stopIfTrue="1" operator="between">
      <formula>$V$1</formula>
      <formula>$W$1</formula>
    </cfRule>
    <cfRule type="cellIs" dxfId="12978" priority="23323" stopIfTrue="1" operator="equal">
      <formula>"F"</formula>
    </cfRule>
  </conditionalFormatting>
  <conditionalFormatting sqref="G37:G41 B27:B35 D27:D35 G27:G35 D53:D55 B53:B55 D37:D42 B37:B42 B44:B46 D44:D46 D162 D146 B162 B146">
    <cfRule type="cellIs" dxfId="12977" priority="23318" stopIfTrue="1" operator="lessThan">
      <formula>#REF!/#REF!*60</formula>
    </cfRule>
    <cfRule type="cellIs" dxfId="12976" priority="23319" stopIfTrue="1" operator="between">
      <formula>#REF!/#REF!*60</formula>
      <formula>#REF!/#REF!*89</formula>
    </cfRule>
    <cfRule type="cellIs" dxfId="12975" priority="23320" stopIfTrue="1" operator="greaterThanOrEqual">
      <formula>#REF!/#REF!*90</formula>
    </cfRule>
  </conditionalFormatting>
  <conditionalFormatting sqref="C205:C211 C213 C27:C35 A27:A35 C203 A203 C53:C55 C252 C257 C76:C83 C247 C272:C276 C37:C42 A37:A42 A44 C44:C46 A46 A48 A50 A52 A54 A56 C85 A58 A60 A62 A64 A66 A68 A70 A72 A76:A115 C162 C146">
    <cfRule type="cellIs" dxfId="12974" priority="23315" stopIfTrue="1" operator="lessThan">
      <formula>#REF!/#REF!*9%</formula>
    </cfRule>
    <cfRule type="cellIs" dxfId="12973" priority="23316" stopIfTrue="1" operator="between">
      <formula>#REF!/#REF!*9%</formula>
      <formula>#REF!/#REF!*13.4%</formula>
    </cfRule>
    <cfRule type="cellIs" dxfId="12972" priority="23317" stopIfTrue="1" operator="greaterThanOrEqual">
      <formula>#REF!/#REF!*13.5%</formula>
    </cfRule>
  </conditionalFormatting>
  <conditionalFormatting sqref="G205:G210 G240:G245 G235:G238 G272:G276">
    <cfRule type="expression" dxfId="12971" priority="23313" stopIfTrue="1">
      <formula>F</formula>
    </cfRule>
    <cfRule type="expression" dxfId="12970" priority="23314" stopIfTrue="1">
      <formula>A</formula>
    </cfRule>
  </conditionalFormatting>
  <conditionalFormatting sqref="F240:F245 F37:F42 F205:F210 L235:L238 F235:F238 F27:F35 F272:F276">
    <cfRule type="cellIs" dxfId="12969" priority="23310" stopIfTrue="1" operator="lessThan">
      <formula>#REF!/#REF!*60%</formula>
    </cfRule>
    <cfRule type="cellIs" dxfId="12968" priority="23311" stopIfTrue="1" operator="between">
      <formula>#REF!/#REF!*60%</formula>
      <formula>#REF!/#REF!*89%</formula>
    </cfRule>
    <cfRule type="cellIs" dxfId="12967" priority="23312" stopIfTrue="1" operator="greaterThanOrEqual">
      <formula>#REF!/#REF!*90%</formula>
    </cfRule>
  </conditionalFormatting>
  <conditionalFormatting sqref="A240:B246 A205:B211 D205:D211 D254:D255 B254:B255 B215:B217 D215:D217 B235:B238 D235:D238 B220:B221 D220:D221 G203 B203 D203 D252 B252 D257 B257 A272:B276 D272:D276 B213 D213 B247:B249 D240:D249">
    <cfRule type="cellIs" dxfId="12966" priority="23307" stopIfTrue="1" operator="lessThan">
      <formula>#REF!/#REF!*60</formula>
    </cfRule>
    <cfRule type="cellIs" dxfId="12965" priority="23308" stopIfTrue="1" operator="between">
      <formula>#REF!/#REF!*60</formula>
      <formula>#REF!/#REF!*89</formula>
    </cfRule>
    <cfRule type="cellIs" dxfId="12964" priority="23309" stopIfTrue="1" operator="greaterThanOrEqual">
      <formula>#REF!/#REF!*90</formula>
    </cfRule>
  </conditionalFormatting>
  <conditionalFormatting sqref="C240:C246 C254:C255">
    <cfRule type="cellIs" dxfId="12963" priority="23304" stopIfTrue="1" operator="lessThan">
      <formula>#REF!/#REF!*9%</formula>
    </cfRule>
    <cfRule type="cellIs" dxfId="12962" priority="23305" stopIfTrue="1" operator="between">
      <formula>#REF!/#REF!*9%</formula>
      <formula>#REF!/#REF!*13.4%</formula>
    </cfRule>
    <cfRule type="cellIs" dxfId="12961" priority="23306" stopIfTrue="1" operator="greaterThanOrEqual">
      <formula>#REF!/#REF!*13.5%</formula>
    </cfRule>
  </conditionalFormatting>
  <conditionalFormatting sqref="U235:U238">
    <cfRule type="cellIs" dxfId="12960" priority="23055" stopIfTrue="1" operator="lessThan">
      <formula>#REF!/#REF!*1%</formula>
    </cfRule>
    <cfRule type="cellIs" dxfId="12959" priority="23056" stopIfTrue="1" operator="between">
      <formula>#REF!/#REF!*1%</formula>
      <formula>#REF!/#REF!*4%</formula>
    </cfRule>
    <cfRule type="cellIs" dxfId="12958" priority="23057" stopIfTrue="1" operator="greaterThanOrEqual">
      <formula>#REF!/#REF!*5%</formula>
    </cfRule>
  </conditionalFormatting>
  <conditionalFormatting sqref="F203">
    <cfRule type="cellIs" dxfId="12957" priority="22383" stopIfTrue="1" operator="lessThan">
      <formula>#REF!/#REF!*60%</formula>
    </cfRule>
    <cfRule type="cellIs" dxfId="12956" priority="22384" stopIfTrue="1" operator="between">
      <formula>#REF!/#REF!*60%</formula>
      <formula>#REF!/#REF!*89%</formula>
    </cfRule>
    <cfRule type="cellIs" dxfId="12955" priority="22385" stopIfTrue="1" operator="greaterThanOrEqual">
      <formula>#REF!/#REF!*90%</formula>
    </cfRule>
  </conditionalFormatting>
  <conditionalFormatting sqref="C217">
    <cfRule type="cellIs" dxfId="12954" priority="22279" stopIfTrue="1" operator="lessThan">
      <formula>#REF!/#REF!*9%</formula>
    </cfRule>
    <cfRule type="cellIs" dxfId="12953" priority="22280" stopIfTrue="1" operator="between">
      <formula>#REF!/#REF!*9%</formula>
      <formula>#REF!/#REF!*13.4%</formula>
    </cfRule>
    <cfRule type="cellIs" dxfId="12952" priority="22281" stopIfTrue="1" operator="greaterThanOrEqual">
      <formula>#REF!/#REF!*13.5%</formula>
    </cfRule>
  </conditionalFormatting>
  <conditionalFormatting sqref="U177">
    <cfRule type="cellIs" dxfId="12951" priority="21905" stopIfTrue="1" operator="lessThan">
      <formula>#REF!/#REF!*1%</formula>
    </cfRule>
    <cfRule type="cellIs" dxfId="12950" priority="21906" stopIfTrue="1" operator="between">
      <formula>#REF!/#REF!*1%</formula>
      <formula>#REF!/#REF!*4%</formula>
    </cfRule>
    <cfRule type="cellIs" dxfId="12949" priority="21907" stopIfTrue="1" operator="greaterThanOrEqual">
      <formula>#REF!/#REF!*5%</formula>
    </cfRule>
  </conditionalFormatting>
  <conditionalFormatting sqref="C215">
    <cfRule type="cellIs" dxfId="12948" priority="21594" stopIfTrue="1" operator="lessThan">
      <formula>#REF!/#REF!*9%</formula>
    </cfRule>
    <cfRule type="cellIs" dxfId="12947" priority="21595" stopIfTrue="1" operator="between">
      <formula>#REF!/#REF!*9%</formula>
      <formula>#REF!/#REF!*13.4%</formula>
    </cfRule>
    <cfRule type="cellIs" dxfId="12946" priority="21596" stopIfTrue="1" operator="greaterThanOrEqual">
      <formula>#REF!/#REF!*13.5%</formula>
    </cfRule>
  </conditionalFormatting>
  <conditionalFormatting sqref="U214">
    <cfRule type="cellIs" dxfId="12945" priority="20757" stopIfTrue="1" operator="equal">
      <formula>"A"</formula>
    </cfRule>
    <cfRule type="cellIs" dxfId="12944" priority="20758" stopIfTrue="1" operator="between">
      <formula>$V$1</formula>
      <formula>$W$1</formula>
    </cfRule>
    <cfRule type="cellIs" dxfId="12943" priority="20759" stopIfTrue="1" operator="equal">
      <formula>"F"</formula>
    </cfRule>
  </conditionalFormatting>
  <conditionalFormatting sqref="C214 C216 C235:C238 C221 A43 A45 A47 A49 A51 A53 A55 A57 A59 A61 A63 A65 A67 A69 A71">
    <cfRule type="cellIs" dxfId="12942" priority="20754" stopIfTrue="1" operator="lessThan">
      <formula>#REF!/#REF!*9%</formula>
    </cfRule>
    <cfRule type="cellIs" dxfId="12941" priority="20755" stopIfTrue="1" operator="between">
      <formula>#REF!/#REF!*9%</formula>
      <formula>#REF!/#REF!*13.4%</formula>
    </cfRule>
    <cfRule type="cellIs" dxfId="12940" priority="20756" stopIfTrue="1" operator="greaterThanOrEqual">
      <formula>#REF!/#REF!*13.5%</formula>
    </cfRule>
  </conditionalFormatting>
  <conditionalFormatting sqref="D214 B214">
    <cfRule type="cellIs" dxfId="12939" priority="20746" stopIfTrue="1" operator="lessThan">
      <formula>#REF!/#REF!*60</formula>
    </cfRule>
    <cfRule type="cellIs" dxfId="12938" priority="20747" stopIfTrue="1" operator="between">
      <formula>#REF!/#REF!*60</formula>
      <formula>#REF!/#REF!*89</formula>
    </cfRule>
    <cfRule type="cellIs" dxfId="12937" priority="20748" stopIfTrue="1" operator="greaterThanOrEqual">
      <formula>#REF!/#REF!*90</formula>
    </cfRule>
  </conditionalFormatting>
  <conditionalFormatting sqref="U43">
    <cfRule type="cellIs" dxfId="12936" priority="18558" stopIfTrue="1" operator="equal">
      <formula>"A"</formula>
    </cfRule>
    <cfRule type="cellIs" dxfId="12935" priority="18559" stopIfTrue="1" operator="between">
      <formula>$V$1</formula>
      <formula>$W$1</formula>
    </cfRule>
    <cfRule type="cellIs" dxfId="12934" priority="18560" stopIfTrue="1" operator="equal">
      <formula>"F"</formula>
    </cfRule>
  </conditionalFormatting>
  <conditionalFormatting sqref="B43 D43 D76:D83 B76:B83 B85 D85">
    <cfRule type="cellIs" dxfId="12933" priority="18555" stopIfTrue="1" operator="lessThan">
      <formula>#REF!/#REF!*60</formula>
    </cfRule>
    <cfRule type="cellIs" dxfId="12932" priority="18556" stopIfTrue="1" operator="between">
      <formula>#REF!/#REF!*60</formula>
      <formula>#REF!/#REF!*89</formula>
    </cfRule>
    <cfRule type="cellIs" dxfId="12931" priority="18557" stopIfTrue="1" operator="greaterThanOrEqual">
      <formula>#REF!/#REF!*90</formula>
    </cfRule>
  </conditionalFormatting>
  <conditionalFormatting sqref="C43">
    <cfRule type="cellIs" dxfId="12930" priority="18552" stopIfTrue="1" operator="lessThan">
      <formula>#REF!/#REF!*9%</formula>
    </cfRule>
    <cfRule type="cellIs" dxfId="12929" priority="18553" stopIfTrue="1" operator="between">
      <formula>#REF!/#REF!*9%</formula>
      <formula>#REF!/#REF!*13.4%</formula>
    </cfRule>
    <cfRule type="cellIs" dxfId="12928" priority="18554" stopIfTrue="1" operator="greaterThanOrEqual">
      <formula>#REF!/#REF!*13.5%</formula>
    </cfRule>
  </conditionalFormatting>
  <conditionalFormatting sqref="B251 D251">
    <cfRule type="cellIs" dxfId="12927" priority="16278" stopIfTrue="1" operator="lessThan">
      <formula>#REF!/#REF!*60</formula>
    </cfRule>
    <cfRule type="cellIs" dxfId="12926" priority="16279" stopIfTrue="1" operator="between">
      <formula>#REF!/#REF!*60</formula>
      <formula>#REF!/#REF!*89</formula>
    </cfRule>
    <cfRule type="cellIs" dxfId="12925" priority="16280" stopIfTrue="1" operator="greaterThanOrEqual">
      <formula>#REF!/#REF!*90</formula>
    </cfRule>
  </conditionalFormatting>
  <conditionalFormatting sqref="U218:U219">
    <cfRule type="cellIs" dxfId="12924" priority="16548" stopIfTrue="1" operator="equal">
      <formula>"A"</formula>
    </cfRule>
    <cfRule type="cellIs" dxfId="12923" priority="16549" stopIfTrue="1" operator="between">
      <formula>$V$1</formula>
      <formula>$W$1</formula>
    </cfRule>
    <cfRule type="cellIs" dxfId="12922" priority="16550" stopIfTrue="1" operator="equal">
      <formula>"F"</formula>
    </cfRule>
  </conditionalFormatting>
  <conditionalFormatting sqref="C218:C219">
    <cfRule type="cellIs" dxfId="12921" priority="16545" stopIfTrue="1" operator="lessThan">
      <formula>#REF!/#REF!*9%</formula>
    </cfRule>
    <cfRule type="cellIs" dxfId="12920" priority="16546" stopIfTrue="1" operator="between">
      <formula>#REF!/#REF!*9%</formula>
      <formula>#REF!/#REF!*13.4%</formula>
    </cfRule>
    <cfRule type="cellIs" dxfId="12919" priority="16547" stopIfTrue="1" operator="greaterThanOrEqual">
      <formula>#REF!/#REF!*13.5%</formula>
    </cfRule>
  </conditionalFormatting>
  <conditionalFormatting sqref="B218:B219 D218:D219">
    <cfRule type="cellIs" dxfId="12918" priority="16537" stopIfTrue="1" operator="lessThan">
      <formula>#REF!/#REF!*60</formula>
    </cfRule>
    <cfRule type="cellIs" dxfId="12917" priority="16538" stopIfTrue="1" operator="between">
      <formula>#REF!/#REF!*60</formula>
      <formula>#REF!/#REF!*89</formula>
    </cfRule>
    <cfRule type="cellIs" dxfId="12916" priority="16539" stopIfTrue="1" operator="greaterThanOrEqual">
      <formula>#REF!/#REF!*90</formula>
    </cfRule>
  </conditionalFormatting>
  <conditionalFormatting sqref="U219">
    <cfRule type="cellIs" dxfId="12915" priority="16534" stopIfTrue="1" operator="lessThan">
      <formula>#REF!/#REF!*1%</formula>
    </cfRule>
    <cfRule type="cellIs" dxfId="12914" priority="16535" stopIfTrue="1" operator="between">
      <formula>#REF!/#REF!*1%</formula>
      <formula>#REF!/#REF!*4%</formula>
    </cfRule>
    <cfRule type="cellIs" dxfId="12913" priority="16536" stopIfTrue="1" operator="greaterThanOrEqual">
      <formula>#REF!/#REF!*5%</formula>
    </cfRule>
  </conditionalFormatting>
  <conditionalFormatting sqref="U251">
    <cfRule type="cellIs" dxfId="12912" priority="16286" stopIfTrue="1" operator="equal">
      <formula>"A"</formula>
    </cfRule>
    <cfRule type="cellIs" dxfId="12911" priority="16287" stopIfTrue="1" operator="between">
      <formula>$V$1</formula>
      <formula>$W$1</formula>
    </cfRule>
    <cfRule type="cellIs" dxfId="12910" priority="16288" stopIfTrue="1" operator="equal">
      <formula>"F"</formula>
    </cfRule>
  </conditionalFormatting>
  <conditionalFormatting sqref="C251">
    <cfRule type="cellIs" dxfId="12909" priority="16275" stopIfTrue="1" operator="lessThan">
      <formula>#REF!/#REF!*9%</formula>
    </cfRule>
    <cfRule type="cellIs" dxfId="12908" priority="16276" stopIfTrue="1" operator="between">
      <formula>#REF!/#REF!*9%</formula>
      <formula>#REF!/#REF!*13.4%</formula>
    </cfRule>
    <cfRule type="cellIs" dxfId="12907" priority="16277" stopIfTrue="1" operator="greaterThanOrEqual">
      <formula>#REF!/#REF!*13.5%</formula>
    </cfRule>
  </conditionalFormatting>
  <conditionalFormatting sqref="C220">
    <cfRule type="cellIs" dxfId="12906" priority="14958" stopIfTrue="1" operator="lessThan">
      <formula>#REF!/#REF!*9%</formula>
    </cfRule>
    <cfRule type="cellIs" dxfId="12905" priority="14959" stopIfTrue="1" operator="between">
      <formula>#REF!/#REF!*9%</formula>
      <formula>#REF!/#REF!*13.4%</formula>
    </cfRule>
    <cfRule type="cellIs" dxfId="12904" priority="14960" stopIfTrue="1" operator="greaterThanOrEqual">
      <formula>#REF!/#REF!*13.5%</formula>
    </cfRule>
  </conditionalFormatting>
  <conditionalFormatting sqref="C248">
    <cfRule type="cellIs" dxfId="12903" priority="14784" stopIfTrue="1" operator="lessThan">
      <formula>#REF!/#REF!*9%</formula>
    </cfRule>
    <cfRule type="cellIs" dxfId="12902" priority="14785" stopIfTrue="1" operator="between">
      <formula>#REF!/#REF!*9%</formula>
      <formula>#REF!/#REF!*13.4%</formula>
    </cfRule>
    <cfRule type="cellIs" dxfId="12901" priority="14786" stopIfTrue="1" operator="greaterThanOrEqual">
      <formula>#REF!/#REF!*13.5%</formula>
    </cfRule>
  </conditionalFormatting>
  <conditionalFormatting sqref="C249">
    <cfRule type="cellIs" dxfId="12900" priority="14773" stopIfTrue="1" operator="lessThan">
      <formula>#REF!/#REF!*9%</formula>
    </cfRule>
    <cfRule type="cellIs" dxfId="12899" priority="14774" stopIfTrue="1" operator="between">
      <formula>#REF!/#REF!*9%</formula>
      <formula>#REF!/#REF!*13.4%</formula>
    </cfRule>
    <cfRule type="cellIs" dxfId="12898" priority="14775" stopIfTrue="1" operator="greaterThanOrEqual">
      <formula>#REF!/#REF!*13.5%</formula>
    </cfRule>
  </conditionalFormatting>
  <conditionalFormatting sqref="E235:E238">
    <cfRule type="cellIs" dxfId="12897" priority="14269" stopIfTrue="1" operator="lessThan">
      <formula>$E$1/$E$1*50</formula>
    </cfRule>
    <cfRule type="cellIs" dxfId="12896" priority="14270" stopIfTrue="1" operator="between">
      <formula>$E$1/$E$1*50</formula>
      <formula>$E$1/$E$1*89</formula>
    </cfRule>
    <cfRule type="cellIs" dxfId="12895" priority="14271" stopIfTrue="1" operator="greaterThanOrEqual">
      <formula>$E$1/$E$1*90</formula>
    </cfRule>
  </conditionalFormatting>
  <conditionalFormatting sqref="E235:E238">
    <cfRule type="cellIs" dxfId="12894" priority="14266" stopIfTrue="1" operator="lessThan">
      <formula>$E$1/$E$1*50</formula>
    </cfRule>
    <cfRule type="cellIs" dxfId="12893" priority="14267" stopIfTrue="1" operator="between">
      <formula>$E$1/$E$1*50</formula>
      <formula>$E$1/$E$1*89</formula>
    </cfRule>
    <cfRule type="cellIs" dxfId="12892" priority="14268" stopIfTrue="1" operator="greaterThanOrEqual">
      <formula>$E$1/$E$1*90</formula>
    </cfRule>
  </conditionalFormatting>
  <conditionalFormatting sqref="K235:K238">
    <cfRule type="cellIs" dxfId="12891" priority="14263" stopIfTrue="1" operator="lessThan">
      <formula>$E$1/$E$1*50</formula>
    </cfRule>
    <cfRule type="cellIs" dxfId="12890" priority="14264" stopIfTrue="1" operator="between">
      <formula>$E$1/$E$1*50</formula>
      <formula>$E$1/$E$1*89</formula>
    </cfRule>
    <cfRule type="cellIs" dxfId="12889" priority="14265" stopIfTrue="1" operator="greaterThanOrEqual">
      <formula>$E$1/$E$1*90</formula>
    </cfRule>
  </conditionalFormatting>
  <conditionalFormatting sqref="K235:K238">
    <cfRule type="cellIs" dxfId="12888" priority="14260" stopIfTrue="1" operator="lessThan">
      <formula>$E$1/$E$1*50</formula>
    </cfRule>
    <cfRule type="cellIs" dxfId="12887" priority="14261" stopIfTrue="1" operator="between">
      <formula>$E$1/$E$1*50</formula>
      <formula>$E$1/$E$1*89</formula>
    </cfRule>
    <cfRule type="cellIs" dxfId="12886" priority="14262" stopIfTrue="1" operator="greaterThanOrEqual">
      <formula>$E$1/$E$1*90</formula>
    </cfRule>
  </conditionalFormatting>
  <conditionalFormatting sqref="G19 G8:G12">
    <cfRule type="cellIs" dxfId="12885" priority="13568" stopIfTrue="1" operator="lessThan">
      <formula>$E$1/$E$1*50</formula>
    </cfRule>
    <cfRule type="cellIs" dxfId="12884" priority="13569" stopIfTrue="1" operator="between">
      <formula>$E$1/$E$1*50</formula>
      <formula>$E$1/$E$1*89</formula>
    </cfRule>
    <cfRule type="cellIs" dxfId="12883" priority="13570" stopIfTrue="1" operator="greaterThanOrEqual">
      <formula>$E$1/$E$1*90</formula>
    </cfRule>
  </conditionalFormatting>
  <conditionalFormatting sqref="L19 L8:L12">
    <cfRule type="cellIs" dxfId="12882" priority="13559" stopIfTrue="1" operator="lessThan">
      <formula>$F$1/$F$1*1%</formula>
    </cfRule>
    <cfRule type="cellIs" dxfId="12881" priority="13560" stopIfTrue="1" operator="between">
      <formula>$F$1/$F$1*1%</formula>
      <formula>$F$1/$F$1*4.99%</formula>
    </cfRule>
    <cfRule type="cellIs" dxfId="12880" priority="13561" stopIfTrue="1" operator="greaterThanOrEqual">
      <formula>$F$1/$F$1*5%</formula>
    </cfRule>
  </conditionalFormatting>
  <conditionalFormatting sqref="U19 U9:U11">
    <cfRule type="cellIs" dxfId="12879" priority="13553" stopIfTrue="1" operator="equal">
      <formula>"A"</formula>
    </cfRule>
    <cfRule type="cellIs" dxfId="12878" priority="13554" stopIfTrue="1" operator="between">
      <formula>$V$1</formula>
      <formula>$W$1</formula>
    </cfRule>
    <cfRule type="cellIs" dxfId="12877" priority="13555" stopIfTrue="1" operator="equal">
      <formula>"F"</formula>
    </cfRule>
  </conditionalFormatting>
  <conditionalFormatting sqref="G21">
    <cfRule type="cellIs" dxfId="12876" priority="13550" stopIfTrue="1" operator="lessThan">
      <formula>$E$1/$E$1*50</formula>
    </cfRule>
    <cfRule type="cellIs" dxfId="12875" priority="13551" stopIfTrue="1" operator="between">
      <formula>$E$1/$E$1*50</formula>
      <formula>$E$1/$E$1*89</formula>
    </cfRule>
    <cfRule type="cellIs" dxfId="12874" priority="13552" stopIfTrue="1" operator="greaterThanOrEqual">
      <formula>$E$1/$E$1*90</formula>
    </cfRule>
  </conditionalFormatting>
  <conditionalFormatting sqref="L21">
    <cfRule type="cellIs" dxfId="12873" priority="13541" stopIfTrue="1" operator="lessThan">
      <formula>$F$1/$F$1*1%</formula>
    </cfRule>
    <cfRule type="cellIs" dxfId="12872" priority="13542" stopIfTrue="1" operator="between">
      <formula>$F$1/$F$1*1%</formula>
      <formula>$F$1/$F$1*4.99%</formula>
    </cfRule>
    <cfRule type="cellIs" dxfId="12871" priority="13543" stopIfTrue="1" operator="greaterThanOrEqual">
      <formula>$F$1/$F$1*5%</formula>
    </cfRule>
  </conditionalFormatting>
  <conditionalFormatting sqref="U21">
    <cfRule type="cellIs" dxfId="12870" priority="13535" stopIfTrue="1" operator="equal">
      <formula>"A"</formula>
    </cfRule>
    <cfRule type="cellIs" dxfId="12869" priority="13536" stopIfTrue="1" operator="between">
      <formula>$V$1</formula>
      <formula>$W$1</formula>
    </cfRule>
    <cfRule type="cellIs" dxfId="12868" priority="13537" stopIfTrue="1" operator="equal">
      <formula>"F"</formula>
    </cfRule>
  </conditionalFormatting>
  <conditionalFormatting sqref="T8:U8 T8:T12 T14">
    <cfRule type="cellIs" dxfId="12867" priority="13532" stopIfTrue="1" operator="equal">
      <formula>"A"</formula>
    </cfRule>
    <cfRule type="cellIs" dxfId="12866" priority="13533" stopIfTrue="1" operator="between">
      <formula>$V$1</formula>
      <formula>$W$1</formula>
    </cfRule>
    <cfRule type="cellIs" dxfId="12865" priority="13534" stopIfTrue="1" operator="equal">
      <formula>"F"</formula>
    </cfRule>
  </conditionalFormatting>
  <conditionalFormatting sqref="U12">
    <cfRule type="cellIs" dxfId="12864" priority="13529" stopIfTrue="1" operator="equal">
      <formula>"A"</formula>
    </cfRule>
    <cfRule type="cellIs" dxfId="12863" priority="13530" stopIfTrue="1" operator="between">
      <formula>$V$1</formula>
      <formula>$W$1</formula>
    </cfRule>
    <cfRule type="cellIs" dxfId="12862" priority="13531" stopIfTrue="1" operator="equal">
      <formula>"F"</formula>
    </cfRule>
  </conditionalFormatting>
  <conditionalFormatting sqref="U170">
    <cfRule type="cellIs" dxfId="12861" priority="13302" stopIfTrue="1" operator="equal">
      <formula>"A"</formula>
    </cfRule>
    <cfRule type="cellIs" dxfId="12860" priority="13303" stopIfTrue="1" operator="between">
      <formula>$V$1</formula>
      <formula>$W$1</formula>
    </cfRule>
    <cfRule type="cellIs" dxfId="12859" priority="13304" stopIfTrue="1" operator="equal">
      <formula>"F"</formula>
    </cfRule>
  </conditionalFormatting>
  <conditionalFormatting sqref="U14">
    <cfRule type="cellIs" dxfId="12858" priority="13010" stopIfTrue="1" operator="equal">
      <formula>"A"</formula>
    </cfRule>
    <cfRule type="cellIs" dxfId="12857" priority="13011" stopIfTrue="1" operator="between">
      <formula>$V$1</formula>
      <formula>$W$1</formula>
    </cfRule>
    <cfRule type="cellIs" dxfId="12856" priority="13012" stopIfTrue="1" operator="equal">
      <formula>"F"</formula>
    </cfRule>
  </conditionalFormatting>
  <conditionalFormatting sqref="G14">
    <cfRule type="cellIs" dxfId="12855" priority="13007" stopIfTrue="1" operator="lessThan">
      <formula>$E$1/$E$1*50</formula>
    </cfRule>
    <cfRule type="cellIs" dxfId="12854" priority="13008" stopIfTrue="1" operator="between">
      <formula>$E$1/$E$1*50</formula>
      <formula>$E$1/$E$1*89</formula>
    </cfRule>
    <cfRule type="cellIs" dxfId="12853" priority="13009" stopIfTrue="1" operator="greaterThanOrEqual">
      <formula>$E$1/$E$1*90</formula>
    </cfRule>
  </conditionalFormatting>
  <conditionalFormatting sqref="L14">
    <cfRule type="cellIs" dxfId="12852" priority="12998" stopIfTrue="1" operator="lessThan">
      <formula>$F$1/$F$1*1%</formula>
    </cfRule>
    <cfRule type="cellIs" dxfId="12851" priority="12999" stopIfTrue="1" operator="between">
      <formula>$F$1/$F$1*1%</formula>
      <formula>$F$1/$F$1*4.99%</formula>
    </cfRule>
    <cfRule type="cellIs" dxfId="12850" priority="13000" stopIfTrue="1" operator="greaterThanOrEqual">
      <formula>$F$1/$F$1*5%</formula>
    </cfRule>
  </conditionalFormatting>
  <conditionalFormatting sqref="U173">
    <cfRule type="cellIs" dxfId="12849" priority="11805" stopIfTrue="1" operator="equal">
      <formula>"A"</formula>
    </cfRule>
    <cfRule type="cellIs" dxfId="12848" priority="11806" stopIfTrue="1" operator="between">
      <formula>$V$1</formula>
      <formula>$W$1</formula>
    </cfRule>
    <cfRule type="cellIs" dxfId="12847" priority="11807" stopIfTrue="1" operator="equal">
      <formula>"F"</formula>
    </cfRule>
  </conditionalFormatting>
  <conditionalFormatting sqref="U173">
    <cfRule type="cellIs" dxfId="12846" priority="11802" stopIfTrue="1" operator="lessThan">
      <formula>#REF!/#REF!*1%</formula>
    </cfRule>
    <cfRule type="cellIs" dxfId="12845" priority="11803" stopIfTrue="1" operator="between">
      <formula>#REF!/#REF!*1%</formula>
      <formula>#REF!/#REF!*4%</formula>
    </cfRule>
    <cfRule type="cellIs" dxfId="12844" priority="11804" stopIfTrue="1" operator="greaterThanOrEqual">
      <formula>#REF!/#REF!*5%</formula>
    </cfRule>
  </conditionalFormatting>
  <conditionalFormatting sqref="D212 B212">
    <cfRule type="cellIs" dxfId="12843" priority="11781" stopIfTrue="1" operator="lessThan">
      <formula>#REF!/#REF!*60</formula>
    </cfRule>
    <cfRule type="cellIs" dxfId="12842" priority="11782" stopIfTrue="1" operator="between">
      <formula>#REF!/#REF!*60</formula>
      <formula>#REF!/#REF!*89</formula>
    </cfRule>
    <cfRule type="cellIs" dxfId="12841" priority="11783" stopIfTrue="1" operator="greaterThanOrEqual">
      <formula>#REF!/#REF!*90</formula>
    </cfRule>
  </conditionalFormatting>
  <conditionalFormatting sqref="C212">
    <cfRule type="cellIs" dxfId="12840" priority="11778" stopIfTrue="1" operator="lessThan">
      <formula>#REF!/#REF!*9%</formula>
    </cfRule>
    <cfRule type="cellIs" dxfId="12839" priority="11779" stopIfTrue="1" operator="between">
      <formula>#REF!/#REF!*9%</formula>
      <formula>#REF!/#REF!*13.4%</formula>
    </cfRule>
    <cfRule type="cellIs" dxfId="12838" priority="11780" stopIfTrue="1" operator="greaterThanOrEqual">
      <formula>#REF!/#REF!*13.5%</formula>
    </cfRule>
  </conditionalFormatting>
  <conditionalFormatting sqref="U253">
    <cfRule type="cellIs" dxfId="12837" priority="11722" stopIfTrue="1" operator="equal">
      <formula>"A"</formula>
    </cfRule>
    <cfRule type="cellIs" dxfId="12836" priority="11723" stopIfTrue="1" operator="between">
      <formula>$V$1</formula>
      <formula>$W$1</formula>
    </cfRule>
    <cfRule type="cellIs" dxfId="12835" priority="11724" stopIfTrue="1" operator="equal">
      <formula>"F"</formula>
    </cfRule>
  </conditionalFormatting>
  <conditionalFormatting sqref="B253 D253">
    <cfRule type="cellIs" dxfId="12834" priority="11714" stopIfTrue="1" operator="lessThan">
      <formula>#REF!/#REF!*60</formula>
    </cfRule>
    <cfRule type="cellIs" dxfId="12833" priority="11715" stopIfTrue="1" operator="between">
      <formula>#REF!/#REF!*60</formula>
      <formula>#REF!/#REF!*89</formula>
    </cfRule>
    <cfRule type="cellIs" dxfId="12832" priority="11716" stopIfTrue="1" operator="greaterThanOrEqual">
      <formula>#REF!/#REF!*90</formula>
    </cfRule>
  </conditionalFormatting>
  <conditionalFormatting sqref="C253">
    <cfRule type="cellIs" dxfId="12831" priority="11711" stopIfTrue="1" operator="lessThan">
      <formula>#REF!/#REF!*9%</formula>
    </cfRule>
    <cfRule type="cellIs" dxfId="12830" priority="11712" stopIfTrue="1" operator="between">
      <formula>#REF!/#REF!*9%</formula>
      <formula>#REF!/#REF!*13.4%</formula>
    </cfRule>
    <cfRule type="cellIs" dxfId="12829" priority="11713" stopIfTrue="1" operator="greaterThanOrEqual">
      <formula>#REF!/#REF!*13.5%</formula>
    </cfRule>
  </conditionalFormatting>
  <conditionalFormatting sqref="U182">
    <cfRule type="cellIs" dxfId="12828" priority="10076" stopIfTrue="1" operator="equal">
      <formula>"A"</formula>
    </cfRule>
    <cfRule type="cellIs" dxfId="12827" priority="10077" stopIfTrue="1" operator="between">
      <formula>$V$1</formula>
      <formula>$W$1</formula>
    </cfRule>
    <cfRule type="cellIs" dxfId="12826" priority="10078" stopIfTrue="1" operator="equal">
      <formula>"F"</formula>
    </cfRule>
  </conditionalFormatting>
  <conditionalFormatting sqref="U176">
    <cfRule type="cellIs" dxfId="12825" priority="10049" stopIfTrue="1" operator="equal">
      <formula>"A"</formula>
    </cfRule>
    <cfRule type="cellIs" dxfId="12824" priority="10050" stopIfTrue="1" operator="between">
      <formula>$V$1</formula>
      <formula>$W$1</formula>
    </cfRule>
    <cfRule type="cellIs" dxfId="12823" priority="10051" stopIfTrue="1" operator="equal">
      <formula>"F"</formula>
    </cfRule>
  </conditionalFormatting>
  <conditionalFormatting sqref="U250">
    <cfRule type="cellIs" dxfId="12822" priority="9990" stopIfTrue="1" operator="equal">
      <formula>"A"</formula>
    </cfRule>
    <cfRule type="cellIs" dxfId="12821" priority="9991" stopIfTrue="1" operator="between">
      <formula>$V$1</formula>
      <formula>$W$1</formula>
    </cfRule>
    <cfRule type="cellIs" dxfId="12820" priority="9992" stopIfTrue="1" operator="equal">
      <formula>"F"</formula>
    </cfRule>
  </conditionalFormatting>
  <conditionalFormatting sqref="B250 D250">
    <cfRule type="cellIs" dxfId="12819" priority="9982" stopIfTrue="1" operator="lessThan">
      <formula>#REF!/#REF!*60</formula>
    </cfRule>
    <cfRule type="cellIs" dxfId="12818" priority="9983" stopIfTrue="1" operator="between">
      <formula>#REF!/#REF!*60</formula>
      <formula>#REF!/#REF!*89</formula>
    </cfRule>
    <cfRule type="cellIs" dxfId="12817" priority="9984" stopIfTrue="1" operator="greaterThanOrEqual">
      <formula>#REF!/#REF!*90</formula>
    </cfRule>
  </conditionalFormatting>
  <conditionalFormatting sqref="C250">
    <cfRule type="cellIs" dxfId="12816" priority="9979" stopIfTrue="1" operator="lessThan">
      <formula>#REF!/#REF!*9%</formula>
    </cfRule>
    <cfRule type="cellIs" dxfId="12815" priority="9980" stopIfTrue="1" operator="between">
      <formula>#REF!/#REF!*9%</formula>
      <formula>#REF!/#REF!*13.4%</formula>
    </cfRule>
    <cfRule type="cellIs" dxfId="12814" priority="9981" stopIfTrue="1" operator="greaterThanOrEqual">
      <formula>#REF!/#REF!*13.5%</formula>
    </cfRule>
  </conditionalFormatting>
  <conditionalFormatting sqref="B73:B74 D73:D74 G73:G74">
    <cfRule type="cellIs" dxfId="12813" priority="9961" stopIfTrue="1" operator="lessThan">
      <formula>#REF!/#REF!*60</formula>
    </cfRule>
    <cfRule type="cellIs" dxfId="12812" priority="9962" stopIfTrue="1" operator="between">
      <formula>#REF!/#REF!*60</formula>
      <formula>#REF!/#REF!*89</formula>
    </cfRule>
    <cfRule type="cellIs" dxfId="12811" priority="9963" stopIfTrue="1" operator="greaterThanOrEqual">
      <formula>#REF!/#REF!*90</formula>
    </cfRule>
  </conditionalFormatting>
  <conditionalFormatting sqref="C73:C74 A73:A74">
    <cfRule type="cellIs" dxfId="12810" priority="9958" stopIfTrue="1" operator="lessThan">
      <formula>#REF!/#REF!*9%</formula>
    </cfRule>
    <cfRule type="cellIs" dxfId="12809" priority="9959" stopIfTrue="1" operator="between">
      <formula>#REF!/#REF!*9%</formula>
      <formula>#REF!/#REF!*13.4%</formula>
    </cfRule>
    <cfRule type="cellIs" dxfId="12808" priority="9960" stopIfTrue="1" operator="greaterThanOrEqual">
      <formula>#REF!/#REF!*13.5%</formula>
    </cfRule>
  </conditionalFormatting>
  <conditionalFormatting sqref="F73:F74">
    <cfRule type="cellIs" dxfId="12807" priority="9955" stopIfTrue="1" operator="lessThan">
      <formula>#REF!/#REF!*60%</formula>
    </cfRule>
    <cfRule type="cellIs" dxfId="12806" priority="9956" stopIfTrue="1" operator="between">
      <formula>#REF!/#REF!*60%</formula>
      <formula>#REF!/#REF!*89%</formula>
    </cfRule>
    <cfRule type="cellIs" dxfId="12805" priority="9957" stopIfTrue="1" operator="greaterThanOrEqual">
      <formula>#REF!/#REF!*90%</formula>
    </cfRule>
  </conditionalFormatting>
  <conditionalFormatting sqref="G234 B234 D234">
    <cfRule type="cellIs" dxfId="12804" priority="9934" stopIfTrue="1" operator="lessThan">
      <formula>#REF!/#REF!*60</formula>
    </cfRule>
    <cfRule type="cellIs" dxfId="12803" priority="9935" stopIfTrue="1" operator="between">
      <formula>#REF!/#REF!*60</formula>
      <formula>#REF!/#REF!*89</formula>
    </cfRule>
    <cfRule type="cellIs" dxfId="12802" priority="9936" stopIfTrue="1" operator="greaterThanOrEqual">
      <formula>#REF!/#REF!*90</formula>
    </cfRule>
  </conditionalFormatting>
  <conditionalFormatting sqref="C234 A234">
    <cfRule type="cellIs" dxfId="12801" priority="9931" stopIfTrue="1" operator="lessThan">
      <formula>#REF!/#REF!*9%</formula>
    </cfRule>
    <cfRule type="cellIs" dxfId="12800" priority="9932" stopIfTrue="1" operator="between">
      <formula>#REF!/#REF!*9%</formula>
      <formula>#REF!/#REF!*13.4%</formula>
    </cfRule>
    <cfRule type="cellIs" dxfId="12799" priority="9933" stopIfTrue="1" operator="greaterThanOrEqual">
      <formula>#REF!/#REF!*13.5%</formula>
    </cfRule>
  </conditionalFormatting>
  <conditionalFormatting sqref="F234">
    <cfRule type="cellIs" dxfId="12798" priority="9928" stopIfTrue="1" operator="lessThan">
      <formula>#REF!/#REF!*60%</formula>
    </cfRule>
    <cfRule type="cellIs" dxfId="12797" priority="9929" stopIfTrue="1" operator="between">
      <formula>#REF!/#REF!*60%</formula>
      <formula>#REF!/#REF!*89%</formula>
    </cfRule>
    <cfRule type="cellIs" dxfId="12796" priority="9930" stopIfTrue="1" operator="greaterThanOrEqual">
      <formula>#REF!/#REF!*90%</formula>
    </cfRule>
  </conditionalFormatting>
  <conditionalFormatting sqref="G271 B271 D271">
    <cfRule type="cellIs" dxfId="12795" priority="9925" stopIfTrue="1" operator="lessThan">
      <formula>#REF!/#REF!*60</formula>
    </cfRule>
    <cfRule type="cellIs" dxfId="12794" priority="9926" stopIfTrue="1" operator="between">
      <formula>#REF!/#REF!*60</formula>
      <formula>#REF!/#REF!*89</formula>
    </cfRule>
    <cfRule type="cellIs" dxfId="12793" priority="9927" stopIfTrue="1" operator="greaterThanOrEqual">
      <formula>#REF!/#REF!*90</formula>
    </cfRule>
  </conditionalFormatting>
  <conditionalFormatting sqref="C271 A271">
    <cfRule type="cellIs" dxfId="12792" priority="9922" stopIfTrue="1" operator="lessThan">
      <formula>#REF!/#REF!*9%</formula>
    </cfRule>
    <cfRule type="cellIs" dxfId="12791" priority="9923" stopIfTrue="1" operator="between">
      <formula>#REF!/#REF!*9%</formula>
      <formula>#REF!/#REF!*13.4%</formula>
    </cfRule>
    <cfRule type="cellIs" dxfId="12790" priority="9924" stopIfTrue="1" operator="greaterThanOrEqual">
      <formula>#REF!/#REF!*13.5%</formula>
    </cfRule>
  </conditionalFormatting>
  <conditionalFormatting sqref="F271">
    <cfRule type="cellIs" dxfId="12789" priority="9919" stopIfTrue="1" operator="lessThan">
      <formula>#REF!/#REF!*60%</formula>
    </cfRule>
    <cfRule type="cellIs" dxfId="12788" priority="9920" stopIfTrue="1" operator="between">
      <formula>#REF!/#REF!*60%</formula>
      <formula>#REF!/#REF!*89%</formula>
    </cfRule>
    <cfRule type="cellIs" dxfId="12787" priority="9921" stopIfTrue="1" operator="greaterThanOrEqual">
      <formula>#REF!/#REF!*90%</formula>
    </cfRule>
  </conditionalFormatting>
  <conditionalFormatting sqref="U47:U50">
    <cfRule type="cellIs" dxfId="12786" priority="9602" stopIfTrue="1" operator="equal">
      <formula>"A"</formula>
    </cfRule>
    <cfRule type="cellIs" dxfId="12785" priority="9603" stopIfTrue="1" operator="between">
      <formula>$V$1</formula>
      <formula>$W$1</formula>
    </cfRule>
    <cfRule type="cellIs" dxfId="12784" priority="9604" stopIfTrue="1" operator="equal">
      <formula>"F"</formula>
    </cfRule>
  </conditionalFormatting>
  <conditionalFormatting sqref="B47:B50 D47:D50">
    <cfRule type="cellIs" dxfId="12783" priority="9599" stopIfTrue="1" operator="lessThan">
      <formula>#REF!/#REF!*60</formula>
    </cfRule>
    <cfRule type="cellIs" dxfId="12782" priority="9600" stopIfTrue="1" operator="between">
      <formula>#REF!/#REF!*60</formula>
      <formula>#REF!/#REF!*89</formula>
    </cfRule>
    <cfRule type="cellIs" dxfId="12781" priority="9601" stopIfTrue="1" operator="greaterThanOrEqual">
      <formula>#REF!/#REF!*90</formula>
    </cfRule>
  </conditionalFormatting>
  <conditionalFormatting sqref="C47:C50">
    <cfRule type="cellIs" dxfId="12780" priority="9596" stopIfTrue="1" operator="lessThan">
      <formula>#REF!/#REF!*9%</formula>
    </cfRule>
    <cfRule type="cellIs" dxfId="12779" priority="9597" stopIfTrue="1" operator="between">
      <formula>#REF!/#REF!*9%</formula>
      <formula>#REF!/#REF!*13.4%</formula>
    </cfRule>
    <cfRule type="cellIs" dxfId="12778" priority="9598" stopIfTrue="1" operator="greaterThanOrEqual">
      <formula>#REF!/#REF!*13.5%</formula>
    </cfRule>
  </conditionalFormatting>
  <conditionalFormatting sqref="U51">
    <cfRule type="cellIs" dxfId="12777" priority="9578" stopIfTrue="1" operator="equal">
      <formula>"A"</formula>
    </cfRule>
    <cfRule type="cellIs" dxfId="12776" priority="9579" stopIfTrue="1" operator="between">
      <formula>$V$1</formula>
      <formula>$W$1</formula>
    </cfRule>
    <cfRule type="cellIs" dxfId="12775" priority="9580" stopIfTrue="1" operator="equal">
      <formula>"F"</formula>
    </cfRule>
  </conditionalFormatting>
  <conditionalFormatting sqref="B51 D51">
    <cfRule type="cellIs" dxfId="12774" priority="9575" stopIfTrue="1" operator="lessThan">
      <formula>#REF!/#REF!*60</formula>
    </cfRule>
    <cfRule type="cellIs" dxfId="12773" priority="9576" stopIfTrue="1" operator="between">
      <formula>#REF!/#REF!*60</formula>
      <formula>#REF!/#REF!*89</formula>
    </cfRule>
    <cfRule type="cellIs" dxfId="12772" priority="9577" stopIfTrue="1" operator="greaterThanOrEqual">
      <formula>#REF!/#REF!*90</formula>
    </cfRule>
  </conditionalFormatting>
  <conditionalFormatting sqref="C51">
    <cfRule type="cellIs" dxfId="12771" priority="9572" stopIfTrue="1" operator="lessThan">
      <formula>#REF!/#REF!*9%</formula>
    </cfRule>
    <cfRule type="cellIs" dxfId="12770" priority="9573" stopIfTrue="1" operator="between">
      <formula>#REF!/#REF!*9%</formula>
      <formula>#REF!/#REF!*13.4%</formula>
    </cfRule>
    <cfRule type="cellIs" dxfId="12769" priority="9574" stopIfTrue="1" operator="greaterThanOrEqual">
      <formula>#REF!/#REF!*13.5%</formula>
    </cfRule>
  </conditionalFormatting>
  <conditionalFormatting sqref="U52">
    <cfRule type="cellIs" dxfId="12768" priority="9542" stopIfTrue="1" operator="equal">
      <formula>"A"</formula>
    </cfRule>
    <cfRule type="cellIs" dxfId="12767" priority="9543" stopIfTrue="1" operator="between">
      <formula>$V$1</formula>
      <formula>$W$1</formula>
    </cfRule>
    <cfRule type="cellIs" dxfId="12766" priority="9544" stopIfTrue="1" operator="equal">
      <formula>"F"</formula>
    </cfRule>
  </conditionalFormatting>
  <conditionalFormatting sqref="D52 B52">
    <cfRule type="cellIs" dxfId="12765" priority="9539" stopIfTrue="1" operator="lessThan">
      <formula>#REF!/#REF!*60</formula>
    </cfRule>
    <cfRule type="cellIs" dxfId="12764" priority="9540" stopIfTrue="1" operator="between">
      <formula>#REF!/#REF!*60</formula>
      <formula>#REF!/#REF!*89</formula>
    </cfRule>
    <cfRule type="cellIs" dxfId="12763" priority="9541" stopIfTrue="1" operator="greaterThanOrEqual">
      <formula>#REF!/#REF!*90</formula>
    </cfRule>
  </conditionalFormatting>
  <conditionalFormatting sqref="C52">
    <cfRule type="cellIs" dxfId="12762" priority="9536" stopIfTrue="1" operator="lessThan">
      <formula>#REF!/#REF!*9%</formula>
    </cfRule>
    <cfRule type="cellIs" dxfId="12761" priority="9537" stopIfTrue="1" operator="between">
      <formula>#REF!/#REF!*9%</formula>
      <formula>#REF!/#REF!*13.4%</formula>
    </cfRule>
    <cfRule type="cellIs" dxfId="12760" priority="9538" stopIfTrue="1" operator="greaterThanOrEqual">
      <formula>#REF!/#REF!*13.5%</formula>
    </cfRule>
  </conditionalFormatting>
  <conditionalFormatting sqref="U181">
    <cfRule type="cellIs" dxfId="12759" priority="9227" stopIfTrue="1" operator="equal">
      <formula>"A"</formula>
    </cfRule>
    <cfRule type="cellIs" dxfId="12758" priority="9228" stopIfTrue="1" operator="between">
      <formula>$V$1</formula>
      <formula>$W$1</formula>
    </cfRule>
    <cfRule type="cellIs" dxfId="12757" priority="9229" stopIfTrue="1" operator="equal">
      <formula>"F"</formula>
    </cfRule>
  </conditionalFormatting>
  <conditionalFormatting sqref="U225">
    <cfRule type="cellIs" dxfId="12756" priority="9039" stopIfTrue="1" operator="equal">
      <formula>"A"</formula>
    </cfRule>
    <cfRule type="cellIs" dxfId="12755" priority="9040" stopIfTrue="1" operator="between">
      <formula>$V$1</formula>
      <formula>$W$1</formula>
    </cfRule>
    <cfRule type="cellIs" dxfId="12754" priority="9041" stopIfTrue="1" operator="equal">
      <formula>"F"</formula>
    </cfRule>
  </conditionalFormatting>
  <conditionalFormatting sqref="C225">
    <cfRule type="cellIs" dxfId="12753" priority="9036" stopIfTrue="1" operator="lessThan">
      <formula>#REF!/#REF!*9%</formula>
    </cfRule>
    <cfRule type="cellIs" dxfId="12752" priority="9037" stopIfTrue="1" operator="between">
      <formula>#REF!/#REF!*9%</formula>
      <formula>#REF!/#REF!*13.4%</formula>
    </cfRule>
    <cfRule type="cellIs" dxfId="12751" priority="9038" stopIfTrue="1" operator="greaterThanOrEqual">
      <formula>#REF!/#REF!*13.5%</formula>
    </cfRule>
  </conditionalFormatting>
  <conditionalFormatting sqref="D225 B225">
    <cfRule type="cellIs" dxfId="12750" priority="9028" stopIfTrue="1" operator="lessThan">
      <formula>#REF!/#REF!*60</formula>
    </cfRule>
    <cfRule type="cellIs" dxfId="12749" priority="9029" stopIfTrue="1" operator="between">
      <formula>#REF!/#REF!*60</formula>
      <formula>#REF!/#REF!*89</formula>
    </cfRule>
    <cfRule type="cellIs" dxfId="12748" priority="9030" stopIfTrue="1" operator="greaterThanOrEqual">
      <formula>#REF!/#REF!*90</formula>
    </cfRule>
  </conditionalFormatting>
  <conditionalFormatting sqref="G8:G12 G21 I21 K21 M21 P21 E21 G252 I252 K252 M252 P252 E252 G257 I257 K257 M257 P257 E257 G212:G221 I212:I221 K212:K221 M212:M221 P212:P221 E212:E221 E19 P19 M19 K19 I19 G19 G14 K43:K55 E43:E55 P43:P55 M43:M55 I43:I55 G43:G55 G110 I110 K110 M110 P110 E110 E82:E86 P82:P86 M82:M86 K82:K86 I82:I86 G82:G86 E179:E182 P179:P182 M179:M182 K179:K182 I179:I182 G179:G182 E170:E177 P170:P177 M170:M177 K170:K177 I170:I177 G170:G177 G229 G223 I229 I223 K229 K223 M229 M223 P229 P223 E229 E223 E247:E249 P247:P249 M247:M249 K247:K249 I247:I249 G247:G249">
    <cfRule type="cellIs" dxfId="12747" priority="8767" operator="greaterThanOrEqual">
      <formula>90</formula>
    </cfRule>
    <cfRule type="cellIs" dxfId="12746" priority="8768" operator="between">
      <formula>50</formula>
      <formula>89</formula>
    </cfRule>
    <cfRule type="cellIs" dxfId="12745" priority="8769" operator="lessThanOrEqual">
      <formula>49</formula>
    </cfRule>
  </conditionalFormatting>
  <conditionalFormatting sqref="I19 I8:I12">
    <cfRule type="cellIs" dxfId="12744" priority="8761" stopIfTrue="1" operator="lessThan">
      <formula>$E$1/$E$1*50</formula>
    </cfRule>
    <cfRule type="cellIs" dxfId="12743" priority="8762" stopIfTrue="1" operator="between">
      <formula>$E$1/$E$1*50</formula>
      <formula>$E$1/$E$1*89</formula>
    </cfRule>
    <cfRule type="cellIs" dxfId="12742" priority="8763" stopIfTrue="1" operator="greaterThanOrEqual">
      <formula>$E$1/$E$1*90</formula>
    </cfRule>
  </conditionalFormatting>
  <conditionalFormatting sqref="I21">
    <cfRule type="cellIs" dxfId="12741" priority="8758" stopIfTrue="1" operator="lessThan">
      <formula>$E$1/$E$1*50</formula>
    </cfRule>
    <cfRule type="cellIs" dxfId="12740" priority="8759" stopIfTrue="1" operator="between">
      <formula>$E$1/$E$1*50</formula>
      <formula>$E$1/$E$1*89</formula>
    </cfRule>
    <cfRule type="cellIs" dxfId="12739" priority="8760" stopIfTrue="1" operator="greaterThanOrEqual">
      <formula>$E$1/$E$1*90</formula>
    </cfRule>
  </conditionalFormatting>
  <conditionalFormatting sqref="I14">
    <cfRule type="cellIs" dxfId="12738" priority="8755" stopIfTrue="1" operator="lessThan">
      <formula>$E$1/$E$1*50</formula>
    </cfRule>
    <cfRule type="cellIs" dxfId="12737" priority="8756" stopIfTrue="1" operator="between">
      <formula>$E$1/$E$1*50</formula>
      <formula>$E$1/$E$1*89</formula>
    </cfRule>
    <cfRule type="cellIs" dxfId="12736" priority="8757" stopIfTrue="1" operator="greaterThanOrEqual">
      <formula>$E$1/$E$1*90</formula>
    </cfRule>
  </conditionalFormatting>
  <conditionalFormatting sqref="I8:I12 I14">
    <cfRule type="cellIs" dxfId="12735" priority="8749" operator="greaterThanOrEqual">
      <formula>90</formula>
    </cfRule>
    <cfRule type="cellIs" dxfId="12734" priority="8750" operator="between">
      <formula>50</formula>
      <formula>89</formula>
    </cfRule>
    <cfRule type="cellIs" dxfId="12733" priority="8751" operator="lessThanOrEqual">
      <formula>49</formula>
    </cfRule>
  </conditionalFormatting>
  <conditionalFormatting sqref="K19 K8:K12">
    <cfRule type="cellIs" dxfId="12732" priority="8743" stopIfTrue="1" operator="lessThan">
      <formula>$E$1/$E$1*50</formula>
    </cfRule>
    <cfRule type="cellIs" dxfId="12731" priority="8744" stopIfTrue="1" operator="between">
      <formula>$E$1/$E$1*50</formula>
      <formula>$E$1/$E$1*89</formula>
    </cfRule>
    <cfRule type="cellIs" dxfId="12730" priority="8745" stopIfTrue="1" operator="greaterThanOrEqual">
      <formula>$E$1/$E$1*90</formula>
    </cfRule>
  </conditionalFormatting>
  <conditionalFormatting sqref="K21">
    <cfRule type="cellIs" dxfId="12729" priority="8740" stopIfTrue="1" operator="lessThan">
      <formula>$E$1/$E$1*50</formula>
    </cfRule>
    <cfRule type="cellIs" dxfId="12728" priority="8741" stopIfTrue="1" operator="between">
      <formula>$E$1/$E$1*50</formula>
      <formula>$E$1/$E$1*89</formula>
    </cfRule>
    <cfRule type="cellIs" dxfId="12727" priority="8742" stopIfTrue="1" operator="greaterThanOrEqual">
      <formula>$E$1/$E$1*90</formula>
    </cfRule>
  </conditionalFormatting>
  <conditionalFormatting sqref="K14">
    <cfRule type="cellIs" dxfId="12726" priority="8737" stopIfTrue="1" operator="lessThan">
      <formula>$E$1/$E$1*50</formula>
    </cfRule>
    <cfRule type="cellIs" dxfId="12725" priority="8738" stopIfTrue="1" operator="between">
      <formula>$E$1/$E$1*50</formula>
      <formula>$E$1/$E$1*89</formula>
    </cfRule>
    <cfRule type="cellIs" dxfId="12724" priority="8739" stopIfTrue="1" operator="greaterThanOrEqual">
      <formula>$E$1/$E$1*90</formula>
    </cfRule>
  </conditionalFormatting>
  <conditionalFormatting sqref="K8:K12 K14">
    <cfRule type="cellIs" dxfId="12723" priority="8731" operator="greaterThanOrEqual">
      <formula>90</formula>
    </cfRule>
    <cfRule type="cellIs" dxfId="12722" priority="8732" operator="between">
      <formula>50</formula>
      <formula>89</formula>
    </cfRule>
    <cfRule type="cellIs" dxfId="12721" priority="8733" operator="lessThanOrEqual">
      <formula>49</formula>
    </cfRule>
  </conditionalFormatting>
  <conditionalFormatting sqref="M19 M8:M12">
    <cfRule type="cellIs" dxfId="12720" priority="8725" stopIfTrue="1" operator="lessThan">
      <formula>$E$1/$E$1*50</formula>
    </cfRule>
    <cfRule type="cellIs" dxfId="12719" priority="8726" stopIfTrue="1" operator="between">
      <formula>$E$1/$E$1*50</formula>
      <formula>$E$1/$E$1*89</formula>
    </cfRule>
    <cfRule type="cellIs" dxfId="12718" priority="8727" stopIfTrue="1" operator="greaterThanOrEqual">
      <formula>$E$1/$E$1*90</formula>
    </cfRule>
  </conditionalFormatting>
  <conditionalFormatting sqref="M21">
    <cfRule type="cellIs" dxfId="12717" priority="8722" stopIfTrue="1" operator="lessThan">
      <formula>$E$1/$E$1*50</formula>
    </cfRule>
    <cfRule type="cellIs" dxfId="12716" priority="8723" stopIfTrue="1" operator="between">
      <formula>$E$1/$E$1*50</formula>
      <formula>$E$1/$E$1*89</formula>
    </cfRule>
    <cfRule type="cellIs" dxfId="12715" priority="8724" stopIfTrue="1" operator="greaterThanOrEqual">
      <formula>$E$1/$E$1*90</formula>
    </cfRule>
  </conditionalFormatting>
  <conditionalFormatting sqref="M14">
    <cfRule type="cellIs" dxfId="12714" priority="8719" stopIfTrue="1" operator="lessThan">
      <formula>$E$1/$E$1*50</formula>
    </cfRule>
    <cfRule type="cellIs" dxfId="12713" priority="8720" stopIfTrue="1" operator="between">
      <formula>$E$1/$E$1*50</formula>
      <formula>$E$1/$E$1*89</formula>
    </cfRule>
    <cfRule type="cellIs" dxfId="12712" priority="8721" stopIfTrue="1" operator="greaterThanOrEqual">
      <formula>$E$1/$E$1*90</formula>
    </cfRule>
  </conditionalFormatting>
  <conditionalFormatting sqref="M8:M12 M14">
    <cfRule type="cellIs" dxfId="12711" priority="8713" operator="greaterThanOrEqual">
      <formula>90</formula>
    </cfRule>
    <cfRule type="cellIs" dxfId="12710" priority="8714" operator="between">
      <formula>50</formula>
      <formula>89</formula>
    </cfRule>
    <cfRule type="cellIs" dxfId="12709" priority="8715" operator="lessThanOrEqual">
      <formula>49</formula>
    </cfRule>
  </conditionalFormatting>
  <conditionalFormatting sqref="P19 P8:P12">
    <cfRule type="cellIs" dxfId="12708" priority="8707" stopIfTrue="1" operator="lessThan">
      <formula>$E$1/$E$1*50</formula>
    </cfRule>
    <cfRule type="cellIs" dxfId="12707" priority="8708" stopIfTrue="1" operator="between">
      <formula>$E$1/$E$1*50</formula>
      <formula>$E$1/$E$1*89</formula>
    </cfRule>
    <cfRule type="cellIs" dxfId="12706" priority="8709" stopIfTrue="1" operator="greaterThanOrEqual">
      <formula>$E$1/$E$1*90</formula>
    </cfRule>
  </conditionalFormatting>
  <conditionalFormatting sqref="P21">
    <cfRule type="cellIs" dxfId="12705" priority="8704" stopIfTrue="1" operator="lessThan">
      <formula>$E$1/$E$1*50</formula>
    </cfRule>
    <cfRule type="cellIs" dxfId="12704" priority="8705" stopIfTrue="1" operator="between">
      <formula>$E$1/$E$1*50</formula>
      <formula>$E$1/$E$1*89</formula>
    </cfRule>
    <cfRule type="cellIs" dxfId="12703" priority="8706" stopIfTrue="1" operator="greaterThanOrEqual">
      <formula>$E$1/$E$1*90</formula>
    </cfRule>
  </conditionalFormatting>
  <conditionalFormatting sqref="P14">
    <cfRule type="cellIs" dxfId="12702" priority="8701" stopIfTrue="1" operator="lessThan">
      <formula>$E$1/$E$1*50</formula>
    </cfRule>
    <cfRule type="cellIs" dxfId="12701" priority="8702" stopIfTrue="1" operator="between">
      <formula>$E$1/$E$1*50</formula>
      <formula>$E$1/$E$1*89</formula>
    </cfRule>
    <cfRule type="cellIs" dxfId="12700" priority="8703" stopIfTrue="1" operator="greaterThanOrEqual">
      <formula>$E$1/$E$1*90</formula>
    </cfRule>
  </conditionalFormatting>
  <conditionalFormatting sqref="P8:P12 P14">
    <cfRule type="cellIs" dxfId="12699" priority="8695" operator="greaterThanOrEqual">
      <formula>90</formula>
    </cfRule>
    <cfRule type="cellIs" dxfId="12698" priority="8696" operator="between">
      <formula>50</formula>
      <formula>89</formula>
    </cfRule>
    <cfRule type="cellIs" dxfId="12697" priority="8697" operator="lessThanOrEqual">
      <formula>49</formula>
    </cfRule>
  </conditionalFormatting>
  <conditionalFormatting sqref="I12">
    <cfRule type="cellIs" dxfId="12696" priority="8677" operator="between">
      <formula>10</formula>
      <formula>17.8</formula>
    </cfRule>
  </conditionalFormatting>
  <conditionalFormatting sqref="H8:H12 H21 J21 N21 Q21 H252 J252 Q252 H257 J257 Q257 H212:H221 J212:J221 N212:N221 Q212:Q221 Q19 N19 J19 H19 H14 Q43:Q55 N43:N55 J43:J55 H43:H55 H110 J110 N110 Q110 Q82:Q86 N82:N86 J82:J86 H82:H86 Q179:Q182 N179:N182 J179:J182 H179:H182 Q170:Q177 N170:N177 J170:J177 H170:H177 H229 H223 J229 J223 N229 N223 Q229 Q223 N247:N267 Q247:Q249 J247:J249 H247:H249 N270">
    <cfRule type="cellIs" dxfId="12695" priority="8674" operator="greaterThanOrEqual">
      <formula>0.18</formula>
    </cfRule>
    <cfRule type="cellIs" dxfId="12694" priority="8675" operator="between">
      <formula>0.1</formula>
      <formula>0.178</formula>
    </cfRule>
    <cfRule type="cellIs" dxfId="12693" priority="8676" operator="lessThanOrEqual">
      <formula>0.098</formula>
    </cfRule>
  </conditionalFormatting>
  <conditionalFormatting sqref="J8:J12 J14">
    <cfRule type="cellIs" dxfId="12692" priority="8671" operator="greaterThanOrEqual">
      <formula>0.18</formula>
    </cfRule>
    <cfRule type="cellIs" dxfId="12691" priority="8672" operator="between">
      <formula>0.1</formula>
      <formula>0.178</formula>
    </cfRule>
    <cfRule type="cellIs" dxfId="12690" priority="8673" operator="lessThanOrEqual">
      <formula>0.098</formula>
    </cfRule>
  </conditionalFormatting>
  <conditionalFormatting sqref="N8:N12 N14">
    <cfRule type="cellIs" dxfId="12689" priority="8668" operator="greaterThanOrEqual">
      <formula>0.18</formula>
    </cfRule>
    <cfRule type="cellIs" dxfId="12688" priority="8669" operator="between">
      <formula>0.1</formula>
      <formula>0.178</formula>
    </cfRule>
    <cfRule type="cellIs" dxfId="12687" priority="8670" operator="lessThanOrEqual">
      <formula>0.098</formula>
    </cfRule>
  </conditionalFormatting>
  <conditionalFormatting sqref="Q8:Q12 Q14">
    <cfRule type="cellIs" dxfId="12686" priority="8665" operator="greaterThanOrEqual">
      <formula>0.18</formula>
    </cfRule>
    <cfRule type="cellIs" dxfId="12685" priority="8666" operator="between">
      <formula>0.1</formula>
      <formula>0.178</formula>
    </cfRule>
    <cfRule type="cellIs" dxfId="12684" priority="8667" operator="lessThanOrEqual">
      <formula>0.098</formula>
    </cfRule>
  </conditionalFormatting>
  <conditionalFormatting sqref="L8:L12 L21 F21 L252 F252 L257 F257 L212:L221 F212:F221 F19 L19 L14 F43:F55 L43:L55 L110 F110 F82:F86 L82:L86 F179:F182 L179:L182 F170:F177 L170:L177 L229 L223 F229 F223 F247:F249 L247:L249">
    <cfRule type="cellIs" dxfId="12683" priority="8662" operator="greaterThanOrEqual">
      <formula>0.045</formula>
    </cfRule>
    <cfRule type="cellIs" dxfId="12682" priority="8663" operator="lessThanOrEqual">
      <formula>0.0245</formula>
    </cfRule>
    <cfRule type="cellIs" dxfId="12681" priority="8664" operator="between">
      <formula>0.025</formula>
      <formula>0.0445</formula>
    </cfRule>
  </conditionalFormatting>
  <conditionalFormatting sqref="F19 F8:F12">
    <cfRule type="cellIs" dxfId="12680" priority="8656" stopIfTrue="1" operator="lessThan">
      <formula>$F$1/$F$1*1%</formula>
    </cfRule>
    <cfRule type="cellIs" dxfId="12679" priority="8657" stopIfTrue="1" operator="between">
      <formula>$F$1/$F$1*1%</formula>
      <formula>$F$1/$F$1*4.99%</formula>
    </cfRule>
    <cfRule type="cellIs" dxfId="12678" priority="8658" stopIfTrue="1" operator="greaterThanOrEqual">
      <formula>$F$1/$F$1*5%</formula>
    </cfRule>
  </conditionalFormatting>
  <conditionalFormatting sqref="F21">
    <cfRule type="cellIs" dxfId="12677" priority="8653" stopIfTrue="1" operator="lessThan">
      <formula>$F$1/$F$1*1%</formula>
    </cfRule>
    <cfRule type="cellIs" dxfId="12676" priority="8654" stopIfTrue="1" operator="between">
      <formula>$F$1/$F$1*1%</formula>
      <formula>$F$1/$F$1*4.99%</formula>
    </cfRule>
    <cfRule type="cellIs" dxfId="12675" priority="8655" stopIfTrue="1" operator="greaterThanOrEqual">
      <formula>$F$1/$F$1*5%</formula>
    </cfRule>
  </conditionalFormatting>
  <conditionalFormatting sqref="F14">
    <cfRule type="cellIs" dxfId="12674" priority="8650" stopIfTrue="1" operator="lessThan">
      <formula>$F$1/$F$1*1%</formula>
    </cfRule>
    <cfRule type="cellIs" dxfId="12673" priority="8651" stopIfTrue="1" operator="between">
      <formula>$F$1/$F$1*1%</formula>
      <formula>$F$1/$F$1*4.99%</formula>
    </cfRule>
    <cfRule type="cellIs" dxfId="12672" priority="8652" stopIfTrue="1" operator="greaterThanOrEqual">
      <formula>$F$1/$F$1*5%</formula>
    </cfRule>
  </conditionalFormatting>
  <conditionalFormatting sqref="F8:F12 F14">
    <cfRule type="cellIs" dxfId="12671" priority="8644" operator="greaterThanOrEqual">
      <formula>0.045</formula>
    </cfRule>
    <cfRule type="cellIs" dxfId="12670" priority="8645" operator="lessThanOrEqual">
      <formula>0.0245</formula>
    </cfRule>
    <cfRule type="cellIs" dxfId="12669" priority="8646" operator="between">
      <formula>0.025</formula>
      <formula>0.0445</formula>
    </cfRule>
  </conditionalFormatting>
  <conditionalFormatting sqref="E19 E8:E12">
    <cfRule type="cellIs" dxfId="12668" priority="8634" stopIfTrue="1" operator="lessThan">
      <formula>$E$1/$E$1*50</formula>
    </cfRule>
    <cfRule type="cellIs" dxfId="12667" priority="8635" stopIfTrue="1" operator="between">
      <formula>$E$1/$E$1*50</formula>
      <formula>$E$1/$E$1*89</formula>
    </cfRule>
    <cfRule type="cellIs" dxfId="12666" priority="8636" stopIfTrue="1" operator="greaterThanOrEqual">
      <formula>$E$1/$E$1*90</formula>
    </cfRule>
  </conditionalFormatting>
  <conditionalFormatting sqref="E21">
    <cfRule type="cellIs" dxfId="12665" priority="8631" stopIfTrue="1" operator="lessThan">
      <formula>$E$1/$E$1*50</formula>
    </cfRule>
    <cfRule type="cellIs" dxfId="12664" priority="8632" stopIfTrue="1" operator="between">
      <formula>$E$1/$E$1*50</formula>
      <formula>$E$1/$E$1*89</formula>
    </cfRule>
    <cfRule type="cellIs" dxfId="12663" priority="8633" stopIfTrue="1" operator="greaterThanOrEqual">
      <formula>$E$1/$E$1*90</formula>
    </cfRule>
  </conditionalFormatting>
  <conditionalFormatting sqref="E14">
    <cfRule type="cellIs" dxfId="12662" priority="8628" stopIfTrue="1" operator="lessThan">
      <formula>$E$1/$E$1*50</formula>
    </cfRule>
    <cfRule type="cellIs" dxfId="12661" priority="8629" stopIfTrue="1" operator="between">
      <formula>$E$1/$E$1*50</formula>
      <formula>$E$1/$E$1*89</formula>
    </cfRule>
    <cfRule type="cellIs" dxfId="12660" priority="8630" stopIfTrue="1" operator="greaterThanOrEqual">
      <formula>$E$1/$E$1*90</formula>
    </cfRule>
  </conditionalFormatting>
  <conditionalFormatting sqref="E8:E12 E14">
    <cfRule type="cellIs" dxfId="12659" priority="8622" operator="greaterThanOrEqual">
      <formula>90</formula>
    </cfRule>
    <cfRule type="cellIs" dxfId="12658" priority="8623" operator="between">
      <formula>50</formula>
      <formula>89</formula>
    </cfRule>
    <cfRule type="cellIs" dxfId="12657" priority="8624" operator="lessThanOrEqual">
      <formula>49</formula>
    </cfRule>
  </conditionalFormatting>
  <conditionalFormatting sqref="S8:S12 S21 S252 S19 S14 S43:S55 S110 S82:S86 S179:S182 S170:S177 S228:S229 S223 S247:S249">
    <cfRule type="cellIs" dxfId="12656" priority="8619" operator="lessThanOrEqual">
      <formula>0.4999</formula>
    </cfRule>
    <cfRule type="cellIs" dxfId="12655" priority="8620" operator="between">
      <formula>0.5</formula>
      <formula>0.89</formula>
    </cfRule>
    <cfRule type="cellIs" dxfId="12654" priority="8621" operator="greaterThanOrEqual">
      <formula>0.891</formula>
    </cfRule>
  </conditionalFormatting>
  <conditionalFormatting sqref="R21 O252 O257 R19 R43:R55 O110 O82:O86 O247:O249 O43:O57 O66:O72 O212:O233 R212:R233 R82:R115 O8:O26 O170:O202 R170:R202 R247:R270">
    <cfRule type="cellIs" dxfId="12653" priority="8615" operator="lessThanOrEqual">
      <formula>0.04</formula>
    </cfRule>
    <cfRule type="cellIs" dxfId="12652" priority="8616" operator="equal">
      <formula>0.05</formula>
    </cfRule>
  </conditionalFormatting>
  <conditionalFormatting sqref="R8:R12 R14">
    <cfRule type="cellIs" dxfId="12651" priority="8613" operator="lessThanOrEqual">
      <formula>0.04</formula>
    </cfRule>
    <cfRule type="cellIs" dxfId="12650" priority="8614" operator="equal">
      <formula>0.05</formula>
    </cfRule>
  </conditionalFormatting>
  <conditionalFormatting sqref="G54 G50">
    <cfRule type="cellIs" dxfId="12649" priority="8604" stopIfTrue="1" operator="lessThan">
      <formula>$E$1/$E$1*50</formula>
    </cfRule>
    <cfRule type="cellIs" dxfId="12648" priority="8605" stopIfTrue="1" operator="between">
      <formula>$E$1/$E$1*50</formula>
      <formula>$E$1/$E$1*89</formula>
    </cfRule>
    <cfRule type="cellIs" dxfId="12647" priority="8606" stopIfTrue="1" operator="greaterThanOrEqual">
      <formula>$E$1/$E$1*90</formula>
    </cfRule>
  </conditionalFormatting>
  <conditionalFormatting sqref="L54 L50">
    <cfRule type="cellIs" dxfId="12646" priority="8601" stopIfTrue="1" operator="lessThan">
      <formula>$F$1/$F$1*1%</formula>
    </cfRule>
    <cfRule type="cellIs" dxfId="12645" priority="8602" stopIfTrue="1" operator="between">
      <formula>$F$1/$F$1*1%</formula>
      <formula>$F$1/$F$1*4.99%</formula>
    </cfRule>
    <cfRule type="cellIs" dxfId="12644" priority="8603" stopIfTrue="1" operator="greaterThanOrEqual">
      <formula>$F$1/$F$1*5%</formula>
    </cfRule>
  </conditionalFormatting>
  <conditionalFormatting sqref="G51:G53">
    <cfRule type="cellIs" dxfId="12643" priority="8598" stopIfTrue="1" operator="lessThan">
      <formula>$E$1/$E$1*50</formula>
    </cfRule>
    <cfRule type="cellIs" dxfId="12642" priority="8599" stopIfTrue="1" operator="between">
      <formula>$E$1/$E$1*50</formula>
      <formula>$E$1/$E$1*89</formula>
    </cfRule>
    <cfRule type="cellIs" dxfId="12641" priority="8600" stopIfTrue="1" operator="greaterThanOrEqual">
      <formula>$E$1/$E$1*90</formula>
    </cfRule>
  </conditionalFormatting>
  <conditionalFormatting sqref="L51:L53">
    <cfRule type="cellIs" dxfId="12640" priority="8595" stopIfTrue="1" operator="lessThan">
      <formula>$F$1/$F$1*1%</formula>
    </cfRule>
    <cfRule type="cellIs" dxfId="12639" priority="8596" stopIfTrue="1" operator="between">
      <formula>$F$1/$F$1*1%</formula>
      <formula>$F$1/$F$1*4.99%</formula>
    </cfRule>
    <cfRule type="cellIs" dxfId="12638" priority="8597" stopIfTrue="1" operator="greaterThanOrEqual">
      <formula>$F$1/$F$1*5%</formula>
    </cfRule>
  </conditionalFormatting>
  <conditionalFormatting sqref="G48">
    <cfRule type="cellIs" dxfId="12637" priority="8589" stopIfTrue="1" operator="lessThan">
      <formula>$E$1/$E$1*50</formula>
    </cfRule>
    <cfRule type="cellIs" dxfId="12636" priority="8590" stopIfTrue="1" operator="between">
      <formula>$E$1/$E$1*50</formula>
      <formula>$E$1/$E$1*89</formula>
    </cfRule>
    <cfRule type="cellIs" dxfId="12635" priority="8591" stopIfTrue="1" operator="greaterThanOrEqual">
      <formula>$E$1/$E$1*90</formula>
    </cfRule>
  </conditionalFormatting>
  <conditionalFormatting sqref="L48">
    <cfRule type="cellIs" dxfId="12634" priority="8586" stopIfTrue="1" operator="lessThan">
      <formula>$F$1/$F$1*1%</formula>
    </cfRule>
    <cfRule type="cellIs" dxfId="12633" priority="8587" stopIfTrue="1" operator="between">
      <formula>$F$1/$F$1*1%</formula>
      <formula>$F$1/$F$1*4.99%</formula>
    </cfRule>
    <cfRule type="cellIs" dxfId="12632" priority="8588" stopIfTrue="1" operator="greaterThanOrEqual">
      <formula>$F$1/$F$1*5%</formula>
    </cfRule>
  </conditionalFormatting>
  <conditionalFormatting sqref="G49">
    <cfRule type="cellIs" dxfId="12631" priority="8583" stopIfTrue="1" operator="lessThan">
      <formula>$E$1/$E$1*50</formula>
    </cfRule>
    <cfRule type="cellIs" dxfId="12630" priority="8584" stopIfTrue="1" operator="between">
      <formula>$E$1/$E$1*50</formula>
      <formula>$E$1/$E$1*89</formula>
    </cfRule>
    <cfRule type="cellIs" dxfId="12629" priority="8585" stopIfTrue="1" operator="greaterThanOrEqual">
      <formula>$E$1/$E$1*90</formula>
    </cfRule>
  </conditionalFormatting>
  <conditionalFormatting sqref="L49">
    <cfRule type="cellIs" dxfId="12628" priority="8580" stopIfTrue="1" operator="lessThan">
      <formula>$F$1/$F$1*1%</formula>
    </cfRule>
    <cfRule type="cellIs" dxfId="12627" priority="8581" stopIfTrue="1" operator="between">
      <formula>$F$1/$F$1*1%</formula>
      <formula>$F$1/$F$1*4.99%</formula>
    </cfRule>
    <cfRule type="cellIs" dxfId="12626" priority="8582" stopIfTrue="1" operator="greaterThanOrEqual">
      <formula>$F$1/$F$1*5%</formula>
    </cfRule>
  </conditionalFormatting>
  <conditionalFormatting sqref="I54 I50">
    <cfRule type="cellIs" dxfId="12625" priority="8571" stopIfTrue="1" operator="lessThan">
      <formula>$E$1/$E$1*50</formula>
    </cfRule>
    <cfRule type="cellIs" dxfId="12624" priority="8572" stopIfTrue="1" operator="between">
      <formula>$E$1/$E$1*50</formula>
      <formula>$E$1/$E$1*89</formula>
    </cfRule>
    <cfRule type="cellIs" dxfId="12623" priority="8573" stopIfTrue="1" operator="greaterThanOrEqual">
      <formula>$E$1/$E$1*90</formula>
    </cfRule>
  </conditionalFormatting>
  <conditionalFormatting sqref="I51:I53">
    <cfRule type="cellIs" dxfId="12622" priority="8568" stopIfTrue="1" operator="lessThan">
      <formula>$E$1/$E$1*50</formula>
    </cfRule>
    <cfRule type="cellIs" dxfId="12621" priority="8569" stopIfTrue="1" operator="between">
      <formula>$E$1/$E$1*50</formula>
      <formula>$E$1/$E$1*89</formula>
    </cfRule>
    <cfRule type="cellIs" dxfId="12620" priority="8570" stopIfTrue="1" operator="greaterThanOrEqual">
      <formula>$E$1/$E$1*90</formula>
    </cfRule>
  </conditionalFormatting>
  <conditionalFormatting sqref="I48">
    <cfRule type="cellIs" dxfId="12619" priority="8565" stopIfTrue="1" operator="lessThan">
      <formula>$E$1/$E$1*50</formula>
    </cfRule>
    <cfRule type="cellIs" dxfId="12618" priority="8566" stopIfTrue="1" operator="between">
      <formula>$E$1/$E$1*50</formula>
      <formula>$E$1/$E$1*89</formula>
    </cfRule>
    <cfRule type="cellIs" dxfId="12617" priority="8567" stopIfTrue="1" operator="greaterThanOrEqual">
      <formula>$E$1/$E$1*90</formula>
    </cfRule>
  </conditionalFormatting>
  <conditionalFormatting sqref="I49">
    <cfRule type="cellIs" dxfId="12616" priority="8562" stopIfTrue="1" operator="lessThan">
      <formula>$E$1/$E$1*50</formula>
    </cfRule>
    <cfRule type="cellIs" dxfId="12615" priority="8563" stopIfTrue="1" operator="between">
      <formula>$E$1/$E$1*50</formula>
      <formula>$E$1/$E$1*89</formula>
    </cfRule>
    <cfRule type="cellIs" dxfId="12614" priority="8564" stopIfTrue="1" operator="greaterThanOrEqual">
      <formula>$E$1/$E$1*90</formula>
    </cfRule>
  </conditionalFormatting>
  <conditionalFormatting sqref="K50 K54">
    <cfRule type="cellIs" dxfId="12613" priority="8553" stopIfTrue="1" operator="lessThan">
      <formula>$E$1/$E$1*50</formula>
    </cfRule>
    <cfRule type="cellIs" dxfId="12612" priority="8554" stopIfTrue="1" operator="between">
      <formula>$E$1/$E$1*50</formula>
      <formula>$E$1/$E$1*89</formula>
    </cfRule>
    <cfRule type="cellIs" dxfId="12611" priority="8555" stopIfTrue="1" operator="greaterThanOrEqual">
      <formula>$E$1/$E$1*90</formula>
    </cfRule>
  </conditionalFormatting>
  <conditionalFormatting sqref="K51:K53">
    <cfRule type="cellIs" dxfId="12610" priority="8550" stopIfTrue="1" operator="lessThan">
      <formula>$E$1/$E$1*50</formula>
    </cfRule>
    <cfRule type="cellIs" dxfId="12609" priority="8551" stopIfTrue="1" operator="between">
      <formula>$E$1/$E$1*50</formula>
      <formula>$E$1/$E$1*89</formula>
    </cfRule>
    <cfRule type="cellIs" dxfId="12608" priority="8552" stopIfTrue="1" operator="greaterThanOrEqual">
      <formula>$E$1/$E$1*90</formula>
    </cfRule>
  </conditionalFormatting>
  <conditionalFormatting sqref="K48">
    <cfRule type="cellIs" dxfId="12607" priority="8547" stopIfTrue="1" operator="lessThan">
      <formula>$E$1/$E$1*50</formula>
    </cfRule>
    <cfRule type="cellIs" dxfId="12606" priority="8548" stopIfTrue="1" operator="between">
      <formula>$E$1/$E$1*50</formula>
      <formula>$E$1/$E$1*89</formula>
    </cfRule>
    <cfRule type="cellIs" dxfId="12605" priority="8549" stopIfTrue="1" operator="greaterThanOrEqual">
      <formula>$E$1/$E$1*90</formula>
    </cfRule>
  </conditionalFormatting>
  <conditionalFormatting sqref="K49">
    <cfRule type="cellIs" dxfId="12604" priority="8544" stopIfTrue="1" operator="lessThan">
      <formula>$E$1/$E$1*50</formula>
    </cfRule>
    <cfRule type="cellIs" dxfId="12603" priority="8545" stopIfTrue="1" operator="between">
      <formula>$E$1/$E$1*50</formula>
      <formula>$E$1/$E$1*89</formula>
    </cfRule>
    <cfRule type="cellIs" dxfId="12602" priority="8546" stopIfTrue="1" operator="greaterThanOrEqual">
      <formula>$E$1/$E$1*90</formula>
    </cfRule>
  </conditionalFormatting>
  <conditionalFormatting sqref="M54 M50">
    <cfRule type="cellIs" dxfId="12601" priority="8535" stopIfTrue="1" operator="lessThan">
      <formula>$E$1/$E$1*50</formula>
    </cfRule>
    <cfRule type="cellIs" dxfId="12600" priority="8536" stopIfTrue="1" operator="between">
      <formula>$E$1/$E$1*50</formula>
      <formula>$E$1/$E$1*89</formula>
    </cfRule>
    <cfRule type="cellIs" dxfId="12599" priority="8537" stopIfTrue="1" operator="greaterThanOrEqual">
      <formula>$E$1/$E$1*90</formula>
    </cfRule>
  </conditionalFormatting>
  <conditionalFormatting sqref="M51:M53">
    <cfRule type="cellIs" dxfId="12598" priority="8532" stopIfTrue="1" operator="lessThan">
      <formula>$E$1/$E$1*50</formula>
    </cfRule>
    <cfRule type="cellIs" dxfId="12597" priority="8533" stopIfTrue="1" operator="between">
      <formula>$E$1/$E$1*50</formula>
      <formula>$E$1/$E$1*89</formula>
    </cfRule>
    <cfRule type="cellIs" dxfId="12596" priority="8534" stopIfTrue="1" operator="greaterThanOrEqual">
      <formula>$E$1/$E$1*90</formula>
    </cfRule>
  </conditionalFormatting>
  <conditionalFormatting sqref="M48">
    <cfRule type="cellIs" dxfId="12595" priority="8529" stopIfTrue="1" operator="lessThan">
      <formula>$E$1/$E$1*50</formula>
    </cfRule>
    <cfRule type="cellIs" dxfId="12594" priority="8530" stopIfTrue="1" operator="between">
      <formula>$E$1/$E$1*50</formula>
      <formula>$E$1/$E$1*89</formula>
    </cfRule>
    <cfRule type="cellIs" dxfId="12593" priority="8531" stopIfTrue="1" operator="greaterThanOrEqual">
      <formula>$E$1/$E$1*90</formula>
    </cfRule>
  </conditionalFormatting>
  <conditionalFormatting sqref="M49">
    <cfRule type="cellIs" dxfId="12592" priority="8526" stopIfTrue="1" operator="lessThan">
      <formula>$E$1/$E$1*50</formula>
    </cfRule>
    <cfRule type="cellIs" dxfId="12591" priority="8527" stopIfTrue="1" operator="between">
      <formula>$E$1/$E$1*50</formula>
      <formula>$E$1/$E$1*89</formula>
    </cfRule>
    <cfRule type="cellIs" dxfId="12590" priority="8528" stopIfTrue="1" operator="greaterThanOrEqual">
      <formula>$E$1/$E$1*90</formula>
    </cfRule>
  </conditionalFormatting>
  <conditionalFormatting sqref="P54 P50">
    <cfRule type="cellIs" dxfId="12589" priority="8517" stopIfTrue="1" operator="lessThan">
      <formula>$E$1/$E$1*50</formula>
    </cfRule>
    <cfRule type="cellIs" dxfId="12588" priority="8518" stopIfTrue="1" operator="between">
      <formula>$E$1/$E$1*50</formula>
      <formula>$E$1/$E$1*89</formula>
    </cfRule>
    <cfRule type="cellIs" dxfId="12587" priority="8519" stopIfTrue="1" operator="greaterThanOrEqual">
      <formula>$E$1/$E$1*90</formula>
    </cfRule>
  </conditionalFormatting>
  <conditionalFormatting sqref="P51:P53">
    <cfRule type="cellIs" dxfId="12586" priority="8514" stopIfTrue="1" operator="lessThan">
      <formula>$E$1/$E$1*50</formula>
    </cfRule>
    <cfRule type="cellIs" dxfId="12585" priority="8515" stopIfTrue="1" operator="between">
      <formula>$E$1/$E$1*50</formula>
      <formula>$E$1/$E$1*89</formula>
    </cfRule>
    <cfRule type="cellIs" dxfId="12584" priority="8516" stopIfTrue="1" operator="greaterThanOrEqual">
      <formula>$E$1/$E$1*90</formula>
    </cfRule>
  </conditionalFormatting>
  <conditionalFormatting sqref="P48">
    <cfRule type="cellIs" dxfId="12583" priority="8511" stopIfTrue="1" operator="lessThan">
      <formula>$E$1/$E$1*50</formula>
    </cfRule>
    <cfRule type="cellIs" dxfId="12582" priority="8512" stopIfTrue="1" operator="between">
      <formula>$E$1/$E$1*50</formula>
      <formula>$E$1/$E$1*89</formula>
    </cfRule>
    <cfRule type="cellIs" dxfId="12581" priority="8513" stopIfTrue="1" operator="greaterThanOrEqual">
      <formula>$E$1/$E$1*90</formula>
    </cfRule>
  </conditionalFormatting>
  <conditionalFormatting sqref="P49">
    <cfRule type="cellIs" dxfId="12580" priority="8508" stopIfTrue="1" operator="lessThan">
      <formula>$E$1/$E$1*50</formula>
    </cfRule>
    <cfRule type="cellIs" dxfId="12579" priority="8509" stopIfTrue="1" operator="between">
      <formula>$E$1/$E$1*50</formula>
      <formula>$E$1/$E$1*89</formula>
    </cfRule>
    <cfRule type="cellIs" dxfId="12578" priority="8510" stopIfTrue="1" operator="greaterThanOrEqual">
      <formula>$E$1/$E$1*90</formula>
    </cfRule>
  </conditionalFormatting>
  <conditionalFormatting sqref="I47">
    <cfRule type="cellIs" dxfId="12577" priority="8504" operator="between">
      <formula>10</formula>
      <formula>17.8</formula>
    </cfRule>
  </conditionalFormatting>
  <conditionalFormatting sqref="F54 F50">
    <cfRule type="cellIs" dxfId="12576" priority="8483" stopIfTrue="1" operator="lessThan">
      <formula>$F$1/$F$1*1%</formula>
    </cfRule>
    <cfRule type="cellIs" dxfId="12575" priority="8484" stopIfTrue="1" operator="between">
      <formula>$F$1/$F$1*1%</formula>
      <formula>$F$1/$F$1*4.99%</formula>
    </cfRule>
    <cfRule type="cellIs" dxfId="12574" priority="8485" stopIfTrue="1" operator="greaterThanOrEqual">
      <formula>$F$1/$F$1*5%</formula>
    </cfRule>
  </conditionalFormatting>
  <conditionalFormatting sqref="F51:F53">
    <cfRule type="cellIs" dxfId="12573" priority="8480" stopIfTrue="1" operator="lessThan">
      <formula>$F$1/$F$1*1%</formula>
    </cfRule>
    <cfRule type="cellIs" dxfId="12572" priority="8481" stopIfTrue="1" operator="between">
      <formula>$F$1/$F$1*1%</formula>
      <formula>$F$1/$F$1*4.99%</formula>
    </cfRule>
    <cfRule type="cellIs" dxfId="12571" priority="8482" stopIfTrue="1" operator="greaterThanOrEqual">
      <formula>$F$1/$F$1*5%</formula>
    </cfRule>
  </conditionalFormatting>
  <conditionalFormatting sqref="F48">
    <cfRule type="cellIs" dxfId="12570" priority="8477" stopIfTrue="1" operator="lessThan">
      <formula>$F$1/$F$1*1%</formula>
    </cfRule>
    <cfRule type="cellIs" dxfId="12569" priority="8478" stopIfTrue="1" operator="between">
      <formula>$F$1/$F$1*1%</formula>
      <formula>$F$1/$F$1*4.99%</formula>
    </cfRule>
    <cfRule type="cellIs" dxfId="12568" priority="8479" stopIfTrue="1" operator="greaterThanOrEqual">
      <formula>$F$1/$F$1*5%</formula>
    </cfRule>
  </conditionalFormatting>
  <conditionalFormatting sqref="F49">
    <cfRule type="cellIs" dxfId="12567" priority="8474" stopIfTrue="1" operator="lessThan">
      <formula>$F$1/$F$1*1%</formula>
    </cfRule>
    <cfRule type="cellIs" dxfId="12566" priority="8475" stopIfTrue="1" operator="between">
      <formula>$F$1/$F$1*1%</formula>
      <formula>$F$1/$F$1*4.99%</formula>
    </cfRule>
    <cfRule type="cellIs" dxfId="12565" priority="8476" stopIfTrue="1" operator="greaterThanOrEqual">
      <formula>$F$1/$F$1*5%</formula>
    </cfRule>
  </conditionalFormatting>
  <conditionalFormatting sqref="E54 E50">
    <cfRule type="cellIs" dxfId="12564" priority="8465" stopIfTrue="1" operator="lessThan">
      <formula>$E$1/$E$1*50</formula>
    </cfRule>
    <cfRule type="cellIs" dxfId="12563" priority="8466" stopIfTrue="1" operator="between">
      <formula>$E$1/$E$1*50</formula>
      <formula>$E$1/$E$1*89</formula>
    </cfRule>
    <cfRule type="cellIs" dxfId="12562" priority="8467" stopIfTrue="1" operator="greaterThanOrEqual">
      <formula>$E$1/$E$1*90</formula>
    </cfRule>
  </conditionalFormatting>
  <conditionalFormatting sqref="E51:E53">
    <cfRule type="cellIs" dxfId="12561" priority="8462" stopIfTrue="1" operator="lessThan">
      <formula>$E$1/$E$1*50</formula>
    </cfRule>
    <cfRule type="cellIs" dxfId="12560" priority="8463" stopIfTrue="1" operator="between">
      <formula>$E$1/$E$1*50</formula>
      <formula>$E$1/$E$1*89</formula>
    </cfRule>
    <cfRule type="cellIs" dxfId="12559" priority="8464" stopIfTrue="1" operator="greaterThanOrEqual">
      <formula>$E$1/$E$1*90</formula>
    </cfRule>
  </conditionalFormatting>
  <conditionalFormatting sqref="E48">
    <cfRule type="cellIs" dxfId="12558" priority="8459" stopIfTrue="1" operator="lessThan">
      <formula>$E$1/$E$1*50</formula>
    </cfRule>
    <cfRule type="cellIs" dxfId="12557" priority="8460" stopIfTrue="1" operator="between">
      <formula>$E$1/$E$1*50</formula>
      <formula>$E$1/$E$1*89</formula>
    </cfRule>
    <cfRule type="cellIs" dxfId="12556" priority="8461" stopIfTrue="1" operator="greaterThanOrEqual">
      <formula>$E$1/$E$1*90</formula>
    </cfRule>
  </conditionalFormatting>
  <conditionalFormatting sqref="E49">
    <cfRule type="cellIs" dxfId="12555" priority="8456" stopIfTrue="1" operator="lessThan">
      <formula>$E$1/$E$1*50</formula>
    </cfRule>
    <cfRule type="cellIs" dxfId="12554" priority="8457" stopIfTrue="1" operator="between">
      <formula>$E$1/$E$1*50</formula>
      <formula>$E$1/$E$1*89</formula>
    </cfRule>
    <cfRule type="cellIs" dxfId="12553" priority="8458" stopIfTrue="1" operator="greaterThanOrEqual">
      <formula>$E$1/$E$1*90</formula>
    </cfRule>
  </conditionalFormatting>
  <conditionalFormatting sqref="G177 G170:G174 G183 G194:G195">
    <cfRule type="cellIs" dxfId="12552" priority="8157" stopIfTrue="1" operator="lessThan">
      <formula>$E$1/$E$1*50</formula>
    </cfRule>
    <cfRule type="cellIs" dxfId="12551" priority="8158" stopIfTrue="1" operator="between">
      <formula>$E$1/$E$1*50</formula>
      <formula>$E$1/$E$1*89</formula>
    </cfRule>
    <cfRule type="cellIs" dxfId="12550" priority="8159" stopIfTrue="1" operator="greaterThanOrEqual">
      <formula>$E$1/$E$1*90</formula>
    </cfRule>
  </conditionalFormatting>
  <conditionalFormatting sqref="L177 L170:L174 L183 L194:L195">
    <cfRule type="cellIs" dxfId="12549" priority="8154" stopIfTrue="1" operator="lessThan">
      <formula>$F$1/$F$1*1%</formula>
    </cfRule>
    <cfRule type="cellIs" dxfId="12548" priority="8155" stopIfTrue="1" operator="between">
      <formula>$F$1/$F$1*1%</formula>
      <formula>$F$1/$F$1*4.99%</formula>
    </cfRule>
    <cfRule type="cellIs" dxfId="12547" priority="8156" stopIfTrue="1" operator="greaterThanOrEqual">
      <formula>$F$1/$F$1*5%</formula>
    </cfRule>
  </conditionalFormatting>
  <conditionalFormatting sqref="G179:G180">
    <cfRule type="cellIs" dxfId="12546" priority="8151" stopIfTrue="1" operator="lessThan">
      <formula>$E$1/$E$1*50</formula>
    </cfRule>
    <cfRule type="cellIs" dxfId="12545" priority="8152" stopIfTrue="1" operator="between">
      <formula>$E$1/$E$1*50</formula>
      <formula>$E$1/$E$1*89</formula>
    </cfRule>
    <cfRule type="cellIs" dxfId="12544" priority="8153" stopIfTrue="1" operator="greaterThanOrEqual">
      <formula>$E$1/$E$1*90</formula>
    </cfRule>
  </conditionalFormatting>
  <conditionalFormatting sqref="L179:L180">
    <cfRule type="cellIs" dxfId="12543" priority="8148" stopIfTrue="1" operator="lessThan">
      <formula>$F$1/$F$1*1%</formula>
    </cfRule>
    <cfRule type="cellIs" dxfId="12542" priority="8149" stopIfTrue="1" operator="between">
      <formula>$F$1/$F$1*1%</formula>
      <formula>$F$1/$F$1*4.99%</formula>
    </cfRule>
    <cfRule type="cellIs" dxfId="12541" priority="8150" stopIfTrue="1" operator="greaterThanOrEqual">
      <formula>$F$1/$F$1*5%</formula>
    </cfRule>
  </conditionalFormatting>
  <conditionalFormatting sqref="T183 T194:T195">
    <cfRule type="cellIs" dxfId="12540" priority="8145" stopIfTrue="1" operator="equal">
      <formula>"A"</formula>
    </cfRule>
    <cfRule type="cellIs" dxfId="12539" priority="8146" stopIfTrue="1" operator="between">
      <formula>$V$1</formula>
      <formula>$W$1</formula>
    </cfRule>
    <cfRule type="cellIs" dxfId="12538" priority="8147" stopIfTrue="1" operator="equal">
      <formula>"F"</formula>
    </cfRule>
  </conditionalFormatting>
  <conditionalFormatting sqref="G176">
    <cfRule type="cellIs" dxfId="12537" priority="8142" stopIfTrue="1" operator="lessThan">
      <formula>$E$1/$E$1*50</formula>
    </cfRule>
    <cfRule type="cellIs" dxfId="12536" priority="8143" stopIfTrue="1" operator="between">
      <formula>$E$1/$E$1*50</formula>
      <formula>$E$1/$E$1*89</formula>
    </cfRule>
    <cfRule type="cellIs" dxfId="12535" priority="8144" stopIfTrue="1" operator="greaterThanOrEqual">
      <formula>$E$1/$E$1*90</formula>
    </cfRule>
  </conditionalFormatting>
  <conditionalFormatting sqref="L176">
    <cfRule type="cellIs" dxfId="12534" priority="8139" stopIfTrue="1" operator="lessThan">
      <formula>$F$1/$F$1*1%</formula>
    </cfRule>
    <cfRule type="cellIs" dxfId="12533" priority="8140" stopIfTrue="1" operator="between">
      <formula>$F$1/$F$1*1%</formula>
      <formula>$F$1/$F$1*4.99%</formula>
    </cfRule>
    <cfRule type="cellIs" dxfId="12532" priority="8141" stopIfTrue="1" operator="greaterThanOrEqual">
      <formula>$F$1/$F$1*5%</formula>
    </cfRule>
  </conditionalFormatting>
  <conditionalFormatting sqref="G183 G194:G195">
    <cfRule type="cellIs" dxfId="12531" priority="8130" operator="greaterThanOrEqual">
      <formula>90</formula>
    </cfRule>
    <cfRule type="cellIs" dxfId="12530" priority="8131" operator="between">
      <formula>50</formula>
      <formula>89</formula>
    </cfRule>
    <cfRule type="cellIs" dxfId="12529" priority="8132" operator="lessThanOrEqual">
      <formula>49</formula>
    </cfRule>
  </conditionalFormatting>
  <conditionalFormatting sqref="I177 I170:I174 I183 I194:I195">
    <cfRule type="cellIs" dxfId="12528" priority="8127" stopIfTrue="1" operator="lessThan">
      <formula>$E$1/$E$1*50</formula>
    </cfRule>
    <cfRule type="cellIs" dxfId="12527" priority="8128" stopIfTrue="1" operator="between">
      <formula>$E$1/$E$1*50</formula>
      <formula>$E$1/$E$1*89</formula>
    </cfRule>
    <cfRule type="cellIs" dxfId="12526" priority="8129" stopIfTrue="1" operator="greaterThanOrEqual">
      <formula>$E$1/$E$1*90</formula>
    </cfRule>
  </conditionalFormatting>
  <conditionalFormatting sqref="I179:I180">
    <cfRule type="cellIs" dxfId="12525" priority="8124" stopIfTrue="1" operator="lessThan">
      <formula>$E$1/$E$1*50</formula>
    </cfRule>
    <cfRule type="cellIs" dxfId="12524" priority="8125" stopIfTrue="1" operator="between">
      <formula>$E$1/$E$1*50</formula>
      <formula>$E$1/$E$1*89</formula>
    </cfRule>
    <cfRule type="cellIs" dxfId="12523" priority="8126" stopIfTrue="1" operator="greaterThanOrEqual">
      <formula>$E$1/$E$1*90</formula>
    </cfRule>
  </conditionalFormatting>
  <conditionalFormatting sqref="I176">
    <cfRule type="cellIs" dxfId="12522" priority="8121" stopIfTrue="1" operator="lessThan">
      <formula>$E$1/$E$1*50</formula>
    </cfRule>
    <cfRule type="cellIs" dxfId="12521" priority="8122" stopIfTrue="1" operator="between">
      <formula>$E$1/$E$1*50</formula>
      <formula>$E$1/$E$1*89</formula>
    </cfRule>
    <cfRule type="cellIs" dxfId="12520" priority="8123" stopIfTrue="1" operator="greaterThanOrEqual">
      <formula>$E$1/$E$1*90</formula>
    </cfRule>
  </conditionalFormatting>
  <conditionalFormatting sqref="I183 I194:I195">
    <cfRule type="cellIs" dxfId="12519" priority="8115" operator="greaterThanOrEqual">
      <formula>90</formula>
    </cfRule>
    <cfRule type="cellIs" dxfId="12518" priority="8116" operator="between">
      <formula>50</formula>
      <formula>89</formula>
    </cfRule>
    <cfRule type="cellIs" dxfId="12517" priority="8117" operator="lessThanOrEqual">
      <formula>49</formula>
    </cfRule>
  </conditionalFormatting>
  <conditionalFormatting sqref="K177 K170:K174 K183 K194:K195">
    <cfRule type="cellIs" dxfId="12516" priority="8112" stopIfTrue="1" operator="lessThan">
      <formula>$E$1/$E$1*50</formula>
    </cfRule>
    <cfRule type="cellIs" dxfId="12515" priority="8113" stopIfTrue="1" operator="between">
      <formula>$E$1/$E$1*50</formula>
      <formula>$E$1/$E$1*89</formula>
    </cfRule>
    <cfRule type="cellIs" dxfId="12514" priority="8114" stopIfTrue="1" operator="greaterThanOrEqual">
      <formula>$E$1/$E$1*90</formula>
    </cfRule>
  </conditionalFormatting>
  <conditionalFormatting sqref="K179:K180">
    <cfRule type="cellIs" dxfId="12513" priority="8109" stopIfTrue="1" operator="lessThan">
      <formula>$E$1/$E$1*50</formula>
    </cfRule>
    <cfRule type="cellIs" dxfId="12512" priority="8110" stopIfTrue="1" operator="between">
      <formula>$E$1/$E$1*50</formula>
      <formula>$E$1/$E$1*89</formula>
    </cfRule>
    <cfRule type="cellIs" dxfId="12511" priority="8111" stopIfTrue="1" operator="greaterThanOrEqual">
      <formula>$E$1/$E$1*90</formula>
    </cfRule>
  </conditionalFormatting>
  <conditionalFormatting sqref="K176">
    <cfRule type="cellIs" dxfId="12510" priority="8106" stopIfTrue="1" operator="lessThan">
      <formula>$E$1/$E$1*50</formula>
    </cfRule>
    <cfRule type="cellIs" dxfId="12509" priority="8107" stopIfTrue="1" operator="between">
      <formula>$E$1/$E$1*50</formula>
      <formula>$E$1/$E$1*89</formula>
    </cfRule>
    <cfRule type="cellIs" dxfId="12508" priority="8108" stopIfTrue="1" operator="greaterThanOrEqual">
      <formula>$E$1/$E$1*90</formula>
    </cfRule>
  </conditionalFormatting>
  <conditionalFormatting sqref="K183 K194:K195">
    <cfRule type="cellIs" dxfId="12507" priority="8100" operator="greaterThanOrEqual">
      <formula>90</formula>
    </cfRule>
    <cfRule type="cellIs" dxfId="12506" priority="8101" operator="between">
      <formula>50</formula>
      <formula>89</formula>
    </cfRule>
    <cfRule type="cellIs" dxfId="12505" priority="8102" operator="lessThanOrEqual">
      <formula>49</formula>
    </cfRule>
  </conditionalFormatting>
  <conditionalFormatting sqref="M177 M170:M174 M183 M194:M195">
    <cfRule type="cellIs" dxfId="12504" priority="8097" stopIfTrue="1" operator="lessThan">
      <formula>$E$1/$E$1*50</formula>
    </cfRule>
    <cfRule type="cellIs" dxfId="12503" priority="8098" stopIfTrue="1" operator="between">
      <formula>$E$1/$E$1*50</formula>
      <formula>$E$1/$E$1*89</formula>
    </cfRule>
    <cfRule type="cellIs" dxfId="12502" priority="8099" stopIfTrue="1" operator="greaterThanOrEqual">
      <formula>$E$1/$E$1*90</formula>
    </cfRule>
  </conditionalFormatting>
  <conditionalFormatting sqref="M179:M180">
    <cfRule type="cellIs" dxfId="12501" priority="8094" stopIfTrue="1" operator="lessThan">
      <formula>$E$1/$E$1*50</formula>
    </cfRule>
    <cfRule type="cellIs" dxfId="12500" priority="8095" stopIfTrue="1" operator="between">
      <formula>$E$1/$E$1*50</formula>
      <formula>$E$1/$E$1*89</formula>
    </cfRule>
    <cfRule type="cellIs" dxfId="12499" priority="8096" stopIfTrue="1" operator="greaterThanOrEqual">
      <formula>$E$1/$E$1*90</formula>
    </cfRule>
  </conditionalFormatting>
  <conditionalFormatting sqref="M176">
    <cfRule type="cellIs" dxfId="12498" priority="8091" stopIfTrue="1" operator="lessThan">
      <formula>$E$1/$E$1*50</formula>
    </cfRule>
    <cfRule type="cellIs" dxfId="12497" priority="8092" stopIfTrue="1" operator="between">
      <formula>$E$1/$E$1*50</formula>
      <formula>$E$1/$E$1*89</formula>
    </cfRule>
    <cfRule type="cellIs" dxfId="12496" priority="8093" stopIfTrue="1" operator="greaterThanOrEqual">
      <formula>$E$1/$E$1*90</formula>
    </cfRule>
  </conditionalFormatting>
  <conditionalFormatting sqref="M183 M194:M195">
    <cfRule type="cellIs" dxfId="12495" priority="8085" operator="greaterThanOrEqual">
      <formula>90</formula>
    </cfRule>
    <cfRule type="cellIs" dxfId="12494" priority="8086" operator="between">
      <formula>50</formula>
      <formula>89</formula>
    </cfRule>
    <cfRule type="cellIs" dxfId="12493" priority="8087" operator="lessThanOrEqual">
      <formula>49</formula>
    </cfRule>
  </conditionalFormatting>
  <conditionalFormatting sqref="P177 P170:P174 P183 P194:P195">
    <cfRule type="cellIs" dxfId="12492" priority="8082" stopIfTrue="1" operator="lessThan">
      <formula>$E$1/$E$1*50</formula>
    </cfRule>
    <cfRule type="cellIs" dxfId="12491" priority="8083" stopIfTrue="1" operator="between">
      <formula>$E$1/$E$1*50</formula>
      <formula>$E$1/$E$1*89</formula>
    </cfRule>
    <cfRule type="cellIs" dxfId="12490" priority="8084" stopIfTrue="1" operator="greaterThanOrEqual">
      <formula>$E$1/$E$1*90</formula>
    </cfRule>
  </conditionalFormatting>
  <conditionalFormatting sqref="P179:P180">
    <cfRule type="cellIs" dxfId="12489" priority="8079" stopIfTrue="1" operator="lessThan">
      <formula>$E$1/$E$1*50</formula>
    </cfRule>
    <cfRule type="cellIs" dxfId="12488" priority="8080" stopIfTrue="1" operator="between">
      <formula>$E$1/$E$1*50</formula>
      <formula>$E$1/$E$1*89</formula>
    </cfRule>
    <cfRule type="cellIs" dxfId="12487" priority="8081" stopIfTrue="1" operator="greaterThanOrEqual">
      <formula>$E$1/$E$1*90</formula>
    </cfRule>
  </conditionalFormatting>
  <conditionalFormatting sqref="P176">
    <cfRule type="cellIs" dxfId="12486" priority="8076" stopIfTrue="1" operator="lessThan">
      <formula>$E$1/$E$1*50</formula>
    </cfRule>
    <cfRule type="cellIs" dxfId="12485" priority="8077" stopIfTrue="1" operator="between">
      <formula>$E$1/$E$1*50</formula>
      <formula>$E$1/$E$1*89</formula>
    </cfRule>
    <cfRule type="cellIs" dxfId="12484" priority="8078" stopIfTrue="1" operator="greaterThanOrEqual">
      <formula>$E$1/$E$1*90</formula>
    </cfRule>
  </conditionalFormatting>
  <conditionalFormatting sqref="P183 P194:P195">
    <cfRule type="cellIs" dxfId="12483" priority="8070" operator="greaterThanOrEqual">
      <formula>90</formula>
    </cfRule>
    <cfRule type="cellIs" dxfId="12482" priority="8071" operator="between">
      <formula>50</formula>
      <formula>89</formula>
    </cfRule>
    <cfRule type="cellIs" dxfId="12481" priority="8072" operator="lessThanOrEqual">
      <formula>49</formula>
    </cfRule>
  </conditionalFormatting>
  <conditionalFormatting sqref="I174">
    <cfRule type="cellIs" dxfId="12480" priority="8069" operator="between">
      <formula>10</formula>
      <formula>17.8</formula>
    </cfRule>
  </conditionalFormatting>
  <conditionalFormatting sqref="H183 H194:H195">
    <cfRule type="cellIs" dxfId="12479" priority="8066" operator="greaterThanOrEqual">
      <formula>0.18</formula>
    </cfRule>
    <cfRule type="cellIs" dxfId="12478" priority="8067" operator="between">
      <formula>0.1</formula>
      <formula>0.178</formula>
    </cfRule>
    <cfRule type="cellIs" dxfId="12477" priority="8068" operator="lessThanOrEqual">
      <formula>0.098</formula>
    </cfRule>
  </conditionalFormatting>
  <conditionalFormatting sqref="J183 J194:J195">
    <cfRule type="cellIs" dxfId="12476" priority="8063" operator="greaterThanOrEqual">
      <formula>0.18</formula>
    </cfRule>
    <cfRule type="cellIs" dxfId="12475" priority="8064" operator="between">
      <formula>0.1</formula>
      <formula>0.178</formula>
    </cfRule>
    <cfRule type="cellIs" dxfId="12474" priority="8065" operator="lessThanOrEqual">
      <formula>0.098</formula>
    </cfRule>
  </conditionalFormatting>
  <conditionalFormatting sqref="N183 N194:N195">
    <cfRule type="cellIs" dxfId="12473" priority="8060" operator="greaterThanOrEqual">
      <formula>0.18</formula>
    </cfRule>
    <cfRule type="cellIs" dxfId="12472" priority="8061" operator="between">
      <formula>0.1</formula>
      <formula>0.178</formula>
    </cfRule>
    <cfRule type="cellIs" dxfId="12471" priority="8062" operator="lessThanOrEqual">
      <formula>0.098</formula>
    </cfRule>
  </conditionalFormatting>
  <conditionalFormatting sqref="Q183 Q194:Q195">
    <cfRule type="cellIs" dxfId="12470" priority="8057" operator="greaterThanOrEqual">
      <formula>0.18</formula>
    </cfRule>
    <cfRule type="cellIs" dxfId="12469" priority="8058" operator="between">
      <formula>0.1</formula>
      <formula>0.178</formula>
    </cfRule>
    <cfRule type="cellIs" dxfId="12468" priority="8059" operator="lessThanOrEqual">
      <formula>0.098</formula>
    </cfRule>
  </conditionalFormatting>
  <conditionalFormatting sqref="L183 L194:L195">
    <cfRule type="cellIs" dxfId="12467" priority="8054" operator="greaterThanOrEqual">
      <formula>0.045</formula>
    </cfRule>
    <cfRule type="cellIs" dxfId="12466" priority="8055" operator="lessThanOrEqual">
      <formula>0.0245</formula>
    </cfRule>
    <cfRule type="cellIs" dxfId="12465" priority="8056" operator="between">
      <formula>0.025</formula>
      <formula>0.0445</formula>
    </cfRule>
  </conditionalFormatting>
  <conditionalFormatting sqref="F177 F170:F174 F183 F194:F195">
    <cfRule type="cellIs" dxfId="12464" priority="8051" stopIfTrue="1" operator="lessThan">
      <formula>$F$1/$F$1*1%</formula>
    </cfRule>
    <cfRule type="cellIs" dxfId="12463" priority="8052" stopIfTrue="1" operator="between">
      <formula>$F$1/$F$1*1%</formula>
      <formula>$F$1/$F$1*4.99%</formula>
    </cfRule>
    <cfRule type="cellIs" dxfId="12462" priority="8053" stopIfTrue="1" operator="greaterThanOrEqual">
      <formula>$F$1/$F$1*5%</formula>
    </cfRule>
  </conditionalFormatting>
  <conditionalFormatting sqref="F179:F180">
    <cfRule type="cellIs" dxfId="12461" priority="8048" stopIfTrue="1" operator="lessThan">
      <formula>$F$1/$F$1*1%</formula>
    </cfRule>
    <cfRule type="cellIs" dxfId="12460" priority="8049" stopIfTrue="1" operator="between">
      <formula>$F$1/$F$1*1%</formula>
      <formula>$F$1/$F$1*4.99%</formula>
    </cfRule>
    <cfRule type="cellIs" dxfId="12459" priority="8050" stopIfTrue="1" operator="greaterThanOrEqual">
      <formula>$F$1/$F$1*5%</formula>
    </cfRule>
  </conditionalFormatting>
  <conditionalFormatting sqref="F176">
    <cfRule type="cellIs" dxfId="12458" priority="8045" stopIfTrue="1" operator="lessThan">
      <formula>$F$1/$F$1*1%</formula>
    </cfRule>
    <cfRule type="cellIs" dxfId="12457" priority="8046" stopIfTrue="1" operator="between">
      <formula>$F$1/$F$1*1%</formula>
      <formula>$F$1/$F$1*4.99%</formula>
    </cfRule>
    <cfRule type="cellIs" dxfId="12456" priority="8047" stopIfTrue="1" operator="greaterThanOrEqual">
      <formula>$F$1/$F$1*5%</formula>
    </cfRule>
  </conditionalFormatting>
  <conditionalFormatting sqref="F183 F194:F195">
    <cfRule type="cellIs" dxfId="12455" priority="8039" operator="greaterThanOrEqual">
      <formula>0.045</formula>
    </cfRule>
    <cfRule type="cellIs" dxfId="12454" priority="8040" operator="lessThanOrEqual">
      <formula>0.0245</formula>
    </cfRule>
    <cfRule type="cellIs" dxfId="12453" priority="8041" operator="between">
      <formula>0.025</formula>
      <formula>0.0445</formula>
    </cfRule>
  </conditionalFormatting>
  <conditionalFormatting sqref="E177 E170:E174 E183 E194:E195">
    <cfRule type="cellIs" dxfId="12452" priority="8036" stopIfTrue="1" operator="lessThan">
      <formula>$E$1/$E$1*50</formula>
    </cfRule>
    <cfRule type="cellIs" dxfId="12451" priority="8037" stopIfTrue="1" operator="between">
      <formula>$E$1/$E$1*50</formula>
      <formula>$E$1/$E$1*89</formula>
    </cfRule>
    <cfRule type="cellIs" dxfId="12450" priority="8038" stopIfTrue="1" operator="greaterThanOrEqual">
      <formula>$E$1/$E$1*90</formula>
    </cfRule>
  </conditionalFormatting>
  <conditionalFormatting sqref="E179:E180">
    <cfRule type="cellIs" dxfId="12449" priority="8033" stopIfTrue="1" operator="lessThan">
      <formula>$E$1/$E$1*50</formula>
    </cfRule>
    <cfRule type="cellIs" dxfId="12448" priority="8034" stopIfTrue="1" operator="between">
      <formula>$E$1/$E$1*50</formula>
      <formula>$E$1/$E$1*89</formula>
    </cfRule>
    <cfRule type="cellIs" dxfId="12447" priority="8035" stopIfTrue="1" operator="greaterThanOrEqual">
      <formula>$E$1/$E$1*90</formula>
    </cfRule>
  </conditionalFormatting>
  <conditionalFormatting sqref="E176">
    <cfRule type="cellIs" dxfId="12446" priority="8030" stopIfTrue="1" operator="lessThan">
      <formula>$E$1/$E$1*50</formula>
    </cfRule>
    <cfRule type="cellIs" dxfId="12445" priority="8031" stopIfTrue="1" operator="between">
      <formula>$E$1/$E$1*50</formula>
      <formula>$E$1/$E$1*89</formula>
    </cfRule>
    <cfRule type="cellIs" dxfId="12444" priority="8032" stopIfTrue="1" operator="greaterThanOrEqual">
      <formula>$E$1/$E$1*90</formula>
    </cfRule>
  </conditionalFormatting>
  <conditionalFormatting sqref="E183 E194:E195">
    <cfRule type="cellIs" dxfId="12443" priority="8024" operator="greaterThanOrEqual">
      <formula>90</formula>
    </cfRule>
    <cfRule type="cellIs" dxfId="12442" priority="8025" operator="between">
      <formula>50</formula>
      <formula>89</formula>
    </cfRule>
    <cfRule type="cellIs" dxfId="12441" priority="8026" operator="lessThanOrEqual">
      <formula>49</formula>
    </cfRule>
  </conditionalFormatting>
  <conditionalFormatting sqref="S183 S194:S195">
    <cfRule type="cellIs" dxfId="12440" priority="8021" operator="lessThanOrEqual">
      <formula>0.4999</formula>
    </cfRule>
    <cfRule type="cellIs" dxfId="12439" priority="8022" operator="between">
      <formula>0.5</formula>
      <formula>0.89</formula>
    </cfRule>
    <cfRule type="cellIs" dxfId="12438" priority="8023" operator="greaterThanOrEqual">
      <formula>0.891</formula>
    </cfRule>
  </conditionalFormatting>
  <conditionalFormatting sqref="G225">
    <cfRule type="cellIs" dxfId="12437" priority="8014" stopIfTrue="1" operator="lessThan">
      <formula>$E$1/$E$1*50</formula>
    </cfRule>
    <cfRule type="cellIs" dxfId="12436" priority="8015" stopIfTrue="1" operator="between">
      <formula>$E$1/$E$1*50</formula>
      <formula>$E$1/$E$1*89</formula>
    </cfRule>
    <cfRule type="cellIs" dxfId="12435" priority="8016" stopIfTrue="1" operator="greaterThanOrEqual">
      <formula>$E$1/$E$1*90</formula>
    </cfRule>
  </conditionalFormatting>
  <conditionalFormatting sqref="L225">
    <cfRule type="cellIs" dxfId="12434" priority="8011" stopIfTrue="1" operator="lessThan">
      <formula>$F$1/$F$1*1%</formula>
    </cfRule>
    <cfRule type="cellIs" dxfId="12433" priority="8012" stopIfTrue="1" operator="between">
      <formula>$F$1/$F$1*1%</formula>
      <formula>$F$1/$F$1*4.99%</formula>
    </cfRule>
    <cfRule type="cellIs" dxfId="12432" priority="8013" stopIfTrue="1" operator="greaterThanOrEqual">
      <formula>$F$1/$F$1*5%</formula>
    </cfRule>
  </conditionalFormatting>
  <conditionalFormatting sqref="T225">
    <cfRule type="cellIs" dxfId="12431" priority="8008" stopIfTrue="1" operator="equal">
      <formula>"A"</formula>
    </cfRule>
    <cfRule type="cellIs" dxfId="12430" priority="8009" stopIfTrue="1" operator="between">
      <formula>$V$1</formula>
      <formula>$W$1</formula>
    </cfRule>
    <cfRule type="cellIs" dxfId="12429" priority="8010" stopIfTrue="1" operator="equal">
      <formula>"F"</formula>
    </cfRule>
  </conditionalFormatting>
  <conditionalFormatting sqref="G216 G221">
    <cfRule type="cellIs" dxfId="12428" priority="8005" stopIfTrue="1" operator="lessThan">
      <formula>$E$1/$E$1*50</formula>
    </cfRule>
    <cfRule type="cellIs" dxfId="12427" priority="8006" stopIfTrue="1" operator="between">
      <formula>$E$1/$E$1*50</formula>
      <formula>$E$1/$E$1*89</formula>
    </cfRule>
    <cfRule type="cellIs" dxfId="12426" priority="8007" stopIfTrue="1" operator="greaterThanOrEqual">
      <formula>$E$1/$E$1*90</formula>
    </cfRule>
  </conditionalFormatting>
  <conditionalFormatting sqref="L216 L221">
    <cfRule type="cellIs" dxfId="12425" priority="8002" stopIfTrue="1" operator="lessThan">
      <formula>$F$1/$F$1*1%</formula>
    </cfRule>
    <cfRule type="cellIs" dxfId="12424" priority="8003" stopIfTrue="1" operator="between">
      <formula>$F$1/$F$1*1%</formula>
      <formula>$F$1/$F$1*4.99%</formula>
    </cfRule>
    <cfRule type="cellIs" dxfId="12423" priority="8004" stopIfTrue="1" operator="greaterThanOrEqual">
      <formula>$F$1/$F$1*5%</formula>
    </cfRule>
  </conditionalFormatting>
  <conditionalFormatting sqref="G225">
    <cfRule type="cellIs" dxfId="12422" priority="7999" operator="greaterThanOrEqual">
      <formula>90</formula>
    </cfRule>
    <cfRule type="cellIs" dxfId="12421" priority="8000" operator="between">
      <formula>50</formula>
      <formula>89</formula>
    </cfRule>
    <cfRule type="cellIs" dxfId="12420" priority="8001" operator="lessThanOrEqual">
      <formula>49</formula>
    </cfRule>
  </conditionalFormatting>
  <conditionalFormatting sqref="I225">
    <cfRule type="cellIs" dxfId="12419" priority="7996" stopIfTrue="1" operator="lessThan">
      <formula>$E$1/$E$1*50</formula>
    </cfRule>
    <cfRule type="cellIs" dxfId="12418" priority="7997" stopIfTrue="1" operator="between">
      <formula>$E$1/$E$1*50</formula>
      <formula>$E$1/$E$1*89</formula>
    </cfRule>
    <cfRule type="cellIs" dxfId="12417" priority="7998" stopIfTrue="1" operator="greaterThanOrEqual">
      <formula>$E$1/$E$1*90</formula>
    </cfRule>
  </conditionalFormatting>
  <conditionalFormatting sqref="I216 I221">
    <cfRule type="cellIs" dxfId="12416" priority="7993" stopIfTrue="1" operator="lessThan">
      <formula>$E$1/$E$1*50</formula>
    </cfRule>
    <cfRule type="cellIs" dxfId="12415" priority="7994" stopIfTrue="1" operator="between">
      <formula>$E$1/$E$1*50</formula>
      <formula>$E$1/$E$1*89</formula>
    </cfRule>
    <cfRule type="cellIs" dxfId="12414" priority="7995" stopIfTrue="1" operator="greaterThanOrEqual">
      <formula>$E$1/$E$1*90</formula>
    </cfRule>
  </conditionalFormatting>
  <conditionalFormatting sqref="I225">
    <cfRule type="cellIs" dxfId="12413" priority="7990" operator="greaterThanOrEqual">
      <formula>90</formula>
    </cfRule>
    <cfRule type="cellIs" dxfId="12412" priority="7991" operator="between">
      <formula>50</formula>
      <formula>89</formula>
    </cfRule>
    <cfRule type="cellIs" dxfId="12411" priority="7992" operator="lessThanOrEqual">
      <formula>49</formula>
    </cfRule>
  </conditionalFormatting>
  <conditionalFormatting sqref="K225">
    <cfRule type="cellIs" dxfId="12410" priority="7987" stopIfTrue="1" operator="lessThan">
      <formula>$E$1/$E$1*50</formula>
    </cfRule>
    <cfRule type="cellIs" dxfId="12409" priority="7988" stopIfTrue="1" operator="between">
      <formula>$E$1/$E$1*50</formula>
      <formula>$E$1/$E$1*89</formula>
    </cfRule>
    <cfRule type="cellIs" dxfId="12408" priority="7989" stopIfTrue="1" operator="greaterThanOrEqual">
      <formula>$E$1/$E$1*90</formula>
    </cfRule>
  </conditionalFormatting>
  <conditionalFormatting sqref="K216 K221">
    <cfRule type="cellIs" dxfId="12407" priority="7984" stopIfTrue="1" operator="lessThan">
      <formula>$E$1/$E$1*50</formula>
    </cfRule>
    <cfRule type="cellIs" dxfId="12406" priority="7985" stopIfTrue="1" operator="between">
      <formula>$E$1/$E$1*50</formula>
      <formula>$E$1/$E$1*89</formula>
    </cfRule>
    <cfRule type="cellIs" dxfId="12405" priority="7986" stopIfTrue="1" operator="greaterThanOrEqual">
      <formula>$E$1/$E$1*90</formula>
    </cfRule>
  </conditionalFormatting>
  <conditionalFormatting sqref="K225">
    <cfRule type="cellIs" dxfId="12404" priority="7981" operator="greaterThanOrEqual">
      <formula>90</formula>
    </cfRule>
    <cfRule type="cellIs" dxfId="12403" priority="7982" operator="between">
      <formula>50</formula>
      <formula>89</formula>
    </cfRule>
    <cfRule type="cellIs" dxfId="12402" priority="7983" operator="lessThanOrEqual">
      <formula>49</formula>
    </cfRule>
  </conditionalFormatting>
  <conditionalFormatting sqref="M225">
    <cfRule type="cellIs" dxfId="12401" priority="7978" stopIfTrue="1" operator="lessThan">
      <formula>$E$1/$E$1*50</formula>
    </cfRule>
    <cfRule type="cellIs" dxfId="12400" priority="7979" stopIfTrue="1" operator="between">
      <formula>$E$1/$E$1*50</formula>
      <formula>$E$1/$E$1*89</formula>
    </cfRule>
    <cfRule type="cellIs" dxfId="12399" priority="7980" stopIfTrue="1" operator="greaterThanOrEqual">
      <formula>$E$1/$E$1*90</formula>
    </cfRule>
  </conditionalFormatting>
  <conditionalFormatting sqref="M216 M221">
    <cfRule type="cellIs" dxfId="12398" priority="7975" stopIfTrue="1" operator="lessThan">
      <formula>$E$1/$E$1*50</formula>
    </cfRule>
    <cfRule type="cellIs" dxfId="12397" priority="7976" stopIfTrue="1" operator="between">
      <formula>$E$1/$E$1*50</formula>
      <formula>$E$1/$E$1*89</formula>
    </cfRule>
    <cfRule type="cellIs" dxfId="12396" priority="7977" stopIfTrue="1" operator="greaterThanOrEqual">
      <formula>$E$1/$E$1*90</formula>
    </cfRule>
  </conditionalFormatting>
  <conditionalFormatting sqref="M225">
    <cfRule type="cellIs" dxfId="12395" priority="7972" operator="greaterThanOrEqual">
      <formula>90</formula>
    </cfRule>
    <cfRule type="cellIs" dxfId="12394" priority="7973" operator="between">
      <formula>50</formula>
      <formula>89</formula>
    </cfRule>
    <cfRule type="cellIs" dxfId="12393" priority="7974" operator="lessThanOrEqual">
      <formula>49</formula>
    </cfRule>
  </conditionalFormatting>
  <conditionalFormatting sqref="P225">
    <cfRule type="cellIs" dxfId="12392" priority="7969" stopIfTrue="1" operator="lessThan">
      <formula>$E$1/$E$1*50</formula>
    </cfRule>
    <cfRule type="cellIs" dxfId="12391" priority="7970" stopIfTrue="1" operator="between">
      <formula>$E$1/$E$1*50</formula>
      <formula>$E$1/$E$1*89</formula>
    </cfRule>
    <cfRule type="cellIs" dxfId="12390" priority="7971" stopIfTrue="1" operator="greaterThanOrEqual">
      <formula>$E$1/$E$1*90</formula>
    </cfRule>
  </conditionalFormatting>
  <conditionalFormatting sqref="P216 P221">
    <cfRule type="cellIs" dxfId="12389" priority="7966" stopIfTrue="1" operator="lessThan">
      <formula>$E$1/$E$1*50</formula>
    </cfRule>
    <cfRule type="cellIs" dxfId="12388" priority="7967" stopIfTrue="1" operator="between">
      <formula>$E$1/$E$1*50</formula>
      <formula>$E$1/$E$1*89</formula>
    </cfRule>
    <cfRule type="cellIs" dxfId="12387" priority="7968" stopIfTrue="1" operator="greaterThanOrEqual">
      <formula>$E$1/$E$1*90</formula>
    </cfRule>
  </conditionalFormatting>
  <conditionalFormatting sqref="P225">
    <cfRule type="cellIs" dxfId="12386" priority="7963" operator="greaterThanOrEqual">
      <formula>90</formula>
    </cfRule>
    <cfRule type="cellIs" dxfId="12385" priority="7964" operator="between">
      <formula>50</formula>
      <formula>89</formula>
    </cfRule>
    <cfRule type="cellIs" dxfId="12384" priority="7965" operator="lessThanOrEqual">
      <formula>49</formula>
    </cfRule>
  </conditionalFormatting>
  <conditionalFormatting sqref="I215 I220">
    <cfRule type="cellIs" dxfId="12383" priority="7962" operator="between">
      <formula>10</formula>
      <formula>17.8</formula>
    </cfRule>
  </conditionalFormatting>
  <conditionalFormatting sqref="H225">
    <cfRule type="cellIs" dxfId="12382" priority="7959" operator="greaterThanOrEqual">
      <formula>0.18</formula>
    </cfRule>
    <cfRule type="cellIs" dxfId="12381" priority="7960" operator="between">
      <formula>0.1</formula>
      <formula>0.178</formula>
    </cfRule>
    <cfRule type="cellIs" dxfId="12380" priority="7961" operator="lessThanOrEqual">
      <formula>0.098</formula>
    </cfRule>
  </conditionalFormatting>
  <conditionalFormatting sqref="J225">
    <cfRule type="cellIs" dxfId="12379" priority="7956" operator="greaterThanOrEqual">
      <formula>0.18</formula>
    </cfRule>
    <cfRule type="cellIs" dxfId="12378" priority="7957" operator="between">
      <formula>0.1</formula>
      <formula>0.178</formula>
    </cfRule>
    <cfRule type="cellIs" dxfId="12377" priority="7958" operator="lessThanOrEqual">
      <formula>0.098</formula>
    </cfRule>
  </conditionalFormatting>
  <conditionalFormatting sqref="N225">
    <cfRule type="cellIs" dxfId="12376" priority="7953" operator="greaterThanOrEqual">
      <formula>0.18</formula>
    </cfRule>
    <cfRule type="cellIs" dxfId="12375" priority="7954" operator="between">
      <formula>0.1</formula>
      <formula>0.178</formula>
    </cfRule>
    <cfRule type="cellIs" dxfId="12374" priority="7955" operator="lessThanOrEqual">
      <formula>0.098</formula>
    </cfRule>
  </conditionalFormatting>
  <conditionalFormatting sqref="Q225">
    <cfRule type="cellIs" dxfId="12373" priority="7950" operator="greaterThanOrEqual">
      <formula>0.18</formula>
    </cfRule>
    <cfRule type="cellIs" dxfId="12372" priority="7951" operator="between">
      <formula>0.1</formula>
      <formula>0.178</formula>
    </cfRule>
    <cfRule type="cellIs" dxfId="12371" priority="7952" operator="lessThanOrEqual">
      <formula>0.098</formula>
    </cfRule>
  </conditionalFormatting>
  <conditionalFormatting sqref="L225">
    <cfRule type="cellIs" dxfId="12370" priority="7947" operator="greaterThanOrEqual">
      <formula>0.045</formula>
    </cfRule>
    <cfRule type="cellIs" dxfId="12369" priority="7948" operator="lessThanOrEqual">
      <formula>0.0245</formula>
    </cfRule>
    <cfRule type="cellIs" dxfId="12368" priority="7949" operator="between">
      <formula>0.025</formula>
      <formula>0.0445</formula>
    </cfRule>
  </conditionalFormatting>
  <conditionalFormatting sqref="F225">
    <cfRule type="cellIs" dxfId="12367" priority="7944" stopIfTrue="1" operator="lessThan">
      <formula>$F$1/$F$1*1%</formula>
    </cfRule>
    <cfRule type="cellIs" dxfId="12366" priority="7945" stopIfTrue="1" operator="between">
      <formula>$F$1/$F$1*1%</formula>
      <formula>$F$1/$F$1*4.99%</formula>
    </cfRule>
    <cfRule type="cellIs" dxfId="12365" priority="7946" stopIfTrue="1" operator="greaterThanOrEqual">
      <formula>$F$1/$F$1*5%</formula>
    </cfRule>
  </conditionalFormatting>
  <conditionalFormatting sqref="F216 F221">
    <cfRule type="cellIs" dxfId="12364" priority="7941" stopIfTrue="1" operator="lessThan">
      <formula>$F$1/$F$1*1%</formula>
    </cfRule>
    <cfRule type="cellIs" dxfId="12363" priority="7942" stopIfTrue="1" operator="between">
      <formula>$F$1/$F$1*1%</formula>
      <formula>$F$1/$F$1*4.99%</formula>
    </cfRule>
    <cfRule type="cellIs" dxfId="12362" priority="7943" stopIfTrue="1" operator="greaterThanOrEqual">
      <formula>$F$1/$F$1*5%</formula>
    </cfRule>
  </conditionalFormatting>
  <conditionalFormatting sqref="F225">
    <cfRule type="cellIs" dxfId="12361" priority="7938" operator="greaterThanOrEqual">
      <formula>0.045</formula>
    </cfRule>
    <cfRule type="cellIs" dxfId="12360" priority="7939" operator="lessThanOrEqual">
      <formula>0.0245</formula>
    </cfRule>
    <cfRule type="cellIs" dxfId="12359" priority="7940" operator="between">
      <formula>0.025</formula>
      <formula>0.0445</formula>
    </cfRule>
  </conditionalFormatting>
  <conditionalFormatting sqref="E225">
    <cfRule type="cellIs" dxfId="12358" priority="7935" stopIfTrue="1" operator="lessThan">
      <formula>$E$1/$E$1*50</formula>
    </cfRule>
    <cfRule type="cellIs" dxfId="12357" priority="7936" stopIfTrue="1" operator="between">
      <formula>$E$1/$E$1*50</formula>
      <formula>$E$1/$E$1*89</formula>
    </cfRule>
    <cfRule type="cellIs" dxfId="12356" priority="7937" stopIfTrue="1" operator="greaterThanOrEqual">
      <formula>$E$1/$E$1*90</formula>
    </cfRule>
  </conditionalFormatting>
  <conditionalFormatting sqref="E216 E221">
    <cfRule type="cellIs" dxfId="12355" priority="7932" stopIfTrue="1" operator="lessThan">
      <formula>$E$1/$E$1*50</formula>
    </cfRule>
    <cfRule type="cellIs" dxfId="12354" priority="7933" stopIfTrue="1" operator="between">
      <formula>$E$1/$E$1*50</formula>
      <formula>$E$1/$E$1*89</formula>
    </cfRule>
    <cfRule type="cellIs" dxfId="12353" priority="7934" stopIfTrue="1" operator="greaterThanOrEqual">
      <formula>$E$1/$E$1*90</formula>
    </cfRule>
  </conditionalFormatting>
  <conditionalFormatting sqref="E225">
    <cfRule type="cellIs" dxfId="12352" priority="7929" operator="greaterThanOrEqual">
      <formula>90</formula>
    </cfRule>
    <cfRule type="cellIs" dxfId="12351" priority="7930" operator="between">
      <formula>50</formula>
      <formula>89</formula>
    </cfRule>
    <cfRule type="cellIs" dxfId="12350" priority="7931" operator="lessThanOrEqual">
      <formula>49</formula>
    </cfRule>
  </conditionalFormatting>
  <conditionalFormatting sqref="G250:G251 G253:G255">
    <cfRule type="cellIs" dxfId="12349" priority="7919" stopIfTrue="1" operator="lessThan">
      <formula>$E$1/$E$1*50</formula>
    </cfRule>
    <cfRule type="cellIs" dxfId="12348" priority="7920" stopIfTrue="1" operator="between">
      <formula>$E$1/$E$1*50</formula>
      <formula>$E$1/$E$1*89</formula>
    </cfRule>
    <cfRule type="cellIs" dxfId="12347" priority="7921" stopIfTrue="1" operator="greaterThanOrEqual">
      <formula>$E$1/$E$1*90</formula>
    </cfRule>
  </conditionalFormatting>
  <conditionalFormatting sqref="L250:L251 L253:L255">
    <cfRule type="cellIs" dxfId="12346" priority="7916" stopIfTrue="1" operator="lessThan">
      <formula>$F$1/$F$1*1%</formula>
    </cfRule>
    <cfRule type="cellIs" dxfId="12345" priority="7917" stopIfTrue="1" operator="between">
      <formula>$F$1/$F$1*1%</formula>
      <formula>$F$1/$F$1*4.99%</formula>
    </cfRule>
    <cfRule type="cellIs" dxfId="12344" priority="7918" stopIfTrue="1" operator="greaterThanOrEqual">
      <formula>$F$1/$F$1*5%</formula>
    </cfRule>
  </conditionalFormatting>
  <conditionalFormatting sqref="T250:T251 T253:T255">
    <cfRule type="cellIs" dxfId="12343" priority="7913" stopIfTrue="1" operator="equal">
      <formula>"A"</formula>
    </cfRule>
    <cfRule type="cellIs" dxfId="12342" priority="7914" stopIfTrue="1" operator="between">
      <formula>$V$1</formula>
      <formula>$W$1</formula>
    </cfRule>
    <cfRule type="cellIs" dxfId="12341" priority="7915" stopIfTrue="1" operator="equal">
      <formula>"F"</formula>
    </cfRule>
  </conditionalFormatting>
  <conditionalFormatting sqref="G250:G251 G253:G255">
    <cfRule type="cellIs" dxfId="12340" priority="7910" operator="greaterThanOrEqual">
      <formula>90</formula>
    </cfRule>
    <cfRule type="cellIs" dxfId="12339" priority="7911" operator="between">
      <formula>50</formula>
      <formula>89</formula>
    </cfRule>
    <cfRule type="cellIs" dxfId="12338" priority="7912" operator="lessThanOrEqual">
      <formula>49</formula>
    </cfRule>
  </conditionalFormatting>
  <conditionalFormatting sqref="I250:I251 I253:I255">
    <cfRule type="cellIs" dxfId="12337" priority="7907" stopIfTrue="1" operator="lessThan">
      <formula>$E$1/$E$1*50</formula>
    </cfRule>
    <cfRule type="cellIs" dxfId="12336" priority="7908" stopIfTrue="1" operator="between">
      <formula>$E$1/$E$1*50</formula>
      <formula>$E$1/$E$1*89</formula>
    </cfRule>
    <cfRule type="cellIs" dxfId="12335" priority="7909" stopIfTrue="1" operator="greaterThanOrEqual">
      <formula>$E$1/$E$1*90</formula>
    </cfRule>
  </conditionalFormatting>
  <conditionalFormatting sqref="I250:I251 I253:I255">
    <cfRule type="cellIs" dxfId="12334" priority="7904" operator="greaterThanOrEqual">
      <formula>90</formula>
    </cfRule>
    <cfRule type="cellIs" dxfId="12333" priority="7905" operator="between">
      <formula>50</formula>
      <formula>89</formula>
    </cfRule>
    <cfRule type="cellIs" dxfId="12332" priority="7906" operator="lessThanOrEqual">
      <formula>49</formula>
    </cfRule>
  </conditionalFormatting>
  <conditionalFormatting sqref="K250:K251 K253:K255">
    <cfRule type="cellIs" dxfId="12331" priority="7901" stopIfTrue="1" operator="lessThan">
      <formula>$E$1/$E$1*50</formula>
    </cfRule>
    <cfRule type="cellIs" dxfId="12330" priority="7902" stopIfTrue="1" operator="between">
      <formula>$E$1/$E$1*50</formula>
      <formula>$E$1/$E$1*89</formula>
    </cfRule>
    <cfRule type="cellIs" dxfId="12329" priority="7903" stopIfTrue="1" operator="greaterThanOrEqual">
      <formula>$E$1/$E$1*90</formula>
    </cfRule>
  </conditionalFormatting>
  <conditionalFormatting sqref="K250:K251 K253:K255">
    <cfRule type="cellIs" dxfId="12328" priority="7898" operator="greaterThanOrEqual">
      <formula>90</formula>
    </cfRule>
    <cfRule type="cellIs" dxfId="12327" priority="7899" operator="between">
      <formula>50</formula>
      <formula>89</formula>
    </cfRule>
    <cfRule type="cellIs" dxfId="12326" priority="7900" operator="lessThanOrEqual">
      <formula>49</formula>
    </cfRule>
  </conditionalFormatting>
  <conditionalFormatting sqref="M250:M251 M253:M255">
    <cfRule type="cellIs" dxfId="12325" priority="7895" stopIfTrue="1" operator="lessThan">
      <formula>$E$1/$E$1*50</formula>
    </cfRule>
    <cfRule type="cellIs" dxfId="12324" priority="7896" stopIfTrue="1" operator="between">
      <formula>$E$1/$E$1*50</formula>
      <formula>$E$1/$E$1*89</formula>
    </cfRule>
    <cfRule type="cellIs" dxfId="12323" priority="7897" stopIfTrue="1" operator="greaterThanOrEqual">
      <formula>$E$1/$E$1*90</formula>
    </cfRule>
  </conditionalFormatting>
  <conditionalFormatting sqref="M250:M251 M253:M255">
    <cfRule type="cellIs" dxfId="12322" priority="7892" operator="greaterThanOrEqual">
      <formula>90</formula>
    </cfRule>
    <cfRule type="cellIs" dxfId="12321" priority="7893" operator="between">
      <formula>50</formula>
      <formula>89</formula>
    </cfRule>
    <cfRule type="cellIs" dxfId="12320" priority="7894" operator="lessThanOrEqual">
      <formula>49</formula>
    </cfRule>
  </conditionalFormatting>
  <conditionalFormatting sqref="P250:P251 P253:P255">
    <cfRule type="cellIs" dxfId="12319" priority="7889" stopIfTrue="1" operator="lessThan">
      <formula>$E$1/$E$1*50</formula>
    </cfRule>
    <cfRule type="cellIs" dxfId="12318" priority="7890" stopIfTrue="1" operator="between">
      <formula>$E$1/$E$1*50</formula>
      <formula>$E$1/$E$1*89</formula>
    </cfRule>
    <cfRule type="cellIs" dxfId="12317" priority="7891" stopIfTrue="1" operator="greaterThanOrEqual">
      <formula>$E$1/$E$1*90</formula>
    </cfRule>
  </conditionalFormatting>
  <conditionalFormatting sqref="P250:P251 P253:P255">
    <cfRule type="cellIs" dxfId="12316" priority="7886" operator="greaterThanOrEqual">
      <formula>90</formula>
    </cfRule>
    <cfRule type="cellIs" dxfId="12315" priority="7887" operator="between">
      <formula>50</formula>
      <formula>89</formula>
    </cfRule>
    <cfRule type="cellIs" dxfId="12314" priority="7888" operator="lessThanOrEqual">
      <formula>49</formula>
    </cfRule>
  </conditionalFormatting>
  <conditionalFormatting sqref="I253 I248">
    <cfRule type="cellIs" dxfId="12313" priority="7885" operator="between">
      <formula>10</formula>
      <formula>17.8</formula>
    </cfRule>
  </conditionalFormatting>
  <conditionalFormatting sqref="H250:H251 H253:H255">
    <cfRule type="cellIs" dxfId="12312" priority="7882" operator="greaterThanOrEqual">
      <formula>0.18</formula>
    </cfRule>
    <cfRule type="cellIs" dxfId="12311" priority="7883" operator="between">
      <formula>0.1</formula>
      <formula>0.178</formula>
    </cfRule>
    <cfRule type="cellIs" dxfId="12310" priority="7884" operator="lessThanOrEqual">
      <formula>0.098</formula>
    </cfRule>
  </conditionalFormatting>
  <conditionalFormatting sqref="J250:J251 J253:J255">
    <cfRule type="cellIs" dxfId="12309" priority="7879" operator="greaterThanOrEqual">
      <formula>0.18</formula>
    </cfRule>
    <cfRule type="cellIs" dxfId="12308" priority="7880" operator="between">
      <formula>0.1</formula>
      <formula>0.178</formula>
    </cfRule>
    <cfRule type="cellIs" dxfId="12307" priority="7881" operator="lessThanOrEqual">
      <formula>0.098</formula>
    </cfRule>
  </conditionalFormatting>
  <conditionalFormatting sqref="Q250:Q251 Q253:Q255">
    <cfRule type="cellIs" dxfId="12306" priority="7873" operator="greaterThanOrEqual">
      <formula>0.18</formula>
    </cfRule>
    <cfRule type="cellIs" dxfId="12305" priority="7874" operator="between">
      <formula>0.1</formula>
      <formula>0.178</formula>
    </cfRule>
    <cfRule type="cellIs" dxfId="12304" priority="7875" operator="lessThanOrEqual">
      <formula>0.098</formula>
    </cfRule>
  </conditionalFormatting>
  <conditionalFormatting sqref="L250:L251 L253:L255">
    <cfRule type="cellIs" dxfId="12303" priority="7870" operator="greaterThanOrEqual">
      <formula>0.045</formula>
    </cfRule>
    <cfRule type="cellIs" dxfId="12302" priority="7871" operator="lessThanOrEqual">
      <formula>0.0245</formula>
    </cfRule>
    <cfRule type="cellIs" dxfId="12301" priority="7872" operator="between">
      <formula>0.025</formula>
      <formula>0.0445</formula>
    </cfRule>
  </conditionalFormatting>
  <conditionalFormatting sqref="F250:F251 F253:F255">
    <cfRule type="cellIs" dxfId="12300" priority="7867" stopIfTrue="1" operator="lessThan">
      <formula>$F$1/$F$1*1%</formula>
    </cfRule>
    <cfRule type="cellIs" dxfId="12299" priority="7868" stopIfTrue="1" operator="between">
      <formula>$F$1/$F$1*1%</formula>
      <formula>$F$1/$F$1*4.99%</formula>
    </cfRule>
    <cfRule type="cellIs" dxfId="12298" priority="7869" stopIfTrue="1" operator="greaterThanOrEqual">
      <formula>$F$1/$F$1*5%</formula>
    </cfRule>
  </conditionalFormatting>
  <conditionalFormatting sqref="F250:F251 F253:F255">
    <cfRule type="cellIs" dxfId="12297" priority="7864" operator="greaterThanOrEqual">
      <formula>0.045</formula>
    </cfRule>
    <cfRule type="cellIs" dxfId="12296" priority="7865" operator="lessThanOrEqual">
      <formula>0.0245</formula>
    </cfRule>
    <cfRule type="cellIs" dxfId="12295" priority="7866" operator="between">
      <formula>0.025</formula>
      <formula>0.0445</formula>
    </cfRule>
  </conditionalFormatting>
  <conditionalFormatting sqref="E250:E251 E253:E255">
    <cfRule type="cellIs" dxfId="12294" priority="7861" stopIfTrue="1" operator="lessThan">
      <formula>$E$1/$E$1*50</formula>
    </cfRule>
    <cfRule type="cellIs" dxfId="12293" priority="7862" stopIfTrue="1" operator="between">
      <formula>$E$1/$E$1*50</formula>
      <formula>$E$1/$E$1*89</formula>
    </cfRule>
    <cfRule type="cellIs" dxfId="12292" priority="7863" stopIfTrue="1" operator="greaterThanOrEqual">
      <formula>$E$1/$E$1*90</formula>
    </cfRule>
  </conditionalFormatting>
  <conditionalFormatting sqref="E250:E251 E253:E255">
    <cfRule type="cellIs" dxfId="12291" priority="7858" operator="greaterThanOrEqual">
      <formula>90</formula>
    </cfRule>
    <cfRule type="cellIs" dxfId="12290" priority="7859" operator="between">
      <formula>50</formula>
      <formula>89</formula>
    </cfRule>
    <cfRule type="cellIs" dxfId="12289" priority="7860" operator="lessThanOrEqual">
      <formula>49</formula>
    </cfRule>
  </conditionalFormatting>
  <conditionalFormatting sqref="S250:S251 S253:S257">
    <cfRule type="cellIs" dxfId="12288" priority="7855" operator="lessThanOrEqual">
      <formula>0.4999</formula>
    </cfRule>
    <cfRule type="cellIs" dxfId="12287" priority="7856" operator="between">
      <formula>0.5</formula>
      <formula>0.89</formula>
    </cfRule>
    <cfRule type="cellIs" dxfId="12286" priority="7857" operator="greaterThanOrEqual">
      <formula>0.891</formula>
    </cfRule>
  </conditionalFormatting>
  <conditionalFormatting sqref="O250:O251 O253:O255">
    <cfRule type="cellIs" dxfId="12285" priority="7853" operator="lessThanOrEqual">
      <formula>0.04</formula>
    </cfRule>
    <cfRule type="cellIs" dxfId="12284" priority="7854" operator="equal">
      <formula>0.05</formula>
    </cfRule>
  </conditionalFormatting>
  <conditionalFormatting sqref="G13 G16">
    <cfRule type="cellIs" dxfId="12283" priority="7836" stopIfTrue="1" operator="lessThan">
      <formula>$E$1/$E$1*50</formula>
    </cfRule>
    <cfRule type="cellIs" dxfId="12282" priority="7837" stopIfTrue="1" operator="between">
      <formula>$E$1/$E$1*50</formula>
      <formula>$E$1/$E$1*89</formula>
    </cfRule>
    <cfRule type="cellIs" dxfId="12281" priority="7838" stopIfTrue="1" operator="greaterThanOrEqual">
      <formula>$E$1/$E$1*90</formula>
    </cfRule>
  </conditionalFormatting>
  <conditionalFormatting sqref="L13 L16">
    <cfRule type="cellIs" dxfId="12280" priority="7833" stopIfTrue="1" operator="lessThan">
      <formula>$F$1/$F$1*1%</formula>
    </cfRule>
    <cfRule type="cellIs" dxfId="12279" priority="7834" stopIfTrue="1" operator="between">
      <formula>$F$1/$F$1*1%</formula>
      <formula>$F$1/$F$1*4.99%</formula>
    </cfRule>
    <cfRule type="cellIs" dxfId="12278" priority="7835" stopIfTrue="1" operator="greaterThanOrEqual">
      <formula>$F$1/$F$1*5%</formula>
    </cfRule>
  </conditionalFormatting>
  <conditionalFormatting sqref="U13 U16">
    <cfRule type="cellIs" dxfId="12277" priority="7830" stopIfTrue="1" operator="equal">
      <formula>"A"</formula>
    </cfRule>
    <cfRule type="cellIs" dxfId="12276" priority="7831" stopIfTrue="1" operator="between">
      <formula>$V$1</formula>
      <formula>$W$1</formula>
    </cfRule>
    <cfRule type="cellIs" dxfId="12275" priority="7832" stopIfTrue="1" operator="equal">
      <formula>"F"</formula>
    </cfRule>
  </conditionalFormatting>
  <conditionalFormatting sqref="G17:G18 G20">
    <cfRule type="cellIs" dxfId="12274" priority="7827" stopIfTrue="1" operator="lessThan">
      <formula>$E$1/$E$1*50</formula>
    </cfRule>
    <cfRule type="cellIs" dxfId="12273" priority="7828" stopIfTrue="1" operator="between">
      <formula>$E$1/$E$1*50</formula>
      <formula>$E$1/$E$1*89</formula>
    </cfRule>
    <cfRule type="cellIs" dxfId="12272" priority="7829" stopIfTrue="1" operator="greaterThanOrEqual">
      <formula>$E$1/$E$1*90</formula>
    </cfRule>
  </conditionalFormatting>
  <conditionalFormatting sqref="L17:L18 L20">
    <cfRule type="cellIs" dxfId="12271" priority="7824" stopIfTrue="1" operator="lessThan">
      <formula>$F$1/$F$1*1%</formula>
    </cfRule>
    <cfRule type="cellIs" dxfId="12270" priority="7825" stopIfTrue="1" operator="between">
      <formula>$F$1/$F$1*1%</formula>
      <formula>$F$1/$F$1*4.99%</formula>
    </cfRule>
    <cfRule type="cellIs" dxfId="12269" priority="7826" stopIfTrue="1" operator="greaterThanOrEqual">
      <formula>$F$1/$F$1*5%</formula>
    </cfRule>
  </conditionalFormatting>
  <conditionalFormatting sqref="U17:U18 U20">
    <cfRule type="cellIs" dxfId="12268" priority="7821" stopIfTrue="1" operator="equal">
      <formula>"A"</formula>
    </cfRule>
    <cfRule type="cellIs" dxfId="12267" priority="7822" stopIfTrue="1" operator="between">
      <formula>$V$1</formula>
      <formula>$W$1</formula>
    </cfRule>
    <cfRule type="cellIs" dxfId="12266" priority="7823" stopIfTrue="1" operator="equal">
      <formula>"F"</formula>
    </cfRule>
  </conditionalFormatting>
  <conditionalFormatting sqref="T15:T18 T13 T20">
    <cfRule type="cellIs" dxfId="12265" priority="7818" stopIfTrue="1" operator="equal">
      <formula>"A"</formula>
    </cfRule>
    <cfRule type="cellIs" dxfId="12264" priority="7819" stopIfTrue="1" operator="between">
      <formula>$V$1</formula>
      <formula>$W$1</formula>
    </cfRule>
    <cfRule type="cellIs" dxfId="12263" priority="7820" stopIfTrue="1" operator="equal">
      <formula>"F"</formula>
    </cfRule>
  </conditionalFormatting>
  <conditionalFormatting sqref="U15">
    <cfRule type="cellIs" dxfId="12262" priority="7815" stopIfTrue="1" operator="equal">
      <formula>"A"</formula>
    </cfRule>
    <cfRule type="cellIs" dxfId="12261" priority="7816" stopIfTrue="1" operator="between">
      <formula>$V$1</formula>
      <formula>$W$1</formula>
    </cfRule>
    <cfRule type="cellIs" dxfId="12260" priority="7817" stopIfTrue="1" operator="equal">
      <formula>"F"</formula>
    </cfRule>
  </conditionalFormatting>
  <conditionalFormatting sqref="G15">
    <cfRule type="cellIs" dxfId="12259" priority="7812" stopIfTrue="1" operator="lessThan">
      <formula>$E$1/$E$1*50</formula>
    </cfRule>
    <cfRule type="cellIs" dxfId="12258" priority="7813" stopIfTrue="1" operator="between">
      <formula>$E$1/$E$1*50</formula>
      <formula>$E$1/$E$1*89</formula>
    </cfRule>
    <cfRule type="cellIs" dxfId="12257" priority="7814" stopIfTrue="1" operator="greaterThanOrEqual">
      <formula>$E$1/$E$1*90</formula>
    </cfRule>
  </conditionalFormatting>
  <conditionalFormatting sqref="L15">
    <cfRule type="cellIs" dxfId="12256" priority="7809" stopIfTrue="1" operator="lessThan">
      <formula>$F$1/$F$1*1%</formula>
    </cfRule>
    <cfRule type="cellIs" dxfId="12255" priority="7810" stopIfTrue="1" operator="between">
      <formula>$F$1/$F$1*1%</formula>
      <formula>$F$1/$F$1*4.99%</formula>
    </cfRule>
    <cfRule type="cellIs" dxfId="12254" priority="7811" stopIfTrue="1" operator="greaterThanOrEqual">
      <formula>$F$1/$F$1*5%</formula>
    </cfRule>
  </conditionalFormatting>
  <conditionalFormatting sqref="G15:G18 G13 G20">
    <cfRule type="cellIs" dxfId="12253" priority="7806" operator="greaterThanOrEqual">
      <formula>90</formula>
    </cfRule>
    <cfRule type="cellIs" dxfId="12252" priority="7807" operator="between">
      <formula>50</formula>
      <formula>89</formula>
    </cfRule>
    <cfRule type="cellIs" dxfId="12251" priority="7808" operator="lessThanOrEqual">
      <formula>49</formula>
    </cfRule>
  </conditionalFormatting>
  <conditionalFormatting sqref="I13 I16">
    <cfRule type="cellIs" dxfId="12250" priority="7800" stopIfTrue="1" operator="lessThan">
      <formula>$E$1/$E$1*50</formula>
    </cfRule>
    <cfRule type="cellIs" dxfId="12249" priority="7801" stopIfTrue="1" operator="between">
      <formula>$E$1/$E$1*50</formula>
      <formula>$E$1/$E$1*89</formula>
    </cfRule>
    <cfRule type="cellIs" dxfId="12248" priority="7802" stopIfTrue="1" operator="greaterThanOrEqual">
      <formula>$E$1/$E$1*90</formula>
    </cfRule>
  </conditionalFormatting>
  <conditionalFormatting sqref="I17:I18 I20">
    <cfRule type="cellIs" dxfId="12247" priority="7797" stopIfTrue="1" operator="lessThan">
      <formula>$E$1/$E$1*50</formula>
    </cfRule>
    <cfRule type="cellIs" dxfId="12246" priority="7798" stopIfTrue="1" operator="between">
      <formula>$E$1/$E$1*50</formula>
      <formula>$E$1/$E$1*89</formula>
    </cfRule>
    <cfRule type="cellIs" dxfId="12245" priority="7799" stopIfTrue="1" operator="greaterThanOrEqual">
      <formula>$E$1/$E$1*90</formula>
    </cfRule>
  </conditionalFormatting>
  <conditionalFormatting sqref="I15">
    <cfRule type="cellIs" dxfId="12244" priority="7794" stopIfTrue="1" operator="lessThan">
      <formula>$E$1/$E$1*50</formula>
    </cfRule>
    <cfRule type="cellIs" dxfId="12243" priority="7795" stopIfTrue="1" operator="between">
      <formula>$E$1/$E$1*50</formula>
      <formula>$E$1/$E$1*89</formula>
    </cfRule>
    <cfRule type="cellIs" dxfId="12242" priority="7796" stopIfTrue="1" operator="greaterThanOrEqual">
      <formula>$E$1/$E$1*90</formula>
    </cfRule>
  </conditionalFormatting>
  <conditionalFormatting sqref="I15:I18 I13 I20">
    <cfRule type="cellIs" dxfId="12241" priority="7791" operator="greaterThanOrEqual">
      <formula>90</formula>
    </cfRule>
    <cfRule type="cellIs" dxfId="12240" priority="7792" operator="between">
      <formula>50</formula>
      <formula>89</formula>
    </cfRule>
    <cfRule type="cellIs" dxfId="12239" priority="7793" operator="lessThanOrEqual">
      <formula>49</formula>
    </cfRule>
  </conditionalFormatting>
  <conditionalFormatting sqref="K13 K16">
    <cfRule type="cellIs" dxfId="12238" priority="7785" stopIfTrue="1" operator="lessThan">
      <formula>$E$1/$E$1*50</formula>
    </cfRule>
    <cfRule type="cellIs" dxfId="12237" priority="7786" stopIfTrue="1" operator="between">
      <formula>$E$1/$E$1*50</formula>
      <formula>$E$1/$E$1*89</formula>
    </cfRule>
    <cfRule type="cellIs" dxfId="12236" priority="7787" stopIfTrue="1" operator="greaterThanOrEqual">
      <formula>$E$1/$E$1*90</formula>
    </cfRule>
  </conditionalFormatting>
  <conditionalFormatting sqref="K17:K18 K20">
    <cfRule type="cellIs" dxfId="12235" priority="7782" stopIfTrue="1" operator="lessThan">
      <formula>$E$1/$E$1*50</formula>
    </cfRule>
    <cfRule type="cellIs" dxfId="12234" priority="7783" stopIfTrue="1" operator="between">
      <formula>$E$1/$E$1*50</formula>
      <formula>$E$1/$E$1*89</formula>
    </cfRule>
    <cfRule type="cellIs" dxfId="12233" priority="7784" stopIfTrue="1" operator="greaterThanOrEqual">
      <formula>$E$1/$E$1*90</formula>
    </cfRule>
  </conditionalFormatting>
  <conditionalFormatting sqref="K15">
    <cfRule type="cellIs" dxfId="12232" priority="7779" stopIfTrue="1" operator="lessThan">
      <formula>$E$1/$E$1*50</formula>
    </cfRule>
    <cfRule type="cellIs" dxfId="12231" priority="7780" stopIfTrue="1" operator="between">
      <formula>$E$1/$E$1*50</formula>
      <formula>$E$1/$E$1*89</formula>
    </cfRule>
    <cfRule type="cellIs" dxfId="12230" priority="7781" stopIfTrue="1" operator="greaterThanOrEqual">
      <formula>$E$1/$E$1*90</formula>
    </cfRule>
  </conditionalFormatting>
  <conditionalFormatting sqref="K15:K18 K13 K20">
    <cfRule type="cellIs" dxfId="12229" priority="7776" operator="greaterThanOrEqual">
      <formula>90</formula>
    </cfRule>
    <cfRule type="cellIs" dxfId="12228" priority="7777" operator="between">
      <formula>50</formula>
      <formula>89</formula>
    </cfRule>
    <cfRule type="cellIs" dxfId="12227" priority="7778" operator="lessThanOrEqual">
      <formula>49</formula>
    </cfRule>
  </conditionalFormatting>
  <conditionalFormatting sqref="M13 M16">
    <cfRule type="cellIs" dxfId="12226" priority="7770" stopIfTrue="1" operator="lessThan">
      <formula>$E$1/$E$1*50</formula>
    </cfRule>
    <cfRule type="cellIs" dxfId="12225" priority="7771" stopIfTrue="1" operator="between">
      <formula>$E$1/$E$1*50</formula>
      <formula>$E$1/$E$1*89</formula>
    </cfRule>
    <cfRule type="cellIs" dxfId="12224" priority="7772" stopIfTrue="1" operator="greaterThanOrEqual">
      <formula>$E$1/$E$1*90</formula>
    </cfRule>
  </conditionalFormatting>
  <conditionalFormatting sqref="M17:M18 M20">
    <cfRule type="cellIs" dxfId="12223" priority="7767" stopIfTrue="1" operator="lessThan">
      <formula>$E$1/$E$1*50</formula>
    </cfRule>
    <cfRule type="cellIs" dxfId="12222" priority="7768" stopIfTrue="1" operator="between">
      <formula>$E$1/$E$1*50</formula>
      <formula>$E$1/$E$1*89</formula>
    </cfRule>
    <cfRule type="cellIs" dxfId="12221" priority="7769" stopIfTrue="1" operator="greaterThanOrEqual">
      <formula>$E$1/$E$1*90</formula>
    </cfRule>
  </conditionalFormatting>
  <conditionalFormatting sqref="M15">
    <cfRule type="cellIs" dxfId="12220" priority="7764" stopIfTrue="1" operator="lessThan">
      <formula>$E$1/$E$1*50</formula>
    </cfRule>
    <cfRule type="cellIs" dxfId="12219" priority="7765" stopIfTrue="1" operator="between">
      <formula>$E$1/$E$1*50</formula>
      <formula>$E$1/$E$1*89</formula>
    </cfRule>
    <cfRule type="cellIs" dxfId="12218" priority="7766" stopIfTrue="1" operator="greaterThanOrEqual">
      <formula>$E$1/$E$1*90</formula>
    </cfRule>
  </conditionalFormatting>
  <conditionalFormatting sqref="M15:M18 M13 M20">
    <cfRule type="cellIs" dxfId="12217" priority="7761" operator="greaterThanOrEqual">
      <formula>90</formula>
    </cfRule>
    <cfRule type="cellIs" dxfId="12216" priority="7762" operator="between">
      <formula>50</formula>
      <formula>89</formula>
    </cfRule>
    <cfRule type="cellIs" dxfId="12215" priority="7763" operator="lessThanOrEqual">
      <formula>49</formula>
    </cfRule>
  </conditionalFormatting>
  <conditionalFormatting sqref="P13 P16">
    <cfRule type="cellIs" dxfId="12214" priority="7755" stopIfTrue="1" operator="lessThan">
      <formula>$E$1/$E$1*50</formula>
    </cfRule>
    <cfRule type="cellIs" dxfId="12213" priority="7756" stopIfTrue="1" operator="between">
      <formula>$E$1/$E$1*50</formula>
      <formula>$E$1/$E$1*89</formula>
    </cfRule>
    <cfRule type="cellIs" dxfId="12212" priority="7757" stopIfTrue="1" operator="greaterThanOrEqual">
      <formula>$E$1/$E$1*90</formula>
    </cfRule>
  </conditionalFormatting>
  <conditionalFormatting sqref="P17:P18 P20">
    <cfRule type="cellIs" dxfId="12211" priority="7752" stopIfTrue="1" operator="lessThan">
      <formula>$E$1/$E$1*50</formula>
    </cfRule>
    <cfRule type="cellIs" dxfId="12210" priority="7753" stopIfTrue="1" operator="between">
      <formula>$E$1/$E$1*50</formula>
      <formula>$E$1/$E$1*89</formula>
    </cfRule>
    <cfRule type="cellIs" dxfId="12209" priority="7754" stopIfTrue="1" operator="greaterThanOrEqual">
      <formula>$E$1/$E$1*90</formula>
    </cfRule>
  </conditionalFormatting>
  <conditionalFormatting sqref="P15">
    <cfRule type="cellIs" dxfId="12208" priority="7749" stopIfTrue="1" operator="lessThan">
      <formula>$E$1/$E$1*50</formula>
    </cfRule>
    <cfRule type="cellIs" dxfId="12207" priority="7750" stopIfTrue="1" operator="between">
      <formula>$E$1/$E$1*50</formula>
      <formula>$E$1/$E$1*89</formula>
    </cfRule>
    <cfRule type="cellIs" dxfId="12206" priority="7751" stopIfTrue="1" operator="greaterThanOrEqual">
      <formula>$E$1/$E$1*90</formula>
    </cfRule>
  </conditionalFormatting>
  <conditionalFormatting sqref="P15:P18 P13 P20">
    <cfRule type="cellIs" dxfId="12205" priority="7746" operator="greaterThanOrEqual">
      <formula>90</formula>
    </cfRule>
    <cfRule type="cellIs" dxfId="12204" priority="7747" operator="between">
      <formula>50</formula>
      <formula>89</formula>
    </cfRule>
    <cfRule type="cellIs" dxfId="12203" priority="7748" operator="lessThanOrEqual">
      <formula>49</formula>
    </cfRule>
  </conditionalFormatting>
  <conditionalFormatting sqref="H15:H18 H13 H20">
    <cfRule type="cellIs" dxfId="12202" priority="7743" operator="greaterThanOrEqual">
      <formula>0.18</formula>
    </cfRule>
    <cfRule type="cellIs" dxfId="12201" priority="7744" operator="between">
      <formula>0.1</formula>
      <formula>0.178</formula>
    </cfRule>
    <cfRule type="cellIs" dxfId="12200" priority="7745" operator="lessThanOrEqual">
      <formula>0.098</formula>
    </cfRule>
  </conditionalFormatting>
  <conditionalFormatting sqref="J15:J18 J13 J20">
    <cfRule type="cellIs" dxfId="12199" priority="7740" operator="greaterThanOrEqual">
      <formula>0.18</formula>
    </cfRule>
    <cfRule type="cellIs" dxfId="12198" priority="7741" operator="between">
      <formula>0.1</formula>
      <formula>0.178</formula>
    </cfRule>
    <cfRule type="cellIs" dxfId="12197" priority="7742" operator="lessThanOrEqual">
      <formula>0.098</formula>
    </cfRule>
  </conditionalFormatting>
  <conditionalFormatting sqref="N15:N18 N13 N20">
    <cfRule type="cellIs" dxfId="12196" priority="7737" operator="greaterThanOrEqual">
      <formula>0.18</formula>
    </cfRule>
    <cfRule type="cellIs" dxfId="12195" priority="7738" operator="between">
      <formula>0.1</formula>
      <formula>0.178</formula>
    </cfRule>
    <cfRule type="cellIs" dxfId="12194" priority="7739" operator="lessThanOrEqual">
      <formula>0.098</formula>
    </cfRule>
  </conditionalFormatting>
  <conditionalFormatting sqref="Q15:Q18 Q13 Q20">
    <cfRule type="cellIs" dxfId="12193" priority="7734" operator="greaterThanOrEqual">
      <formula>0.18</formula>
    </cfRule>
    <cfRule type="cellIs" dxfId="12192" priority="7735" operator="between">
      <formula>0.1</formula>
      <formula>0.178</formula>
    </cfRule>
    <cfRule type="cellIs" dxfId="12191" priority="7736" operator="lessThanOrEqual">
      <formula>0.098</formula>
    </cfRule>
  </conditionalFormatting>
  <conditionalFormatting sqref="L15:L18 L13 L20">
    <cfRule type="cellIs" dxfId="12190" priority="7731" operator="greaterThanOrEqual">
      <formula>0.045</formula>
    </cfRule>
    <cfRule type="cellIs" dxfId="12189" priority="7732" operator="lessThanOrEqual">
      <formula>0.0245</formula>
    </cfRule>
    <cfRule type="cellIs" dxfId="12188" priority="7733" operator="between">
      <formula>0.025</formula>
      <formula>0.0445</formula>
    </cfRule>
  </conditionalFormatting>
  <conditionalFormatting sqref="F13 F16">
    <cfRule type="cellIs" dxfId="12187" priority="7725" stopIfTrue="1" operator="lessThan">
      <formula>$F$1/$F$1*1%</formula>
    </cfRule>
    <cfRule type="cellIs" dxfId="12186" priority="7726" stopIfTrue="1" operator="between">
      <formula>$F$1/$F$1*1%</formula>
      <formula>$F$1/$F$1*4.99%</formula>
    </cfRule>
    <cfRule type="cellIs" dxfId="12185" priority="7727" stopIfTrue="1" operator="greaterThanOrEqual">
      <formula>$F$1/$F$1*5%</formula>
    </cfRule>
  </conditionalFormatting>
  <conditionalFormatting sqref="F17:F18 F20">
    <cfRule type="cellIs" dxfId="12184" priority="7722" stopIfTrue="1" operator="lessThan">
      <formula>$F$1/$F$1*1%</formula>
    </cfRule>
    <cfRule type="cellIs" dxfId="12183" priority="7723" stopIfTrue="1" operator="between">
      <formula>$F$1/$F$1*1%</formula>
      <formula>$F$1/$F$1*4.99%</formula>
    </cfRule>
    <cfRule type="cellIs" dxfId="12182" priority="7724" stopIfTrue="1" operator="greaterThanOrEqual">
      <formula>$F$1/$F$1*5%</formula>
    </cfRule>
  </conditionalFormatting>
  <conditionalFormatting sqref="F15">
    <cfRule type="cellIs" dxfId="12181" priority="7719" stopIfTrue="1" operator="lessThan">
      <formula>$F$1/$F$1*1%</formula>
    </cfRule>
    <cfRule type="cellIs" dxfId="12180" priority="7720" stopIfTrue="1" operator="between">
      <formula>$F$1/$F$1*1%</formula>
      <formula>$F$1/$F$1*4.99%</formula>
    </cfRule>
    <cfRule type="cellIs" dxfId="12179" priority="7721" stopIfTrue="1" operator="greaterThanOrEqual">
      <formula>$F$1/$F$1*5%</formula>
    </cfRule>
  </conditionalFormatting>
  <conditionalFormatting sqref="F15:F18 F13 F20">
    <cfRule type="cellIs" dxfId="12178" priority="7716" operator="greaterThanOrEqual">
      <formula>0.045</formula>
    </cfRule>
    <cfRule type="cellIs" dxfId="12177" priority="7717" operator="lessThanOrEqual">
      <formula>0.0245</formula>
    </cfRule>
    <cfRule type="cellIs" dxfId="12176" priority="7718" operator="between">
      <formula>0.025</formula>
      <formula>0.0445</formula>
    </cfRule>
  </conditionalFormatting>
  <conditionalFormatting sqref="E13 E16">
    <cfRule type="cellIs" dxfId="12175" priority="7710" stopIfTrue="1" operator="lessThan">
      <formula>$E$1/$E$1*50</formula>
    </cfRule>
    <cfRule type="cellIs" dxfId="12174" priority="7711" stopIfTrue="1" operator="between">
      <formula>$E$1/$E$1*50</formula>
      <formula>$E$1/$E$1*89</formula>
    </cfRule>
    <cfRule type="cellIs" dxfId="12173" priority="7712" stopIfTrue="1" operator="greaterThanOrEqual">
      <formula>$E$1/$E$1*90</formula>
    </cfRule>
  </conditionalFormatting>
  <conditionalFormatting sqref="E17:E18 E20">
    <cfRule type="cellIs" dxfId="12172" priority="7707" stopIfTrue="1" operator="lessThan">
      <formula>$E$1/$E$1*50</formula>
    </cfRule>
    <cfRule type="cellIs" dxfId="12171" priority="7708" stopIfTrue="1" operator="between">
      <formula>$E$1/$E$1*50</formula>
      <formula>$E$1/$E$1*89</formula>
    </cfRule>
    <cfRule type="cellIs" dxfId="12170" priority="7709" stopIfTrue="1" operator="greaterThanOrEqual">
      <formula>$E$1/$E$1*90</formula>
    </cfRule>
  </conditionalFormatting>
  <conditionalFormatting sqref="E15">
    <cfRule type="cellIs" dxfId="12169" priority="7704" stopIfTrue="1" operator="lessThan">
      <formula>$E$1/$E$1*50</formula>
    </cfRule>
    <cfRule type="cellIs" dxfId="12168" priority="7705" stopIfTrue="1" operator="between">
      <formula>$E$1/$E$1*50</formula>
      <formula>$E$1/$E$1*89</formula>
    </cfRule>
    <cfRule type="cellIs" dxfId="12167" priority="7706" stopIfTrue="1" operator="greaterThanOrEqual">
      <formula>$E$1/$E$1*90</formula>
    </cfRule>
  </conditionalFormatting>
  <conditionalFormatting sqref="E15:E18 E13 E20">
    <cfRule type="cellIs" dxfId="12166" priority="7701" operator="greaterThanOrEqual">
      <formula>90</formula>
    </cfRule>
    <cfRule type="cellIs" dxfId="12165" priority="7702" operator="between">
      <formula>50</formula>
      <formula>89</formula>
    </cfRule>
    <cfRule type="cellIs" dxfId="12164" priority="7703" operator="lessThanOrEqual">
      <formula>49</formula>
    </cfRule>
  </conditionalFormatting>
  <conditionalFormatting sqref="S15:S18 S13 S20">
    <cfRule type="cellIs" dxfId="12163" priority="7698" operator="lessThanOrEqual">
      <formula>0.4999</formula>
    </cfRule>
    <cfRule type="cellIs" dxfId="12162" priority="7699" operator="between">
      <formula>0.5</formula>
      <formula>0.89</formula>
    </cfRule>
    <cfRule type="cellIs" dxfId="12161" priority="7700" operator="greaterThanOrEqual">
      <formula>0.891</formula>
    </cfRule>
  </conditionalFormatting>
  <conditionalFormatting sqref="R15:R18 R13 R20">
    <cfRule type="cellIs" dxfId="12160" priority="7694" operator="lessThanOrEqual">
      <formula>0.04</formula>
    </cfRule>
    <cfRule type="cellIs" dxfId="12159" priority="7695" operator="equal">
      <formula>0.05</formula>
    </cfRule>
  </conditionalFormatting>
  <conditionalFormatting sqref="U230">
    <cfRule type="cellIs" dxfId="12158" priority="7691" stopIfTrue="1" operator="equal">
      <formula>"A"</formula>
    </cfRule>
    <cfRule type="cellIs" dxfId="12157" priority="7692" stopIfTrue="1" operator="between">
      <formula>$V$1</formula>
      <formula>$W$1</formula>
    </cfRule>
    <cfRule type="cellIs" dxfId="12156" priority="7693" stopIfTrue="1" operator="equal">
      <formula>"F"</formula>
    </cfRule>
  </conditionalFormatting>
  <conditionalFormatting sqref="B230 D230">
    <cfRule type="cellIs" dxfId="12155" priority="7688" stopIfTrue="1" operator="lessThan">
      <formula>#REF!/#REF!*60</formula>
    </cfRule>
    <cfRule type="cellIs" dxfId="12154" priority="7689" stopIfTrue="1" operator="between">
      <formula>#REF!/#REF!*60</formula>
      <formula>#REF!/#REF!*89</formula>
    </cfRule>
    <cfRule type="cellIs" dxfId="12153" priority="7690" stopIfTrue="1" operator="greaterThanOrEqual">
      <formula>#REF!/#REF!*90</formula>
    </cfRule>
  </conditionalFormatting>
  <conditionalFormatting sqref="C230">
    <cfRule type="cellIs" dxfId="12152" priority="7685" stopIfTrue="1" operator="lessThan">
      <formula>#REF!/#REF!*9%</formula>
    </cfRule>
    <cfRule type="cellIs" dxfId="12151" priority="7686" stopIfTrue="1" operator="between">
      <formula>#REF!/#REF!*9%</formula>
      <formula>#REF!/#REF!*13.4%</formula>
    </cfRule>
    <cfRule type="cellIs" dxfId="12150" priority="7687" stopIfTrue="1" operator="greaterThanOrEqual">
      <formula>#REF!/#REF!*13.5%</formula>
    </cfRule>
  </conditionalFormatting>
  <conditionalFormatting sqref="U227">
    <cfRule type="cellIs" dxfId="12149" priority="7682" stopIfTrue="1" operator="equal">
      <formula>"A"</formula>
    </cfRule>
    <cfRule type="cellIs" dxfId="12148" priority="7683" stopIfTrue="1" operator="between">
      <formula>$V$1</formula>
      <formula>$W$1</formula>
    </cfRule>
    <cfRule type="cellIs" dxfId="12147" priority="7684" stopIfTrue="1" operator="equal">
      <formula>"F"</formula>
    </cfRule>
  </conditionalFormatting>
  <conditionalFormatting sqref="C227">
    <cfRule type="cellIs" dxfId="12146" priority="7679" stopIfTrue="1" operator="lessThan">
      <formula>#REF!/#REF!*9%</formula>
    </cfRule>
    <cfRule type="cellIs" dxfId="12145" priority="7680" stopIfTrue="1" operator="between">
      <formula>#REF!/#REF!*9%</formula>
      <formula>#REF!/#REF!*13.4%</formula>
    </cfRule>
    <cfRule type="cellIs" dxfId="12144" priority="7681" stopIfTrue="1" operator="greaterThanOrEqual">
      <formula>#REF!/#REF!*13.5%</formula>
    </cfRule>
  </conditionalFormatting>
  <conditionalFormatting sqref="D227 B227">
    <cfRule type="cellIs" dxfId="12143" priority="7676" stopIfTrue="1" operator="lessThan">
      <formula>#REF!/#REF!*60</formula>
    </cfRule>
    <cfRule type="cellIs" dxfId="12142" priority="7677" stopIfTrue="1" operator="between">
      <formula>#REF!/#REF!*60</formula>
      <formula>#REF!/#REF!*89</formula>
    </cfRule>
    <cfRule type="cellIs" dxfId="12141" priority="7678" stopIfTrue="1" operator="greaterThanOrEqual">
      <formula>#REF!/#REF!*90</formula>
    </cfRule>
  </conditionalFormatting>
  <conditionalFormatting sqref="U224">
    <cfRule type="cellIs" dxfId="12140" priority="7673" stopIfTrue="1" operator="equal">
      <formula>"A"</formula>
    </cfRule>
    <cfRule type="cellIs" dxfId="12139" priority="7674" stopIfTrue="1" operator="between">
      <formula>$V$1</formula>
      <formula>$W$1</formula>
    </cfRule>
    <cfRule type="cellIs" dxfId="12138" priority="7675" stopIfTrue="1" operator="equal">
      <formula>"F"</formula>
    </cfRule>
  </conditionalFormatting>
  <conditionalFormatting sqref="B224 D224">
    <cfRule type="cellIs" dxfId="12137" priority="7670" stopIfTrue="1" operator="lessThan">
      <formula>#REF!/#REF!*60</formula>
    </cfRule>
    <cfRule type="cellIs" dxfId="12136" priority="7671" stopIfTrue="1" operator="between">
      <formula>#REF!/#REF!*60</formula>
      <formula>#REF!/#REF!*89</formula>
    </cfRule>
    <cfRule type="cellIs" dxfId="12135" priority="7672" stopIfTrue="1" operator="greaterThanOrEqual">
      <formula>#REF!/#REF!*90</formula>
    </cfRule>
  </conditionalFormatting>
  <conditionalFormatting sqref="C224">
    <cfRule type="cellIs" dxfId="12134" priority="7667" stopIfTrue="1" operator="lessThan">
      <formula>#REF!/#REF!*9%</formula>
    </cfRule>
    <cfRule type="cellIs" dxfId="12133" priority="7668" stopIfTrue="1" operator="between">
      <formula>#REF!/#REF!*9%</formula>
      <formula>#REF!/#REF!*13.4%</formula>
    </cfRule>
    <cfRule type="cellIs" dxfId="12132" priority="7669" stopIfTrue="1" operator="greaterThanOrEqual">
      <formula>#REF!/#REF!*13.5%</formula>
    </cfRule>
  </conditionalFormatting>
  <conditionalFormatting sqref="U226 U222">
    <cfRule type="cellIs" dxfId="12131" priority="7664" stopIfTrue="1" operator="equal">
      <formula>"A"</formula>
    </cfRule>
    <cfRule type="cellIs" dxfId="12130" priority="7665" stopIfTrue="1" operator="between">
      <formula>$V$1</formula>
      <formula>$W$1</formula>
    </cfRule>
    <cfRule type="cellIs" dxfId="12129" priority="7666" stopIfTrue="1" operator="equal">
      <formula>"F"</formula>
    </cfRule>
  </conditionalFormatting>
  <conditionalFormatting sqref="C226 C222">
    <cfRule type="cellIs" dxfId="12128" priority="7661" stopIfTrue="1" operator="lessThan">
      <formula>#REF!/#REF!*9%</formula>
    </cfRule>
    <cfRule type="cellIs" dxfId="12127" priority="7662" stopIfTrue="1" operator="between">
      <formula>#REF!/#REF!*9%</formula>
      <formula>#REF!/#REF!*13.4%</formula>
    </cfRule>
    <cfRule type="cellIs" dxfId="12126" priority="7663" stopIfTrue="1" operator="greaterThanOrEqual">
      <formula>#REF!/#REF!*13.5%</formula>
    </cfRule>
  </conditionalFormatting>
  <conditionalFormatting sqref="D226 B226 D222 B222">
    <cfRule type="cellIs" dxfId="12125" priority="7658" stopIfTrue="1" operator="lessThan">
      <formula>#REF!/#REF!*60</formula>
    </cfRule>
    <cfRule type="cellIs" dxfId="12124" priority="7659" stopIfTrue="1" operator="between">
      <formula>#REF!/#REF!*60</formula>
      <formula>#REF!/#REF!*89</formula>
    </cfRule>
    <cfRule type="cellIs" dxfId="12123" priority="7660" stopIfTrue="1" operator="greaterThanOrEqual">
      <formula>#REF!/#REF!*90</formula>
    </cfRule>
  </conditionalFormatting>
  <conditionalFormatting sqref="U223">
    <cfRule type="cellIs" dxfId="12122" priority="7655" stopIfTrue="1" operator="equal">
      <formula>"A"</formula>
    </cfRule>
    <cfRule type="cellIs" dxfId="12121" priority="7656" stopIfTrue="1" operator="between">
      <formula>$V$1</formula>
      <formula>$W$1</formula>
    </cfRule>
    <cfRule type="cellIs" dxfId="12120" priority="7657" stopIfTrue="1" operator="equal">
      <formula>"F"</formula>
    </cfRule>
  </conditionalFormatting>
  <conditionalFormatting sqref="D223 B223">
    <cfRule type="cellIs" dxfId="12119" priority="7652" stopIfTrue="1" operator="lessThan">
      <formula>#REF!/#REF!*60</formula>
    </cfRule>
    <cfRule type="cellIs" dxfId="12118" priority="7653" stopIfTrue="1" operator="between">
      <formula>#REF!/#REF!*60</formula>
      <formula>#REF!/#REF!*89</formula>
    </cfRule>
    <cfRule type="cellIs" dxfId="12117" priority="7654" stopIfTrue="1" operator="greaterThanOrEqual">
      <formula>#REF!/#REF!*90</formula>
    </cfRule>
  </conditionalFormatting>
  <conditionalFormatting sqref="C223">
    <cfRule type="cellIs" dxfId="12116" priority="7649" stopIfTrue="1" operator="lessThan">
      <formula>#REF!/#REF!*9%</formula>
    </cfRule>
    <cfRule type="cellIs" dxfId="12115" priority="7650" stopIfTrue="1" operator="between">
      <formula>#REF!/#REF!*9%</formula>
      <formula>#REF!/#REF!*13.4%</formula>
    </cfRule>
    <cfRule type="cellIs" dxfId="12114" priority="7651" stopIfTrue="1" operator="greaterThanOrEqual">
      <formula>#REF!/#REF!*13.5%</formula>
    </cfRule>
  </conditionalFormatting>
  <conditionalFormatting sqref="U229">
    <cfRule type="cellIs" dxfId="12113" priority="7646" stopIfTrue="1" operator="equal">
      <formula>"A"</formula>
    </cfRule>
    <cfRule type="cellIs" dxfId="12112" priority="7647" stopIfTrue="1" operator="between">
      <formula>$V$1</formula>
      <formula>$W$1</formula>
    </cfRule>
    <cfRule type="cellIs" dxfId="12111" priority="7648" stopIfTrue="1" operator="equal">
      <formula>"F"</formula>
    </cfRule>
  </conditionalFormatting>
  <conditionalFormatting sqref="C229">
    <cfRule type="cellIs" dxfId="12110" priority="7643" stopIfTrue="1" operator="lessThan">
      <formula>#REF!/#REF!*9%</formula>
    </cfRule>
    <cfRule type="cellIs" dxfId="12109" priority="7644" stopIfTrue="1" operator="between">
      <formula>#REF!/#REF!*9%</formula>
      <formula>#REF!/#REF!*13.4%</formula>
    </cfRule>
    <cfRule type="cellIs" dxfId="12108" priority="7645" stopIfTrue="1" operator="greaterThanOrEqual">
      <formula>#REF!/#REF!*13.5%</formula>
    </cfRule>
  </conditionalFormatting>
  <conditionalFormatting sqref="D229 B229">
    <cfRule type="cellIs" dxfId="12107" priority="7640" stopIfTrue="1" operator="lessThan">
      <formula>#REF!/#REF!*60</formula>
    </cfRule>
    <cfRule type="cellIs" dxfId="12106" priority="7641" stopIfTrue="1" operator="between">
      <formula>#REF!/#REF!*60</formula>
      <formula>#REF!/#REF!*89</formula>
    </cfRule>
    <cfRule type="cellIs" dxfId="12105" priority="7642" stopIfTrue="1" operator="greaterThanOrEqual">
      <formula>#REF!/#REF!*90</formula>
    </cfRule>
  </conditionalFormatting>
  <conditionalFormatting sqref="G226:G227 G230 G222:G224">
    <cfRule type="cellIs" dxfId="12104" priority="7634" stopIfTrue="1" operator="lessThan">
      <formula>$E$1/$E$1*50</formula>
    </cfRule>
    <cfRule type="cellIs" dxfId="12103" priority="7635" stopIfTrue="1" operator="between">
      <formula>$E$1/$E$1*50</formula>
      <formula>$E$1/$E$1*89</formula>
    </cfRule>
    <cfRule type="cellIs" dxfId="12102" priority="7636" stopIfTrue="1" operator="greaterThanOrEqual">
      <formula>$E$1/$E$1*90</formula>
    </cfRule>
  </conditionalFormatting>
  <conditionalFormatting sqref="L226:L227 L230 L222:L224">
    <cfRule type="cellIs" dxfId="12101" priority="7631" stopIfTrue="1" operator="lessThan">
      <formula>$F$1/$F$1*1%</formula>
    </cfRule>
    <cfRule type="cellIs" dxfId="12100" priority="7632" stopIfTrue="1" operator="between">
      <formula>$F$1/$F$1*1%</formula>
      <formula>$F$1/$F$1*4.99%</formula>
    </cfRule>
    <cfRule type="cellIs" dxfId="12099" priority="7633" stopIfTrue="1" operator="greaterThanOrEqual">
      <formula>$F$1/$F$1*5%</formula>
    </cfRule>
  </conditionalFormatting>
  <conditionalFormatting sqref="T222 T226:T227 T230 T224">
    <cfRule type="cellIs" dxfId="12098" priority="7628" stopIfTrue="1" operator="equal">
      <formula>"A"</formula>
    </cfRule>
    <cfRule type="cellIs" dxfId="12097" priority="7629" stopIfTrue="1" operator="between">
      <formula>$V$1</formula>
      <formula>$W$1</formula>
    </cfRule>
    <cfRule type="cellIs" dxfId="12096" priority="7630" stopIfTrue="1" operator="equal">
      <formula>"F"</formula>
    </cfRule>
  </conditionalFormatting>
  <conditionalFormatting sqref="G229">
    <cfRule type="cellIs" dxfId="12095" priority="7625" stopIfTrue="1" operator="lessThan">
      <formula>$E$1/$E$1*50</formula>
    </cfRule>
    <cfRule type="cellIs" dxfId="12094" priority="7626" stopIfTrue="1" operator="between">
      <formula>$E$1/$E$1*50</formula>
      <formula>$E$1/$E$1*89</formula>
    </cfRule>
    <cfRule type="cellIs" dxfId="12093" priority="7627" stopIfTrue="1" operator="greaterThanOrEqual">
      <formula>$E$1/$E$1*90</formula>
    </cfRule>
  </conditionalFormatting>
  <conditionalFormatting sqref="L229">
    <cfRule type="cellIs" dxfId="12092" priority="7622" stopIfTrue="1" operator="lessThan">
      <formula>$F$1/$F$1*1%</formula>
    </cfRule>
    <cfRule type="cellIs" dxfId="12091" priority="7623" stopIfTrue="1" operator="between">
      <formula>$F$1/$F$1*1%</formula>
      <formula>$F$1/$F$1*4.99%</formula>
    </cfRule>
    <cfRule type="cellIs" dxfId="12090" priority="7624" stopIfTrue="1" operator="greaterThanOrEqual">
      <formula>$F$1/$F$1*5%</formula>
    </cfRule>
  </conditionalFormatting>
  <conditionalFormatting sqref="G222 G226:G227 G230 G224">
    <cfRule type="cellIs" dxfId="12089" priority="7619" operator="greaterThanOrEqual">
      <formula>90</formula>
    </cfRule>
    <cfRule type="cellIs" dxfId="12088" priority="7620" operator="between">
      <formula>50</formula>
      <formula>89</formula>
    </cfRule>
    <cfRule type="cellIs" dxfId="12087" priority="7621" operator="lessThanOrEqual">
      <formula>49</formula>
    </cfRule>
  </conditionalFormatting>
  <conditionalFormatting sqref="I226:I227 I230 I222:I224">
    <cfRule type="cellIs" dxfId="12086" priority="7616" stopIfTrue="1" operator="lessThan">
      <formula>$E$1/$E$1*50</formula>
    </cfRule>
    <cfRule type="cellIs" dxfId="12085" priority="7617" stopIfTrue="1" operator="between">
      <formula>$E$1/$E$1*50</formula>
      <formula>$E$1/$E$1*89</formula>
    </cfRule>
    <cfRule type="cellIs" dxfId="12084" priority="7618" stopIfTrue="1" operator="greaterThanOrEqual">
      <formula>$E$1/$E$1*90</formula>
    </cfRule>
  </conditionalFormatting>
  <conditionalFormatting sqref="I229">
    <cfRule type="cellIs" dxfId="12083" priority="7613" stopIfTrue="1" operator="lessThan">
      <formula>$E$1/$E$1*50</formula>
    </cfRule>
    <cfRule type="cellIs" dxfId="12082" priority="7614" stopIfTrue="1" operator="between">
      <formula>$E$1/$E$1*50</formula>
      <formula>$E$1/$E$1*89</formula>
    </cfRule>
    <cfRule type="cellIs" dxfId="12081" priority="7615" stopIfTrue="1" operator="greaterThanOrEqual">
      <formula>$E$1/$E$1*90</formula>
    </cfRule>
  </conditionalFormatting>
  <conditionalFormatting sqref="I222 I226:I227 I230 I224">
    <cfRule type="cellIs" dxfId="12080" priority="7610" operator="greaterThanOrEqual">
      <formula>90</formula>
    </cfRule>
    <cfRule type="cellIs" dxfId="12079" priority="7611" operator="between">
      <formula>50</formula>
      <formula>89</formula>
    </cfRule>
    <cfRule type="cellIs" dxfId="12078" priority="7612" operator="lessThanOrEqual">
      <formula>49</formula>
    </cfRule>
  </conditionalFormatting>
  <conditionalFormatting sqref="K226:K227 K230 K222:K224">
    <cfRule type="cellIs" dxfId="12077" priority="7607" stopIfTrue="1" operator="lessThan">
      <formula>$E$1/$E$1*50</formula>
    </cfRule>
    <cfRule type="cellIs" dxfId="12076" priority="7608" stopIfTrue="1" operator="between">
      <formula>$E$1/$E$1*50</formula>
      <formula>$E$1/$E$1*89</formula>
    </cfRule>
    <cfRule type="cellIs" dxfId="12075" priority="7609" stopIfTrue="1" operator="greaterThanOrEqual">
      <formula>$E$1/$E$1*90</formula>
    </cfRule>
  </conditionalFormatting>
  <conditionalFormatting sqref="K229">
    <cfRule type="cellIs" dxfId="12074" priority="7604" stopIfTrue="1" operator="lessThan">
      <formula>$E$1/$E$1*50</formula>
    </cfRule>
    <cfRule type="cellIs" dxfId="12073" priority="7605" stopIfTrue="1" operator="between">
      <formula>$E$1/$E$1*50</formula>
      <formula>$E$1/$E$1*89</formula>
    </cfRule>
    <cfRule type="cellIs" dxfId="12072" priority="7606" stopIfTrue="1" operator="greaterThanOrEqual">
      <formula>$E$1/$E$1*90</formula>
    </cfRule>
  </conditionalFormatting>
  <conditionalFormatting sqref="K222 K226:K227 K230 K224">
    <cfRule type="cellIs" dxfId="12071" priority="7601" operator="greaterThanOrEqual">
      <formula>90</formula>
    </cfRule>
    <cfRule type="cellIs" dxfId="12070" priority="7602" operator="between">
      <formula>50</formula>
      <formula>89</formula>
    </cfRule>
    <cfRule type="cellIs" dxfId="12069" priority="7603" operator="lessThanOrEqual">
      <formula>49</formula>
    </cfRule>
  </conditionalFormatting>
  <conditionalFormatting sqref="M226:M227 M230 M222:M224">
    <cfRule type="cellIs" dxfId="12068" priority="7598" stopIfTrue="1" operator="lessThan">
      <formula>$E$1/$E$1*50</formula>
    </cfRule>
    <cfRule type="cellIs" dxfId="12067" priority="7599" stopIfTrue="1" operator="between">
      <formula>$E$1/$E$1*50</formula>
      <formula>$E$1/$E$1*89</formula>
    </cfRule>
    <cfRule type="cellIs" dxfId="12066" priority="7600" stopIfTrue="1" operator="greaterThanOrEqual">
      <formula>$E$1/$E$1*90</formula>
    </cfRule>
  </conditionalFormatting>
  <conditionalFormatting sqref="M229">
    <cfRule type="cellIs" dxfId="12065" priority="7595" stopIfTrue="1" operator="lessThan">
      <formula>$E$1/$E$1*50</formula>
    </cfRule>
    <cfRule type="cellIs" dxfId="12064" priority="7596" stopIfTrue="1" operator="between">
      <formula>$E$1/$E$1*50</formula>
      <formula>$E$1/$E$1*89</formula>
    </cfRule>
    <cfRule type="cellIs" dxfId="12063" priority="7597" stopIfTrue="1" operator="greaterThanOrEqual">
      <formula>$E$1/$E$1*90</formula>
    </cfRule>
  </conditionalFormatting>
  <conditionalFormatting sqref="M222 M226:M227 M230 M224">
    <cfRule type="cellIs" dxfId="12062" priority="7592" operator="greaterThanOrEqual">
      <formula>90</formula>
    </cfRule>
    <cfRule type="cellIs" dxfId="12061" priority="7593" operator="between">
      <formula>50</formula>
      <formula>89</formula>
    </cfRule>
    <cfRule type="cellIs" dxfId="12060" priority="7594" operator="lessThanOrEqual">
      <formula>49</formula>
    </cfRule>
  </conditionalFormatting>
  <conditionalFormatting sqref="P226:P227 P230 P222:P224">
    <cfRule type="cellIs" dxfId="12059" priority="7589" stopIfTrue="1" operator="lessThan">
      <formula>$E$1/$E$1*50</formula>
    </cfRule>
    <cfRule type="cellIs" dxfId="12058" priority="7590" stopIfTrue="1" operator="between">
      <formula>$E$1/$E$1*50</formula>
      <formula>$E$1/$E$1*89</formula>
    </cfRule>
    <cfRule type="cellIs" dxfId="12057" priority="7591" stopIfTrue="1" operator="greaterThanOrEqual">
      <formula>$E$1/$E$1*90</formula>
    </cfRule>
  </conditionalFormatting>
  <conditionalFormatting sqref="P229">
    <cfRule type="cellIs" dxfId="12056" priority="7586" stopIfTrue="1" operator="lessThan">
      <formula>$E$1/$E$1*50</formula>
    </cfRule>
    <cfRule type="cellIs" dxfId="12055" priority="7587" stopIfTrue="1" operator="between">
      <formula>$E$1/$E$1*50</formula>
      <formula>$E$1/$E$1*89</formula>
    </cfRule>
    <cfRule type="cellIs" dxfId="12054" priority="7588" stopIfTrue="1" operator="greaterThanOrEqual">
      <formula>$E$1/$E$1*90</formula>
    </cfRule>
  </conditionalFormatting>
  <conditionalFormatting sqref="P222 P226:P227 P230 P224">
    <cfRule type="cellIs" dxfId="12053" priority="7583" operator="greaterThanOrEqual">
      <formula>90</formula>
    </cfRule>
    <cfRule type="cellIs" dxfId="12052" priority="7584" operator="between">
      <formula>50</formula>
      <formula>89</formula>
    </cfRule>
    <cfRule type="cellIs" dxfId="12051" priority="7585" operator="lessThanOrEqual">
      <formula>49</formula>
    </cfRule>
  </conditionalFormatting>
  <conditionalFormatting sqref="I230">
    <cfRule type="cellIs" dxfId="12050" priority="7582" operator="between">
      <formula>10</formula>
      <formula>17.8</formula>
    </cfRule>
  </conditionalFormatting>
  <conditionalFormatting sqref="H222 H226:H227 H230 H224">
    <cfRule type="cellIs" dxfId="12049" priority="7579" operator="greaterThanOrEqual">
      <formula>0.18</formula>
    </cfRule>
    <cfRule type="cellIs" dxfId="12048" priority="7580" operator="between">
      <formula>0.1</formula>
      <formula>0.178</formula>
    </cfRule>
    <cfRule type="cellIs" dxfId="12047" priority="7581" operator="lessThanOrEqual">
      <formula>0.098</formula>
    </cfRule>
  </conditionalFormatting>
  <conditionalFormatting sqref="J222 J226:J227 J230 J224">
    <cfRule type="cellIs" dxfId="12046" priority="7576" operator="greaterThanOrEqual">
      <formula>0.18</formula>
    </cfRule>
    <cfRule type="cellIs" dxfId="12045" priority="7577" operator="between">
      <formula>0.1</formula>
      <formula>0.178</formula>
    </cfRule>
    <cfRule type="cellIs" dxfId="12044" priority="7578" operator="lessThanOrEqual">
      <formula>0.098</formula>
    </cfRule>
  </conditionalFormatting>
  <conditionalFormatting sqref="N222 N226:N227 N230 N224">
    <cfRule type="cellIs" dxfId="12043" priority="7573" operator="greaterThanOrEqual">
      <formula>0.18</formula>
    </cfRule>
    <cfRule type="cellIs" dxfId="12042" priority="7574" operator="between">
      <formula>0.1</formula>
      <formula>0.178</formula>
    </cfRule>
    <cfRule type="cellIs" dxfId="12041" priority="7575" operator="lessThanOrEqual">
      <formula>0.098</formula>
    </cfRule>
  </conditionalFormatting>
  <conditionalFormatting sqref="Q222 Q226:Q227 Q230 Q224">
    <cfRule type="cellIs" dxfId="12040" priority="7570" operator="greaterThanOrEqual">
      <formula>0.18</formula>
    </cfRule>
    <cfRule type="cellIs" dxfId="12039" priority="7571" operator="between">
      <formula>0.1</formula>
      <formula>0.178</formula>
    </cfRule>
    <cfRule type="cellIs" dxfId="12038" priority="7572" operator="lessThanOrEqual">
      <formula>0.098</formula>
    </cfRule>
  </conditionalFormatting>
  <conditionalFormatting sqref="L226:L227 L230 L222:L224">
    <cfRule type="cellIs" dxfId="12037" priority="7567" operator="greaterThanOrEqual">
      <formula>0.045</formula>
    </cfRule>
    <cfRule type="cellIs" dxfId="12036" priority="7568" operator="lessThanOrEqual">
      <formula>0.0245</formula>
    </cfRule>
    <cfRule type="cellIs" dxfId="12035" priority="7569" operator="between">
      <formula>0.025</formula>
      <formula>0.0445</formula>
    </cfRule>
  </conditionalFormatting>
  <conditionalFormatting sqref="F226:F227 F230 F222:F224">
    <cfRule type="cellIs" dxfId="12034" priority="7564" stopIfTrue="1" operator="lessThan">
      <formula>$F$1/$F$1*1%</formula>
    </cfRule>
    <cfRule type="cellIs" dxfId="12033" priority="7565" stopIfTrue="1" operator="between">
      <formula>$F$1/$F$1*1%</formula>
      <formula>$F$1/$F$1*4.99%</formula>
    </cfRule>
    <cfRule type="cellIs" dxfId="12032" priority="7566" stopIfTrue="1" operator="greaterThanOrEqual">
      <formula>$F$1/$F$1*5%</formula>
    </cfRule>
  </conditionalFormatting>
  <conditionalFormatting sqref="F229">
    <cfRule type="cellIs" dxfId="12031" priority="7561" stopIfTrue="1" operator="lessThan">
      <formula>$F$1/$F$1*1%</formula>
    </cfRule>
    <cfRule type="cellIs" dxfId="12030" priority="7562" stopIfTrue="1" operator="between">
      <formula>$F$1/$F$1*1%</formula>
      <formula>$F$1/$F$1*4.99%</formula>
    </cfRule>
    <cfRule type="cellIs" dxfId="12029" priority="7563" stopIfTrue="1" operator="greaterThanOrEqual">
      <formula>$F$1/$F$1*5%</formula>
    </cfRule>
  </conditionalFormatting>
  <conditionalFormatting sqref="F222 F226:F227 F230 F224">
    <cfRule type="cellIs" dxfId="12028" priority="7558" operator="greaterThanOrEqual">
      <formula>0.045</formula>
    </cfRule>
    <cfRule type="cellIs" dxfId="12027" priority="7559" operator="lessThanOrEqual">
      <formula>0.0245</formula>
    </cfRule>
    <cfRule type="cellIs" dxfId="12026" priority="7560" operator="between">
      <formula>0.025</formula>
      <formula>0.0445</formula>
    </cfRule>
  </conditionalFormatting>
  <conditionalFormatting sqref="E226:E227 E230 E222:E224">
    <cfRule type="cellIs" dxfId="12025" priority="7555" stopIfTrue="1" operator="lessThan">
      <formula>$E$1/$E$1*50</formula>
    </cfRule>
    <cfRule type="cellIs" dxfId="12024" priority="7556" stopIfTrue="1" operator="between">
      <formula>$E$1/$E$1*50</formula>
      <formula>$E$1/$E$1*89</formula>
    </cfRule>
    <cfRule type="cellIs" dxfId="12023" priority="7557" stopIfTrue="1" operator="greaterThanOrEqual">
      <formula>$E$1/$E$1*90</formula>
    </cfRule>
  </conditionalFormatting>
  <conditionalFormatting sqref="E229">
    <cfRule type="cellIs" dxfId="12022" priority="7552" stopIfTrue="1" operator="lessThan">
      <formula>$E$1/$E$1*50</formula>
    </cfRule>
    <cfRule type="cellIs" dxfId="12021" priority="7553" stopIfTrue="1" operator="between">
      <formula>$E$1/$E$1*50</formula>
      <formula>$E$1/$E$1*89</formula>
    </cfRule>
    <cfRule type="cellIs" dxfId="12020" priority="7554" stopIfTrue="1" operator="greaterThanOrEqual">
      <formula>$E$1/$E$1*90</formula>
    </cfRule>
  </conditionalFormatting>
  <conditionalFormatting sqref="E222 E226:E227 E230 E224">
    <cfRule type="cellIs" dxfId="12019" priority="7549" operator="greaterThanOrEqual">
      <formula>90</formula>
    </cfRule>
    <cfRule type="cellIs" dxfId="12018" priority="7550" operator="between">
      <formula>50</formula>
      <formula>89</formula>
    </cfRule>
    <cfRule type="cellIs" dxfId="12017" priority="7551" operator="lessThanOrEqual">
      <formula>49</formula>
    </cfRule>
  </conditionalFormatting>
  <conditionalFormatting sqref="U256 U258 U267 U264 U270">
    <cfRule type="cellIs" dxfId="12016" priority="7439" stopIfTrue="1" operator="equal">
      <formula>"A"</formula>
    </cfRule>
    <cfRule type="cellIs" dxfId="12015" priority="7440" stopIfTrue="1" operator="between">
      <formula>$V$1</formula>
      <formula>$W$1</formula>
    </cfRule>
    <cfRule type="cellIs" dxfId="12014" priority="7441" stopIfTrue="1" operator="equal">
      <formula>"F"</formula>
    </cfRule>
  </conditionalFormatting>
  <conditionalFormatting sqref="C258">
    <cfRule type="cellIs" dxfId="12013" priority="7436" stopIfTrue="1" operator="lessThan">
      <formula>#REF!/#REF!*9%</formula>
    </cfRule>
    <cfRule type="cellIs" dxfId="12012" priority="7437" stopIfTrue="1" operator="between">
      <formula>#REF!/#REF!*9%</formula>
      <formula>#REF!/#REF!*13.4%</formula>
    </cfRule>
    <cfRule type="cellIs" dxfId="12011" priority="7438" stopIfTrue="1" operator="greaterThanOrEqual">
      <formula>#REF!/#REF!*13.5%</formula>
    </cfRule>
  </conditionalFormatting>
  <conditionalFormatting sqref="D256 B256 B258 D258 D267 B267 B264 D264 B270 D270">
    <cfRule type="cellIs" dxfId="12010" priority="7433" stopIfTrue="1" operator="lessThan">
      <formula>#REF!/#REF!*60</formula>
    </cfRule>
    <cfRule type="cellIs" dxfId="12009" priority="7434" stopIfTrue="1" operator="between">
      <formula>#REF!/#REF!*60</formula>
      <formula>#REF!/#REF!*89</formula>
    </cfRule>
    <cfRule type="cellIs" dxfId="12008" priority="7435" stopIfTrue="1" operator="greaterThanOrEqual">
      <formula>#REF!/#REF!*90</formula>
    </cfRule>
  </conditionalFormatting>
  <conditionalFormatting sqref="C267 C256 C264 C270">
    <cfRule type="cellIs" dxfId="12007" priority="7430" stopIfTrue="1" operator="lessThan">
      <formula>#REF!/#REF!*9%</formula>
    </cfRule>
    <cfRule type="cellIs" dxfId="12006" priority="7431" stopIfTrue="1" operator="between">
      <formula>#REF!/#REF!*9%</formula>
      <formula>#REF!/#REF!*13.4%</formula>
    </cfRule>
    <cfRule type="cellIs" dxfId="12005" priority="7432" stopIfTrue="1" operator="greaterThanOrEqual">
      <formula>#REF!/#REF!*13.5%</formula>
    </cfRule>
  </conditionalFormatting>
  <conditionalFormatting sqref="G256 G258 G267 G264 G270">
    <cfRule type="cellIs" dxfId="12004" priority="7427" stopIfTrue="1" operator="lessThan">
      <formula>$E$1/$E$1*50</formula>
    </cfRule>
    <cfRule type="cellIs" dxfId="12003" priority="7428" stopIfTrue="1" operator="between">
      <formula>$E$1/$E$1*50</formula>
      <formula>$E$1/$E$1*89</formula>
    </cfRule>
    <cfRule type="cellIs" dxfId="12002" priority="7429" stopIfTrue="1" operator="greaterThanOrEqual">
      <formula>$E$1/$E$1*90</formula>
    </cfRule>
  </conditionalFormatting>
  <conditionalFormatting sqref="L256 L258 L267 L264 L270">
    <cfRule type="cellIs" dxfId="12001" priority="7424" stopIfTrue="1" operator="lessThan">
      <formula>$F$1/$F$1*1%</formula>
    </cfRule>
    <cfRule type="cellIs" dxfId="12000" priority="7425" stopIfTrue="1" operator="between">
      <formula>$F$1/$F$1*1%</formula>
      <formula>$F$1/$F$1*4.99%</formula>
    </cfRule>
    <cfRule type="cellIs" dxfId="11999" priority="7426" stopIfTrue="1" operator="greaterThanOrEqual">
      <formula>$F$1/$F$1*5%</formula>
    </cfRule>
  </conditionalFormatting>
  <conditionalFormatting sqref="T256 T258 T267 T264 T270">
    <cfRule type="cellIs" dxfId="11998" priority="7421" stopIfTrue="1" operator="equal">
      <formula>"A"</formula>
    </cfRule>
    <cfRule type="cellIs" dxfId="11997" priority="7422" stopIfTrue="1" operator="between">
      <formula>$V$1</formula>
      <formula>$W$1</formula>
    </cfRule>
    <cfRule type="cellIs" dxfId="11996" priority="7423" stopIfTrue="1" operator="equal">
      <formula>"F"</formula>
    </cfRule>
  </conditionalFormatting>
  <conditionalFormatting sqref="G256 G258 G267 G264 G270">
    <cfRule type="cellIs" dxfId="11995" priority="7418" operator="greaterThanOrEqual">
      <formula>90</formula>
    </cfRule>
    <cfRule type="cellIs" dxfId="11994" priority="7419" operator="between">
      <formula>50</formula>
      <formula>89</formula>
    </cfRule>
    <cfRule type="cellIs" dxfId="11993" priority="7420" operator="lessThanOrEqual">
      <formula>49</formula>
    </cfRule>
  </conditionalFormatting>
  <conditionalFormatting sqref="I256 I258 I267 I264 I270">
    <cfRule type="cellIs" dxfId="11992" priority="7415" stopIfTrue="1" operator="lessThan">
      <formula>$E$1/$E$1*50</formula>
    </cfRule>
    <cfRule type="cellIs" dxfId="11991" priority="7416" stopIfTrue="1" operator="between">
      <formula>$E$1/$E$1*50</formula>
      <formula>$E$1/$E$1*89</formula>
    </cfRule>
    <cfRule type="cellIs" dxfId="11990" priority="7417" stopIfTrue="1" operator="greaterThanOrEqual">
      <formula>$E$1/$E$1*90</formula>
    </cfRule>
  </conditionalFormatting>
  <conditionalFormatting sqref="I256 I258 I267 I264 I270">
    <cfRule type="cellIs" dxfId="11989" priority="7412" operator="greaterThanOrEqual">
      <formula>90</formula>
    </cfRule>
    <cfRule type="cellIs" dxfId="11988" priority="7413" operator="between">
      <formula>50</formula>
      <formula>89</formula>
    </cfRule>
    <cfRule type="cellIs" dxfId="11987" priority="7414" operator="lessThanOrEqual">
      <formula>49</formula>
    </cfRule>
  </conditionalFormatting>
  <conditionalFormatting sqref="K256 K258 K267 K264 K270">
    <cfRule type="cellIs" dxfId="11986" priority="7409" stopIfTrue="1" operator="lessThan">
      <formula>$E$1/$E$1*50</formula>
    </cfRule>
    <cfRule type="cellIs" dxfId="11985" priority="7410" stopIfTrue="1" operator="between">
      <formula>$E$1/$E$1*50</formula>
      <formula>$E$1/$E$1*89</formula>
    </cfRule>
    <cfRule type="cellIs" dxfId="11984" priority="7411" stopIfTrue="1" operator="greaterThanOrEqual">
      <formula>$E$1/$E$1*90</formula>
    </cfRule>
  </conditionalFormatting>
  <conditionalFormatting sqref="K256 K258 K267 K264 K270">
    <cfRule type="cellIs" dxfId="11983" priority="7406" operator="greaterThanOrEqual">
      <formula>90</formula>
    </cfRule>
    <cfRule type="cellIs" dxfId="11982" priority="7407" operator="between">
      <formula>50</formula>
      <formula>89</formula>
    </cfRule>
    <cfRule type="cellIs" dxfId="11981" priority="7408" operator="lessThanOrEqual">
      <formula>49</formula>
    </cfRule>
  </conditionalFormatting>
  <conditionalFormatting sqref="M256 M258 M267 M264 M270">
    <cfRule type="cellIs" dxfId="11980" priority="7403" stopIfTrue="1" operator="lessThan">
      <formula>$E$1/$E$1*50</formula>
    </cfRule>
    <cfRule type="cellIs" dxfId="11979" priority="7404" stopIfTrue="1" operator="between">
      <formula>$E$1/$E$1*50</formula>
      <formula>$E$1/$E$1*89</formula>
    </cfRule>
    <cfRule type="cellIs" dxfId="11978" priority="7405" stopIfTrue="1" operator="greaterThanOrEqual">
      <formula>$E$1/$E$1*90</formula>
    </cfRule>
  </conditionalFormatting>
  <conditionalFormatting sqref="M256 M258 M267 M264 M270">
    <cfRule type="cellIs" dxfId="11977" priority="7400" operator="greaterThanOrEqual">
      <formula>90</formula>
    </cfRule>
    <cfRule type="cellIs" dxfId="11976" priority="7401" operator="between">
      <formula>50</formula>
      <formula>89</formula>
    </cfRule>
    <cfRule type="cellIs" dxfId="11975" priority="7402" operator="lessThanOrEqual">
      <formula>49</formula>
    </cfRule>
  </conditionalFormatting>
  <conditionalFormatting sqref="P256 P258 P267 P264 P270">
    <cfRule type="cellIs" dxfId="11974" priority="7397" stopIfTrue="1" operator="lessThan">
      <formula>$E$1/$E$1*50</formula>
    </cfRule>
    <cfRule type="cellIs" dxfId="11973" priority="7398" stopIfTrue="1" operator="between">
      <formula>$E$1/$E$1*50</formula>
      <formula>$E$1/$E$1*89</formula>
    </cfRule>
    <cfRule type="cellIs" dxfId="11972" priority="7399" stopIfTrue="1" operator="greaterThanOrEqual">
      <formula>$E$1/$E$1*90</formula>
    </cfRule>
  </conditionalFormatting>
  <conditionalFormatting sqref="P256 P258 P267 P264 P270">
    <cfRule type="cellIs" dxfId="11971" priority="7394" operator="greaterThanOrEqual">
      <formula>90</formula>
    </cfRule>
    <cfRule type="cellIs" dxfId="11970" priority="7395" operator="between">
      <formula>50</formula>
      <formula>89</formula>
    </cfRule>
    <cfRule type="cellIs" dxfId="11969" priority="7396" operator="lessThanOrEqual">
      <formula>49</formula>
    </cfRule>
  </conditionalFormatting>
  <conditionalFormatting sqref="I258">
    <cfRule type="cellIs" dxfId="11968" priority="7393" operator="between">
      <formula>10</formula>
      <formula>17.8</formula>
    </cfRule>
  </conditionalFormatting>
  <conditionalFormatting sqref="H256 H258 H267 H264 H270">
    <cfRule type="cellIs" dxfId="11967" priority="7390" operator="greaterThanOrEqual">
      <formula>0.18</formula>
    </cfRule>
    <cfRule type="cellIs" dxfId="11966" priority="7391" operator="between">
      <formula>0.1</formula>
      <formula>0.178</formula>
    </cfRule>
    <cfRule type="cellIs" dxfId="11965" priority="7392" operator="lessThanOrEqual">
      <formula>0.098</formula>
    </cfRule>
  </conditionalFormatting>
  <conditionalFormatting sqref="J256 J258 J267 J264 J270">
    <cfRule type="cellIs" dxfId="11964" priority="7387" operator="greaterThanOrEqual">
      <formula>0.18</formula>
    </cfRule>
    <cfRule type="cellIs" dxfId="11963" priority="7388" operator="between">
      <formula>0.1</formula>
      <formula>0.178</formula>
    </cfRule>
    <cfRule type="cellIs" dxfId="11962" priority="7389" operator="lessThanOrEqual">
      <formula>0.098</formula>
    </cfRule>
  </conditionalFormatting>
  <conditionalFormatting sqref="Q256 Q258 Q267 Q264 Q270">
    <cfRule type="cellIs" dxfId="11961" priority="7381" operator="greaterThanOrEqual">
      <formula>0.18</formula>
    </cfRule>
    <cfRule type="cellIs" dxfId="11960" priority="7382" operator="between">
      <formula>0.1</formula>
      <formula>0.178</formula>
    </cfRule>
    <cfRule type="cellIs" dxfId="11959" priority="7383" operator="lessThanOrEqual">
      <formula>0.098</formula>
    </cfRule>
  </conditionalFormatting>
  <conditionalFormatting sqref="L256 L258 L267 L264 L270">
    <cfRule type="cellIs" dxfId="11958" priority="7378" operator="greaterThanOrEqual">
      <formula>0.045</formula>
    </cfRule>
    <cfRule type="cellIs" dxfId="11957" priority="7379" operator="lessThanOrEqual">
      <formula>0.0245</formula>
    </cfRule>
    <cfRule type="cellIs" dxfId="11956" priority="7380" operator="between">
      <formula>0.025</formula>
      <formula>0.0445</formula>
    </cfRule>
  </conditionalFormatting>
  <conditionalFormatting sqref="F256 F258 F267 F264 F270">
    <cfRule type="cellIs" dxfId="11955" priority="7375" stopIfTrue="1" operator="lessThan">
      <formula>$F$1/$F$1*1%</formula>
    </cfRule>
    <cfRule type="cellIs" dxfId="11954" priority="7376" stopIfTrue="1" operator="between">
      <formula>$F$1/$F$1*1%</formula>
      <formula>$F$1/$F$1*4.99%</formula>
    </cfRule>
    <cfRule type="cellIs" dxfId="11953" priority="7377" stopIfTrue="1" operator="greaterThanOrEqual">
      <formula>$F$1/$F$1*5%</formula>
    </cfRule>
  </conditionalFormatting>
  <conditionalFormatting sqref="F256 F258 F267 F264 F270">
    <cfRule type="cellIs" dxfId="11952" priority="7372" operator="greaterThanOrEqual">
      <formula>0.045</formula>
    </cfRule>
    <cfRule type="cellIs" dxfId="11951" priority="7373" operator="lessThanOrEqual">
      <formula>0.0245</formula>
    </cfRule>
    <cfRule type="cellIs" dxfId="11950" priority="7374" operator="between">
      <formula>0.025</formula>
      <formula>0.0445</formula>
    </cfRule>
  </conditionalFormatting>
  <conditionalFormatting sqref="E256 E258 E267 E264 E270">
    <cfRule type="cellIs" dxfId="11949" priority="7369" stopIfTrue="1" operator="lessThan">
      <formula>$E$1/$E$1*50</formula>
    </cfRule>
    <cfRule type="cellIs" dxfId="11948" priority="7370" stopIfTrue="1" operator="between">
      <formula>$E$1/$E$1*50</formula>
      <formula>$E$1/$E$1*89</formula>
    </cfRule>
    <cfRule type="cellIs" dxfId="11947" priority="7371" stopIfTrue="1" operator="greaterThanOrEqual">
      <formula>$E$1/$E$1*90</formula>
    </cfRule>
  </conditionalFormatting>
  <conditionalFormatting sqref="E256 E258 E267 E264 E270">
    <cfRule type="cellIs" dxfId="11946" priority="7366" operator="greaterThanOrEqual">
      <formula>90</formula>
    </cfRule>
    <cfRule type="cellIs" dxfId="11945" priority="7367" operator="between">
      <formula>50</formula>
      <formula>89</formula>
    </cfRule>
    <cfRule type="cellIs" dxfId="11944" priority="7368" operator="lessThanOrEqual">
      <formula>49</formula>
    </cfRule>
  </conditionalFormatting>
  <conditionalFormatting sqref="S258 S267 S264 S270">
    <cfRule type="cellIs" dxfId="11943" priority="7363" operator="lessThanOrEqual">
      <formula>0.4999</formula>
    </cfRule>
    <cfRule type="cellIs" dxfId="11942" priority="7364" operator="between">
      <formula>0.5</formula>
      <formula>0.89</formula>
    </cfRule>
    <cfRule type="cellIs" dxfId="11941" priority="7365" operator="greaterThanOrEqual">
      <formula>0.891</formula>
    </cfRule>
  </conditionalFormatting>
  <conditionalFormatting sqref="O256 O258 O267 O264 O270">
    <cfRule type="cellIs" dxfId="11940" priority="7361" operator="lessThanOrEqual">
      <formula>0.04</formula>
    </cfRule>
    <cfRule type="cellIs" dxfId="11939" priority="7362" operator="equal">
      <formula>0.05</formula>
    </cfRule>
  </conditionalFormatting>
  <conditionalFormatting sqref="I228">
    <cfRule type="cellIs" dxfId="11938" priority="6723" stopIfTrue="1" operator="lessThan">
      <formula>$E$1/$E$1*50</formula>
    </cfRule>
    <cfRule type="cellIs" dxfId="11937" priority="6724" stopIfTrue="1" operator="between">
      <formula>$E$1/$E$1*50</formula>
      <formula>$E$1/$E$1*89</formula>
    </cfRule>
    <cfRule type="cellIs" dxfId="11936" priority="6725" stopIfTrue="1" operator="greaterThanOrEqual">
      <formula>$E$1/$E$1*90</formula>
    </cfRule>
  </conditionalFormatting>
  <conditionalFormatting sqref="I228">
    <cfRule type="cellIs" dxfId="11935" priority="6720" operator="greaterThanOrEqual">
      <formula>90</formula>
    </cfRule>
    <cfRule type="cellIs" dxfId="11934" priority="6721" operator="between">
      <formula>50</formula>
      <formula>89</formula>
    </cfRule>
    <cfRule type="cellIs" dxfId="11933" priority="6722" operator="lessThanOrEqual">
      <formula>49</formula>
    </cfRule>
  </conditionalFormatting>
  <conditionalFormatting sqref="U228">
    <cfRule type="cellIs" dxfId="11932" priority="6744" stopIfTrue="1" operator="equal">
      <formula>"A"</formula>
    </cfRule>
    <cfRule type="cellIs" dxfId="11931" priority="6745" stopIfTrue="1" operator="between">
      <formula>$V$1</formula>
      <formula>$W$1</formula>
    </cfRule>
    <cfRule type="cellIs" dxfId="11930" priority="6746" stopIfTrue="1" operator="equal">
      <formula>"F"</formula>
    </cfRule>
  </conditionalFormatting>
  <conditionalFormatting sqref="P228">
    <cfRule type="cellIs" dxfId="11929" priority="6705" stopIfTrue="1" operator="lessThan">
      <formula>$E$1/$E$1*50</formula>
    </cfRule>
    <cfRule type="cellIs" dxfId="11928" priority="6706" stopIfTrue="1" operator="between">
      <formula>$E$1/$E$1*50</formula>
      <formula>$E$1/$E$1*89</formula>
    </cfRule>
    <cfRule type="cellIs" dxfId="11927" priority="6707" stopIfTrue="1" operator="greaterThanOrEqual">
      <formula>$E$1/$E$1*90</formula>
    </cfRule>
  </conditionalFormatting>
  <conditionalFormatting sqref="E228">
    <cfRule type="cellIs" dxfId="11926" priority="6678" stopIfTrue="1" operator="lessThan">
      <formula>$E$1/$E$1*50</formula>
    </cfRule>
    <cfRule type="cellIs" dxfId="11925" priority="6679" stopIfTrue="1" operator="between">
      <formula>$E$1/$E$1*50</formula>
      <formula>$E$1/$E$1*89</formula>
    </cfRule>
    <cfRule type="cellIs" dxfId="11924" priority="6680" stopIfTrue="1" operator="greaterThanOrEqual">
      <formula>$E$1/$E$1*90</formula>
    </cfRule>
  </conditionalFormatting>
  <conditionalFormatting sqref="C228">
    <cfRule type="cellIs" dxfId="11923" priority="6741" stopIfTrue="1" operator="lessThan">
      <formula>#REF!/#REF!*9%</formula>
    </cfRule>
    <cfRule type="cellIs" dxfId="11922" priority="6742" stopIfTrue="1" operator="between">
      <formula>#REF!/#REF!*9%</formula>
      <formula>#REF!/#REF!*13.4%</formula>
    </cfRule>
    <cfRule type="cellIs" dxfId="11921" priority="6743" stopIfTrue="1" operator="greaterThanOrEqual">
      <formula>#REF!/#REF!*13.5%</formula>
    </cfRule>
  </conditionalFormatting>
  <conditionalFormatting sqref="D228 B228">
    <cfRule type="cellIs" dxfId="11920" priority="6738" stopIfTrue="1" operator="lessThan">
      <formula>#REF!/#REF!*60</formula>
    </cfRule>
    <cfRule type="cellIs" dxfId="11919" priority="6739" stopIfTrue="1" operator="between">
      <formula>#REF!/#REF!*60</formula>
      <formula>#REF!/#REF!*89</formula>
    </cfRule>
    <cfRule type="cellIs" dxfId="11918" priority="6740" stopIfTrue="1" operator="greaterThanOrEqual">
      <formula>#REF!/#REF!*90</formula>
    </cfRule>
  </conditionalFormatting>
  <conditionalFormatting sqref="G228">
    <cfRule type="cellIs" dxfId="11917" priority="6735" stopIfTrue="1" operator="lessThan">
      <formula>$E$1/$E$1*50</formula>
    </cfRule>
    <cfRule type="cellIs" dxfId="11916" priority="6736" stopIfTrue="1" operator="between">
      <formula>$E$1/$E$1*50</formula>
      <formula>$E$1/$E$1*89</formula>
    </cfRule>
    <cfRule type="cellIs" dxfId="11915" priority="6737" stopIfTrue="1" operator="greaterThanOrEqual">
      <formula>$E$1/$E$1*90</formula>
    </cfRule>
  </conditionalFormatting>
  <conditionalFormatting sqref="L228">
    <cfRule type="cellIs" dxfId="11914" priority="6732" stopIfTrue="1" operator="lessThan">
      <formula>$F$1/$F$1*1%</formula>
    </cfRule>
    <cfRule type="cellIs" dxfId="11913" priority="6733" stopIfTrue="1" operator="between">
      <formula>$F$1/$F$1*1%</formula>
      <formula>$F$1/$F$1*4.99%</formula>
    </cfRule>
    <cfRule type="cellIs" dxfId="11912" priority="6734" stopIfTrue="1" operator="greaterThanOrEqual">
      <formula>$F$1/$F$1*5%</formula>
    </cfRule>
  </conditionalFormatting>
  <conditionalFormatting sqref="T228">
    <cfRule type="cellIs" dxfId="11911" priority="6729" stopIfTrue="1" operator="equal">
      <formula>"A"</formula>
    </cfRule>
    <cfRule type="cellIs" dxfId="11910" priority="6730" stopIfTrue="1" operator="between">
      <formula>$V$1</formula>
      <formula>$W$1</formula>
    </cfRule>
    <cfRule type="cellIs" dxfId="11909" priority="6731" stopIfTrue="1" operator="equal">
      <formula>"F"</formula>
    </cfRule>
  </conditionalFormatting>
  <conditionalFormatting sqref="G228">
    <cfRule type="cellIs" dxfId="11908" priority="6726" operator="greaterThanOrEqual">
      <formula>90</formula>
    </cfRule>
    <cfRule type="cellIs" dxfId="11907" priority="6727" operator="between">
      <formula>50</formula>
      <formula>89</formula>
    </cfRule>
    <cfRule type="cellIs" dxfId="11906" priority="6728" operator="lessThanOrEqual">
      <formula>49</formula>
    </cfRule>
  </conditionalFormatting>
  <conditionalFormatting sqref="K228">
    <cfRule type="cellIs" dxfId="11905" priority="6717" stopIfTrue="1" operator="lessThan">
      <formula>$E$1/$E$1*50</formula>
    </cfRule>
    <cfRule type="cellIs" dxfId="11904" priority="6718" stopIfTrue="1" operator="between">
      <formula>$E$1/$E$1*50</formula>
      <formula>$E$1/$E$1*89</formula>
    </cfRule>
    <cfRule type="cellIs" dxfId="11903" priority="6719" stopIfTrue="1" operator="greaterThanOrEqual">
      <formula>$E$1/$E$1*90</formula>
    </cfRule>
  </conditionalFormatting>
  <conditionalFormatting sqref="K228">
    <cfRule type="cellIs" dxfId="11902" priority="6714" operator="greaterThanOrEqual">
      <formula>90</formula>
    </cfRule>
    <cfRule type="cellIs" dxfId="11901" priority="6715" operator="between">
      <formula>50</formula>
      <formula>89</formula>
    </cfRule>
    <cfRule type="cellIs" dxfId="11900" priority="6716" operator="lessThanOrEqual">
      <formula>49</formula>
    </cfRule>
  </conditionalFormatting>
  <conditionalFormatting sqref="M228">
    <cfRule type="cellIs" dxfId="11899" priority="6711" stopIfTrue="1" operator="lessThan">
      <formula>$E$1/$E$1*50</formula>
    </cfRule>
    <cfRule type="cellIs" dxfId="11898" priority="6712" stopIfTrue="1" operator="between">
      <formula>$E$1/$E$1*50</formula>
      <formula>$E$1/$E$1*89</formula>
    </cfRule>
    <cfRule type="cellIs" dxfId="11897" priority="6713" stopIfTrue="1" operator="greaterThanOrEqual">
      <formula>$E$1/$E$1*90</formula>
    </cfRule>
  </conditionalFormatting>
  <conditionalFormatting sqref="M228">
    <cfRule type="cellIs" dxfId="11896" priority="6708" operator="greaterThanOrEqual">
      <formula>90</formula>
    </cfRule>
    <cfRule type="cellIs" dxfId="11895" priority="6709" operator="between">
      <formula>50</formula>
      <formula>89</formula>
    </cfRule>
    <cfRule type="cellIs" dxfId="11894" priority="6710" operator="lessThanOrEqual">
      <formula>49</formula>
    </cfRule>
  </conditionalFormatting>
  <conditionalFormatting sqref="P228">
    <cfRule type="cellIs" dxfId="11893" priority="6702" operator="greaterThanOrEqual">
      <formula>90</formula>
    </cfRule>
    <cfRule type="cellIs" dxfId="11892" priority="6703" operator="between">
      <formula>50</formula>
      <formula>89</formula>
    </cfRule>
    <cfRule type="cellIs" dxfId="11891" priority="6704" operator="lessThanOrEqual">
      <formula>49</formula>
    </cfRule>
  </conditionalFormatting>
  <conditionalFormatting sqref="H228">
    <cfRule type="cellIs" dxfId="11890" priority="6699" operator="greaterThanOrEqual">
      <formula>0.18</formula>
    </cfRule>
    <cfRule type="cellIs" dxfId="11889" priority="6700" operator="between">
      <formula>0.1</formula>
      <formula>0.178</formula>
    </cfRule>
    <cfRule type="cellIs" dxfId="11888" priority="6701" operator="lessThanOrEqual">
      <formula>0.098</formula>
    </cfRule>
  </conditionalFormatting>
  <conditionalFormatting sqref="J228">
    <cfRule type="cellIs" dxfId="11887" priority="6696" operator="greaterThanOrEqual">
      <formula>0.18</formula>
    </cfRule>
    <cfRule type="cellIs" dxfId="11886" priority="6697" operator="between">
      <formula>0.1</formula>
      <formula>0.178</formula>
    </cfRule>
    <cfRule type="cellIs" dxfId="11885" priority="6698" operator="lessThanOrEqual">
      <formula>0.098</formula>
    </cfRule>
  </conditionalFormatting>
  <conditionalFormatting sqref="N228">
    <cfRule type="cellIs" dxfId="11884" priority="6693" operator="greaterThanOrEqual">
      <formula>0.18</formula>
    </cfRule>
    <cfRule type="cellIs" dxfId="11883" priority="6694" operator="between">
      <formula>0.1</formula>
      <formula>0.178</formula>
    </cfRule>
    <cfRule type="cellIs" dxfId="11882" priority="6695" operator="lessThanOrEqual">
      <formula>0.098</formula>
    </cfRule>
  </conditionalFormatting>
  <conditionalFormatting sqref="Q228">
    <cfRule type="cellIs" dxfId="11881" priority="6690" operator="greaterThanOrEqual">
      <formula>0.18</formula>
    </cfRule>
    <cfRule type="cellIs" dxfId="11880" priority="6691" operator="between">
      <formula>0.1</formula>
      <formula>0.178</formula>
    </cfRule>
    <cfRule type="cellIs" dxfId="11879" priority="6692" operator="lessThanOrEqual">
      <formula>0.098</formula>
    </cfRule>
  </conditionalFormatting>
  <conditionalFormatting sqref="L228">
    <cfRule type="cellIs" dxfId="11878" priority="6687" operator="greaterThanOrEqual">
      <formula>0.045</formula>
    </cfRule>
    <cfRule type="cellIs" dxfId="11877" priority="6688" operator="lessThanOrEqual">
      <formula>0.0245</formula>
    </cfRule>
    <cfRule type="cellIs" dxfId="11876" priority="6689" operator="between">
      <formula>0.025</formula>
      <formula>0.0445</formula>
    </cfRule>
  </conditionalFormatting>
  <conditionalFormatting sqref="F228">
    <cfRule type="cellIs" dxfId="11875" priority="6684" stopIfTrue="1" operator="lessThan">
      <formula>$F$1/$F$1*1%</formula>
    </cfRule>
    <cfRule type="cellIs" dxfId="11874" priority="6685" stopIfTrue="1" operator="between">
      <formula>$F$1/$F$1*1%</formula>
      <formula>$F$1/$F$1*4.99%</formula>
    </cfRule>
    <cfRule type="cellIs" dxfId="11873" priority="6686" stopIfTrue="1" operator="greaterThanOrEqual">
      <formula>$F$1/$F$1*5%</formula>
    </cfRule>
  </conditionalFormatting>
  <conditionalFormatting sqref="F228">
    <cfRule type="cellIs" dxfId="11872" priority="6681" operator="greaterThanOrEqual">
      <formula>0.045</formula>
    </cfRule>
    <cfRule type="cellIs" dxfId="11871" priority="6682" operator="lessThanOrEqual">
      <formula>0.0245</formula>
    </cfRule>
    <cfRule type="cellIs" dxfId="11870" priority="6683" operator="between">
      <formula>0.025</formula>
      <formula>0.0445</formula>
    </cfRule>
  </conditionalFormatting>
  <conditionalFormatting sqref="E228">
    <cfRule type="cellIs" dxfId="11869" priority="6675" operator="greaterThanOrEqual">
      <formula>90</formula>
    </cfRule>
    <cfRule type="cellIs" dxfId="11868" priority="6676" operator="between">
      <formula>50</formula>
      <formula>89</formula>
    </cfRule>
    <cfRule type="cellIs" dxfId="11867" priority="6677" operator="lessThanOrEqual">
      <formula>49</formula>
    </cfRule>
  </conditionalFormatting>
  <conditionalFormatting sqref="K43">
    <cfRule type="cellIs" dxfId="11866" priority="6665" stopIfTrue="1" operator="lessThan">
      <formula>$E$1/$E$1*50</formula>
    </cfRule>
    <cfRule type="cellIs" dxfId="11865" priority="6666" stopIfTrue="1" operator="between">
      <formula>$E$1/$E$1*50</formula>
      <formula>$E$1/$E$1*89</formula>
    </cfRule>
    <cfRule type="cellIs" dxfId="11864" priority="6667" stopIfTrue="1" operator="greaterThanOrEqual">
      <formula>$E$1/$E$1*90</formula>
    </cfRule>
  </conditionalFormatting>
  <conditionalFormatting sqref="K55">
    <cfRule type="cellIs" dxfId="11863" priority="6659" stopIfTrue="1" operator="lessThan">
      <formula>$E$1/$E$1*50</formula>
    </cfRule>
    <cfRule type="cellIs" dxfId="11862" priority="6660" stopIfTrue="1" operator="between">
      <formula>$E$1/$E$1*50</formula>
      <formula>$E$1/$E$1*89</formula>
    </cfRule>
    <cfRule type="cellIs" dxfId="11861" priority="6661" stopIfTrue="1" operator="greaterThanOrEqual">
      <formula>$E$1/$E$1*90</formula>
    </cfRule>
  </conditionalFormatting>
  <conditionalFormatting sqref="G107 I107 K107 M107 P107 E107 E87:E88 P87:P88 M87:M88 K87:K88 I87:I88 G87:G88">
    <cfRule type="cellIs" dxfId="11860" priority="6653" stopIfTrue="1" operator="lessThan">
      <formula>$E$1/$E$1*50</formula>
    </cfRule>
    <cfRule type="cellIs" dxfId="11859" priority="6654" stopIfTrue="1" operator="between">
      <formula>$E$1/$E$1*50</formula>
      <formula>$E$1/$E$1*89</formula>
    </cfRule>
    <cfRule type="cellIs" dxfId="11858" priority="6655" stopIfTrue="1" operator="greaterThanOrEqual">
      <formula>$E$1/$E$1*90</formula>
    </cfRule>
  </conditionalFormatting>
  <conditionalFormatting sqref="L107 F107 F87:F88 L87:L88">
    <cfRule type="cellIs" dxfId="11857" priority="6650" stopIfTrue="1" operator="lessThan">
      <formula>$F$1/$F$1*1%</formula>
    </cfRule>
    <cfRule type="cellIs" dxfId="11856" priority="6651" stopIfTrue="1" operator="between">
      <formula>$F$1/$F$1*1%</formula>
      <formula>$F$1/$F$1*4.99%</formula>
    </cfRule>
    <cfRule type="cellIs" dxfId="11855" priority="6652" stopIfTrue="1" operator="greaterThanOrEqual">
      <formula>$F$1/$F$1*5%</formula>
    </cfRule>
  </conditionalFormatting>
  <conditionalFormatting sqref="T107 T87:U87 T88">
    <cfRule type="cellIs" dxfId="11854" priority="6647" stopIfTrue="1" operator="equal">
      <formula>"A"</formula>
    </cfRule>
    <cfRule type="cellIs" dxfId="11853" priority="6648" stopIfTrue="1" operator="between">
      <formula>$V$1</formula>
      <formula>$W$1</formula>
    </cfRule>
    <cfRule type="cellIs" dxfId="11852" priority="6649" stopIfTrue="1" operator="equal">
      <formula>"F"</formula>
    </cfRule>
  </conditionalFormatting>
  <conditionalFormatting sqref="C87">
    <cfRule type="cellIs" dxfId="11851" priority="6644" stopIfTrue="1" operator="lessThan">
      <formula>#REF!/#REF!*9%</formula>
    </cfRule>
    <cfRule type="cellIs" dxfId="11850" priority="6645" stopIfTrue="1" operator="between">
      <formula>#REF!/#REF!*9%</formula>
      <formula>#REF!/#REF!*13.4%</formula>
    </cfRule>
    <cfRule type="cellIs" dxfId="11849" priority="6646" stopIfTrue="1" operator="greaterThanOrEqual">
      <formula>#REF!/#REF!*13.5%</formula>
    </cfRule>
  </conditionalFormatting>
  <conditionalFormatting sqref="D87 B87">
    <cfRule type="cellIs" dxfId="11848" priority="6641" stopIfTrue="1" operator="lessThan">
      <formula>#REF!/#REF!*60</formula>
    </cfRule>
    <cfRule type="cellIs" dxfId="11847" priority="6642" stopIfTrue="1" operator="between">
      <formula>#REF!/#REF!*60</formula>
      <formula>#REF!/#REF!*89</formula>
    </cfRule>
    <cfRule type="cellIs" dxfId="11846" priority="6643" stopIfTrue="1" operator="greaterThanOrEqual">
      <formula>#REF!/#REF!*90</formula>
    </cfRule>
  </conditionalFormatting>
  <conditionalFormatting sqref="U90">
    <cfRule type="cellIs" dxfId="11845" priority="6638" stopIfTrue="1" operator="equal">
      <formula>"A"</formula>
    </cfRule>
    <cfRule type="cellIs" dxfId="11844" priority="6639" stopIfTrue="1" operator="between">
      <formula>$V$1</formula>
      <formula>$W$1</formula>
    </cfRule>
    <cfRule type="cellIs" dxfId="11843" priority="6640" stopIfTrue="1" operator="equal">
      <formula>"F"</formula>
    </cfRule>
  </conditionalFormatting>
  <conditionalFormatting sqref="G76:G80 B90 D90">
    <cfRule type="cellIs" dxfId="11842" priority="6635" stopIfTrue="1" operator="lessThan">
      <formula>#REF!/#REF!*60</formula>
    </cfRule>
    <cfRule type="cellIs" dxfId="11841" priority="6636" stopIfTrue="1" operator="between">
      <formula>#REF!/#REF!*60</formula>
      <formula>#REF!/#REF!*89</formula>
    </cfRule>
    <cfRule type="cellIs" dxfId="11840" priority="6637" stopIfTrue="1" operator="greaterThanOrEqual">
      <formula>#REF!/#REF!*90</formula>
    </cfRule>
  </conditionalFormatting>
  <conditionalFormatting sqref="C90">
    <cfRule type="cellIs" dxfId="11839" priority="6632" stopIfTrue="1" operator="lessThan">
      <formula>#REF!/#REF!*9%</formula>
    </cfRule>
    <cfRule type="cellIs" dxfId="11838" priority="6633" stopIfTrue="1" operator="between">
      <formula>#REF!/#REF!*9%</formula>
      <formula>#REF!/#REF!*13.4%</formula>
    </cfRule>
    <cfRule type="cellIs" dxfId="11837" priority="6634" stopIfTrue="1" operator="greaterThanOrEqual">
      <formula>#REF!/#REF!*13.5%</formula>
    </cfRule>
  </conditionalFormatting>
  <conditionalFormatting sqref="F76:F81">
    <cfRule type="cellIs" dxfId="11836" priority="6629" stopIfTrue="1" operator="lessThan">
      <formula>#REF!/#REF!*60%</formula>
    </cfRule>
    <cfRule type="cellIs" dxfId="11835" priority="6630" stopIfTrue="1" operator="between">
      <formula>#REF!/#REF!*60%</formula>
      <formula>#REF!/#REF!*89%</formula>
    </cfRule>
    <cfRule type="cellIs" dxfId="11834" priority="6631" stopIfTrue="1" operator="greaterThanOrEqual">
      <formula>#REF!/#REF!*90%</formula>
    </cfRule>
  </conditionalFormatting>
  <conditionalFormatting sqref="U88">
    <cfRule type="cellIs" dxfId="11833" priority="6626" stopIfTrue="1" operator="equal">
      <formula>"A"</formula>
    </cfRule>
    <cfRule type="cellIs" dxfId="11832" priority="6627" stopIfTrue="1" operator="between">
      <formula>$V$1</formula>
      <formula>$W$1</formula>
    </cfRule>
    <cfRule type="cellIs" dxfId="11831" priority="6628" stopIfTrue="1" operator="equal">
      <formula>"F"</formula>
    </cfRule>
  </conditionalFormatting>
  <conditionalFormatting sqref="B88 D88">
    <cfRule type="cellIs" dxfId="11830" priority="6623" stopIfTrue="1" operator="lessThan">
      <formula>#REF!/#REF!*60</formula>
    </cfRule>
    <cfRule type="cellIs" dxfId="11829" priority="6624" stopIfTrue="1" operator="between">
      <formula>#REF!/#REF!*60</formula>
      <formula>#REF!/#REF!*89</formula>
    </cfRule>
    <cfRule type="cellIs" dxfId="11828" priority="6625" stopIfTrue="1" operator="greaterThanOrEqual">
      <formula>#REF!/#REF!*90</formula>
    </cfRule>
  </conditionalFormatting>
  <conditionalFormatting sqref="C88">
    <cfRule type="cellIs" dxfId="11827" priority="6620" stopIfTrue="1" operator="lessThan">
      <formula>#REF!/#REF!*9%</formula>
    </cfRule>
    <cfRule type="cellIs" dxfId="11826" priority="6621" stopIfTrue="1" operator="between">
      <formula>#REF!/#REF!*9%</formula>
      <formula>#REF!/#REF!*13.4%</formula>
    </cfRule>
    <cfRule type="cellIs" dxfId="11825" priority="6622" stopIfTrue="1" operator="greaterThanOrEqual">
      <formula>#REF!/#REF!*13.5%</formula>
    </cfRule>
  </conditionalFormatting>
  <conditionalFormatting sqref="U107">
    <cfRule type="cellIs" dxfId="11824" priority="6608" stopIfTrue="1" operator="equal">
      <formula>"A"</formula>
    </cfRule>
    <cfRule type="cellIs" dxfId="11823" priority="6609" stopIfTrue="1" operator="between">
      <formula>$V$1</formula>
      <formula>$W$1</formula>
    </cfRule>
    <cfRule type="cellIs" dxfId="11822" priority="6610" stopIfTrue="1" operator="equal">
      <formula>"F"</formula>
    </cfRule>
  </conditionalFormatting>
  <conditionalFormatting sqref="D107 B107">
    <cfRule type="cellIs" dxfId="11821" priority="6605" stopIfTrue="1" operator="lessThan">
      <formula>#REF!/#REF!*60</formula>
    </cfRule>
    <cfRule type="cellIs" dxfId="11820" priority="6606" stopIfTrue="1" operator="between">
      <formula>#REF!/#REF!*60</formula>
      <formula>#REF!/#REF!*89</formula>
    </cfRule>
    <cfRule type="cellIs" dxfId="11819" priority="6607" stopIfTrue="1" operator="greaterThanOrEqual">
      <formula>#REF!/#REF!*90</formula>
    </cfRule>
  </conditionalFormatting>
  <conditionalFormatting sqref="C107">
    <cfRule type="cellIs" dxfId="11818" priority="6602" stopIfTrue="1" operator="lessThan">
      <formula>#REF!/#REF!*9%</formula>
    </cfRule>
    <cfRule type="cellIs" dxfId="11817" priority="6603" stopIfTrue="1" operator="between">
      <formula>#REF!/#REF!*9%</formula>
      <formula>#REF!/#REF!*13.4%</formula>
    </cfRule>
    <cfRule type="cellIs" dxfId="11816" priority="6604" stopIfTrue="1" operator="greaterThanOrEqual">
      <formula>#REF!/#REF!*13.5%</formula>
    </cfRule>
  </conditionalFormatting>
  <conditionalFormatting sqref="U86">
    <cfRule type="cellIs" dxfId="11815" priority="6599" stopIfTrue="1" operator="equal">
      <formula>"A"</formula>
    </cfRule>
    <cfRule type="cellIs" dxfId="11814" priority="6600" stopIfTrue="1" operator="between">
      <formula>$V$1</formula>
      <formula>$W$1</formula>
    </cfRule>
    <cfRule type="cellIs" dxfId="11813" priority="6601" stopIfTrue="1" operator="equal">
      <formula>"F"</formula>
    </cfRule>
  </conditionalFormatting>
  <conditionalFormatting sqref="B86 D86">
    <cfRule type="cellIs" dxfId="11812" priority="6596" stopIfTrue="1" operator="lessThan">
      <formula>#REF!/#REF!*60</formula>
    </cfRule>
    <cfRule type="cellIs" dxfId="11811" priority="6597" stopIfTrue="1" operator="between">
      <formula>#REF!/#REF!*60</formula>
      <formula>#REF!/#REF!*89</formula>
    </cfRule>
    <cfRule type="cellIs" dxfId="11810" priority="6598" stopIfTrue="1" operator="greaterThanOrEqual">
      <formula>#REF!/#REF!*90</formula>
    </cfRule>
  </conditionalFormatting>
  <conditionalFormatting sqref="C86">
    <cfRule type="cellIs" dxfId="11809" priority="6593" stopIfTrue="1" operator="lessThan">
      <formula>#REF!/#REF!*9%</formula>
    </cfRule>
    <cfRule type="cellIs" dxfId="11808" priority="6594" stopIfTrue="1" operator="between">
      <formula>#REF!/#REF!*9%</formula>
      <formula>#REF!/#REF!*13.4%</formula>
    </cfRule>
    <cfRule type="cellIs" dxfId="11807" priority="6595" stopIfTrue="1" operator="greaterThanOrEqual">
      <formula>#REF!/#REF!*13.5%</formula>
    </cfRule>
  </conditionalFormatting>
  <conditionalFormatting sqref="B116 D116 G116">
    <cfRule type="cellIs" dxfId="11806" priority="6590" stopIfTrue="1" operator="lessThan">
      <formula>#REF!/#REF!*60</formula>
    </cfRule>
    <cfRule type="cellIs" dxfId="11805" priority="6591" stopIfTrue="1" operator="between">
      <formula>#REF!/#REF!*60</formula>
      <formula>#REF!/#REF!*89</formula>
    </cfRule>
    <cfRule type="cellIs" dxfId="11804" priority="6592" stopIfTrue="1" operator="greaterThanOrEqual">
      <formula>#REF!/#REF!*90</formula>
    </cfRule>
  </conditionalFormatting>
  <conditionalFormatting sqref="C116 A116">
    <cfRule type="cellIs" dxfId="11803" priority="6587" stopIfTrue="1" operator="lessThan">
      <formula>#REF!/#REF!*9%</formula>
    </cfRule>
    <cfRule type="cellIs" dxfId="11802" priority="6588" stopIfTrue="1" operator="between">
      <formula>#REF!/#REF!*9%</formula>
      <formula>#REF!/#REF!*13.4%</formula>
    </cfRule>
    <cfRule type="cellIs" dxfId="11801" priority="6589" stopIfTrue="1" operator="greaterThanOrEqual">
      <formula>#REF!/#REF!*13.5%</formula>
    </cfRule>
  </conditionalFormatting>
  <conditionalFormatting sqref="F116">
    <cfRule type="cellIs" dxfId="11800" priority="6584" stopIfTrue="1" operator="lessThan">
      <formula>#REF!/#REF!*60%</formula>
    </cfRule>
    <cfRule type="cellIs" dxfId="11799" priority="6585" stopIfTrue="1" operator="between">
      <formula>#REF!/#REF!*60%</formula>
      <formula>#REF!/#REF!*89%</formula>
    </cfRule>
    <cfRule type="cellIs" dxfId="11798" priority="6586" stopIfTrue="1" operator="greaterThanOrEqual">
      <formula>#REF!/#REF!*90%</formula>
    </cfRule>
  </conditionalFormatting>
  <conditionalFormatting sqref="U103:U104">
    <cfRule type="cellIs" dxfId="11797" priority="6581" stopIfTrue="1" operator="equal">
      <formula>"A"</formula>
    </cfRule>
    <cfRule type="cellIs" dxfId="11796" priority="6582" stopIfTrue="1" operator="between">
      <formula>$V$1</formula>
      <formula>$W$1</formula>
    </cfRule>
    <cfRule type="cellIs" dxfId="11795" priority="6583" stopIfTrue="1" operator="equal">
      <formula>"F"</formula>
    </cfRule>
  </conditionalFormatting>
  <conditionalFormatting sqref="D103:D104 B103:B104">
    <cfRule type="cellIs" dxfId="11794" priority="6578" stopIfTrue="1" operator="lessThan">
      <formula>#REF!/#REF!*60</formula>
    </cfRule>
    <cfRule type="cellIs" dxfId="11793" priority="6579" stopIfTrue="1" operator="between">
      <formula>#REF!/#REF!*60</formula>
      <formula>#REF!/#REF!*89</formula>
    </cfRule>
    <cfRule type="cellIs" dxfId="11792" priority="6580" stopIfTrue="1" operator="greaterThanOrEqual">
      <formula>#REF!/#REF!*90</formula>
    </cfRule>
  </conditionalFormatting>
  <conditionalFormatting sqref="C103:C104">
    <cfRule type="cellIs" dxfId="11791" priority="6575" stopIfTrue="1" operator="lessThan">
      <formula>#REF!/#REF!*9%</formula>
    </cfRule>
    <cfRule type="cellIs" dxfId="11790" priority="6576" stopIfTrue="1" operator="between">
      <formula>#REF!/#REF!*9%</formula>
      <formula>#REF!/#REF!*13.4%</formula>
    </cfRule>
    <cfRule type="cellIs" dxfId="11789" priority="6577" stopIfTrue="1" operator="greaterThanOrEqual">
      <formula>#REF!/#REF!*13.5%</formula>
    </cfRule>
  </conditionalFormatting>
  <conditionalFormatting sqref="U105">
    <cfRule type="cellIs" dxfId="11788" priority="6572" stopIfTrue="1" operator="equal">
      <formula>"A"</formula>
    </cfRule>
    <cfRule type="cellIs" dxfId="11787" priority="6573" stopIfTrue="1" operator="between">
      <formula>$V$1</formula>
      <formula>$W$1</formula>
    </cfRule>
    <cfRule type="cellIs" dxfId="11786" priority="6574" stopIfTrue="1" operator="equal">
      <formula>"F"</formula>
    </cfRule>
  </conditionalFormatting>
  <conditionalFormatting sqref="B105 D105">
    <cfRule type="cellIs" dxfId="11785" priority="6569" stopIfTrue="1" operator="lessThan">
      <formula>#REF!/#REF!*60</formula>
    </cfRule>
    <cfRule type="cellIs" dxfId="11784" priority="6570" stopIfTrue="1" operator="between">
      <formula>#REF!/#REF!*60</formula>
      <formula>#REF!/#REF!*89</formula>
    </cfRule>
    <cfRule type="cellIs" dxfId="11783" priority="6571" stopIfTrue="1" operator="greaterThanOrEqual">
      <formula>#REF!/#REF!*90</formula>
    </cfRule>
  </conditionalFormatting>
  <conditionalFormatting sqref="C105">
    <cfRule type="cellIs" dxfId="11782" priority="6566" stopIfTrue="1" operator="lessThan">
      <formula>#REF!/#REF!*9%</formula>
    </cfRule>
    <cfRule type="cellIs" dxfId="11781" priority="6567" stopIfTrue="1" operator="between">
      <formula>#REF!/#REF!*9%</formula>
      <formula>#REF!/#REF!*13.4%</formula>
    </cfRule>
    <cfRule type="cellIs" dxfId="11780" priority="6568" stopIfTrue="1" operator="greaterThanOrEqual">
      <formula>#REF!/#REF!*13.5%</formula>
    </cfRule>
  </conditionalFormatting>
  <conditionalFormatting sqref="U110 U106">
    <cfRule type="cellIs" dxfId="11779" priority="6563" stopIfTrue="1" operator="equal">
      <formula>"A"</formula>
    </cfRule>
    <cfRule type="cellIs" dxfId="11778" priority="6564" stopIfTrue="1" operator="between">
      <formula>$V$1</formula>
      <formula>$W$1</formula>
    </cfRule>
    <cfRule type="cellIs" dxfId="11777" priority="6565" stopIfTrue="1" operator="equal">
      <formula>"F"</formula>
    </cfRule>
  </conditionalFormatting>
  <conditionalFormatting sqref="D110 B110 D106 B106">
    <cfRule type="cellIs" dxfId="11776" priority="6560" stopIfTrue="1" operator="lessThan">
      <formula>#REF!/#REF!*60</formula>
    </cfRule>
    <cfRule type="cellIs" dxfId="11775" priority="6561" stopIfTrue="1" operator="between">
      <formula>#REF!/#REF!*60</formula>
      <formula>#REF!/#REF!*89</formula>
    </cfRule>
    <cfRule type="cellIs" dxfId="11774" priority="6562" stopIfTrue="1" operator="greaterThanOrEqual">
      <formula>#REF!/#REF!*90</formula>
    </cfRule>
  </conditionalFormatting>
  <conditionalFormatting sqref="C110 C106">
    <cfRule type="cellIs" dxfId="11773" priority="6557" stopIfTrue="1" operator="lessThan">
      <formula>#REF!/#REF!*9%</formula>
    </cfRule>
    <cfRule type="cellIs" dxfId="11772" priority="6558" stopIfTrue="1" operator="between">
      <formula>#REF!/#REF!*9%</formula>
      <formula>#REF!/#REF!*13.4%</formula>
    </cfRule>
    <cfRule type="cellIs" dxfId="11771" priority="6559" stopIfTrue="1" operator="greaterThanOrEqual">
      <formula>#REF!/#REF!*13.5%</formula>
    </cfRule>
  </conditionalFormatting>
  <conditionalFormatting sqref="U84">
    <cfRule type="cellIs" dxfId="11770" priority="6554" stopIfTrue="1" operator="equal">
      <formula>"A"</formula>
    </cfRule>
    <cfRule type="cellIs" dxfId="11769" priority="6555" stopIfTrue="1" operator="between">
      <formula>$V$1</formula>
      <formula>$W$1</formula>
    </cfRule>
    <cfRule type="cellIs" dxfId="11768" priority="6556" stopIfTrue="1" operator="equal">
      <formula>"F"</formula>
    </cfRule>
  </conditionalFormatting>
  <conditionalFormatting sqref="D84 B84">
    <cfRule type="cellIs" dxfId="11767" priority="6551" stopIfTrue="1" operator="lessThan">
      <formula>#REF!/#REF!*60</formula>
    </cfRule>
    <cfRule type="cellIs" dxfId="11766" priority="6552" stopIfTrue="1" operator="between">
      <formula>#REF!/#REF!*60</formula>
      <formula>#REF!/#REF!*89</formula>
    </cfRule>
    <cfRule type="cellIs" dxfId="11765" priority="6553" stopIfTrue="1" operator="greaterThanOrEqual">
      <formula>#REF!/#REF!*90</formula>
    </cfRule>
  </conditionalFormatting>
  <conditionalFormatting sqref="C84">
    <cfRule type="cellIs" dxfId="11764" priority="6548" stopIfTrue="1" operator="lessThan">
      <formula>#REF!/#REF!*9%</formula>
    </cfRule>
    <cfRule type="cellIs" dxfId="11763" priority="6549" stopIfTrue="1" operator="between">
      <formula>#REF!/#REF!*9%</formula>
      <formula>#REF!/#REF!*13.4%</formula>
    </cfRule>
    <cfRule type="cellIs" dxfId="11762" priority="6550" stopIfTrue="1" operator="greaterThanOrEqual">
      <formula>#REF!/#REF!*13.5%</formula>
    </cfRule>
  </conditionalFormatting>
  <conditionalFormatting sqref="G107 I107 K107 M107 P107 E107 E87:E88 P87:P88 M87:M88 K87:K88 I87:I88 G87:G88">
    <cfRule type="cellIs" dxfId="11761" priority="6519" operator="greaterThanOrEqual">
      <formula>90</formula>
    </cfRule>
    <cfRule type="cellIs" dxfId="11760" priority="6520" operator="between">
      <formula>50</formula>
      <formula>89</formula>
    </cfRule>
    <cfRule type="cellIs" dxfId="11759" priority="6521" operator="lessThanOrEqual">
      <formula>49</formula>
    </cfRule>
  </conditionalFormatting>
  <conditionalFormatting sqref="H107 J107 N107 Q107 Q87:Q88 N87:N88 J87:J88 H87:H88">
    <cfRule type="cellIs" dxfId="11758" priority="6516" operator="greaterThanOrEqual">
      <formula>0.18</formula>
    </cfRule>
    <cfRule type="cellIs" dxfId="11757" priority="6517" operator="between">
      <formula>0.1</formula>
      <formula>0.178</formula>
    </cfRule>
    <cfRule type="cellIs" dxfId="11756" priority="6518" operator="lessThanOrEqual">
      <formula>0.098</formula>
    </cfRule>
  </conditionalFormatting>
  <conditionalFormatting sqref="L107 F107 F87:F88 L87:L88">
    <cfRule type="cellIs" dxfId="11755" priority="6513" operator="greaterThanOrEqual">
      <formula>0.045</formula>
    </cfRule>
    <cfRule type="cellIs" dxfId="11754" priority="6514" operator="lessThanOrEqual">
      <formula>0.0245</formula>
    </cfRule>
    <cfRule type="cellIs" dxfId="11753" priority="6515" operator="between">
      <formula>0.025</formula>
      <formula>0.0445</formula>
    </cfRule>
  </conditionalFormatting>
  <conditionalFormatting sqref="S107 S87:S88">
    <cfRule type="cellIs" dxfId="11752" priority="6510" operator="lessThanOrEqual">
      <formula>0.4999</formula>
    </cfRule>
    <cfRule type="cellIs" dxfId="11751" priority="6511" operator="between">
      <formula>0.5</formula>
      <formula>0.89</formula>
    </cfRule>
    <cfRule type="cellIs" dxfId="11750" priority="6512" operator="greaterThanOrEqual">
      <formula>0.891</formula>
    </cfRule>
  </conditionalFormatting>
  <conditionalFormatting sqref="O107 O87:O88">
    <cfRule type="cellIs" dxfId="11749" priority="6508" operator="lessThanOrEqual">
      <formula>0.04</formula>
    </cfRule>
    <cfRule type="cellIs" dxfId="11748" priority="6509" operator="equal">
      <formula>0.05</formula>
    </cfRule>
  </conditionalFormatting>
  <conditionalFormatting sqref="G103 G106">
    <cfRule type="cellIs" dxfId="11747" priority="6505" stopIfTrue="1" operator="lessThan">
      <formula>$E$1/$E$1*50</formula>
    </cfRule>
    <cfRule type="cellIs" dxfId="11746" priority="6506" stopIfTrue="1" operator="between">
      <formula>$E$1/$E$1*50</formula>
      <formula>$E$1/$E$1*89</formula>
    </cfRule>
    <cfRule type="cellIs" dxfId="11745" priority="6507" stopIfTrue="1" operator="greaterThanOrEqual">
      <formula>$E$1/$E$1*90</formula>
    </cfRule>
  </conditionalFormatting>
  <conditionalFormatting sqref="L103 L106">
    <cfRule type="cellIs" dxfId="11744" priority="6502" stopIfTrue="1" operator="lessThan">
      <formula>$F$1/$F$1*1%</formula>
    </cfRule>
    <cfRule type="cellIs" dxfId="11743" priority="6503" stopIfTrue="1" operator="between">
      <formula>$F$1/$F$1*1%</formula>
      <formula>$F$1/$F$1*4.99%</formula>
    </cfRule>
    <cfRule type="cellIs" dxfId="11742" priority="6504" stopIfTrue="1" operator="greaterThanOrEqual">
      <formula>$F$1/$F$1*5%</formula>
    </cfRule>
  </conditionalFormatting>
  <conditionalFormatting sqref="G104:G105">
    <cfRule type="cellIs" dxfId="11741" priority="6499" stopIfTrue="1" operator="lessThan">
      <formula>$E$1/$E$1*50</formula>
    </cfRule>
    <cfRule type="cellIs" dxfId="11740" priority="6500" stopIfTrue="1" operator="between">
      <formula>$E$1/$E$1*50</formula>
      <formula>$E$1/$E$1*89</formula>
    </cfRule>
    <cfRule type="cellIs" dxfId="11739" priority="6501" stopIfTrue="1" operator="greaterThanOrEqual">
      <formula>$E$1/$E$1*90</formula>
    </cfRule>
  </conditionalFormatting>
  <conditionalFormatting sqref="L104:L105">
    <cfRule type="cellIs" dxfId="11738" priority="6496" stopIfTrue="1" operator="lessThan">
      <formula>$F$1/$F$1*1%</formula>
    </cfRule>
    <cfRule type="cellIs" dxfId="11737" priority="6497" stopIfTrue="1" operator="between">
      <formula>$F$1/$F$1*1%</formula>
      <formula>$F$1/$F$1*4.99%</formula>
    </cfRule>
    <cfRule type="cellIs" dxfId="11736" priority="6498" stopIfTrue="1" operator="greaterThanOrEqual">
      <formula>$F$1/$F$1*5%</formula>
    </cfRule>
  </conditionalFormatting>
  <conditionalFormatting sqref="T90 T103:T106">
    <cfRule type="cellIs" dxfId="11735" priority="6493" stopIfTrue="1" operator="equal">
      <formula>"A"</formula>
    </cfRule>
    <cfRule type="cellIs" dxfId="11734" priority="6494" stopIfTrue="1" operator="between">
      <formula>$V$1</formula>
      <formula>$W$1</formula>
    </cfRule>
    <cfRule type="cellIs" dxfId="11733" priority="6495" stopIfTrue="1" operator="equal">
      <formula>"F"</formula>
    </cfRule>
  </conditionalFormatting>
  <conditionalFormatting sqref="G86">
    <cfRule type="cellIs" dxfId="11732" priority="6490" stopIfTrue="1" operator="lessThan">
      <formula>$E$1/$E$1*50</formula>
    </cfRule>
    <cfRule type="cellIs" dxfId="11731" priority="6491" stopIfTrue="1" operator="between">
      <formula>$E$1/$E$1*50</formula>
      <formula>$E$1/$E$1*89</formula>
    </cfRule>
    <cfRule type="cellIs" dxfId="11730" priority="6492" stopIfTrue="1" operator="greaterThanOrEqual">
      <formula>$E$1/$E$1*90</formula>
    </cfRule>
  </conditionalFormatting>
  <conditionalFormatting sqref="L86">
    <cfRule type="cellIs" dxfId="11729" priority="6487" stopIfTrue="1" operator="lessThan">
      <formula>$F$1/$F$1*1%</formula>
    </cfRule>
    <cfRule type="cellIs" dxfId="11728" priority="6488" stopIfTrue="1" operator="between">
      <formula>$F$1/$F$1*1%</formula>
      <formula>$F$1/$F$1*4.99%</formula>
    </cfRule>
    <cfRule type="cellIs" dxfId="11727" priority="6489" stopIfTrue="1" operator="greaterThanOrEqual">
      <formula>$F$1/$F$1*5%</formula>
    </cfRule>
  </conditionalFormatting>
  <conditionalFormatting sqref="G90">
    <cfRule type="cellIs" dxfId="11726" priority="6484" stopIfTrue="1" operator="lessThan">
      <formula>$E$1/$E$1*50</formula>
    </cfRule>
    <cfRule type="cellIs" dxfId="11725" priority="6485" stopIfTrue="1" operator="between">
      <formula>$E$1/$E$1*50</formula>
      <formula>$E$1/$E$1*89</formula>
    </cfRule>
    <cfRule type="cellIs" dxfId="11724" priority="6486" stopIfTrue="1" operator="greaterThanOrEqual">
      <formula>$E$1/$E$1*90</formula>
    </cfRule>
  </conditionalFormatting>
  <conditionalFormatting sqref="L90">
    <cfRule type="cellIs" dxfId="11723" priority="6481" stopIfTrue="1" operator="lessThan">
      <formula>$F$1/$F$1*1%</formula>
    </cfRule>
    <cfRule type="cellIs" dxfId="11722" priority="6482" stopIfTrue="1" operator="between">
      <formula>$F$1/$F$1*1%</formula>
      <formula>$F$1/$F$1*4.99%</formula>
    </cfRule>
    <cfRule type="cellIs" dxfId="11721" priority="6483" stopIfTrue="1" operator="greaterThanOrEqual">
      <formula>$F$1/$F$1*5%</formula>
    </cfRule>
  </conditionalFormatting>
  <conditionalFormatting sqref="G90 G103:G106">
    <cfRule type="cellIs" dxfId="11720" priority="6478" operator="greaterThanOrEqual">
      <formula>90</formula>
    </cfRule>
    <cfRule type="cellIs" dxfId="11719" priority="6479" operator="between">
      <formula>50</formula>
      <formula>89</formula>
    </cfRule>
    <cfRule type="cellIs" dxfId="11718" priority="6480" operator="lessThanOrEqual">
      <formula>49</formula>
    </cfRule>
  </conditionalFormatting>
  <conditionalFormatting sqref="I103 I106">
    <cfRule type="cellIs" dxfId="11717" priority="6475" stopIfTrue="1" operator="lessThan">
      <formula>$E$1/$E$1*50</formula>
    </cfRule>
    <cfRule type="cellIs" dxfId="11716" priority="6476" stopIfTrue="1" operator="between">
      <formula>$E$1/$E$1*50</formula>
      <formula>$E$1/$E$1*89</formula>
    </cfRule>
    <cfRule type="cellIs" dxfId="11715" priority="6477" stopIfTrue="1" operator="greaterThanOrEqual">
      <formula>$E$1/$E$1*90</formula>
    </cfRule>
  </conditionalFormatting>
  <conditionalFormatting sqref="I104:I105">
    <cfRule type="cellIs" dxfId="11714" priority="6472" stopIfTrue="1" operator="lessThan">
      <formula>$E$1/$E$1*50</formula>
    </cfRule>
    <cfRule type="cellIs" dxfId="11713" priority="6473" stopIfTrue="1" operator="between">
      <formula>$E$1/$E$1*50</formula>
      <formula>$E$1/$E$1*89</formula>
    </cfRule>
    <cfRule type="cellIs" dxfId="11712" priority="6474" stopIfTrue="1" operator="greaterThanOrEqual">
      <formula>$E$1/$E$1*90</formula>
    </cfRule>
  </conditionalFormatting>
  <conditionalFormatting sqref="I86">
    <cfRule type="cellIs" dxfId="11711" priority="6469" stopIfTrue="1" operator="lessThan">
      <formula>$E$1/$E$1*50</formula>
    </cfRule>
    <cfRule type="cellIs" dxfId="11710" priority="6470" stopIfTrue="1" operator="between">
      <formula>$E$1/$E$1*50</formula>
      <formula>$E$1/$E$1*89</formula>
    </cfRule>
    <cfRule type="cellIs" dxfId="11709" priority="6471" stopIfTrue="1" operator="greaterThanOrEqual">
      <formula>$E$1/$E$1*90</formula>
    </cfRule>
  </conditionalFormatting>
  <conditionalFormatting sqref="I90">
    <cfRule type="cellIs" dxfId="11708" priority="6466" stopIfTrue="1" operator="lessThan">
      <formula>$E$1/$E$1*50</formula>
    </cfRule>
    <cfRule type="cellIs" dxfId="11707" priority="6467" stopIfTrue="1" operator="between">
      <formula>$E$1/$E$1*50</formula>
      <formula>$E$1/$E$1*89</formula>
    </cfRule>
    <cfRule type="cellIs" dxfId="11706" priority="6468" stopIfTrue="1" operator="greaterThanOrEqual">
      <formula>$E$1/$E$1*90</formula>
    </cfRule>
  </conditionalFormatting>
  <conditionalFormatting sqref="I90 I103:I106">
    <cfRule type="cellIs" dxfId="11705" priority="6463" operator="greaterThanOrEqual">
      <formula>90</formula>
    </cfRule>
    <cfRule type="cellIs" dxfId="11704" priority="6464" operator="between">
      <formula>50</formula>
      <formula>89</formula>
    </cfRule>
    <cfRule type="cellIs" dxfId="11703" priority="6465" operator="lessThanOrEqual">
      <formula>49</formula>
    </cfRule>
  </conditionalFormatting>
  <conditionalFormatting sqref="K103 K106">
    <cfRule type="cellIs" dxfId="11702" priority="6460" stopIfTrue="1" operator="lessThan">
      <formula>$E$1/$E$1*50</formula>
    </cfRule>
    <cfRule type="cellIs" dxfId="11701" priority="6461" stopIfTrue="1" operator="between">
      <formula>$E$1/$E$1*50</formula>
      <formula>$E$1/$E$1*89</formula>
    </cfRule>
    <cfRule type="cellIs" dxfId="11700" priority="6462" stopIfTrue="1" operator="greaterThanOrEqual">
      <formula>$E$1/$E$1*90</formula>
    </cfRule>
  </conditionalFormatting>
  <conditionalFormatting sqref="K104:K105">
    <cfRule type="cellIs" dxfId="11699" priority="6457" stopIfTrue="1" operator="lessThan">
      <formula>$E$1/$E$1*50</formula>
    </cfRule>
    <cfRule type="cellIs" dxfId="11698" priority="6458" stopIfTrue="1" operator="between">
      <formula>$E$1/$E$1*50</formula>
      <formula>$E$1/$E$1*89</formula>
    </cfRule>
    <cfRule type="cellIs" dxfId="11697" priority="6459" stopIfTrue="1" operator="greaterThanOrEqual">
      <formula>$E$1/$E$1*90</formula>
    </cfRule>
  </conditionalFormatting>
  <conditionalFormatting sqref="K86">
    <cfRule type="cellIs" dxfId="11696" priority="6454" stopIfTrue="1" operator="lessThan">
      <formula>$E$1/$E$1*50</formula>
    </cfRule>
    <cfRule type="cellIs" dxfId="11695" priority="6455" stopIfTrue="1" operator="between">
      <formula>$E$1/$E$1*50</formula>
      <formula>$E$1/$E$1*89</formula>
    </cfRule>
    <cfRule type="cellIs" dxfId="11694" priority="6456" stopIfTrue="1" operator="greaterThanOrEqual">
      <formula>$E$1/$E$1*90</formula>
    </cfRule>
  </conditionalFormatting>
  <conditionalFormatting sqref="K90">
    <cfRule type="cellIs" dxfId="11693" priority="6451" stopIfTrue="1" operator="lessThan">
      <formula>$E$1/$E$1*50</formula>
    </cfRule>
    <cfRule type="cellIs" dxfId="11692" priority="6452" stopIfTrue="1" operator="between">
      <formula>$E$1/$E$1*50</formula>
      <formula>$E$1/$E$1*89</formula>
    </cfRule>
    <cfRule type="cellIs" dxfId="11691" priority="6453" stopIfTrue="1" operator="greaterThanOrEqual">
      <formula>$E$1/$E$1*90</formula>
    </cfRule>
  </conditionalFormatting>
  <conditionalFormatting sqref="K90 K103:K106">
    <cfRule type="cellIs" dxfId="11690" priority="6448" operator="greaterThanOrEqual">
      <formula>90</formula>
    </cfRule>
    <cfRule type="cellIs" dxfId="11689" priority="6449" operator="between">
      <formula>50</formula>
      <formula>89</formula>
    </cfRule>
    <cfRule type="cellIs" dxfId="11688" priority="6450" operator="lessThanOrEqual">
      <formula>49</formula>
    </cfRule>
  </conditionalFormatting>
  <conditionalFormatting sqref="M103 M106">
    <cfRule type="cellIs" dxfId="11687" priority="6445" stopIfTrue="1" operator="lessThan">
      <formula>$E$1/$E$1*50</formula>
    </cfRule>
    <cfRule type="cellIs" dxfId="11686" priority="6446" stopIfTrue="1" operator="between">
      <formula>$E$1/$E$1*50</formula>
      <formula>$E$1/$E$1*89</formula>
    </cfRule>
    <cfRule type="cellIs" dxfId="11685" priority="6447" stopIfTrue="1" operator="greaterThanOrEqual">
      <formula>$E$1/$E$1*90</formula>
    </cfRule>
  </conditionalFormatting>
  <conditionalFormatting sqref="M104:M105">
    <cfRule type="cellIs" dxfId="11684" priority="6442" stopIfTrue="1" operator="lessThan">
      <formula>$E$1/$E$1*50</formula>
    </cfRule>
    <cfRule type="cellIs" dxfId="11683" priority="6443" stopIfTrue="1" operator="between">
      <formula>$E$1/$E$1*50</formula>
      <formula>$E$1/$E$1*89</formula>
    </cfRule>
    <cfRule type="cellIs" dxfId="11682" priority="6444" stopIfTrue="1" operator="greaterThanOrEqual">
      <formula>$E$1/$E$1*90</formula>
    </cfRule>
  </conditionalFormatting>
  <conditionalFormatting sqref="M86">
    <cfRule type="cellIs" dxfId="11681" priority="6439" stopIfTrue="1" operator="lessThan">
      <formula>$E$1/$E$1*50</formula>
    </cfRule>
    <cfRule type="cellIs" dxfId="11680" priority="6440" stopIfTrue="1" operator="between">
      <formula>$E$1/$E$1*50</formula>
      <formula>$E$1/$E$1*89</formula>
    </cfRule>
    <cfRule type="cellIs" dxfId="11679" priority="6441" stopIfTrue="1" operator="greaterThanOrEqual">
      <formula>$E$1/$E$1*90</formula>
    </cfRule>
  </conditionalFormatting>
  <conditionalFormatting sqref="M90">
    <cfRule type="cellIs" dxfId="11678" priority="6436" stopIfTrue="1" operator="lessThan">
      <formula>$E$1/$E$1*50</formula>
    </cfRule>
    <cfRule type="cellIs" dxfId="11677" priority="6437" stopIfTrue="1" operator="between">
      <formula>$E$1/$E$1*50</formula>
      <formula>$E$1/$E$1*89</formula>
    </cfRule>
    <cfRule type="cellIs" dxfId="11676" priority="6438" stopIfTrue="1" operator="greaterThanOrEqual">
      <formula>$E$1/$E$1*90</formula>
    </cfRule>
  </conditionalFormatting>
  <conditionalFormatting sqref="M90 M103:M106">
    <cfRule type="cellIs" dxfId="11675" priority="6433" operator="greaterThanOrEqual">
      <formula>90</formula>
    </cfRule>
    <cfRule type="cellIs" dxfId="11674" priority="6434" operator="between">
      <formula>50</formula>
      <formula>89</formula>
    </cfRule>
    <cfRule type="cellIs" dxfId="11673" priority="6435" operator="lessThanOrEqual">
      <formula>49</formula>
    </cfRule>
  </conditionalFormatting>
  <conditionalFormatting sqref="P103 P106">
    <cfRule type="cellIs" dxfId="11672" priority="6430" stopIfTrue="1" operator="lessThan">
      <formula>$E$1/$E$1*50</formula>
    </cfRule>
    <cfRule type="cellIs" dxfId="11671" priority="6431" stopIfTrue="1" operator="between">
      <formula>$E$1/$E$1*50</formula>
      <formula>$E$1/$E$1*89</formula>
    </cfRule>
    <cfRule type="cellIs" dxfId="11670" priority="6432" stopIfTrue="1" operator="greaterThanOrEqual">
      <formula>$E$1/$E$1*90</formula>
    </cfRule>
  </conditionalFormatting>
  <conditionalFormatting sqref="P104:P105">
    <cfRule type="cellIs" dxfId="11669" priority="6427" stopIfTrue="1" operator="lessThan">
      <formula>$E$1/$E$1*50</formula>
    </cfRule>
    <cfRule type="cellIs" dxfId="11668" priority="6428" stopIfTrue="1" operator="between">
      <formula>$E$1/$E$1*50</formula>
      <formula>$E$1/$E$1*89</formula>
    </cfRule>
    <cfRule type="cellIs" dxfId="11667" priority="6429" stopIfTrue="1" operator="greaterThanOrEqual">
      <formula>$E$1/$E$1*90</formula>
    </cfRule>
  </conditionalFormatting>
  <conditionalFormatting sqref="P86">
    <cfRule type="cellIs" dxfId="11666" priority="6424" stopIfTrue="1" operator="lessThan">
      <formula>$E$1/$E$1*50</formula>
    </cfRule>
    <cfRule type="cellIs" dxfId="11665" priority="6425" stopIfTrue="1" operator="between">
      <formula>$E$1/$E$1*50</formula>
      <formula>$E$1/$E$1*89</formula>
    </cfRule>
    <cfRule type="cellIs" dxfId="11664" priority="6426" stopIfTrue="1" operator="greaterThanOrEqual">
      <formula>$E$1/$E$1*90</formula>
    </cfRule>
  </conditionalFormatting>
  <conditionalFormatting sqref="P90">
    <cfRule type="cellIs" dxfId="11663" priority="6421" stopIfTrue="1" operator="lessThan">
      <formula>$E$1/$E$1*50</formula>
    </cfRule>
    <cfRule type="cellIs" dxfId="11662" priority="6422" stopIfTrue="1" operator="between">
      <formula>$E$1/$E$1*50</formula>
      <formula>$E$1/$E$1*89</formula>
    </cfRule>
    <cfRule type="cellIs" dxfId="11661" priority="6423" stopIfTrue="1" operator="greaterThanOrEqual">
      <formula>$E$1/$E$1*90</formula>
    </cfRule>
  </conditionalFormatting>
  <conditionalFormatting sqref="P90 P103:P106">
    <cfRule type="cellIs" dxfId="11660" priority="6418" operator="greaterThanOrEqual">
      <formula>90</formula>
    </cfRule>
    <cfRule type="cellIs" dxfId="11659" priority="6419" operator="between">
      <formula>50</formula>
      <formula>89</formula>
    </cfRule>
    <cfRule type="cellIs" dxfId="11658" priority="6420" operator="lessThanOrEqual">
      <formula>49</formula>
    </cfRule>
  </conditionalFormatting>
  <conditionalFormatting sqref="H90 H103:H106">
    <cfRule type="cellIs" dxfId="11657" priority="6414" operator="greaterThanOrEqual">
      <formula>0.18</formula>
    </cfRule>
    <cfRule type="cellIs" dxfId="11656" priority="6415" operator="between">
      <formula>0.1</formula>
      <formula>0.178</formula>
    </cfRule>
    <cfRule type="cellIs" dxfId="11655" priority="6416" operator="lessThanOrEqual">
      <formula>0.098</formula>
    </cfRule>
  </conditionalFormatting>
  <conditionalFormatting sqref="J90 J103:J106">
    <cfRule type="cellIs" dxfId="11654" priority="6411" operator="greaterThanOrEqual">
      <formula>0.18</formula>
    </cfRule>
    <cfRule type="cellIs" dxfId="11653" priority="6412" operator="between">
      <formula>0.1</formula>
      <formula>0.178</formula>
    </cfRule>
    <cfRule type="cellIs" dxfId="11652" priority="6413" operator="lessThanOrEqual">
      <formula>0.098</formula>
    </cfRule>
  </conditionalFormatting>
  <conditionalFormatting sqref="N90 N103:N106">
    <cfRule type="cellIs" dxfId="11651" priority="6408" operator="greaterThanOrEqual">
      <formula>0.18</formula>
    </cfRule>
    <cfRule type="cellIs" dxfId="11650" priority="6409" operator="between">
      <formula>0.1</formula>
      <formula>0.178</formula>
    </cfRule>
    <cfRule type="cellIs" dxfId="11649" priority="6410" operator="lessThanOrEqual">
      <formula>0.098</formula>
    </cfRule>
  </conditionalFormatting>
  <conditionalFormatting sqref="Q90 Q103:Q106">
    <cfRule type="cellIs" dxfId="11648" priority="6405" operator="greaterThanOrEqual">
      <formula>0.18</formula>
    </cfRule>
    <cfRule type="cellIs" dxfId="11647" priority="6406" operator="between">
      <formula>0.1</formula>
      <formula>0.178</formula>
    </cfRule>
    <cfRule type="cellIs" dxfId="11646" priority="6407" operator="lessThanOrEqual">
      <formula>0.098</formula>
    </cfRule>
  </conditionalFormatting>
  <conditionalFormatting sqref="L90 L103:L106">
    <cfRule type="cellIs" dxfId="11645" priority="6402" operator="greaterThanOrEqual">
      <formula>0.045</formula>
    </cfRule>
    <cfRule type="cellIs" dxfId="11644" priority="6403" operator="lessThanOrEqual">
      <formula>0.0245</formula>
    </cfRule>
    <cfRule type="cellIs" dxfId="11643" priority="6404" operator="between">
      <formula>0.025</formula>
      <formula>0.0445</formula>
    </cfRule>
  </conditionalFormatting>
  <conditionalFormatting sqref="F103 F106">
    <cfRule type="cellIs" dxfId="11642" priority="6399" stopIfTrue="1" operator="lessThan">
      <formula>$F$1/$F$1*1%</formula>
    </cfRule>
    <cfRule type="cellIs" dxfId="11641" priority="6400" stopIfTrue="1" operator="between">
      <formula>$F$1/$F$1*1%</formula>
      <formula>$F$1/$F$1*4.99%</formula>
    </cfRule>
    <cfRule type="cellIs" dxfId="11640" priority="6401" stopIfTrue="1" operator="greaterThanOrEqual">
      <formula>$F$1/$F$1*5%</formula>
    </cfRule>
  </conditionalFormatting>
  <conditionalFormatting sqref="F104:F105">
    <cfRule type="cellIs" dxfId="11639" priority="6396" stopIfTrue="1" operator="lessThan">
      <formula>$F$1/$F$1*1%</formula>
    </cfRule>
    <cfRule type="cellIs" dxfId="11638" priority="6397" stopIfTrue="1" operator="between">
      <formula>$F$1/$F$1*1%</formula>
      <formula>$F$1/$F$1*4.99%</formula>
    </cfRule>
    <cfRule type="cellIs" dxfId="11637" priority="6398" stopIfTrue="1" operator="greaterThanOrEqual">
      <formula>$F$1/$F$1*5%</formula>
    </cfRule>
  </conditionalFormatting>
  <conditionalFormatting sqref="F86">
    <cfRule type="cellIs" dxfId="11636" priority="6393" stopIfTrue="1" operator="lessThan">
      <formula>$F$1/$F$1*1%</formula>
    </cfRule>
    <cfRule type="cellIs" dxfId="11635" priority="6394" stopIfTrue="1" operator="between">
      <formula>$F$1/$F$1*1%</formula>
      <formula>$F$1/$F$1*4.99%</formula>
    </cfRule>
    <cfRule type="cellIs" dxfId="11634" priority="6395" stopIfTrue="1" operator="greaterThanOrEqual">
      <formula>$F$1/$F$1*5%</formula>
    </cfRule>
  </conditionalFormatting>
  <conditionalFormatting sqref="F90">
    <cfRule type="cellIs" dxfId="11633" priority="6390" stopIfTrue="1" operator="lessThan">
      <formula>$F$1/$F$1*1%</formula>
    </cfRule>
    <cfRule type="cellIs" dxfId="11632" priority="6391" stopIfTrue="1" operator="between">
      <formula>$F$1/$F$1*1%</formula>
      <formula>$F$1/$F$1*4.99%</formula>
    </cfRule>
    <cfRule type="cellIs" dxfId="11631" priority="6392" stopIfTrue="1" operator="greaterThanOrEqual">
      <formula>$F$1/$F$1*5%</formula>
    </cfRule>
  </conditionalFormatting>
  <conditionalFormatting sqref="F90 F103:F106">
    <cfRule type="cellIs" dxfId="11630" priority="6387" operator="greaterThanOrEqual">
      <formula>0.045</formula>
    </cfRule>
    <cfRule type="cellIs" dxfId="11629" priority="6388" operator="lessThanOrEqual">
      <formula>0.0245</formula>
    </cfRule>
    <cfRule type="cellIs" dxfId="11628" priority="6389" operator="between">
      <formula>0.025</formula>
      <formula>0.0445</formula>
    </cfRule>
  </conditionalFormatting>
  <conditionalFormatting sqref="E103 E106">
    <cfRule type="cellIs" dxfId="11627" priority="6384" stopIfTrue="1" operator="lessThan">
      <formula>$E$1/$E$1*50</formula>
    </cfRule>
    <cfRule type="cellIs" dxfId="11626" priority="6385" stopIfTrue="1" operator="between">
      <formula>$E$1/$E$1*50</formula>
      <formula>$E$1/$E$1*89</formula>
    </cfRule>
    <cfRule type="cellIs" dxfId="11625" priority="6386" stopIfTrue="1" operator="greaterThanOrEqual">
      <formula>$E$1/$E$1*90</formula>
    </cfRule>
  </conditionalFormatting>
  <conditionalFormatting sqref="E104:E105">
    <cfRule type="cellIs" dxfId="11624" priority="6381" stopIfTrue="1" operator="lessThan">
      <formula>$E$1/$E$1*50</formula>
    </cfRule>
    <cfRule type="cellIs" dxfId="11623" priority="6382" stopIfTrue="1" operator="between">
      <formula>$E$1/$E$1*50</formula>
      <formula>$E$1/$E$1*89</formula>
    </cfRule>
    <cfRule type="cellIs" dxfId="11622" priority="6383" stopIfTrue="1" operator="greaterThanOrEqual">
      <formula>$E$1/$E$1*90</formula>
    </cfRule>
  </conditionalFormatting>
  <conditionalFormatting sqref="E86">
    <cfRule type="cellIs" dxfId="11621" priority="6378" stopIfTrue="1" operator="lessThan">
      <formula>$E$1/$E$1*50</formula>
    </cfRule>
    <cfRule type="cellIs" dxfId="11620" priority="6379" stopIfTrue="1" operator="between">
      <formula>$E$1/$E$1*50</formula>
      <formula>$E$1/$E$1*89</formula>
    </cfRule>
    <cfRule type="cellIs" dxfId="11619" priority="6380" stopIfTrue="1" operator="greaterThanOrEqual">
      <formula>$E$1/$E$1*90</formula>
    </cfRule>
  </conditionalFormatting>
  <conditionalFormatting sqref="E90">
    <cfRule type="cellIs" dxfId="11618" priority="6375" stopIfTrue="1" operator="lessThan">
      <formula>$E$1/$E$1*50</formula>
    </cfRule>
    <cfRule type="cellIs" dxfId="11617" priority="6376" stopIfTrue="1" operator="between">
      <formula>$E$1/$E$1*50</formula>
      <formula>$E$1/$E$1*89</formula>
    </cfRule>
    <cfRule type="cellIs" dxfId="11616" priority="6377" stopIfTrue="1" operator="greaterThanOrEqual">
      <formula>$E$1/$E$1*90</formula>
    </cfRule>
  </conditionalFormatting>
  <conditionalFormatting sqref="E90 E103:E106">
    <cfRule type="cellIs" dxfId="11615" priority="6372" operator="greaterThanOrEqual">
      <formula>90</formula>
    </cfRule>
    <cfRule type="cellIs" dxfId="11614" priority="6373" operator="between">
      <formula>50</formula>
      <formula>89</formula>
    </cfRule>
    <cfRule type="cellIs" dxfId="11613" priority="6374" operator="lessThanOrEqual">
      <formula>49</formula>
    </cfRule>
  </conditionalFormatting>
  <conditionalFormatting sqref="S90 S103:S106">
    <cfRule type="cellIs" dxfId="11612" priority="6369" operator="lessThanOrEqual">
      <formula>0.4999</formula>
    </cfRule>
    <cfRule type="cellIs" dxfId="11611" priority="6370" operator="between">
      <formula>0.5</formula>
      <formula>0.89</formula>
    </cfRule>
    <cfRule type="cellIs" dxfId="11610" priority="6371" operator="greaterThanOrEqual">
      <formula>0.891</formula>
    </cfRule>
  </conditionalFormatting>
  <conditionalFormatting sqref="O90 O103:O106">
    <cfRule type="cellIs" dxfId="11609" priority="6367" operator="lessThanOrEqual">
      <formula>0.04</formula>
    </cfRule>
    <cfRule type="cellIs" dxfId="11608" priority="6368" operator="equal">
      <formula>0.05</formula>
    </cfRule>
  </conditionalFormatting>
  <conditionalFormatting sqref="G26">
    <cfRule type="cellIs" dxfId="11607" priority="5946" stopIfTrue="1" operator="lessThan">
      <formula>$E$1/$E$1*50</formula>
    </cfRule>
    <cfRule type="cellIs" dxfId="11606" priority="5947" stopIfTrue="1" operator="between">
      <formula>$E$1/$E$1*50</formula>
      <formula>$E$1/$E$1*89</formula>
    </cfRule>
    <cfRule type="cellIs" dxfId="11605" priority="5948" stopIfTrue="1" operator="greaterThanOrEqual">
      <formula>$E$1/$E$1*90</formula>
    </cfRule>
  </conditionalFormatting>
  <conditionalFormatting sqref="G26">
    <cfRule type="cellIs" dxfId="11604" priority="5931" operator="greaterThanOrEqual">
      <formula>90</formula>
    </cfRule>
    <cfRule type="cellIs" dxfId="11603" priority="5932" operator="between">
      <formula>50</formula>
      <formula>89</formula>
    </cfRule>
    <cfRule type="cellIs" dxfId="11602" priority="5933" operator="lessThanOrEqual">
      <formula>49</formula>
    </cfRule>
  </conditionalFormatting>
  <conditionalFormatting sqref="I26">
    <cfRule type="cellIs" dxfId="11601" priority="5928" stopIfTrue="1" operator="lessThan">
      <formula>$E$1/$E$1*50</formula>
    </cfRule>
    <cfRule type="cellIs" dxfId="11600" priority="5929" stopIfTrue="1" operator="between">
      <formula>$E$1/$E$1*50</formula>
      <formula>$E$1/$E$1*89</formula>
    </cfRule>
    <cfRule type="cellIs" dxfId="11599" priority="5930" stopIfTrue="1" operator="greaterThanOrEqual">
      <formula>$E$1/$E$1*90</formula>
    </cfRule>
  </conditionalFormatting>
  <conditionalFormatting sqref="L26">
    <cfRule type="cellIs" dxfId="11598" priority="5943" stopIfTrue="1" operator="lessThan">
      <formula>$F$1/$F$1*1%</formula>
    </cfRule>
    <cfRule type="cellIs" dxfId="11597" priority="5944" stopIfTrue="1" operator="between">
      <formula>$F$1/$F$1*1%</formula>
      <formula>$F$1/$F$1*4.99%</formula>
    </cfRule>
    <cfRule type="cellIs" dxfId="11596" priority="5945" stopIfTrue="1" operator="greaterThanOrEqual">
      <formula>$F$1/$F$1*5%</formula>
    </cfRule>
  </conditionalFormatting>
  <conditionalFormatting sqref="U26">
    <cfRule type="cellIs" dxfId="11595" priority="5937" stopIfTrue="1" operator="equal">
      <formula>"A"</formula>
    </cfRule>
    <cfRule type="cellIs" dxfId="11594" priority="5938" stopIfTrue="1" operator="between">
      <formula>$V$1</formula>
      <formula>$W$1</formula>
    </cfRule>
    <cfRule type="cellIs" dxfId="11593" priority="5939" stopIfTrue="1" operator="equal">
      <formula>"F"</formula>
    </cfRule>
  </conditionalFormatting>
  <conditionalFormatting sqref="T26">
    <cfRule type="cellIs" dxfId="11592" priority="5934" stopIfTrue="1" operator="equal">
      <formula>"A"</formula>
    </cfRule>
    <cfRule type="cellIs" dxfId="11591" priority="5935" stopIfTrue="1" operator="between">
      <formula>$V$1</formula>
      <formula>$W$1</formula>
    </cfRule>
    <cfRule type="cellIs" dxfId="11590" priority="5936" stopIfTrue="1" operator="equal">
      <formula>"F"</formula>
    </cfRule>
  </conditionalFormatting>
  <conditionalFormatting sqref="I26">
    <cfRule type="cellIs" dxfId="11589" priority="5925" operator="greaterThanOrEqual">
      <formula>90</formula>
    </cfRule>
    <cfRule type="cellIs" dxfId="11588" priority="5926" operator="between">
      <formula>50</formula>
      <formula>89</formula>
    </cfRule>
    <cfRule type="cellIs" dxfId="11587" priority="5927" operator="lessThanOrEqual">
      <formula>49</formula>
    </cfRule>
  </conditionalFormatting>
  <conditionalFormatting sqref="K26">
    <cfRule type="cellIs" dxfId="11586" priority="5922" stopIfTrue="1" operator="lessThan">
      <formula>$E$1/$E$1*50</formula>
    </cfRule>
    <cfRule type="cellIs" dxfId="11585" priority="5923" stopIfTrue="1" operator="between">
      <formula>$E$1/$E$1*50</formula>
      <formula>$E$1/$E$1*89</formula>
    </cfRule>
    <cfRule type="cellIs" dxfId="11584" priority="5924" stopIfTrue="1" operator="greaterThanOrEqual">
      <formula>$E$1/$E$1*90</formula>
    </cfRule>
  </conditionalFormatting>
  <conditionalFormatting sqref="K26">
    <cfRule type="cellIs" dxfId="11583" priority="5919" operator="greaterThanOrEqual">
      <formula>90</formula>
    </cfRule>
    <cfRule type="cellIs" dxfId="11582" priority="5920" operator="between">
      <formula>50</formula>
      <formula>89</formula>
    </cfRule>
    <cfRule type="cellIs" dxfId="11581" priority="5921" operator="lessThanOrEqual">
      <formula>49</formula>
    </cfRule>
  </conditionalFormatting>
  <conditionalFormatting sqref="M26">
    <cfRule type="cellIs" dxfId="11580" priority="5916" stopIfTrue="1" operator="lessThan">
      <formula>$E$1/$E$1*50</formula>
    </cfRule>
    <cfRule type="cellIs" dxfId="11579" priority="5917" stopIfTrue="1" operator="between">
      <formula>$E$1/$E$1*50</formula>
      <formula>$E$1/$E$1*89</formula>
    </cfRule>
    <cfRule type="cellIs" dxfId="11578" priority="5918" stopIfTrue="1" operator="greaterThanOrEqual">
      <formula>$E$1/$E$1*90</formula>
    </cfRule>
  </conditionalFormatting>
  <conditionalFormatting sqref="M26">
    <cfRule type="cellIs" dxfId="11577" priority="5913" operator="greaterThanOrEqual">
      <formula>90</formula>
    </cfRule>
    <cfRule type="cellIs" dxfId="11576" priority="5914" operator="between">
      <formula>50</formula>
      <formula>89</formula>
    </cfRule>
    <cfRule type="cellIs" dxfId="11575" priority="5915" operator="lessThanOrEqual">
      <formula>49</formula>
    </cfRule>
  </conditionalFormatting>
  <conditionalFormatting sqref="P26">
    <cfRule type="cellIs" dxfId="11574" priority="5910" stopIfTrue="1" operator="lessThan">
      <formula>$E$1/$E$1*50</formula>
    </cfRule>
    <cfRule type="cellIs" dxfId="11573" priority="5911" stopIfTrue="1" operator="between">
      <formula>$E$1/$E$1*50</formula>
      <formula>$E$1/$E$1*89</formula>
    </cfRule>
    <cfRule type="cellIs" dxfId="11572" priority="5912" stopIfTrue="1" operator="greaterThanOrEqual">
      <formula>$E$1/$E$1*90</formula>
    </cfRule>
  </conditionalFormatting>
  <conditionalFormatting sqref="P26">
    <cfRule type="cellIs" dxfId="11571" priority="5907" operator="greaterThanOrEqual">
      <formula>90</formula>
    </cfRule>
    <cfRule type="cellIs" dxfId="11570" priority="5908" operator="between">
      <formula>50</formula>
      <formula>89</formula>
    </cfRule>
    <cfRule type="cellIs" dxfId="11569" priority="5909" operator="lessThanOrEqual">
      <formula>49</formula>
    </cfRule>
  </conditionalFormatting>
  <conditionalFormatting sqref="H26">
    <cfRule type="cellIs" dxfId="11568" priority="5904" operator="greaterThanOrEqual">
      <formula>0.18</formula>
    </cfRule>
    <cfRule type="cellIs" dxfId="11567" priority="5905" operator="between">
      <formula>0.1</formula>
      <formula>0.178</formula>
    </cfRule>
    <cfRule type="cellIs" dxfId="11566" priority="5906" operator="lessThanOrEqual">
      <formula>0.098</formula>
    </cfRule>
  </conditionalFormatting>
  <conditionalFormatting sqref="J26">
    <cfRule type="cellIs" dxfId="11565" priority="5901" operator="greaterThanOrEqual">
      <formula>0.18</formula>
    </cfRule>
    <cfRule type="cellIs" dxfId="11564" priority="5902" operator="between">
      <formula>0.1</formula>
      <formula>0.178</formula>
    </cfRule>
    <cfRule type="cellIs" dxfId="11563" priority="5903" operator="lessThanOrEqual">
      <formula>0.098</formula>
    </cfRule>
  </conditionalFormatting>
  <conditionalFormatting sqref="N26">
    <cfRule type="cellIs" dxfId="11562" priority="5898" operator="greaterThanOrEqual">
      <formula>0.18</formula>
    </cfRule>
    <cfRule type="cellIs" dxfId="11561" priority="5899" operator="between">
      <formula>0.1</formula>
      <formula>0.178</formula>
    </cfRule>
    <cfRule type="cellIs" dxfId="11560" priority="5900" operator="lessThanOrEqual">
      <formula>0.098</formula>
    </cfRule>
  </conditionalFormatting>
  <conditionalFormatting sqref="Q26">
    <cfRule type="cellIs" dxfId="11559" priority="5895" operator="greaterThanOrEqual">
      <formula>0.18</formula>
    </cfRule>
    <cfRule type="cellIs" dxfId="11558" priority="5896" operator="between">
      <formula>0.1</formula>
      <formula>0.178</formula>
    </cfRule>
    <cfRule type="cellIs" dxfId="11557" priority="5897" operator="lessThanOrEqual">
      <formula>0.098</formula>
    </cfRule>
  </conditionalFormatting>
  <conditionalFormatting sqref="L26">
    <cfRule type="cellIs" dxfId="11556" priority="5892" operator="greaterThanOrEqual">
      <formula>0.045</formula>
    </cfRule>
    <cfRule type="cellIs" dxfId="11555" priority="5893" operator="lessThanOrEqual">
      <formula>0.0245</formula>
    </cfRule>
    <cfRule type="cellIs" dxfId="11554" priority="5894" operator="between">
      <formula>0.025</formula>
      <formula>0.0445</formula>
    </cfRule>
  </conditionalFormatting>
  <conditionalFormatting sqref="F26">
    <cfRule type="cellIs" dxfId="11553" priority="5889" stopIfTrue="1" operator="lessThan">
      <formula>$F$1/$F$1*1%</formula>
    </cfRule>
    <cfRule type="cellIs" dxfId="11552" priority="5890" stopIfTrue="1" operator="between">
      <formula>$F$1/$F$1*1%</formula>
      <formula>$F$1/$F$1*4.99%</formula>
    </cfRule>
    <cfRule type="cellIs" dxfId="11551" priority="5891" stopIfTrue="1" operator="greaterThanOrEqual">
      <formula>$F$1/$F$1*5%</formula>
    </cfRule>
  </conditionalFormatting>
  <conditionalFormatting sqref="F26">
    <cfRule type="cellIs" dxfId="11550" priority="5886" operator="greaterThanOrEqual">
      <formula>0.045</formula>
    </cfRule>
    <cfRule type="cellIs" dxfId="11549" priority="5887" operator="lessThanOrEqual">
      <formula>0.0245</formula>
    </cfRule>
    <cfRule type="cellIs" dxfId="11548" priority="5888" operator="between">
      <formula>0.025</formula>
      <formula>0.0445</formula>
    </cfRule>
  </conditionalFormatting>
  <conditionalFormatting sqref="E26">
    <cfRule type="cellIs" dxfId="11547" priority="5883" stopIfTrue="1" operator="lessThan">
      <formula>$E$1/$E$1*50</formula>
    </cfRule>
    <cfRule type="cellIs" dxfId="11546" priority="5884" stopIfTrue="1" operator="between">
      <formula>$E$1/$E$1*50</formula>
      <formula>$E$1/$E$1*89</formula>
    </cfRule>
    <cfRule type="cellIs" dxfId="11545" priority="5885" stopIfTrue="1" operator="greaterThanOrEqual">
      <formula>$E$1/$E$1*90</formula>
    </cfRule>
  </conditionalFormatting>
  <conditionalFormatting sqref="E26">
    <cfRule type="cellIs" dxfId="11544" priority="5880" operator="greaterThanOrEqual">
      <formula>90</formula>
    </cfRule>
    <cfRule type="cellIs" dxfId="11543" priority="5881" operator="between">
      <formula>50</formula>
      <formula>89</formula>
    </cfRule>
    <cfRule type="cellIs" dxfId="11542" priority="5882" operator="lessThanOrEqual">
      <formula>49</formula>
    </cfRule>
  </conditionalFormatting>
  <conditionalFormatting sqref="S26">
    <cfRule type="cellIs" dxfId="11541" priority="5877" operator="lessThanOrEqual">
      <formula>0.4999</formula>
    </cfRule>
    <cfRule type="cellIs" dxfId="11540" priority="5878" operator="between">
      <formula>0.5</formula>
      <formula>0.89</formula>
    </cfRule>
    <cfRule type="cellIs" dxfId="11539" priority="5879" operator="greaterThanOrEqual">
      <formula>0.891</formula>
    </cfRule>
  </conditionalFormatting>
  <conditionalFormatting sqref="R26">
    <cfRule type="cellIs" dxfId="11538" priority="5875" operator="lessThanOrEqual">
      <formula>0.04</formula>
    </cfRule>
    <cfRule type="cellIs" dxfId="11537" priority="5876" operator="equal">
      <formula>0.05</formula>
    </cfRule>
  </conditionalFormatting>
  <conditionalFormatting sqref="G68 I68 K68 M68 P68 E68">
    <cfRule type="cellIs" dxfId="11536" priority="5774" stopIfTrue="1" operator="lessThan">
      <formula>$E$1/$E$1*50</formula>
    </cfRule>
    <cfRule type="cellIs" dxfId="11535" priority="5775" stopIfTrue="1" operator="between">
      <formula>$E$1/$E$1*50</formula>
      <formula>$E$1/$E$1*89</formula>
    </cfRule>
    <cfRule type="cellIs" dxfId="11534" priority="5776" stopIfTrue="1" operator="greaterThanOrEqual">
      <formula>$E$1/$E$1*90</formula>
    </cfRule>
  </conditionalFormatting>
  <conditionalFormatting sqref="L68 F68">
    <cfRule type="cellIs" dxfId="11533" priority="5771" stopIfTrue="1" operator="lessThan">
      <formula>$F$1/$F$1*1%</formula>
    </cfRule>
    <cfRule type="cellIs" dxfId="11532" priority="5772" stopIfTrue="1" operator="between">
      <formula>$F$1/$F$1*1%</formula>
      <formula>$F$1/$F$1*4.99%</formula>
    </cfRule>
    <cfRule type="cellIs" dxfId="11531" priority="5773" stopIfTrue="1" operator="greaterThanOrEqual">
      <formula>$F$1/$F$1*5%</formula>
    </cfRule>
  </conditionalFormatting>
  <conditionalFormatting sqref="T68:U68 T56:T57">
    <cfRule type="cellIs" dxfId="11530" priority="5768" stopIfTrue="1" operator="equal">
      <formula>"A"</formula>
    </cfRule>
    <cfRule type="cellIs" dxfId="11529" priority="5769" stopIfTrue="1" operator="between">
      <formula>$V$1</formula>
      <formula>$W$1</formula>
    </cfRule>
    <cfRule type="cellIs" dxfId="11528" priority="5770" stopIfTrue="1" operator="equal">
      <formula>"F"</formula>
    </cfRule>
  </conditionalFormatting>
  <conditionalFormatting sqref="D68 B68">
    <cfRule type="cellIs" dxfId="11527" priority="5765" stopIfTrue="1" operator="lessThan">
      <formula>#REF!/#REF!*60</formula>
    </cfRule>
    <cfRule type="cellIs" dxfId="11526" priority="5766" stopIfTrue="1" operator="between">
      <formula>#REF!/#REF!*60</formula>
      <formula>#REF!/#REF!*89</formula>
    </cfRule>
    <cfRule type="cellIs" dxfId="11525" priority="5767" stopIfTrue="1" operator="greaterThanOrEqual">
      <formula>#REF!/#REF!*90</formula>
    </cfRule>
  </conditionalFormatting>
  <conditionalFormatting sqref="C68">
    <cfRule type="cellIs" dxfId="11524" priority="5762" stopIfTrue="1" operator="lessThan">
      <formula>#REF!/#REF!*9%</formula>
    </cfRule>
    <cfRule type="cellIs" dxfId="11523" priority="5763" stopIfTrue="1" operator="between">
      <formula>#REF!/#REF!*9%</formula>
      <formula>#REF!/#REF!*13.4%</formula>
    </cfRule>
    <cfRule type="cellIs" dxfId="11522" priority="5764" stopIfTrue="1" operator="greaterThanOrEqual">
      <formula>#REF!/#REF!*13.5%</formula>
    </cfRule>
  </conditionalFormatting>
  <conditionalFormatting sqref="U56">
    <cfRule type="cellIs" dxfId="11521" priority="5759" stopIfTrue="1" operator="equal">
      <formula>"A"</formula>
    </cfRule>
    <cfRule type="cellIs" dxfId="11520" priority="5760" stopIfTrue="1" operator="between">
      <formula>$V$1</formula>
      <formula>$W$1</formula>
    </cfRule>
    <cfRule type="cellIs" dxfId="11519" priority="5761" stopIfTrue="1" operator="equal">
      <formula>"F"</formula>
    </cfRule>
  </conditionalFormatting>
  <conditionalFormatting sqref="B56 D56">
    <cfRule type="cellIs" dxfId="11518" priority="5756" stopIfTrue="1" operator="lessThan">
      <formula>#REF!/#REF!*60</formula>
    </cfRule>
    <cfRule type="cellIs" dxfId="11517" priority="5757" stopIfTrue="1" operator="between">
      <formula>#REF!/#REF!*60</formula>
      <formula>#REF!/#REF!*89</formula>
    </cfRule>
    <cfRule type="cellIs" dxfId="11516" priority="5758" stopIfTrue="1" operator="greaterThanOrEqual">
      <formula>#REF!/#REF!*90</formula>
    </cfRule>
  </conditionalFormatting>
  <conditionalFormatting sqref="C56">
    <cfRule type="cellIs" dxfId="11515" priority="5753" stopIfTrue="1" operator="lessThan">
      <formula>#REF!/#REF!*9%</formula>
    </cfRule>
    <cfRule type="cellIs" dxfId="11514" priority="5754" stopIfTrue="1" operator="between">
      <formula>#REF!/#REF!*9%</formula>
      <formula>#REF!/#REF!*13.4%</formula>
    </cfRule>
    <cfRule type="cellIs" dxfId="11513" priority="5755" stopIfTrue="1" operator="greaterThanOrEqual">
      <formula>#REF!/#REF!*13.5%</formula>
    </cfRule>
  </conditionalFormatting>
  <conditionalFormatting sqref="U57">
    <cfRule type="cellIs" dxfId="11512" priority="5750" stopIfTrue="1" operator="equal">
      <formula>"A"</formula>
    </cfRule>
    <cfRule type="cellIs" dxfId="11511" priority="5751" stopIfTrue="1" operator="between">
      <formula>$V$1</formula>
      <formula>$W$1</formula>
    </cfRule>
    <cfRule type="cellIs" dxfId="11510" priority="5752" stopIfTrue="1" operator="equal">
      <formula>"F"</formula>
    </cfRule>
  </conditionalFormatting>
  <conditionalFormatting sqref="D57 B57">
    <cfRule type="cellIs" dxfId="11509" priority="5747" stopIfTrue="1" operator="lessThan">
      <formula>#REF!/#REF!*60</formula>
    </cfRule>
    <cfRule type="cellIs" dxfId="11508" priority="5748" stopIfTrue="1" operator="between">
      <formula>#REF!/#REF!*60</formula>
      <formula>#REF!/#REF!*89</formula>
    </cfRule>
    <cfRule type="cellIs" dxfId="11507" priority="5749" stopIfTrue="1" operator="greaterThanOrEqual">
      <formula>#REF!/#REF!*90</formula>
    </cfRule>
  </conditionalFormatting>
  <conditionalFormatting sqref="C57">
    <cfRule type="cellIs" dxfId="11506" priority="5744" stopIfTrue="1" operator="lessThan">
      <formula>#REF!/#REF!*9%</formula>
    </cfRule>
    <cfRule type="cellIs" dxfId="11505" priority="5745" stopIfTrue="1" operator="between">
      <formula>#REF!/#REF!*9%</formula>
      <formula>#REF!/#REF!*13.4%</formula>
    </cfRule>
    <cfRule type="cellIs" dxfId="11504" priority="5746" stopIfTrue="1" operator="greaterThanOrEqual">
      <formula>#REF!/#REF!*13.5%</formula>
    </cfRule>
  </conditionalFormatting>
  <conditionalFormatting sqref="G68 I68 M68 P68 E68 K68 K56:K57 E56:E57 P56:P57 M56:M57 I56:I57 G56:G57 K72 K66">
    <cfRule type="cellIs" dxfId="11503" priority="5741" operator="greaterThanOrEqual">
      <formula>90</formula>
    </cfRule>
    <cfRule type="cellIs" dxfId="11502" priority="5742" operator="between">
      <formula>50</formula>
      <formula>89</formula>
    </cfRule>
    <cfRule type="cellIs" dxfId="11501" priority="5743" operator="lessThanOrEqual">
      <formula>49</formula>
    </cfRule>
  </conditionalFormatting>
  <conditionalFormatting sqref="H68 J68 N68 Q68 Q56:Q57 N56:N57 J56:J57 H56:H57">
    <cfRule type="cellIs" dxfId="11500" priority="5738" operator="greaterThanOrEqual">
      <formula>0.18</formula>
    </cfRule>
    <cfRule type="cellIs" dxfId="11499" priority="5739" operator="between">
      <formula>0.1</formula>
      <formula>0.178</formula>
    </cfRule>
    <cfRule type="cellIs" dxfId="11498" priority="5740" operator="lessThanOrEqual">
      <formula>0.098</formula>
    </cfRule>
  </conditionalFormatting>
  <conditionalFormatting sqref="L68 F68 F56:F57 L56:L57">
    <cfRule type="cellIs" dxfId="11497" priority="5735" operator="greaterThanOrEqual">
      <formula>0.045</formula>
    </cfRule>
    <cfRule type="cellIs" dxfId="11496" priority="5736" operator="lessThanOrEqual">
      <formula>0.0245</formula>
    </cfRule>
    <cfRule type="cellIs" dxfId="11495" priority="5737" operator="between">
      <formula>0.025</formula>
      <formula>0.0445</formula>
    </cfRule>
  </conditionalFormatting>
  <conditionalFormatting sqref="S68 S56:S57">
    <cfRule type="cellIs" dxfId="11494" priority="5732" operator="lessThanOrEqual">
      <formula>0.4999</formula>
    </cfRule>
    <cfRule type="cellIs" dxfId="11493" priority="5733" operator="between">
      <formula>0.5</formula>
      <formula>0.89</formula>
    </cfRule>
    <cfRule type="cellIs" dxfId="11492" priority="5734" operator="greaterThanOrEqual">
      <formula>0.891</formula>
    </cfRule>
  </conditionalFormatting>
  <conditionalFormatting sqref="G56:G57">
    <cfRule type="cellIs" dxfId="11491" priority="5727" stopIfTrue="1" operator="lessThan">
      <formula>$E$1/$E$1*50</formula>
    </cfRule>
    <cfRule type="cellIs" dxfId="11490" priority="5728" stopIfTrue="1" operator="between">
      <formula>$E$1/$E$1*50</formula>
      <formula>$E$1/$E$1*89</formula>
    </cfRule>
    <cfRule type="cellIs" dxfId="11489" priority="5729" stopIfTrue="1" operator="greaterThanOrEqual">
      <formula>$E$1/$E$1*90</formula>
    </cfRule>
  </conditionalFormatting>
  <conditionalFormatting sqref="L56:L57">
    <cfRule type="cellIs" dxfId="11488" priority="5724" stopIfTrue="1" operator="lessThan">
      <formula>$F$1/$F$1*1%</formula>
    </cfRule>
    <cfRule type="cellIs" dxfId="11487" priority="5725" stopIfTrue="1" operator="between">
      <formula>$F$1/$F$1*1%</formula>
      <formula>$F$1/$F$1*4.99%</formula>
    </cfRule>
    <cfRule type="cellIs" dxfId="11486" priority="5726" stopIfTrue="1" operator="greaterThanOrEqual">
      <formula>$F$1/$F$1*5%</formula>
    </cfRule>
  </conditionalFormatting>
  <conditionalFormatting sqref="I56:I57">
    <cfRule type="cellIs" dxfId="11485" priority="5721" stopIfTrue="1" operator="lessThan">
      <formula>$E$1/$E$1*50</formula>
    </cfRule>
    <cfRule type="cellIs" dxfId="11484" priority="5722" stopIfTrue="1" operator="between">
      <formula>$E$1/$E$1*50</formula>
      <formula>$E$1/$E$1*89</formula>
    </cfRule>
    <cfRule type="cellIs" dxfId="11483" priority="5723" stopIfTrue="1" operator="greaterThanOrEqual">
      <formula>$E$1/$E$1*90</formula>
    </cfRule>
  </conditionalFormatting>
  <conditionalFormatting sqref="K56:K57 K66">
    <cfRule type="cellIs" dxfId="11482" priority="5718" stopIfTrue="1" operator="lessThan">
      <formula>$E$1/$E$1*50</formula>
    </cfRule>
    <cfRule type="cellIs" dxfId="11481" priority="5719" stopIfTrue="1" operator="between">
      <formula>$E$1/$E$1*50</formula>
      <formula>$E$1/$E$1*89</formula>
    </cfRule>
    <cfRule type="cellIs" dxfId="11480" priority="5720" stopIfTrue="1" operator="greaterThanOrEqual">
      <formula>$E$1/$E$1*90</formula>
    </cfRule>
  </conditionalFormatting>
  <conditionalFormatting sqref="M56:M57">
    <cfRule type="cellIs" dxfId="11479" priority="5715" stopIfTrue="1" operator="lessThan">
      <formula>$E$1/$E$1*50</formula>
    </cfRule>
    <cfRule type="cellIs" dxfId="11478" priority="5716" stopIfTrue="1" operator="between">
      <formula>$E$1/$E$1*50</formula>
      <formula>$E$1/$E$1*89</formula>
    </cfRule>
    <cfRule type="cellIs" dxfId="11477" priority="5717" stopIfTrue="1" operator="greaterThanOrEqual">
      <formula>$E$1/$E$1*90</formula>
    </cfRule>
  </conditionalFormatting>
  <conditionalFormatting sqref="P56:P57">
    <cfRule type="cellIs" dxfId="11476" priority="5712" stopIfTrue="1" operator="lessThan">
      <formula>$E$1/$E$1*50</formula>
    </cfRule>
    <cfRule type="cellIs" dxfId="11475" priority="5713" stopIfTrue="1" operator="between">
      <formula>$E$1/$E$1*50</formula>
      <formula>$E$1/$E$1*89</formula>
    </cfRule>
    <cfRule type="cellIs" dxfId="11474" priority="5714" stopIfTrue="1" operator="greaterThanOrEqual">
      <formula>$E$1/$E$1*90</formula>
    </cfRule>
  </conditionalFormatting>
  <conditionalFormatting sqref="F56:F57">
    <cfRule type="cellIs" dxfId="11473" priority="5709" stopIfTrue="1" operator="lessThan">
      <formula>$F$1/$F$1*1%</formula>
    </cfRule>
    <cfRule type="cellIs" dxfId="11472" priority="5710" stopIfTrue="1" operator="between">
      <formula>$F$1/$F$1*1%</formula>
      <formula>$F$1/$F$1*4.99%</formula>
    </cfRule>
    <cfRule type="cellIs" dxfId="11471" priority="5711" stopIfTrue="1" operator="greaterThanOrEqual">
      <formula>$F$1/$F$1*5%</formula>
    </cfRule>
  </conditionalFormatting>
  <conditionalFormatting sqref="E56:E57">
    <cfRule type="cellIs" dxfId="11470" priority="5706" stopIfTrue="1" operator="lessThan">
      <formula>$E$1/$E$1*50</formula>
    </cfRule>
    <cfRule type="cellIs" dxfId="11469" priority="5707" stopIfTrue="1" operator="between">
      <formula>$E$1/$E$1*50</formula>
      <formula>$E$1/$E$1*89</formula>
    </cfRule>
    <cfRule type="cellIs" dxfId="11468" priority="5708" stopIfTrue="1" operator="greaterThanOrEqual">
      <formula>$E$1/$E$1*90</formula>
    </cfRule>
  </conditionalFormatting>
  <conditionalFormatting sqref="R56:R57 R72 R66:R68">
    <cfRule type="cellIs" dxfId="11467" priority="5704" operator="lessThanOrEqual">
      <formula>0.04</formula>
    </cfRule>
    <cfRule type="cellIs" dxfId="11466" priority="5705" operator="equal">
      <formula>0.05</formula>
    </cfRule>
  </conditionalFormatting>
  <conditionalFormatting sqref="U66">
    <cfRule type="cellIs" dxfId="11465" priority="5701" stopIfTrue="1" operator="equal">
      <formula>"A"</formula>
    </cfRule>
    <cfRule type="cellIs" dxfId="11464" priority="5702" stopIfTrue="1" operator="between">
      <formula>$V$1</formula>
      <formula>$W$1</formula>
    </cfRule>
    <cfRule type="cellIs" dxfId="11463" priority="5703" stopIfTrue="1" operator="equal">
      <formula>"F"</formula>
    </cfRule>
  </conditionalFormatting>
  <conditionalFormatting sqref="B66 D66">
    <cfRule type="cellIs" dxfId="11462" priority="5698" stopIfTrue="1" operator="lessThan">
      <formula>#REF!/#REF!*60</formula>
    </cfRule>
    <cfRule type="cellIs" dxfId="11461" priority="5699" stopIfTrue="1" operator="between">
      <formula>#REF!/#REF!*60</formula>
      <formula>#REF!/#REF!*89</formula>
    </cfRule>
    <cfRule type="cellIs" dxfId="11460" priority="5700" stopIfTrue="1" operator="greaterThanOrEqual">
      <formula>#REF!/#REF!*90</formula>
    </cfRule>
  </conditionalFormatting>
  <conditionalFormatting sqref="C66">
    <cfRule type="cellIs" dxfId="11459" priority="5695" stopIfTrue="1" operator="lessThan">
      <formula>#REF!/#REF!*9%</formula>
    </cfRule>
    <cfRule type="cellIs" dxfId="11458" priority="5696" stopIfTrue="1" operator="between">
      <formula>#REF!/#REF!*9%</formula>
      <formula>#REF!/#REF!*13.4%</formula>
    </cfRule>
    <cfRule type="cellIs" dxfId="11457" priority="5697" stopIfTrue="1" operator="greaterThanOrEqual">
      <formula>#REF!/#REF!*13.5%</formula>
    </cfRule>
  </conditionalFormatting>
  <conditionalFormatting sqref="U67">
    <cfRule type="cellIs" dxfId="11456" priority="5692" stopIfTrue="1" operator="equal">
      <formula>"A"</formula>
    </cfRule>
    <cfRule type="cellIs" dxfId="11455" priority="5693" stopIfTrue="1" operator="between">
      <formula>$V$1</formula>
      <formula>$W$1</formula>
    </cfRule>
    <cfRule type="cellIs" dxfId="11454" priority="5694" stopIfTrue="1" operator="equal">
      <formula>"F"</formula>
    </cfRule>
  </conditionalFormatting>
  <conditionalFormatting sqref="B67 D67">
    <cfRule type="cellIs" dxfId="11453" priority="5689" stopIfTrue="1" operator="lessThan">
      <formula>#REF!/#REF!*60</formula>
    </cfRule>
    <cfRule type="cellIs" dxfId="11452" priority="5690" stopIfTrue="1" operator="between">
      <formula>#REF!/#REF!*60</formula>
      <formula>#REF!/#REF!*89</formula>
    </cfRule>
    <cfRule type="cellIs" dxfId="11451" priority="5691" stopIfTrue="1" operator="greaterThanOrEqual">
      <formula>#REF!/#REF!*90</formula>
    </cfRule>
  </conditionalFormatting>
  <conditionalFormatting sqref="C67">
    <cfRule type="cellIs" dxfId="11450" priority="5686" stopIfTrue="1" operator="lessThan">
      <formula>#REF!/#REF!*9%</formula>
    </cfRule>
    <cfRule type="cellIs" dxfId="11449" priority="5687" stopIfTrue="1" operator="between">
      <formula>#REF!/#REF!*9%</formula>
      <formula>#REF!/#REF!*13.4%</formula>
    </cfRule>
    <cfRule type="cellIs" dxfId="11448" priority="5688" stopIfTrue="1" operator="greaterThanOrEqual">
      <formula>#REF!/#REF!*13.5%</formula>
    </cfRule>
  </conditionalFormatting>
  <conditionalFormatting sqref="U72">
    <cfRule type="cellIs" dxfId="11447" priority="5683" stopIfTrue="1" operator="equal">
      <formula>"A"</formula>
    </cfRule>
    <cfRule type="cellIs" dxfId="11446" priority="5684" stopIfTrue="1" operator="between">
      <formula>$V$1</formula>
      <formula>$W$1</formula>
    </cfRule>
    <cfRule type="cellIs" dxfId="11445" priority="5685" stopIfTrue="1" operator="equal">
      <formula>"F"</formula>
    </cfRule>
  </conditionalFormatting>
  <conditionalFormatting sqref="D72 B72">
    <cfRule type="cellIs" dxfId="11444" priority="5680" stopIfTrue="1" operator="lessThan">
      <formula>#REF!/#REF!*60</formula>
    </cfRule>
    <cfRule type="cellIs" dxfId="11443" priority="5681" stopIfTrue="1" operator="between">
      <formula>#REF!/#REF!*60</formula>
      <formula>#REF!/#REF!*89</formula>
    </cfRule>
    <cfRule type="cellIs" dxfId="11442" priority="5682" stopIfTrue="1" operator="greaterThanOrEqual">
      <formula>#REF!/#REF!*90</formula>
    </cfRule>
  </conditionalFormatting>
  <conditionalFormatting sqref="C72">
    <cfRule type="cellIs" dxfId="11441" priority="5677" stopIfTrue="1" operator="lessThan">
      <formula>#REF!/#REF!*9%</formula>
    </cfRule>
    <cfRule type="cellIs" dxfId="11440" priority="5678" stopIfTrue="1" operator="between">
      <formula>#REF!/#REF!*9%</formula>
      <formula>#REF!/#REF!*13.4%</formula>
    </cfRule>
    <cfRule type="cellIs" dxfId="11439" priority="5679" stopIfTrue="1" operator="greaterThanOrEqual">
      <formula>#REF!/#REF!*13.5%</formula>
    </cfRule>
  </conditionalFormatting>
  <conditionalFormatting sqref="G66">
    <cfRule type="cellIs" dxfId="11438" priority="5674" stopIfTrue="1" operator="lessThan">
      <formula>$E$1/$E$1*50</formula>
    </cfRule>
    <cfRule type="cellIs" dxfId="11437" priority="5675" stopIfTrue="1" operator="between">
      <formula>$E$1/$E$1*50</formula>
      <formula>$E$1/$E$1*89</formula>
    </cfRule>
    <cfRule type="cellIs" dxfId="11436" priority="5676" stopIfTrue="1" operator="greaterThanOrEqual">
      <formula>$E$1/$E$1*90</formula>
    </cfRule>
  </conditionalFormatting>
  <conditionalFormatting sqref="L66">
    <cfRule type="cellIs" dxfId="11435" priority="5671" stopIfTrue="1" operator="lessThan">
      <formula>$F$1/$F$1*1%</formula>
    </cfRule>
    <cfRule type="cellIs" dxfId="11434" priority="5672" stopIfTrue="1" operator="between">
      <formula>$F$1/$F$1*1%</formula>
      <formula>$F$1/$F$1*4.99%</formula>
    </cfRule>
    <cfRule type="cellIs" dxfId="11433" priority="5673" stopIfTrue="1" operator="greaterThanOrEqual">
      <formula>$F$1/$F$1*5%</formula>
    </cfRule>
  </conditionalFormatting>
  <conditionalFormatting sqref="G67 G72">
    <cfRule type="cellIs" dxfId="11432" priority="5668" stopIfTrue="1" operator="lessThan">
      <formula>$E$1/$E$1*50</formula>
    </cfRule>
    <cfRule type="cellIs" dxfId="11431" priority="5669" stopIfTrue="1" operator="between">
      <formula>$E$1/$E$1*50</formula>
      <formula>$E$1/$E$1*89</formula>
    </cfRule>
    <cfRule type="cellIs" dxfId="11430" priority="5670" stopIfTrue="1" operator="greaterThanOrEqual">
      <formula>$E$1/$E$1*90</formula>
    </cfRule>
  </conditionalFormatting>
  <conditionalFormatting sqref="L67 L72">
    <cfRule type="cellIs" dxfId="11429" priority="5665" stopIfTrue="1" operator="lessThan">
      <formula>$F$1/$F$1*1%</formula>
    </cfRule>
    <cfRule type="cellIs" dxfId="11428" priority="5666" stopIfTrue="1" operator="between">
      <formula>$F$1/$F$1*1%</formula>
      <formula>$F$1/$F$1*4.99%</formula>
    </cfRule>
    <cfRule type="cellIs" dxfId="11427" priority="5667" stopIfTrue="1" operator="greaterThanOrEqual">
      <formula>$F$1/$F$1*5%</formula>
    </cfRule>
  </conditionalFormatting>
  <conditionalFormatting sqref="T66:T67 T72">
    <cfRule type="cellIs" dxfId="11426" priority="5662" stopIfTrue="1" operator="equal">
      <formula>"A"</formula>
    </cfRule>
    <cfRule type="cellIs" dxfId="11425" priority="5663" stopIfTrue="1" operator="between">
      <formula>$V$1</formula>
      <formula>$W$1</formula>
    </cfRule>
    <cfRule type="cellIs" dxfId="11424" priority="5664" stopIfTrue="1" operator="equal">
      <formula>"F"</formula>
    </cfRule>
  </conditionalFormatting>
  <conditionalFormatting sqref="G66:G67 G72">
    <cfRule type="cellIs" dxfId="11423" priority="5659" operator="greaterThanOrEqual">
      <formula>90</formula>
    </cfRule>
    <cfRule type="cellIs" dxfId="11422" priority="5660" operator="between">
      <formula>50</formula>
      <formula>89</formula>
    </cfRule>
    <cfRule type="cellIs" dxfId="11421" priority="5661" operator="lessThanOrEqual">
      <formula>49</formula>
    </cfRule>
  </conditionalFormatting>
  <conditionalFormatting sqref="I66">
    <cfRule type="cellIs" dxfId="11420" priority="5656" stopIfTrue="1" operator="lessThan">
      <formula>$E$1/$E$1*50</formula>
    </cfRule>
    <cfRule type="cellIs" dxfId="11419" priority="5657" stopIfTrue="1" operator="between">
      <formula>$E$1/$E$1*50</formula>
      <formula>$E$1/$E$1*89</formula>
    </cfRule>
    <cfRule type="cellIs" dxfId="11418" priority="5658" stopIfTrue="1" operator="greaterThanOrEqual">
      <formula>$E$1/$E$1*90</formula>
    </cfRule>
  </conditionalFormatting>
  <conditionalFormatting sqref="I67 I72">
    <cfRule type="cellIs" dxfId="11417" priority="5653" stopIfTrue="1" operator="lessThan">
      <formula>$E$1/$E$1*50</formula>
    </cfRule>
    <cfRule type="cellIs" dxfId="11416" priority="5654" stopIfTrue="1" operator="between">
      <formula>$E$1/$E$1*50</formula>
      <formula>$E$1/$E$1*89</formula>
    </cfRule>
    <cfRule type="cellIs" dxfId="11415" priority="5655" stopIfTrue="1" operator="greaterThanOrEqual">
      <formula>$E$1/$E$1*90</formula>
    </cfRule>
  </conditionalFormatting>
  <conditionalFormatting sqref="I66:I67 I72">
    <cfRule type="cellIs" dxfId="11414" priority="5650" operator="greaterThanOrEqual">
      <formula>90</formula>
    </cfRule>
    <cfRule type="cellIs" dxfId="11413" priority="5651" operator="between">
      <formula>50</formula>
      <formula>89</formula>
    </cfRule>
    <cfRule type="cellIs" dxfId="11412" priority="5652" operator="lessThanOrEqual">
      <formula>49</formula>
    </cfRule>
  </conditionalFormatting>
  <conditionalFormatting sqref="K66">
    <cfRule type="cellIs" dxfId="11411" priority="5647" stopIfTrue="1" operator="lessThan">
      <formula>$E$1/$E$1*50</formula>
    </cfRule>
    <cfRule type="cellIs" dxfId="11410" priority="5648" stopIfTrue="1" operator="between">
      <formula>$E$1/$E$1*50</formula>
      <formula>$E$1/$E$1*89</formula>
    </cfRule>
    <cfRule type="cellIs" dxfId="11409" priority="5649" stopIfTrue="1" operator="greaterThanOrEqual">
      <formula>$E$1/$E$1*90</formula>
    </cfRule>
  </conditionalFormatting>
  <conditionalFormatting sqref="K67 K72">
    <cfRule type="cellIs" dxfId="11408" priority="5644" stopIfTrue="1" operator="lessThan">
      <formula>$E$1/$E$1*50</formula>
    </cfRule>
    <cfRule type="cellIs" dxfId="11407" priority="5645" stopIfTrue="1" operator="between">
      <formula>$E$1/$E$1*50</formula>
      <formula>$E$1/$E$1*89</formula>
    </cfRule>
    <cfRule type="cellIs" dxfId="11406" priority="5646" stopIfTrue="1" operator="greaterThanOrEqual">
      <formula>$E$1/$E$1*90</formula>
    </cfRule>
  </conditionalFormatting>
  <conditionalFormatting sqref="K66:K68 K72">
    <cfRule type="cellIs" dxfId="11405" priority="5641" operator="greaterThanOrEqual">
      <formula>90</formula>
    </cfRule>
    <cfRule type="cellIs" dxfId="11404" priority="5642" operator="between">
      <formula>50</formula>
      <formula>89</formula>
    </cfRule>
    <cfRule type="cellIs" dxfId="11403" priority="5643" operator="lessThanOrEqual">
      <formula>49</formula>
    </cfRule>
  </conditionalFormatting>
  <conditionalFormatting sqref="M66">
    <cfRule type="cellIs" dxfId="11402" priority="5638" stopIfTrue="1" operator="lessThan">
      <formula>$E$1/$E$1*50</formula>
    </cfRule>
    <cfRule type="cellIs" dxfId="11401" priority="5639" stopIfTrue="1" operator="between">
      <formula>$E$1/$E$1*50</formula>
      <formula>$E$1/$E$1*89</formula>
    </cfRule>
    <cfRule type="cellIs" dxfId="11400" priority="5640" stopIfTrue="1" operator="greaterThanOrEqual">
      <formula>$E$1/$E$1*90</formula>
    </cfRule>
  </conditionalFormatting>
  <conditionalFormatting sqref="M67 M72">
    <cfRule type="cellIs" dxfId="11399" priority="5635" stopIfTrue="1" operator="lessThan">
      <formula>$E$1/$E$1*50</formula>
    </cfRule>
    <cfRule type="cellIs" dxfId="11398" priority="5636" stopIfTrue="1" operator="between">
      <formula>$E$1/$E$1*50</formula>
      <formula>$E$1/$E$1*89</formula>
    </cfRule>
    <cfRule type="cellIs" dxfId="11397" priority="5637" stopIfTrue="1" operator="greaterThanOrEqual">
      <formula>$E$1/$E$1*90</formula>
    </cfRule>
  </conditionalFormatting>
  <conditionalFormatting sqref="M66:M67 M72">
    <cfRule type="cellIs" dxfId="11396" priority="5632" operator="greaterThanOrEqual">
      <formula>90</formula>
    </cfRule>
    <cfRule type="cellIs" dxfId="11395" priority="5633" operator="between">
      <formula>50</formula>
      <formula>89</formula>
    </cfRule>
    <cfRule type="cellIs" dxfId="11394" priority="5634" operator="lessThanOrEqual">
      <formula>49</formula>
    </cfRule>
  </conditionalFormatting>
  <conditionalFormatting sqref="P66">
    <cfRule type="cellIs" dxfId="11393" priority="5629" stopIfTrue="1" operator="lessThan">
      <formula>$E$1/$E$1*50</formula>
    </cfRule>
    <cfRule type="cellIs" dxfId="11392" priority="5630" stopIfTrue="1" operator="between">
      <formula>$E$1/$E$1*50</formula>
      <formula>$E$1/$E$1*89</formula>
    </cfRule>
    <cfRule type="cellIs" dxfId="11391" priority="5631" stopIfTrue="1" operator="greaterThanOrEqual">
      <formula>$E$1/$E$1*90</formula>
    </cfRule>
  </conditionalFormatting>
  <conditionalFormatting sqref="P67 P72">
    <cfRule type="cellIs" dxfId="11390" priority="5626" stopIfTrue="1" operator="lessThan">
      <formula>$E$1/$E$1*50</formula>
    </cfRule>
    <cfRule type="cellIs" dxfId="11389" priority="5627" stopIfTrue="1" operator="between">
      <formula>$E$1/$E$1*50</formula>
      <formula>$E$1/$E$1*89</formula>
    </cfRule>
    <cfRule type="cellIs" dxfId="11388" priority="5628" stopIfTrue="1" operator="greaterThanOrEqual">
      <formula>$E$1/$E$1*90</formula>
    </cfRule>
  </conditionalFormatting>
  <conditionalFormatting sqref="P66:P67 P72">
    <cfRule type="cellIs" dxfId="11387" priority="5623" operator="greaterThanOrEqual">
      <formula>90</formula>
    </cfRule>
    <cfRule type="cellIs" dxfId="11386" priority="5624" operator="between">
      <formula>50</formula>
      <formula>89</formula>
    </cfRule>
    <cfRule type="cellIs" dxfId="11385" priority="5625" operator="lessThanOrEqual">
      <formula>49</formula>
    </cfRule>
  </conditionalFormatting>
  <conditionalFormatting sqref="H66:H67 H72">
    <cfRule type="cellIs" dxfId="11384" priority="5620" operator="greaterThanOrEqual">
      <formula>0.18</formula>
    </cfRule>
    <cfRule type="cellIs" dxfId="11383" priority="5621" operator="between">
      <formula>0.1</formula>
      <formula>0.178</formula>
    </cfRule>
    <cfRule type="cellIs" dxfId="11382" priority="5622" operator="lessThanOrEqual">
      <formula>0.098</formula>
    </cfRule>
  </conditionalFormatting>
  <conditionalFormatting sqref="J66:J67 J72">
    <cfRule type="cellIs" dxfId="11381" priority="5617" operator="greaterThanOrEqual">
      <formula>0.18</formula>
    </cfRule>
    <cfRule type="cellIs" dxfId="11380" priority="5618" operator="between">
      <formula>0.1</formula>
      <formula>0.178</formula>
    </cfRule>
    <cfRule type="cellIs" dxfId="11379" priority="5619" operator="lessThanOrEqual">
      <formula>0.098</formula>
    </cfRule>
  </conditionalFormatting>
  <conditionalFormatting sqref="N66:N67 N72">
    <cfRule type="cellIs" dxfId="11378" priority="5614" operator="greaterThanOrEqual">
      <formula>0.18</formula>
    </cfRule>
    <cfRule type="cellIs" dxfId="11377" priority="5615" operator="between">
      <formula>0.1</formula>
      <formula>0.178</formula>
    </cfRule>
    <cfRule type="cellIs" dxfId="11376" priority="5616" operator="lessThanOrEqual">
      <formula>0.098</formula>
    </cfRule>
  </conditionalFormatting>
  <conditionalFormatting sqref="Q66:Q67 Q72">
    <cfRule type="cellIs" dxfId="11375" priority="5611" operator="greaterThanOrEqual">
      <formula>0.18</formula>
    </cfRule>
    <cfRule type="cellIs" dxfId="11374" priority="5612" operator="between">
      <formula>0.1</formula>
      <formula>0.178</formula>
    </cfRule>
    <cfRule type="cellIs" dxfId="11373" priority="5613" operator="lessThanOrEqual">
      <formula>0.098</formula>
    </cfRule>
  </conditionalFormatting>
  <conditionalFormatting sqref="L66:L67 L72">
    <cfRule type="cellIs" dxfId="11372" priority="5608" operator="greaterThanOrEqual">
      <formula>0.045</formula>
    </cfRule>
    <cfRule type="cellIs" dxfId="11371" priority="5609" operator="lessThanOrEqual">
      <formula>0.0245</formula>
    </cfRule>
    <cfRule type="cellIs" dxfId="11370" priority="5610" operator="between">
      <formula>0.025</formula>
      <formula>0.0445</formula>
    </cfRule>
  </conditionalFormatting>
  <conditionalFormatting sqref="F66">
    <cfRule type="cellIs" dxfId="11369" priority="5605" stopIfTrue="1" operator="lessThan">
      <formula>$F$1/$F$1*1%</formula>
    </cfRule>
    <cfRule type="cellIs" dxfId="11368" priority="5606" stopIfTrue="1" operator="between">
      <formula>$F$1/$F$1*1%</formula>
      <formula>$F$1/$F$1*4.99%</formula>
    </cfRule>
    <cfRule type="cellIs" dxfId="11367" priority="5607" stopIfTrue="1" operator="greaterThanOrEqual">
      <formula>$F$1/$F$1*5%</formula>
    </cfRule>
  </conditionalFormatting>
  <conditionalFormatting sqref="F67 F72">
    <cfRule type="cellIs" dxfId="11366" priority="5602" stopIfTrue="1" operator="lessThan">
      <formula>$F$1/$F$1*1%</formula>
    </cfRule>
    <cfRule type="cellIs" dxfId="11365" priority="5603" stopIfTrue="1" operator="between">
      <formula>$F$1/$F$1*1%</formula>
      <formula>$F$1/$F$1*4.99%</formula>
    </cfRule>
    <cfRule type="cellIs" dxfId="11364" priority="5604" stopIfTrue="1" operator="greaterThanOrEqual">
      <formula>$F$1/$F$1*5%</formula>
    </cfRule>
  </conditionalFormatting>
  <conditionalFormatting sqref="F66:F67 F72">
    <cfRule type="cellIs" dxfId="11363" priority="5599" operator="greaterThanOrEqual">
      <formula>0.045</formula>
    </cfRule>
    <cfRule type="cellIs" dxfId="11362" priority="5600" operator="lessThanOrEqual">
      <formula>0.0245</formula>
    </cfRule>
    <cfRule type="cellIs" dxfId="11361" priority="5601" operator="between">
      <formula>0.025</formula>
      <formula>0.0445</formula>
    </cfRule>
  </conditionalFormatting>
  <conditionalFormatting sqref="E66">
    <cfRule type="cellIs" dxfId="11360" priority="5596" stopIfTrue="1" operator="lessThan">
      <formula>$E$1/$E$1*50</formula>
    </cfRule>
    <cfRule type="cellIs" dxfId="11359" priority="5597" stopIfTrue="1" operator="between">
      <formula>$E$1/$E$1*50</formula>
      <formula>$E$1/$E$1*89</formula>
    </cfRule>
    <cfRule type="cellIs" dxfId="11358" priority="5598" stopIfTrue="1" operator="greaterThanOrEqual">
      <formula>$E$1/$E$1*90</formula>
    </cfRule>
  </conditionalFormatting>
  <conditionalFormatting sqref="E67 E72">
    <cfRule type="cellIs" dxfId="11357" priority="5593" stopIfTrue="1" operator="lessThan">
      <formula>$E$1/$E$1*50</formula>
    </cfRule>
    <cfRule type="cellIs" dxfId="11356" priority="5594" stopIfTrue="1" operator="between">
      <formula>$E$1/$E$1*50</formula>
      <formula>$E$1/$E$1*89</formula>
    </cfRule>
    <cfRule type="cellIs" dxfId="11355" priority="5595" stopIfTrue="1" operator="greaterThanOrEqual">
      <formula>$E$1/$E$1*90</formula>
    </cfRule>
  </conditionalFormatting>
  <conditionalFormatting sqref="E66:E67 E72">
    <cfRule type="cellIs" dxfId="11354" priority="5590" operator="greaterThanOrEqual">
      <formula>90</formula>
    </cfRule>
    <cfRule type="cellIs" dxfId="11353" priority="5591" operator="between">
      <formula>50</formula>
      <formula>89</formula>
    </cfRule>
    <cfRule type="cellIs" dxfId="11352" priority="5592" operator="lessThanOrEqual">
      <formula>49</formula>
    </cfRule>
  </conditionalFormatting>
  <conditionalFormatting sqref="S66:S67 S72">
    <cfRule type="cellIs" dxfId="11351" priority="5587" operator="lessThanOrEqual">
      <formula>0.4999</formula>
    </cfRule>
    <cfRule type="cellIs" dxfId="11350" priority="5588" operator="between">
      <formula>0.5</formula>
      <formula>0.89</formula>
    </cfRule>
    <cfRule type="cellIs" dxfId="11349" priority="5589" operator="greaterThanOrEqual">
      <formula>0.891</formula>
    </cfRule>
  </conditionalFormatting>
  <conditionalFormatting sqref="K72 K56">
    <cfRule type="cellIs" dxfId="11348" priority="5582" stopIfTrue="1" operator="lessThan">
      <formula>$E$1/$E$1*50</formula>
    </cfRule>
    <cfRule type="cellIs" dxfId="11347" priority="5583" stopIfTrue="1" operator="between">
      <formula>$E$1/$E$1*50</formula>
      <formula>$E$1/$E$1*89</formula>
    </cfRule>
    <cfRule type="cellIs" dxfId="11346" priority="5584" stopIfTrue="1" operator="greaterThanOrEqual">
      <formula>$E$1/$E$1*90</formula>
    </cfRule>
  </conditionalFormatting>
  <conditionalFormatting sqref="K67">
    <cfRule type="cellIs" dxfId="11345" priority="5579" stopIfTrue="1" operator="lessThan">
      <formula>$E$1/$E$1*50</formula>
    </cfRule>
    <cfRule type="cellIs" dxfId="11344" priority="5580" stopIfTrue="1" operator="between">
      <formula>$E$1/$E$1*50</formula>
      <formula>$E$1/$E$1*89</formula>
    </cfRule>
    <cfRule type="cellIs" dxfId="11343" priority="5581" stopIfTrue="1" operator="greaterThanOrEqual">
      <formula>$E$1/$E$1*90</formula>
    </cfRule>
  </conditionalFormatting>
  <conditionalFormatting sqref="K68">
    <cfRule type="cellIs" dxfId="11342" priority="5576" stopIfTrue="1" operator="lessThan">
      <formula>$E$1/$E$1*50</formula>
    </cfRule>
    <cfRule type="cellIs" dxfId="11341" priority="5577" stopIfTrue="1" operator="between">
      <formula>$E$1/$E$1*50</formula>
      <formula>$E$1/$E$1*89</formula>
    </cfRule>
    <cfRule type="cellIs" dxfId="11340" priority="5578" stopIfTrue="1" operator="greaterThanOrEqual">
      <formula>$E$1/$E$1*90</formula>
    </cfRule>
  </conditionalFormatting>
  <conditionalFormatting sqref="G262 I262 K262 M262 P262 E262 G265:G266 I265:I266 K265:K266 M265:M266 P265:P266 E265:E266">
    <cfRule type="cellIs" dxfId="11339" priority="5332" stopIfTrue="1" operator="lessThan">
      <formula>$E$1/$E$1*50</formula>
    </cfRule>
    <cfRule type="cellIs" dxfId="11338" priority="5333" stopIfTrue="1" operator="between">
      <formula>$E$1/$E$1*50</formula>
      <formula>$E$1/$E$1*89</formula>
    </cfRule>
    <cfRule type="cellIs" dxfId="11337" priority="5334" stopIfTrue="1" operator="greaterThanOrEqual">
      <formula>$E$1/$E$1*90</formula>
    </cfRule>
  </conditionalFormatting>
  <conditionalFormatting sqref="L262 F262 L265:L266 F265:F266">
    <cfRule type="cellIs" dxfId="11336" priority="5329" stopIfTrue="1" operator="lessThan">
      <formula>$F$1/$F$1*1%</formula>
    </cfRule>
    <cfRule type="cellIs" dxfId="11335" priority="5330" stopIfTrue="1" operator="between">
      <formula>$F$1/$F$1*1%</formula>
      <formula>$F$1/$F$1*4.99%</formula>
    </cfRule>
    <cfRule type="cellIs" dxfId="11334" priority="5331" stopIfTrue="1" operator="greaterThanOrEqual">
      <formula>$F$1/$F$1*5%</formula>
    </cfRule>
  </conditionalFormatting>
  <conditionalFormatting sqref="T262:U262 T266:U266 T265">
    <cfRule type="cellIs" dxfId="11333" priority="5326" stopIfTrue="1" operator="equal">
      <formula>"A"</formula>
    </cfRule>
    <cfRule type="cellIs" dxfId="11332" priority="5327" stopIfTrue="1" operator="between">
      <formula>$V$1</formula>
      <formula>$W$1</formula>
    </cfRule>
    <cfRule type="cellIs" dxfId="11331" priority="5328" stopIfTrue="1" operator="equal">
      <formula>"F"</formula>
    </cfRule>
  </conditionalFormatting>
  <conditionalFormatting sqref="C265:C266">
    <cfRule type="cellIs" dxfId="11330" priority="5323" stopIfTrue="1" operator="lessThan">
      <formula>#REF!/#REF!*9%</formula>
    </cfRule>
    <cfRule type="cellIs" dxfId="11329" priority="5324" stopIfTrue="1" operator="between">
      <formula>#REF!/#REF!*9%</formula>
      <formula>#REF!/#REF!*13.4%</formula>
    </cfRule>
    <cfRule type="cellIs" dxfId="11328" priority="5325" stopIfTrue="1" operator="greaterThanOrEqual">
      <formula>#REF!/#REF!*13.5%</formula>
    </cfRule>
  </conditionalFormatting>
  <conditionalFormatting sqref="D262 B262 D265:D266 B265:B266">
    <cfRule type="cellIs" dxfId="11327" priority="5320" stopIfTrue="1" operator="lessThan">
      <formula>#REF!/#REF!*60</formula>
    </cfRule>
    <cfRule type="cellIs" dxfId="11326" priority="5321" stopIfTrue="1" operator="between">
      <formula>#REF!/#REF!*60</formula>
      <formula>#REF!/#REF!*89</formula>
    </cfRule>
    <cfRule type="cellIs" dxfId="11325" priority="5322" stopIfTrue="1" operator="greaterThanOrEqual">
      <formula>#REF!/#REF!*90</formula>
    </cfRule>
  </conditionalFormatting>
  <conditionalFormatting sqref="C262">
    <cfRule type="cellIs" dxfId="11324" priority="5317" stopIfTrue="1" operator="lessThan">
      <formula>#REF!/#REF!*9%</formula>
    </cfRule>
    <cfRule type="cellIs" dxfId="11323" priority="5318" stopIfTrue="1" operator="between">
      <formula>#REF!/#REF!*9%</formula>
      <formula>#REF!/#REF!*13.4%</formula>
    </cfRule>
    <cfRule type="cellIs" dxfId="11322" priority="5319" stopIfTrue="1" operator="greaterThanOrEqual">
      <formula>#REF!/#REF!*13.5%</formula>
    </cfRule>
  </conditionalFormatting>
  <conditionalFormatting sqref="G262 I262 K262 M262 P262 E262 G265:G266 I265:I266 K265:K266 M265:M266 P265:P266 E265:E266">
    <cfRule type="cellIs" dxfId="11321" priority="5314" operator="greaterThanOrEqual">
      <formula>90</formula>
    </cfRule>
    <cfRule type="cellIs" dxfId="11320" priority="5315" operator="between">
      <formula>50</formula>
      <formula>89</formula>
    </cfRule>
    <cfRule type="cellIs" dxfId="11319" priority="5316" operator="lessThanOrEqual">
      <formula>49</formula>
    </cfRule>
  </conditionalFormatting>
  <conditionalFormatting sqref="H262 J262 Q262 H265:H266 J265:J266 Q265:Q266">
    <cfRule type="cellIs" dxfId="11318" priority="5311" operator="greaterThanOrEqual">
      <formula>0.18</formula>
    </cfRule>
    <cfRule type="cellIs" dxfId="11317" priority="5312" operator="between">
      <formula>0.1</formula>
      <formula>0.178</formula>
    </cfRule>
    <cfRule type="cellIs" dxfId="11316" priority="5313" operator="lessThanOrEqual">
      <formula>0.098</formula>
    </cfRule>
  </conditionalFormatting>
  <conditionalFormatting sqref="L262 F262 L265:L266 F265:F266">
    <cfRule type="cellIs" dxfId="11315" priority="5308" operator="greaterThanOrEqual">
      <formula>0.045</formula>
    </cfRule>
    <cfRule type="cellIs" dxfId="11314" priority="5309" operator="lessThanOrEqual">
      <formula>0.0245</formula>
    </cfRule>
    <cfRule type="cellIs" dxfId="11313" priority="5310" operator="between">
      <formula>0.025</formula>
      <formula>0.0445</formula>
    </cfRule>
  </conditionalFormatting>
  <conditionalFormatting sqref="S262 S265:S266">
    <cfRule type="cellIs" dxfId="11312" priority="5305" operator="lessThanOrEqual">
      <formula>0.4999</formula>
    </cfRule>
    <cfRule type="cellIs" dxfId="11311" priority="5306" operator="between">
      <formula>0.5</formula>
      <formula>0.89</formula>
    </cfRule>
    <cfRule type="cellIs" dxfId="11310" priority="5307" operator="greaterThanOrEqual">
      <formula>0.891</formula>
    </cfRule>
  </conditionalFormatting>
  <conditionalFormatting sqref="O262 O265:O266">
    <cfRule type="cellIs" dxfId="11309" priority="5303" operator="lessThanOrEqual">
      <formula>0.04</formula>
    </cfRule>
    <cfRule type="cellIs" dxfId="11308" priority="5304" operator="equal">
      <formula>0.05</formula>
    </cfRule>
  </conditionalFormatting>
  <conditionalFormatting sqref="I262">
    <cfRule type="cellIs" dxfId="11307" priority="5302" operator="between">
      <formula>10</formula>
      <formula>17.8</formula>
    </cfRule>
  </conditionalFormatting>
  <conditionalFormatting sqref="U263 U259:U261">
    <cfRule type="cellIs" dxfId="11306" priority="5299" stopIfTrue="1" operator="equal">
      <formula>"A"</formula>
    </cfRule>
    <cfRule type="cellIs" dxfId="11305" priority="5300" stopIfTrue="1" operator="between">
      <formula>$V$1</formula>
      <formula>$W$1</formula>
    </cfRule>
    <cfRule type="cellIs" dxfId="11304" priority="5301" stopIfTrue="1" operator="equal">
      <formula>"F"</formula>
    </cfRule>
  </conditionalFormatting>
  <conditionalFormatting sqref="B263 D263 D259:D261 B259:B261">
    <cfRule type="cellIs" dxfId="11303" priority="5296" stopIfTrue="1" operator="lessThan">
      <formula>#REF!/#REF!*60</formula>
    </cfRule>
    <cfRule type="cellIs" dxfId="11302" priority="5297" stopIfTrue="1" operator="between">
      <formula>#REF!/#REF!*60</formula>
      <formula>#REF!/#REF!*89</formula>
    </cfRule>
    <cfRule type="cellIs" dxfId="11301" priority="5298" stopIfTrue="1" operator="greaterThanOrEqual">
      <formula>#REF!/#REF!*90</formula>
    </cfRule>
  </conditionalFormatting>
  <conditionalFormatting sqref="C259:C261 C263">
    <cfRule type="cellIs" dxfId="11300" priority="5293" stopIfTrue="1" operator="lessThan">
      <formula>#REF!/#REF!*9%</formula>
    </cfRule>
    <cfRule type="cellIs" dxfId="11299" priority="5294" stopIfTrue="1" operator="between">
      <formula>#REF!/#REF!*9%</formula>
      <formula>#REF!/#REF!*13.4%</formula>
    </cfRule>
    <cfRule type="cellIs" dxfId="11298" priority="5295" stopIfTrue="1" operator="greaterThanOrEqual">
      <formula>#REF!/#REF!*13.5%</formula>
    </cfRule>
  </conditionalFormatting>
  <conditionalFormatting sqref="G263 G259:G261">
    <cfRule type="cellIs" dxfId="11297" priority="5290" stopIfTrue="1" operator="lessThan">
      <formula>$E$1/$E$1*50</formula>
    </cfRule>
    <cfRule type="cellIs" dxfId="11296" priority="5291" stopIfTrue="1" operator="between">
      <formula>$E$1/$E$1*50</formula>
      <formula>$E$1/$E$1*89</formula>
    </cfRule>
    <cfRule type="cellIs" dxfId="11295" priority="5292" stopIfTrue="1" operator="greaterThanOrEqual">
      <formula>$E$1/$E$1*90</formula>
    </cfRule>
  </conditionalFormatting>
  <conditionalFormatting sqref="L263 L259:L261">
    <cfRule type="cellIs" dxfId="11294" priority="5287" stopIfTrue="1" operator="lessThan">
      <formula>$F$1/$F$1*1%</formula>
    </cfRule>
    <cfRule type="cellIs" dxfId="11293" priority="5288" stopIfTrue="1" operator="between">
      <formula>$F$1/$F$1*1%</formula>
      <formula>$F$1/$F$1*4.99%</formula>
    </cfRule>
    <cfRule type="cellIs" dxfId="11292" priority="5289" stopIfTrue="1" operator="greaterThanOrEqual">
      <formula>$F$1/$F$1*5%</formula>
    </cfRule>
  </conditionalFormatting>
  <conditionalFormatting sqref="T263 T259:T261">
    <cfRule type="cellIs" dxfId="11291" priority="5284" stopIfTrue="1" operator="equal">
      <formula>"A"</formula>
    </cfRule>
    <cfRule type="cellIs" dxfId="11290" priority="5285" stopIfTrue="1" operator="between">
      <formula>$V$1</formula>
      <formula>$W$1</formula>
    </cfRule>
    <cfRule type="cellIs" dxfId="11289" priority="5286" stopIfTrue="1" operator="equal">
      <formula>"F"</formula>
    </cfRule>
  </conditionalFormatting>
  <conditionalFormatting sqref="G263 G259:G261">
    <cfRule type="cellIs" dxfId="11288" priority="5281" operator="greaterThanOrEqual">
      <formula>90</formula>
    </cfRule>
    <cfRule type="cellIs" dxfId="11287" priority="5282" operator="between">
      <formula>50</formula>
      <formula>89</formula>
    </cfRule>
    <cfRule type="cellIs" dxfId="11286" priority="5283" operator="lessThanOrEqual">
      <formula>49</formula>
    </cfRule>
  </conditionalFormatting>
  <conditionalFormatting sqref="I263 I259:I261">
    <cfRule type="cellIs" dxfId="11285" priority="5278" stopIfTrue="1" operator="lessThan">
      <formula>$E$1/$E$1*50</formula>
    </cfRule>
    <cfRule type="cellIs" dxfId="11284" priority="5279" stopIfTrue="1" operator="between">
      <formula>$E$1/$E$1*50</formula>
      <formula>$E$1/$E$1*89</formula>
    </cfRule>
    <cfRule type="cellIs" dxfId="11283" priority="5280" stopIfTrue="1" operator="greaterThanOrEqual">
      <formula>$E$1/$E$1*90</formula>
    </cfRule>
  </conditionalFormatting>
  <conditionalFormatting sqref="I263 I259:I261">
    <cfRule type="cellIs" dxfId="11282" priority="5275" operator="greaterThanOrEqual">
      <formula>90</formula>
    </cfRule>
    <cfRule type="cellIs" dxfId="11281" priority="5276" operator="between">
      <formula>50</formula>
      <formula>89</formula>
    </cfRule>
    <cfRule type="cellIs" dxfId="11280" priority="5277" operator="lessThanOrEqual">
      <formula>49</formula>
    </cfRule>
  </conditionalFormatting>
  <conditionalFormatting sqref="K263 K259:K261">
    <cfRule type="cellIs" dxfId="11279" priority="5272" stopIfTrue="1" operator="lessThan">
      <formula>$E$1/$E$1*50</formula>
    </cfRule>
    <cfRule type="cellIs" dxfId="11278" priority="5273" stopIfTrue="1" operator="between">
      <formula>$E$1/$E$1*50</formula>
      <formula>$E$1/$E$1*89</formula>
    </cfRule>
    <cfRule type="cellIs" dxfId="11277" priority="5274" stopIfTrue="1" operator="greaterThanOrEqual">
      <formula>$E$1/$E$1*90</formula>
    </cfRule>
  </conditionalFormatting>
  <conditionalFormatting sqref="K263 K259:K261">
    <cfRule type="cellIs" dxfId="11276" priority="5269" operator="greaterThanOrEqual">
      <formula>90</formula>
    </cfRule>
    <cfRule type="cellIs" dxfId="11275" priority="5270" operator="between">
      <formula>50</formula>
      <formula>89</formula>
    </cfRule>
    <cfRule type="cellIs" dxfId="11274" priority="5271" operator="lessThanOrEqual">
      <formula>49</formula>
    </cfRule>
  </conditionalFormatting>
  <conditionalFormatting sqref="M263 M259:M261">
    <cfRule type="cellIs" dxfId="11273" priority="5266" stopIfTrue="1" operator="lessThan">
      <formula>$E$1/$E$1*50</formula>
    </cfRule>
    <cfRule type="cellIs" dxfId="11272" priority="5267" stopIfTrue="1" operator="between">
      <formula>$E$1/$E$1*50</formula>
      <formula>$E$1/$E$1*89</formula>
    </cfRule>
    <cfRule type="cellIs" dxfId="11271" priority="5268" stopIfTrue="1" operator="greaterThanOrEqual">
      <formula>$E$1/$E$1*90</formula>
    </cfRule>
  </conditionalFormatting>
  <conditionalFormatting sqref="M263 M259:M261">
    <cfRule type="cellIs" dxfId="11270" priority="5263" operator="greaterThanOrEqual">
      <formula>90</formula>
    </cfRule>
    <cfRule type="cellIs" dxfId="11269" priority="5264" operator="between">
      <formula>50</formula>
      <formula>89</formula>
    </cfRule>
    <cfRule type="cellIs" dxfId="11268" priority="5265" operator="lessThanOrEqual">
      <formula>49</formula>
    </cfRule>
  </conditionalFormatting>
  <conditionalFormatting sqref="P263 P259:P261">
    <cfRule type="cellIs" dxfId="11267" priority="5260" stopIfTrue="1" operator="lessThan">
      <formula>$E$1/$E$1*50</formula>
    </cfRule>
    <cfRule type="cellIs" dxfId="11266" priority="5261" stopIfTrue="1" operator="between">
      <formula>$E$1/$E$1*50</formula>
      <formula>$E$1/$E$1*89</formula>
    </cfRule>
    <cfRule type="cellIs" dxfId="11265" priority="5262" stopIfTrue="1" operator="greaterThanOrEqual">
      <formula>$E$1/$E$1*90</formula>
    </cfRule>
  </conditionalFormatting>
  <conditionalFormatting sqref="P263 P259:P261">
    <cfRule type="cellIs" dxfId="11264" priority="5257" operator="greaterThanOrEqual">
      <formula>90</formula>
    </cfRule>
    <cfRule type="cellIs" dxfId="11263" priority="5258" operator="between">
      <formula>50</formula>
      <formula>89</formula>
    </cfRule>
    <cfRule type="cellIs" dxfId="11262" priority="5259" operator="lessThanOrEqual">
      <formula>49</formula>
    </cfRule>
  </conditionalFormatting>
  <conditionalFormatting sqref="H263 H259:H261">
    <cfRule type="cellIs" dxfId="11261" priority="5254" operator="greaterThanOrEqual">
      <formula>0.18</formula>
    </cfRule>
    <cfRule type="cellIs" dxfId="11260" priority="5255" operator="between">
      <formula>0.1</formula>
      <formula>0.178</formula>
    </cfRule>
    <cfRule type="cellIs" dxfId="11259" priority="5256" operator="lessThanOrEqual">
      <formula>0.098</formula>
    </cfRule>
  </conditionalFormatting>
  <conditionalFormatting sqref="J263 J259:J261">
    <cfRule type="cellIs" dxfId="11258" priority="5251" operator="greaterThanOrEqual">
      <formula>0.18</formula>
    </cfRule>
    <cfRule type="cellIs" dxfId="11257" priority="5252" operator="between">
      <formula>0.1</formula>
      <formula>0.178</formula>
    </cfRule>
    <cfRule type="cellIs" dxfId="11256" priority="5253" operator="lessThanOrEqual">
      <formula>0.098</formula>
    </cfRule>
  </conditionalFormatting>
  <conditionalFormatting sqref="Q263 Q259:Q261">
    <cfRule type="cellIs" dxfId="11255" priority="5245" operator="greaterThanOrEqual">
      <formula>0.18</formula>
    </cfRule>
    <cfRule type="cellIs" dxfId="11254" priority="5246" operator="between">
      <formula>0.1</formula>
      <formula>0.178</formula>
    </cfRule>
    <cfRule type="cellIs" dxfId="11253" priority="5247" operator="lessThanOrEqual">
      <formula>0.098</formula>
    </cfRule>
  </conditionalFormatting>
  <conditionalFormatting sqref="L263 L259:L261">
    <cfRule type="cellIs" dxfId="11252" priority="5242" operator="greaterThanOrEqual">
      <formula>0.045</formula>
    </cfRule>
    <cfRule type="cellIs" dxfId="11251" priority="5243" operator="lessThanOrEqual">
      <formula>0.0245</formula>
    </cfRule>
    <cfRule type="cellIs" dxfId="11250" priority="5244" operator="between">
      <formula>0.025</formula>
      <formula>0.0445</formula>
    </cfRule>
  </conditionalFormatting>
  <conditionalFormatting sqref="F263 F259:F261">
    <cfRule type="cellIs" dxfId="11249" priority="5239" stopIfTrue="1" operator="lessThan">
      <formula>$F$1/$F$1*1%</formula>
    </cfRule>
    <cfRule type="cellIs" dxfId="11248" priority="5240" stopIfTrue="1" operator="between">
      <formula>$F$1/$F$1*1%</formula>
      <formula>$F$1/$F$1*4.99%</formula>
    </cfRule>
    <cfRule type="cellIs" dxfId="11247" priority="5241" stopIfTrue="1" operator="greaterThanOrEqual">
      <formula>$F$1/$F$1*5%</formula>
    </cfRule>
  </conditionalFormatting>
  <conditionalFormatting sqref="F263 F259:F261">
    <cfRule type="cellIs" dxfId="11246" priority="5236" operator="greaterThanOrEqual">
      <formula>0.045</formula>
    </cfRule>
    <cfRule type="cellIs" dxfId="11245" priority="5237" operator="lessThanOrEqual">
      <formula>0.0245</formula>
    </cfRule>
    <cfRule type="cellIs" dxfId="11244" priority="5238" operator="between">
      <formula>0.025</formula>
      <formula>0.0445</formula>
    </cfRule>
  </conditionalFormatting>
  <conditionalFormatting sqref="E263 E259:E261">
    <cfRule type="cellIs" dxfId="11243" priority="5233" stopIfTrue="1" operator="lessThan">
      <formula>$E$1/$E$1*50</formula>
    </cfRule>
    <cfRule type="cellIs" dxfId="11242" priority="5234" stopIfTrue="1" operator="between">
      <formula>$E$1/$E$1*50</formula>
      <formula>$E$1/$E$1*89</formula>
    </cfRule>
    <cfRule type="cellIs" dxfId="11241" priority="5235" stopIfTrue="1" operator="greaterThanOrEqual">
      <formula>$E$1/$E$1*90</formula>
    </cfRule>
  </conditionalFormatting>
  <conditionalFormatting sqref="E263 E259:E261">
    <cfRule type="cellIs" dxfId="11240" priority="5230" operator="greaterThanOrEqual">
      <formula>90</formula>
    </cfRule>
    <cfRule type="cellIs" dxfId="11239" priority="5231" operator="between">
      <formula>50</formula>
      <formula>89</formula>
    </cfRule>
    <cfRule type="cellIs" dxfId="11238" priority="5232" operator="lessThanOrEqual">
      <formula>49</formula>
    </cfRule>
  </conditionalFormatting>
  <conditionalFormatting sqref="S263 S259:S261">
    <cfRule type="cellIs" dxfId="11237" priority="5227" operator="lessThanOrEqual">
      <formula>0.4999</formula>
    </cfRule>
    <cfRule type="cellIs" dxfId="11236" priority="5228" operator="between">
      <formula>0.5</formula>
      <formula>0.89</formula>
    </cfRule>
    <cfRule type="cellIs" dxfId="11235" priority="5229" operator="greaterThanOrEqual">
      <formula>0.891</formula>
    </cfRule>
  </conditionalFormatting>
  <conditionalFormatting sqref="O263 O259:O261">
    <cfRule type="cellIs" dxfId="11234" priority="5225" operator="lessThanOrEqual">
      <formula>0.04</formula>
    </cfRule>
    <cfRule type="cellIs" dxfId="11233" priority="5226" operator="equal">
      <formula>0.05</formula>
    </cfRule>
  </conditionalFormatting>
  <conditionalFormatting sqref="U265">
    <cfRule type="cellIs" dxfId="11232" priority="5176" stopIfTrue="1" operator="equal">
      <formula>"A"</formula>
    </cfRule>
    <cfRule type="cellIs" dxfId="11231" priority="5177" stopIfTrue="1" operator="between">
      <formula>$V$1</formula>
      <formula>$W$1</formula>
    </cfRule>
    <cfRule type="cellIs" dxfId="11230" priority="5178" stopIfTrue="1" operator="equal">
      <formula>"F"</formula>
    </cfRule>
  </conditionalFormatting>
  <conditionalFormatting sqref="C1">
    <cfRule type="cellIs" dxfId="11229" priority="5168" stopIfTrue="1" operator="lessThan">
      <formula>#REF!/#REF!*9%</formula>
    </cfRule>
    <cfRule type="cellIs" dxfId="11228" priority="5169" stopIfTrue="1" operator="between">
      <formula>#REF!/#REF!*9%</formula>
      <formula>#REF!/#REF!*13.4%</formula>
    </cfRule>
    <cfRule type="cellIs" dxfId="11227" priority="5170" stopIfTrue="1" operator="greaterThanOrEqual">
      <formula>#REF!/#REF!*13.5%</formula>
    </cfRule>
  </conditionalFormatting>
  <conditionalFormatting sqref="G1 S1">
    <cfRule type="expression" dxfId="11226" priority="5171" stopIfTrue="1">
      <formula>F</formula>
    </cfRule>
    <cfRule type="expression" dxfId="11225" priority="5172" stopIfTrue="1">
      <formula>A</formula>
    </cfRule>
  </conditionalFormatting>
  <conditionalFormatting sqref="R1 F1">
    <cfRule type="cellIs" dxfId="11224" priority="5173" stopIfTrue="1" operator="lessThan">
      <formula>#REF!/#REF!*60%</formula>
    </cfRule>
    <cfRule type="cellIs" dxfId="11223" priority="5174" stopIfTrue="1" operator="between">
      <formula>#REF!/#REF!*60%</formula>
      <formula>#REF!/#REF!*89%</formula>
    </cfRule>
    <cfRule type="cellIs" dxfId="11222" priority="5175" stopIfTrue="1" operator="greaterThanOrEqual">
      <formula>#REF!/#REF!*90%</formula>
    </cfRule>
  </conditionalFormatting>
  <conditionalFormatting sqref="D1 A1:B1">
    <cfRule type="cellIs" dxfId="11221" priority="5165" stopIfTrue="1" operator="lessThan">
      <formula>#REF!/#REF!*60</formula>
    </cfRule>
    <cfRule type="cellIs" dxfId="11220" priority="5166" stopIfTrue="1" operator="between">
      <formula>#REF!/#REF!*60</formula>
      <formula>#REF!/#REF!*89</formula>
    </cfRule>
    <cfRule type="cellIs" dxfId="11219" priority="5167" stopIfTrue="1" operator="greaterThanOrEqual">
      <formula>#REF!/#REF!*90</formula>
    </cfRule>
  </conditionalFormatting>
  <conditionalFormatting sqref="R1 F1">
    <cfRule type="cellIs" dxfId="11218" priority="5162" stopIfTrue="1" operator="lessThan">
      <formula>#REF!/#REF!*60%</formula>
    </cfRule>
    <cfRule type="cellIs" dxfId="11217" priority="5163" stopIfTrue="1" operator="between">
      <formula>#REF!/#REF!*60%</formula>
      <formula>#REF!/#REF!*89%</formula>
    </cfRule>
    <cfRule type="cellIs" dxfId="11216" priority="5164" stopIfTrue="1" operator="greaterThanOrEqual">
      <formula>#REF!/#REF!*90%</formula>
    </cfRule>
  </conditionalFormatting>
  <conditionalFormatting sqref="C1">
    <cfRule type="cellIs" dxfId="11215" priority="5159" stopIfTrue="1" operator="lessThan">
      <formula>#REF!/#REF!*9%</formula>
    </cfRule>
    <cfRule type="cellIs" dxfId="11214" priority="5160" stopIfTrue="1" operator="between">
      <formula>#REF!/#REF!*9%</formula>
      <formula>#REF!/#REF!*13.4%</formula>
    </cfRule>
    <cfRule type="cellIs" dxfId="11213" priority="5161" stopIfTrue="1" operator="greaterThanOrEqual">
      <formula>#REF!/#REF!*13.5%</formula>
    </cfRule>
  </conditionalFormatting>
  <conditionalFormatting sqref="U89">
    <cfRule type="cellIs" dxfId="11212" priority="4765" stopIfTrue="1" operator="equal">
      <formula>"A"</formula>
    </cfRule>
    <cfRule type="cellIs" dxfId="11211" priority="4766" stopIfTrue="1" operator="between">
      <formula>$V$1</formula>
      <formula>$W$1</formula>
    </cfRule>
    <cfRule type="cellIs" dxfId="11210" priority="4767" stopIfTrue="1" operator="equal">
      <formula>"F"</formula>
    </cfRule>
  </conditionalFormatting>
  <conditionalFormatting sqref="B89 D89">
    <cfRule type="cellIs" dxfId="11209" priority="4762" stopIfTrue="1" operator="lessThan">
      <formula>#REF!/#REF!*60</formula>
    </cfRule>
    <cfRule type="cellIs" dxfId="11208" priority="4763" stopIfTrue="1" operator="between">
      <formula>#REF!/#REF!*60</formula>
      <formula>#REF!/#REF!*89</formula>
    </cfRule>
    <cfRule type="cellIs" dxfId="11207" priority="4764" stopIfTrue="1" operator="greaterThanOrEqual">
      <formula>#REF!/#REF!*90</formula>
    </cfRule>
  </conditionalFormatting>
  <conditionalFormatting sqref="C89">
    <cfRule type="cellIs" dxfId="11206" priority="4759" stopIfTrue="1" operator="lessThan">
      <formula>#REF!/#REF!*9%</formula>
    </cfRule>
    <cfRule type="cellIs" dxfId="11205" priority="4760" stopIfTrue="1" operator="between">
      <formula>#REF!/#REF!*9%</formula>
      <formula>#REF!/#REF!*13.4%</formula>
    </cfRule>
    <cfRule type="cellIs" dxfId="11204" priority="4761" stopIfTrue="1" operator="greaterThanOrEqual">
      <formula>#REF!/#REF!*13.5%</formula>
    </cfRule>
  </conditionalFormatting>
  <conditionalFormatting sqref="G89">
    <cfRule type="cellIs" dxfId="11203" priority="4756" stopIfTrue="1" operator="lessThan">
      <formula>$E$1/$E$1*50</formula>
    </cfRule>
    <cfRule type="cellIs" dxfId="11202" priority="4757" stopIfTrue="1" operator="between">
      <formula>$E$1/$E$1*50</formula>
      <formula>$E$1/$E$1*89</formula>
    </cfRule>
    <cfRule type="cellIs" dxfId="11201" priority="4758" stopIfTrue="1" operator="greaterThanOrEqual">
      <formula>$E$1/$E$1*90</formula>
    </cfRule>
  </conditionalFormatting>
  <conditionalFormatting sqref="L89">
    <cfRule type="cellIs" dxfId="11200" priority="4753" stopIfTrue="1" operator="lessThan">
      <formula>$F$1/$F$1*1%</formula>
    </cfRule>
    <cfRule type="cellIs" dxfId="11199" priority="4754" stopIfTrue="1" operator="between">
      <formula>$F$1/$F$1*1%</formula>
      <formula>$F$1/$F$1*4.99%</formula>
    </cfRule>
    <cfRule type="cellIs" dxfId="11198" priority="4755" stopIfTrue="1" operator="greaterThanOrEqual">
      <formula>$F$1/$F$1*5%</formula>
    </cfRule>
  </conditionalFormatting>
  <conditionalFormatting sqref="T89">
    <cfRule type="cellIs" dxfId="11197" priority="4750" stopIfTrue="1" operator="equal">
      <formula>"A"</formula>
    </cfRule>
    <cfRule type="cellIs" dxfId="11196" priority="4751" stopIfTrue="1" operator="between">
      <formula>$V$1</formula>
      <formula>$W$1</formula>
    </cfRule>
    <cfRule type="cellIs" dxfId="11195" priority="4752" stopIfTrue="1" operator="equal">
      <formula>"F"</formula>
    </cfRule>
  </conditionalFormatting>
  <conditionalFormatting sqref="G89">
    <cfRule type="cellIs" dxfId="11194" priority="4747" operator="greaterThanOrEqual">
      <formula>90</formula>
    </cfRule>
    <cfRule type="cellIs" dxfId="11193" priority="4748" operator="between">
      <formula>50</formula>
      <formula>89</formula>
    </cfRule>
    <cfRule type="cellIs" dxfId="11192" priority="4749" operator="lessThanOrEqual">
      <formula>49</formula>
    </cfRule>
  </conditionalFormatting>
  <conditionalFormatting sqref="I89">
    <cfRule type="cellIs" dxfId="11191" priority="4744" stopIfTrue="1" operator="lessThan">
      <formula>$E$1/$E$1*50</formula>
    </cfRule>
    <cfRule type="cellIs" dxfId="11190" priority="4745" stopIfTrue="1" operator="between">
      <formula>$E$1/$E$1*50</formula>
      <formula>$E$1/$E$1*89</formula>
    </cfRule>
    <cfRule type="cellIs" dxfId="11189" priority="4746" stopIfTrue="1" operator="greaterThanOrEqual">
      <formula>$E$1/$E$1*90</formula>
    </cfRule>
  </conditionalFormatting>
  <conditionalFormatting sqref="I89">
    <cfRule type="cellIs" dxfId="11188" priority="4741" operator="greaterThanOrEqual">
      <formula>90</formula>
    </cfRule>
    <cfRule type="cellIs" dxfId="11187" priority="4742" operator="between">
      <formula>50</formula>
      <formula>89</formula>
    </cfRule>
    <cfRule type="cellIs" dxfId="11186" priority="4743" operator="lessThanOrEqual">
      <formula>49</formula>
    </cfRule>
  </conditionalFormatting>
  <conditionalFormatting sqref="K89">
    <cfRule type="cellIs" dxfId="11185" priority="4738" stopIfTrue="1" operator="lessThan">
      <formula>$E$1/$E$1*50</formula>
    </cfRule>
    <cfRule type="cellIs" dxfId="11184" priority="4739" stopIfTrue="1" operator="between">
      <formula>$E$1/$E$1*50</formula>
      <formula>$E$1/$E$1*89</formula>
    </cfRule>
    <cfRule type="cellIs" dxfId="11183" priority="4740" stopIfTrue="1" operator="greaterThanOrEqual">
      <formula>$E$1/$E$1*90</formula>
    </cfRule>
  </conditionalFormatting>
  <conditionalFormatting sqref="K89">
    <cfRule type="cellIs" dxfId="11182" priority="4735" operator="greaterThanOrEqual">
      <formula>90</formula>
    </cfRule>
    <cfRule type="cellIs" dxfId="11181" priority="4736" operator="between">
      <formula>50</formula>
      <formula>89</formula>
    </cfRule>
    <cfRule type="cellIs" dxfId="11180" priority="4737" operator="lessThanOrEqual">
      <formula>49</formula>
    </cfRule>
  </conditionalFormatting>
  <conditionalFormatting sqref="M89">
    <cfRule type="cellIs" dxfId="11179" priority="4732" stopIfTrue="1" operator="lessThan">
      <formula>$E$1/$E$1*50</formula>
    </cfRule>
    <cfRule type="cellIs" dxfId="11178" priority="4733" stopIfTrue="1" operator="between">
      <formula>$E$1/$E$1*50</formula>
      <formula>$E$1/$E$1*89</formula>
    </cfRule>
    <cfRule type="cellIs" dxfId="11177" priority="4734" stopIfTrue="1" operator="greaterThanOrEqual">
      <formula>$E$1/$E$1*90</formula>
    </cfRule>
  </conditionalFormatting>
  <conditionalFormatting sqref="M89">
    <cfRule type="cellIs" dxfId="11176" priority="4729" operator="greaterThanOrEqual">
      <formula>90</formula>
    </cfRule>
    <cfRule type="cellIs" dxfId="11175" priority="4730" operator="between">
      <formula>50</formula>
      <formula>89</formula>
    </cfRule>
    <cfRule type="cellIs" dxfId="11174" priority="4731" operator="lessThanOrEqual">
      <formula>49</formula>
    </cfRule>
  </conditionalFormatting>
  <conditionalFormatting sqref="P89">
    <cfRule type="cellIs" dxfId="11173" priority="4726" stopIfTrue="1" operator="lessThan">
      <formula>$E$1/$E$1*50</formula>
    </cfRule>
    <cfRule type="cellIs" dxfId="11172" priority="4727" stopIfTrue="1" operator="between">
      <formula>$E$1/$E$1*50</formula>
      <formula>$E$1/$E$1*89</formula>
    </cfRule>
    <cfRule type="cellIs" dxfId="11171" priority="4728" stopIfTrue="1" operator="greaterThanOrEqual">
      <formula>$E$1/$E$1*90</formula>
    </cfRule>
  </conditionalFormatting>
  <conditionalFormatting sqref="P89">
    <cfRule type="cellIs" dxfId="11170" priority="4723" operator="greaterThanOrEqual">
      <formula>90</formula>
    </cfRule>
    <cfRule type="cellIs" dxfId="11169" priority="4724" operator="between">
      <formula>50</formula>
      <formula>89</formula>
    </cfRule>
    <cfRule type="cellIs" dxfId="11168" priority="4725" operator="lessThanOrEqual">
      <formula>49</formula>
    </cfRule>
  </conditionalFormatting>
  <conditionalFormatting sqref="H89">
    <cfRule type="cellIs" dxfId="11167" priority="4720" operator="greaterThanOrEqual">
      <formula>0.18</formula>
    </cfRule>
    <cfRule type="cellIs" dxfId="11166" priority="4721" operator="between">
      <formula>0.1</formula>
      <formula>0.178</formula>
    </cfRule>
    <cfRule type="cellIs" dxfId="11165" priority="4722" operator="lessThanOrEqual">
      <formula>0.098</formula>
    </cfRule>
  </conditionalFormatting>
  <conditionalFormatting sqref="J89">
    <cfRule type="cellIs" dxfId="11164" priority="4717" operator="greaterThanOrEqual">
      <formula>0.18</formula>
    </cfRule>
    <cfRule type="cellIs" dxfId="11163" priority="4718" operator="between">
      <formula>0.1</formula>
      <formula>0.178</formula>
    </cfRule>
    <cfRule type="cellIs" dxfId="11162" priority="4719" operator="lessThanOrEqual">
      <formula>0.098</formula>
    </cfRule>
  </conditionalFormatting>
  <conditionalFormatting sqref="N89">
    <cfRule type="cellIs" dxfId="11161" priority="4714" operator="greaterThanOrEqual">
      <formula>0.18</formula>
    </cfRule>
    <cfRule type="cellIs" dxfId="11160" priority="4715" operator="between">
      <formula>0.1</formula>
      <formula>0.178</formula>
    </cfRule>
    <cfRule type="cellIs" dxfId="11159" priority="4716" operator="lessThanOrEqual">
      <formula>0.098</formula>
    </cfRule>
  </conditionalFormatting>
  <conditionalFormatting sqref="Q89">
    <cfRule type="cellIs" dxfId="11158" priority="4711" operator="greaterThanOrEqual">
      <formula>0.18</formula>
    </cfRule>
    <cfRule type="cellIs" dxfId="11157" priority="4712" operator="between">
      <formula>0.1</formula>
      <formula>0.178</formula>
    </cfRule>
    <cfRule type="cellIs" dxfId="11156" priority="4713" operator="lessThanOrEqual">
      <formula>0.098</formula>
    </cfRule>
  </conditionalFormatting>
  <conditionalFormatting sqref="L89">
    <cfRule type="cellIs" dxfId="11155" priority="4708" operator="greaterThanOrEqual">
      <formula>0.045</formula>
    </cfRule>
    <cfRule type="cellIs" dxfId="11154" priority="4709" operator="lessThanOrEqual">
      <formula>0.0245</formula>
    </cfRule>
    <cfRule type="cellIs" dxfId="11153" priority="4710" operator="between">
      <formula>0.025</formula>
      <formula>0.0445</formula>
    </cfRule>
  </conditionalFormatting>
  <conditionalFormatting sqref="F89">
    <cfRule type="cellIs" dxfId="11152" priority="4705" stopIfTrue="1" operator="lessThan">
      <formula>$F$1/$F$1*1%</formula>
    </cfRule>
    <cfRule type="cellIs" dxfId="11151" priority="4706" stopIfTrue="1" operator="between">
      <formula>$F$1/$F$1*1%</formula>
      <formula>$F$1/$F$1*4.99%</formula>
    </cfRule>
    <cfRule type="cellIs" dxfId="11150" priority="4707" stopIfTrue="1" operator="greaterThanOrEqual">
      <formula>$F$1/$F$1*5%</formula>
    </cfRule>
  </conditionalFormatting>
  <conditionalFormatting sqref="F89">
    <cfRule type="cellIs" dxfId="11149" priority="4702" operator="greaterThanOrEqual">
      <formula>0.045</formula>
    </cfRule>
    <cfRule type="cellIs" dxfId="11148" priority="4703" operator="lessThanOrEqual">
      <formula>0.0245</formula>
    </cfRule>
    <cfRule type="cellIs" dxfId="11147" priority="4704" operator="between">
      <formula>0.025</formula>
      <formula>0.0445</formula>
    </cfRule>
  </conditionalFormatting>
  <conditionalFormatting sqref="E89">
    <cfRule type="cellIs" dxfId="11146" priority="4699" stopIfTrue="1" operator="lessThan">
      <formula>$E$1/$E$1*50</formula>
    </cfRule>
    <cfRule type="cellIs" dxfId="11145" priority="4700" stopIfTrue="1" operator="between">
      <formula>$E$1/$E$1*50</formula>
      <formula>$E$1/$E$1*89</formula>
    </cfRule>
    <cfRule type="cellIs" dxfId="11144" priority="4701" stopIfTrue="1" operator="greaterThanOrEqual">
      <formula>$E$1/$E$1*90</formula>
    </cfRule>
  </conditionalFormatting>
  <conditionalFormatting sqref="E89">
    <cfRule type="cellIs" dxfId="11143" priority="4696" operator="greaterThanOrEqual">
      <formula>90</formula>
    </cfRule>
    <cfRule type="cellIs" dxfId="11142" priority="4697" operator="between">
      <formula>50</formula>
      <formula>89</formula>
    </cfRule>
    <cfRule type="cellIs" dxfId="11141" priority="4698" operator="lessThanOrEqual">
      <formula>49</formula>
    </cfRule>
  </conditionalFormatting>
  <conditionalFormatting sqref="S89">
    <cfRule type="cellIs" dxfId="11140" priority="4693" operator="lessThanOrEqual">
      <formula>0.4999</formula>
    </cfRule>
    <cfRule type="cellIs" dxfId="11139" priority="4694" operator="between">
      <formula>0.5</formula>
      <formula>0.89</formula>
    </cfRule>
    <cfRule type="cellIs" dxfId="11138" priority="4695" operator="greaterThanOrEqual">
      <formula>0.891</formula>
    </cfRule>
  </conditionalFormatting>
  <conditionalFormatting sqref="O89">
    <cfRule type="cellIs" dxfId="11137" priority="4691" operator="lessThanOrEqual">
      <formula>0.04</formula>
    </cfRule>
    <cfRule type="cellIs" dxfId="11136" priority="4692" operator="equal">
      <formula>0.05</formula>
    </cfRule>
  </conditionalFormatting>
  <conditionalFormatting sqref="G196:G199 I196:I199 K196:K199 M196:M199 P196:P199 E196:E199">
    <cfRule type="cellIs" dxfId="11135" priority="4311" stopIfTrue="1" operator="lessThan">
      <formula>$E$1/$E$1*50</formula>
    </cfRule>
    <cfRule type="cellIs" dxfId="11134" priority="4312" stopIfTrue="1" operator="between">
      <formula>$E$1/$E$1*50</formula>
      <formula>$E$1/$E$1*89</formula>
    </cfRule>
    <cfRule type="cellIs" dxfId="11133" priority="4313" stopIfTrue="1" operator="greaterThanOrEqual">
      <formula>$E$1/$E$1*90</formula>
    </cfRule>
  </conditionalFormatting>
  <conditionalFormatting sqref="L196:L199 F196:F199">
    <cfRule type="cellIs" dxfId="11132" priority="4308" stopIfTrue="1" operator="lessThan">
      <formula>$F$1/$F$1*1%</formula>
    </cfRule>
    <cfRule type="cellIs" dxfId="11131" priority="4309" stopIfTrue="1" operator="between">
      <formula>$F$1/$F$1*1%</formula>
      <formula>$F$1/$F$1*4.99%</formula>
    </cfRule>
    <cfRule type="cellIs" dxfId="11130" priority="4310" stopIfTrue="1" operator="greaterThanOrEqual">
      <formula>$F$1/$F$1*5%</formula>
    </cfRule>
  </conditionalFormatting>
  <conditionalFormatting sqref="T196:U196 T197:T201">
    <cfRule type="cellIs" dxfId="11129" priority="4305" stopIfTrue="1" operator="equal">
      <formula>"A"</formula>
    </cfRule>
    <cfRule type="cellIs" dxfId="11128" priority="4306" stopIfTrue="1" operator="between">
      <formula>$V$1</formula>
      <formula>$W$1</formula>
    </cfRule>
    <cfRule type="cellIs" dxfId="11127" priority="4307" stopIfTrue="1" operator="equal">
      <formula>"F"</formula>
    </cfRule>
  </conditionalFormatting>
  <conditionalFormatting sqref="U199:U200">
    <cfRule type="cellIs" dxfId="11126" priority="4302" stopIfTrue="1" operator="equal">
      <formula>"A"</formula>
    </cfRule>
    <cfRule type="cellIs" dxfId="11125" priority="4303" stopIfTrue="1" operator="between">
      <formula>$V$1</formula>
      <formula>$W$1</formula>
    </cfRule>
    <cfRule type="cellIs" dxfId="11124" priority="4304" stopIfTrue="1" operator="equal">
      <formula>"F"</formula>
    </cfRule>
  </conditionalFormatting>
  <conditionalFormatting sqref="U201">
    <cfRule type="cellIs" dxfId="11123" priority="4299" stopIfTrue="1" operator="equal">
      <formula>"A"</formula>
    </cfRule>
    <cfRule type="cellIs" dxfId="11122" priority="4300" stopIfTrue="1" operator="between">
      <formula>$V$1</formula>
      <formula>$W$1</formula>
    </cfRule>
    <cfRule type="cellIs" dxfId="11121" priority="4301" stopIfTrue="1" operator="equal">
      <formula>"F"</formula>
    </cfRule>
  </conditionalFormatting>
  <conditionalFormatting sqref="U201">
    <cfRule type="cellIs" dxfId="11120" priority="4296" stopIfTrue="1" operator="lessThan">
      <formula>#REF!/#REF!*1%</formula>
    </cfRule>
    <cfRule type="cellIs" dxfId="11119" priority="4297" stopIfTrue="1" operator="between">
      <formula>#REF!/#REF!*1%</formula>
      <formula>#REF!/#REF!*4%</formula>
    </cfRule>
    <cfRule type="cellIs" dxfId="11118" priority="4298" stopIfTrue="1" operator="greaterThanOrEqual">
      <formula>#REF!/#REF!*5%</formula>
    </cfRule>
  </conditionalFormatting>
  <conditionalFormatting sqref="U198">
    <cfRule type="cellIs" dxfId="11117" priority="4293" stopIfTrue="1" operator="equal">
      <formula>"A"</formula>
    </cfRule>
    <cfRule type="cellIs" dxfId="11116" priority="4294" stopIfTrue="1" operator="between">
      <formula>$V$1</formula>
      <formula>$W$1</formula>
    </cfRule>
    <cfRule type="cellIs" dxfId="11115" priority="4295" stopIfTrue="1" operator="equal">
      <formula>"F"</formula>
    </cfRule>
  </conditionalFormatting>
  <conditionalFormatting sqref="U202">
    <cfRule type="cellIs" dxfId="11114" priority="4290" stopIfTrue="1" operator="equal">
      <formula>"A"</formula>
    </cfRule>
    <cfRule type="cellIs" dxfId="11113" priority="4291" stopIfTrue="1" operator="between">
      <formula>$V$1</formula>
      <formula>$W$1</formula>
    </cfRule>
    <cfRule type="cellIs" dxfId="11112" priority="4292" stopIfTrue="1" operator="equal">
      <formula>"F"</formula>
    </cfRule>
  </conditionalFormatting>
  <conditionalFormatting sqref="U202">
    <cfRule type="cellIs" dxfId="11111" priority="4287" stopIfTrue="1" operator="lessThan">
      <formula>#REF!/#REF!*1%</formula>
    </cfRule>
    <cfRule type="cellIs" dxfId="11110" priority="4288" stopIfTrue="1" operator="between">
      <formula>#REF!/#REF!*1%</formula>
      <formula>#REF!/#REF!*4%</formula>
    </cfRule>
    <cfRule type="cellIs" dxfId="11109" priority="4289" stopIfTrue="1" operator="greaterThanOrEqual">
      <formula>#REF!/#REF!*5%</formula>
    </cfRule>
  </conditionalFormatting>
  <conditionalFormatting sqref="U197">
    <cfRule type="cellIs" dxfId="11108" priority="4284" stopIfTrue="1" operator="equal">
      <formula>"A"</formula>
    </cfRule>
    <cfRule type="cellIs" dxfId="11107" priority="4285" stopIfTrue="1" operator="between">
      <formula>$V$1</formula>
      <formula>$W$1</formula>
    </cfRule>
    <cfRule type="cellIs" dxfId="11106" priority="4286" stopIfTrue="1" operator="equal">
      <formula>"F"</formula>
    </cfRule>
  </conditionalFormatting>
  <conditionalFormatting sqref="G196:G201 I196:I201 K196:K201 M196:M201 P196:P201 E196:E201">
    <cfRule type="cellIs" dxfId="11105" priority="4281" operator="greaterThanOrEqual">
      <formula>90</formula>
    </cfRule>
    <cfRule type="cellIs" dxfId="11104" priority="4282" operator="between">
      <formula>50</formula>
      <formula>89</formula>
    </cfRule>
    <cfRule type="cellIs" dxfId="11103" priority="4283" operator="lessThanOrEqual">
      <formula>49</formula>
    </cfRule>
  </conditionalFormatting>
  <conditionalFormatting sqref="H196:H201 J196:J201 N196:N201 Q196:Q201">
    <cfRule type="cellIs" dxfId="11102" priority="4278" operator="greaterThanOrEqual">
      <formula>0.18</formula>
    </cfRule>
    <cfRule type="cellIs" dxfId="11101" priority="4279" operator="between">
      <formula>0.1</formula>
      <formula>0.178</formula>
    </cfRule>
    <cfRule type="cellIs" dxfId="11100" priority="4280" operator="lessThanOrEqual">
      <formula>0.098</formula>
    </cfRule>
  </conditionalFormatting>
  <conditionalFormatting sqref="L196:L201 F196:F201">
    <cfRule type="cellIs" dxfId="11099" priority="4275" operator="greaterThanOrEqual">
      <formula>0.045</formula>
    </cfRule>
    <cfRule type="cellIs" dxfId="11098" priority="4276" operator="lessThanOrEqual">
      <formula>0.0245</formula>
    </cfRule>
    <cfRule type="cellIs" dxfId="11097" priority="4277" operator="between">
      <formula>0.025</formula>
      <formula>0.0445</formula>
    </cfRule>
  </conditionalFormatting>
  <conditionalFormatting sqref="S196:S201">
    <cfRule type="cellIs" dxfId="11096" priority="4272" operator="lessThanOrEqual">
      <formula>0.4999</formula>
    </cfRule>
    <cfRule type="cellIs" dxfId="11095" priority="4273" operator="between">
      <formula>0.5</formula>
      <formula>0.89</formula>
    </cfRule>
    <cfRule type="cellIs" dxfId="11094" priority="4274" operator="greaterThanOrEqual">
      <formula>0.891</formula>
    </cfRule>
  </conditionalFormatting>
  <conditionalFormatting sqref="G201">
    <cfRule type="cellIs" dxfId="11093" priority="4267" stopIfTrue="1" operator="lessThan">
      <formula>$E$1/$E$1*50</formula>
    </cfRule>
    <cfRule type="cellIs" dxfId="11092" priority="4268" stopIfTrue="1" operator="between">
      <formula>$E$1/$E$1*50</formula>
      <formula>$E$1/$E$1*89</formula>
    </cfRule>
    <cfRule type="cellIs" dxfId="11091" priority="4269" stopIfTrue="1" operator="greaterThanOrEqual">
      <formula>$E$1/$E$1*90</formula>
    </cfRule>
  </conditionalFormatting>
  <conditionalFormatting sqref="L201">
    <cfRule type="cellIs" dxfId="11090" priority="4264" stopIfTrue="1" operator="lessThan">
      <formula>$F$1/$F$1*1%</formula>
    </cfRule>
    <cfRule type="cellIs" dxfId="11089" priority="4265" stopIfTrue="1" operator="between">
      <formula>$F$1/$F$1*1%</formula>
      <formula>$F$1/$F$1*4.99%</formula>
    </cfRule>
    <cfRule type="cellIs" dxfId="11088" priority="4266" stopIfTrue="1" operator="greaterThanOrEqual">
      <formula>$F$1/$F$1*5%</formula>
    </cfRule>
  </conditionalFormatting>
  <conditionalFormatting sqref="T202">
    <cfRule type="cellIs" dxfId="11087" priority="4261" stopIfTrue="1" operator="equal">
      <formula>"A"</formula>
    </cfRule>
    <cfRule type="cellIs" dxfId="11086" priority="4262" stopIfTrue="1" operator="between">
      <formula>$V$1</formula>
      <formula>$W$1</formula>
    </cfRule>
    <cfRule type="cellIs" dxfId="11085" priority="4263" stopIfTrue="1" operator="equal">
      <formula>"F"</formula>
    </cfRule>
  </conditionalFormatting>
  <conditionalFormatting sqref="G200">
    <cfRule type="cellIs" dxfId="11084" priority="4258" stopIfTrue="1" operator="lessThan">
      <formula>$E$1/$E$1*50</formula>
    </cfRule>
    <cfRule type="cellIs" dxfId="11083" priority="4259" stopIfTrue="1" operator="between">
      <formula>$E$1/$E$1*50</formula>
      <formula>$E$1/$E$1*89</formula>
    </cfRule>
    <cfRule type="cellIs" dxfId="11082" priority="4260" stopIfTrue="1" operator="greaterThanOrEqual">
      <formula>$E$1/$E$1*90</formula>
    </cfRule>
  </conditionalFormatting>
  <conditionalFormatting sqref="L200">
    <cfRule type="cellIs" dxfId="11081" priority="4255" stopIfTrue="1" operator="lessThan">
      <formula>$F$1/$F$1*1%</formula>
    </cfRule>
    <cfRule type="cellIs" dxfId="11080" priority="4256" stopIfTrue="1" operator="between">
      <formula>$F$1/$F$1*1%</formula>
      <formula>$F$1/$F$1*4.99%</formula>
    </cfRule>
    <cfRule type="cellIs" dxfId="11079" priority="4257" stopIfTrue="1" operator="greaterThanOrEqual">
      <formula>$F$1/$F$1*5%</formula>
    </cfRule>
  </conditionalFormatting>
  <conditionalFormatting sqref="G202">
    <cfRule type="cellIs" dxfId="11078" priority="4252" stopIfTrue="1" operator="lessThan">
      <formula>$E$1/$E$1*50</formula>
    </cfRule>
    <cfRule type="cellIs" dxfId="11077" priority="4253" stopIfTrue="1" operator="between">
      <formula>$E$1/$E$1*50</formula>
      <formula>$E$1/$E$1*89</formula>
    </cfRule>
    <cfRule type="cellIs" dxfId="11076" priority="4254" stopIfTrue="1" operator="greaterThanOrEqual">
      <formula>$E$1/$E$1*90</formula>
    </cfRule>
  </conditionalFormatting>
  <conditionalFormatting sqref="L202">
    <cfRule type="cellIs" dxfId="11075" priority="4249" stopIfTrue="1" operator="lessThan">
      <formula>$F$1/$F$1*1%</formula>
    </cfRule>
    <cfRule type="cellIs" dxfId="11074" priority="4250" stopIfTrue="1" operator="between">
      <formula>$F$1/$F$1*1%</formula>
      <formula>$F$1/$F$1*4.99%</formula>
    </cfRule>
    <cfRule type="cellIs" dxfId="11073" priority="4251" stopIfTrue="1" operator="greaterThanOrEqual">
      <formula>$F$1/$F$1*5%</formula>
    </cfRule>
  </conditionalFormatting>
  <conditionalFormatting sqref="G202">
    <cfRule type="cellIs" dxfId="11072" priority="4246" operator="greaterThanOrEqual">
      <formula>90</formula>
    </cfRule>
    <cfRule type="cellIs" dxfId="11071" priority="4247" operator="between">
      <formula>50</formula>
      <formula>89</formula>
    </cfRule>
    <cfRule type="cellIs" dxfId="11070" priority="4248" operator="lessThanOrEqual">
      <formula>49</formula>
    </cfRule>
  </conditionalFormatting>
  <conditionalFormatting sqref="I201">
    <cfRule type="cellIs" dxfId="11069" priority="4243" stopIfTrue="1" operator="lessThan">
      <formula>$E$1/$E$1*50</formula>
    </cfRule>
    <cfRule type="cellIs" dxfId="11068" priority="4244" stopIfTrue="1" operator="between">
      <formula>$E$1/$E$1*50</formula>
      <formula>$E$1/$E$1*89</formula>
    </cfRule>
    <cfRule type="cellIs" dxfId="11067" priority="4245" stopIfTrue="1" operator="greaterThanOrEqual">
      <formula>$E$1/$E$1*90</formula>
    </cfRule>
  </conditionalFormatting>
  <conditionalFormatting sqref="I200">
    <cfRule type="cellIs" dxfId="11066" priority="4240" stopIfTrue="1" operator="lessThan">
      <formula>$E$1/$E$1*50</formula>
    </cfRule>
    <cfRule type="cellIs" dxfId="11065" priority="4241" stopIfTrue="1" operator="between">
      <formula>$E$1/$E$1*50</formula>
      <formula>$E$1/$E$1*89</formula>
    </cfRule>
    <cfRule type="cellIs" dxfId="11064" priority="4242" stopIfTrue="1" operator="greaterThanOrEqual">
      <formula>$E$1/$E$1*90</formula>
    </cfRule>
  </conditionalFormatting>
  <conditionalFormatting sqref="I202">
    <cfRule type="cellIs" dxfId="11063" priority="4237" stopIfTrue="1" operator="lessThan">
      <formula>$E$1/$E$1*50</formula>
    </cfRule>
    <cfRule type="cellIs" dxfId="11062" priority="4238" stopIfTrue="1" operator="between">
      <formula>$E$1/$E$1*50</formula>
      <formula>$E$1/$E$1*89</formula>
    </cfRule>
    <cfRule type="cellIs" dxfId="11061" priority="4239" stopIfTrue="1" operator="greaterThanOrEqual">
      <formula>$E$1/$E$1*90</formula>
    </cfRule>
  </conditionalFormatting>
  <conditionalFormatting sqref="I202">
    <cfRule type="cellIs" dxfId="11060" priority="4234" operator="greaterThanOrEqual">
      <formula>90</formula>
    </cfRule>
    <cfRule type="cellIs" dxfId="11059" priority="4235" operator="between">
      <formula>50</formula>
      <formula>89</formula>
    </cfRule>
    <cfRule type="cellIs" dxfId="11058" priority="4236" operator="lessThanOrEqual">
      <formula>49</formula>
    </cfRule>
  </conditionalFormatting>
  <conditionalFormatting sqref="K201">
    <cfRule type="cellIs" dxfId="11057" priority="4231" stopIfTrue="1" operator="lessThan">
      <formula>$E$1/$E$1*50</formula>
    </cfRule>
    <cfRule type="cellIs" dxfId="11056" priority="4232" stopIfTrue="1" operator="between">
      <formula>$E$1/$E$1*50</formula>
      <formula>$E$1/$E$1*89</formula>
    </cfRule>
    <cfRule type="cellIs" dxfId="11055" priority="4233" stopIfTrue="1" operator="greaterThanOrEqual">
      <formula>$E$1/$E$1*90</formula>
    </cfRule>
  </conditionalFormatting>
  <conditionalFormatting sqref="K200">
    <cfRule type="cellIs" dxfId="11054" priority="4228" stopIfTrue="1" operator="lessThan">
      <formula>$E$1/$E$1*50</formula>
    </cfRule>
    <cfRule type="cellIs" dxfId="11053" priority="4229" stopIfTrue="1" operator="between">
      <formula>$E$1/$E$1*50</formula>
      <formula>$E$1/$E$1*89</formula>
    </cfRule>
    <cfRule type="cellIs" dxfId="11052" priority="4230" stopIfTrue="1" operator="greaterThanOrEqual">
      <formula>$E$1/$E$1*90</formula>
    </cfRule>
  </conditionalFormatting>
  <conditionalFormatting sqref="K202">
    <cfRule type="cellIs" dxfId="11051" priority="4225" stopIfTrue="1" operator="lessThan">
      <formula>$E$1/$E$1*50</formula>
    </cfRule>
    <cfRule type="cellIs" dxfId="11050" priority="4226" stopIfTrue="1" operator="between">
      <formula>$E$1/$E$1*50</formula>
      <formula>$E$1/$E$1*89</formula>
    </cfRule>
    <cfRule type="cellIs" dxfId="11049" priority="4227" stopIfTrue="1" operator="greaterThanOrEqual">
      <formula>$E$1/$E$1*90</formula>
    </cfRule>
  </conditionalFormatting>
  <conditionalFormatting sqref="K202">
    <cfRule type="cellIs" dxfId="11048" priority="4222" operator="greaterThanOrEqual">
      <formula>90</formula>
    </cfRule>
    <cfRule type="cellIs" dxfId="11047" priority="4223" operator="between">
      <formula>50</formula>
      <formula>89</formula>
    </cfRule>
    <cfRule type="cellIs" dxfId="11046" priority="4224" operator="lessThanOrEqual">
      <formula>49</formula>
    </cfRule>
  </conditionalFormatting>
  <conditionalFormatting sqref="M201">
    <cfRule type="cellIs" dxfId="11045" priority="4219" stopIfTrue="1" operator="lessThan">
      <formula>$E$1/$E$1*50</formula>
    </cfRule>
    <cfRule type="cellIs" dxfId="11044" priority="4220" stopIfTrue="1" operator="between">
      <formula>$E$1/$E$1*50</formula>
      <formula>$E$1/$E$1*89</formula>
    </cfRule>
    <cfRule type="cellIs" dxfId="11043" priority="4221" stopIfTrue="1" operator="greaterThanOrEqual">
      <formula>$E$1/$E$1*90</formula>
    </cfRule>
  </conditionalFormatting>
  <conditionalFormatting sqref="M200">
    <cfRule type="cellIs" dxfId="11042" priority="4216" stopIfTrue="1" operator="lessThan">
      <formula>$E$1/$E$1*50</formula>
    </cfRule>
    <cfRule type="cellIs" dxfId="11041" priority="4217" stopIfTrue="1" operator="between">
      <formula>$E$1/$E$1*50</formula>
      <formula>$E$1/$E$1*89</formula>
    </cfRule>
    <cfRule type="cellIs" dxfId="11040" priority="4218" stopIfTrue="1" operator="greaterThanOrEqual">
      <formula>$E$1/$E$1*90</formula>
    </cfRule>
  </conditionalFormatting>
  <conditionalFormatting sqref="M202">
    <cfRule type="cellIs" dxfId="11039" priority="4213" stopIfTrue="1" operator="lessThan">
      <formula>$E$1/$E$1*50</formula>
    </cfRule>
    <cfRule type="cellIs" dxfId="11038" priority="4214" stopIfTrue="1" operator="between">
      <formula>$E$1/$E$1*50</formula>
      <formula>$E$1/$E$1*89</formula>
    </cfRule>
    <cfRule type="cellIs" dxfId="11037" priority="4215" stopIfTrue="1" operator="greaterThanOrEqual">
      <formula>$E$1/$E$1*90</formula>
    </cfRule>
  </conditionalFormatting>
  <conditionalFormatting sqref="M202">
    <cfRule type="cellIs" dxfId="11036" priority="4210" operator="greaterThanOrEqual">
      <formula>90</formula>
    </cfRule>
    <cfRule type="cellIs" dxfId="11035" priority="4211" operator="between">
      <formula>50</formula>
      <formula>89</formula>
    </cfRule>
    <cfRule type="cellIs" dxfId="11034" priority="4212" operator="lessThanOrEqual">
      <formula>49</formula>
    </cfRule>
  </conditionalFormatting>
  <conditionalFormatting sqref="P201">
    <cfRule type="cellIs" dxfId="11033" priority="4207" stopIfTrue="1" operator="lessThan">
      <formula>$E$1/$E$1*50</formula>
    </cfRule>
    <cfRule type="cellIs" dxfId="11032" priority="4208" stopIfTrue="1" operator="between">
      <formula>$E$1/$E$1*50</formula>
      <formula>$E$1/$E$1*89</formula>
    </cfRule>
    <cfRule type="cellIs" dxfId="11031" priority="4209" stopIfTrue="1" operator="greaterThanOrEqual">
      <formula>$E$1/$E$1*90</formula>
    </cfRule>
  </conditionalFormatting>
  <conditionalFormatting sqref="P200">
    <cfRule type="cellIs" dxfId="11030" priority="4204" stopIfTrue="1" operator="lessThan">
      <formula>$E$1/$E$1*50</formula>
    </cfRule>
    <cfRule type="cellIs" dxfId="11029" priority="4205" stopIfTrue="1" operator="between">
      <formula>$E$1/$E$1*50</formula>
      <formula>$E$1/$E$1*89</formula>
    </cfRule>
    <cfRule type="cellIs" dxfId="11028" priority="4206" stopIfTrue="1" operator="greaterThanOrEqual">
      <formula>$E$1/$E$1*90</formula>
    </cfRule>
  </conditionalFormatting>
  <conditionalFormatting sqref="P202">
    <cfRule type="cellIs" dxfId="11027" priority="4201" stopIfTrue="1" operator="lessThan">
      <formula>$E$1/$E$1*50</formula>
    </cfRule>
    <cfRule type="cellIs" dxfId="11026" priority="4202" stopIfTrue="1" operator="between">
      <formula>$E$1/$E$1*50</formula>
      <formula>$E$1/$E$1*89</formula>
    </cfRule>
    <cfRule type="cellIs" dxfId="11025" priority="4203" stopIfTrue="1" operator="greaterThanOrEqual">
      <formula>$E$1/$E$1*90</formula>
    </cfRule>
  </conditionalFormatting>
  <conditionalFormatting sqref="P202">
    <cfRule type="cellIs" dxfId="11024" priority="4198" operator="greaterThanOrEqual">
      <formula>90</formula>
    </cfRule>
    <cfRule type="cellIs" dxfId="11023" priority="4199" operator="between">
      <formula>50</formula>
      <formula>89</formula>
    </cfRule>
    <cfRule type="cellIs" dxfId="11022" priority="4200" operator="lessThanOrEqual">
      <formula>49</formula>
    </cfRule>
  </conditionalFormatting>
  <conditionalFormatting sqref="I199">
    <cfRule type="cellIs" dxfId="11021" priority="4197" operator="between">
      <formula>10</formula>
      <formula>17.8</formula>
    </cfRule>
  </conditionalFormatting>
  <conditionalFormatting sqref="H202">
    <cfRule type="cellIs" dxfId="11020" priority="4194" operator="greaterThanOrEqual">
      <formula>0.18</formula>
    </cfRule>
    <cfRule type="cellIs" dxfId="11019" priority="4195" operator="between">
      <formula>0.1</formula>
      <formula>0.178</formula>
    </cfRule>
    <cfRule type="cellIs" dxfId="11018" priority="4196" operator="lessThanOrEqual">
      <formula>0.098</formula>
    </cfRule>
  </conditionalFormatting>
  <conditionalFormatting sqref="J202">
    <cfRule type="cellIs" dxfId="11017" priority="4191" operator="greaterThanOrEqual">
      <formula>0.18</formula>
    </cfRule>
    <cfRule type="cellIs" dxfId="11016" priority="4192" operator="between">
      <formula>0.1</formula>
      <formula>0.178</formula>
    </cfRule>
    <cfRule type="cellIs" dxfId="11015" priority="4193" operator="lessThanOrEqual">
      <formula>0.098</formula>
    </cfRule>
  </conditionalFormatting>
  <conditionalFormatting sqref="N202">
    <cfRule type="cellIs" dxfId="11014" priority="4188" operator="greaterThanOrEqual">
      <formula>0.18</formula>
    </cfRule>
    <cfRule type="cellIs" dxfId="11013" priority="4189" operator="between">
      <formula>0.1</formula>
      <formula>0.178</formula>
    </cfRule>
    <cfRule type="cellIs" dxfId="11012" priority="4190" operator="lessThanOrEqual">
      <formula>0.098</formula>
    </cfRule>
  </conditionalFormatting>
  <conditionalFormatting sqref="Q202">
    <cfRule type="cellIs" dxfId="11011" priority="4185" operator="greaterThanOrEqual">
      <formula>0.18</formula>
    </cfRule>
    <cfRule type="cellIs" dxfId="11010" priority="4186" operator="between">
      <formula>0.1</formula>
      <formula>0.178</formula>
    </cfRule>
    <cfRule type="cellIs" dxfId="11009" priority="4187" operator="lessThanOrEqual">
      <formula>0.098</formula>
    </cfRule>
  </conditionalFormatting>
  <conditionalFormatting sqref="L202">
    <cfRule type="cellIs" dxfId="11008" priority="4182" operator="greaterThanOrEqual">
      <formula>0.045</formula>
    </cfRule>
    <cfRule type="cellIs" dxfId="11007" priority="4183" operator="lessThanOrEqual">
      <formula>0.0245</formula>
    </cfRule>
    <cfRule type="cellIs" dxfId="11006" priority="4184" operator="between">
      <formula>0.025</formula>
      <formula>0.0445</formula>
    </cfRule>
  </conditionalFormatting>
  <conditionalFormatting sqref="F201">
    <cfRule type="cellIs" dxfId="11005" priority="4179" stopIfTrue="1" operator="lessThan">
      <formula>$F$1/$F$1*1%</formula>
    </cfRule>
    <cfRule type="cellIs" dxfId="11004" priority="4180" stopIfTrue="1" operator="between">
      <formula>$F$1/$F$1*1%</formula>
      <formula>$F$1/$F$1*4.99%</formula>
    </cfRule>
    <cfRule type="cellIs" dxfId="11003" priority="4181" stopIfTrue="1" operator="greaterThanOrEqual">
      <formula>$F$1/$F$1*5%</formula>
    </cfRule>
  </conditionalFormatting>
  <conditionalFormatting sqref="F200">
    <cfRule type="cellIs" dxfId="11002" priority="4176" stopIfTrue="1" operator="lessThan">
      <formula>$F$1/$F$1*1%</formula>
    </cfRule>
    <cfRule type="cellIs" dxfId="11001" priority="4177" stopIfTrue="1" operator="between">
      <formula>$F$1/$F$1*1%</formula>
      <formula>$F$1/$F$1*4.99%</formula>
    </cfRule>
    <cfRule type="cellIs" dxfId="11000" priority="4178" stopIfTrue="1" operator="greaterThanOrEqual">
      <formula>$F$1/$F$1*5%</formula>
    </cfRule>
  </conditionalFormatting>
  <conditionalFormatting sqref="F202">
    <cfRule type="cellIs" dxfId="10999" priority="4173" stopIfTrue="1" operator="lessThan">
      <formula>$F$1/$F$1*1%</formula>
    </cfRule>
    <cfRule type="cellIs" dxfId="10998" priority="4174" stopIfTrue="1" operator="between">
      <formula>$F$1/$F$1*1%</formula>
      <formula>$F$1/$F$1*4.99%</formula>
    </cfRule>
    <cfRule type="cellIs" dxfId="10997" priority="4175" stopIfTrue="1" operator="greaterThanOrEqual">
      <formula>$F$1/$F$1*5%</formula>
    </cfRule>
  </conditionalFormatting>
  <conditionalFormatting sqref="F202">
    <cfRule type="cellIs" dxfId="10996" priority="4170" operator="greaterThanOrEqual">
      <formula>0.045</formula>
    </cfRule>
    <cfRule type="cellIs" dxfId="10995" priority="4171" operator="lessThanOrEqual">
      <formula>0.0245</formula>
    </cfRule>
    <cfRule type="cellIs" dxfId="10994" priority="4172" operator="between">
      <formula>0.025</formula>
      <formula>0.0445</formula>
    </cfRule>
  </conditionalFormatting>
  <conditionalFormatting sqref="E201">
    <cfRule type="cellIs" dxfId="10993" priority="4167" stopIfTrue="1" operator="lessThan">
      <formula>$E$1/$E$1*50</formula>
    </cfRule>
    <cfRule type="cellIs" dxfId="10992" priority="4168" stopIfTrue="1" operator="between">
      <formula>$E$1/$E$1*50</formula>
      <formula>$E$1/$E$1*89</formula>
    </cfRule>
    <cfRule type="cellIs" dxfId="10991" priority="4169" stopIfTrue="1" operator="greaterThanOrEqual">
      <formula>$E$1/$E$1*90</formula>
    </cfRule>
  </conditionalFormatting>
  <conditionalFormatting sqref="E200">
    <cfRule type="cellIs" dxfId="10990" priority="4164" stopIfTrue="1" operator="lessThan">
      <formula>$E$1/$E$1*50</formula>
    </cfRule>
    <cfRule type="cellIs" dxfId="10989" priority="4165" stopIfTrue="1" operator="between">
      <formula>$E$1/$E$1*50</formula>
      <formula>$E$1/$E$1*89</formula>
    </cfRule>
    <cfRule type="cellIs" dxfId="10988" priority="4166" stopIfTrue="1" operator="greaterThanOrEqual">
      <formula>$E$1/$E$1*90</formula>
    </cfRule>
  </conditionalFormatting>
  <conditionalFormatting sqref="E202">
    <cfRule type="cellIs" dxfId="10987" priority="4161" stopIfTrue="1" operator="lessThan">
      <formula>$E$1/$E$1*50</formula>
    </cfRule>
    <cfRule type="cellIs" dxfId="10986" priority="4162" stopIfTrue="1" operator="between">
      <formula>$E$1/$E$1*50</formula>
      <formula>$E$1/$E$1*89</formula>
    </cfRule>
    <cfRule type="cellIs" dxfId="10985" priority="4163" stopIfTrue="1" operator="greaterThanOrEqual">
      <formula>$E$1/$E$1*90</formula>
    </cfRule>
  </conditionalFormatting>
  <conditionalFormatting sqref="E202">
    <cfRule type="cellIs" dxfId="10984" priority="4158" operator="greaterThanOrEqual">
      <formula>90</formula>
    </cfRule>
    <cfRule type="cellIs" dxfId="10983" priority="4159" operator="between">
      <formula>50</formula>
      <formula>89</formula>
    </cfRule>
    <cfRule type="cellIs" dxfId="10982" priority="4160" operator="lessThanOrEqual">
      <formula>49</formula>
    </cfRule>
  </conditionalFormatting>
  <conditionalFormatting sqref="S202">
    <cfRule type="cellIs" dxfId="10981" priority="4155" operator="lessThanOrEqual">
      <formula>0.4999</formula>
    </cfRule>
    <cfRule type="cellIs" dxfId="10980" priority="4156" operator="between">
      <formula>0.5</formula>
      <formula>0.89</formula>
    </cfRule>
    <cfRule type="cellIs" dxfId="10979" priority="4157" operator="greaterThanOrEqual">
      <formula>0.891</formula>
    </cfRule>
  </conditionalFormatting>
  <conditionalFormatting sqref="U178">
    <cfRule type="cellIs" dxfId="10978" priority="4148" stopIfTrue="1" operator="equal">
      <formula>"A"</formula>
    </cfRule>
    <cfRule type="cellIs" dxfId="10977" priority="4149" stopIfTrue="1" operator="between">
      <formula>$V$1</formula>
      <formula>$W$1</formula>
    </cfRule>
    <cfRule type="cellIs" dxfId="10976" priority="4150" stopIfTrue="1" operator="equal">
      <formula>"F"</formula>
    </cfRule>
  </conditionalFormatting>
  <conditionalFormatting sqref="U178">
    <cfRule type="cellIs" dxfId="10975" priority="4145" stopIfTrue="1" operator="lessThan">
      <formula>#REF!/#REF!*1%</formula>
    </cfRule>
    <cfRule type="cellIs" dxfId="10974" priority="4146" stopIfTrue="1" operator="between">
      <formula>#REF!/#REF!*1%</formula>
      <formula>#REF!/#REF!*4%</formula>
    </cfRule>
    <cfRule type="cellIs" dxfId="10973" priority="4147" stopIfTrue="1" operator="greaterThanOrEqual">
      <formula>#REF!/#REF!*5%</formula>
    </cfRule>
  </conditionalFormatting>
  <conditionalFormatting sqref="G178">
    <cfRule type="cellIs" dxfId="10972" priority="4142" stopIfTrue="1" operator="lessThan">
      <formula>$E$1/$E$1*50</formula>
    </cfRule>
    <cfRule type="cellIs" dxfId="10971" priority="4143" stopIfTrue="1" operator="between">
      <formula>$E$1/$E$1*50</formula>
      <formula>$E$1/$E$1*89</formula>
    </cfRule>
    <cfRule type="cellIs" dxfId="10970" priority="4144" stopIfTrue="1" operator="greaterThanOrEqual">
      <formula>$E$1/$E$1*90</formula>
    </cfRule>
  </conditionalFormatting>
  <conditionalFormatting sqref="L178">
    <cfRule type="cellIs" dxfId="10969" priority="4139" stopIfTrue="1" operator="lessThan">
      <formula>$F$1/$F$1*1%</formula>
    </cfRule>
    <cfRule type="cellIs" dxfId="10968" priority="4140" stopIfTrue="1" operator="between">
      <formula>$F$1/$F$1*1%</formula>
      <formula>$F$1/$F$1*4.99%</formula>
    </cfRule>
    <cfRule type="cellIs" dxfId="10967" priority="4141" stopIfTrue="1" operator="greaterThanOrEqual">
      <formula>$F$1/$F$1*5%</formula>
    </cfRule>
  </conditionalFormatting>
  <conditionalFormatting sqref="T178">
    <cfRule type="cellIs" dxfId="10966" priority="4136" stopIfTrue="1" operator="equal">
      <formula>"A"</formula>
    </cfRule>
    <cfRule type="cellIs" dxfId="10965" priority="4137" stopIfTrue="1" operator="between">
      <formula>$V$1</formula>
      <formula>$W$1</formula>
    </cfRule>
    <cfRule type="cellIs" dxfId="10964" priority="4138" stopIfTrue="1" operator="equal">
      <formula>"F"</formula>
    </cfRule>
  </conditionalFormatting>
  <conditionalFormatting sqref="G178">
    <cfRule type="cellIs" dxfId="10963" priority="4133" operator="greaterThanOrEqual">
      <formula>90</formula>
    </cfRule>
    <cfRule type="cellIs" dxfId="10962" priority="4134" operator="between">
      <formula>50</formula>
      <formula>89</formula>
    </cfRule>
    <cfRule type="cellIs" dxfId="10961" priority="4135" operator="lessThanOrEqual">
      <formula>49</formula>
    </cfRule>
  </conditionalFormatting>
  <conditionalFormatting sqref="I178">
    <cfRule type="cellIs" dxfId="10960" priority="4130" stopIfTrue="1" operator="lessThan">
      <formula>$E$1/$E$1*50</formula>
    </cfRule>
    <cfRule type="cellIs" dxfId="10959" priority="4131" stopIfTrue="1" operator="between">
      <formula>$E$1/$E$1*50</formula>
      <formula>$E$1/$E$1*89</formula>
    </cfRule>
    <cfRule type="cellIs" dxfId="10958" priority="4132" stopIfTrue="1" operator="greaterThanOrEqual">
      <formula>$E$1/$E$1*90</formula>
    </cfRule>
  </conditionalFormatting>
  <conditionalFormatting sqref="I178">
    <cfRule type="cellIs" dxfId="10957" priority="4127" operator="greaterThanOrEqual">
      <formula>90</formula>
    </cfRule>
    <cfRule type="cellIs" dxfId="10956" priority="4128" operator="between">
      <formula>50</formula>
      <formula>89</formula>
    </cfRule>
    <cfRule type="cellIs" dxfId="10955" priority="4129" operator="lessThanOrEqual">
      <formula>49</formula>
    </cfRule>
  </conditionalFormatting>
  <conditionalFormatting sqref="K178">
    <cfRule type="cellIs" dxfId="10954" priority="4124" stopIfTrue="1" operator="lessThan">
      <formula>$E$1/$E$1*50</formula>
    </cfRule>
    <cfRule type="cellIs" dxfId="10953" priority="4125" stopIfTrue="1" operator="between">
      <formula>$E$1/$E$1*50</formula>
      <formula>$E$1/$E$1*89</formula>
    </cfRule>
    <cfRule type="cellIs" dxfId="10952" priority="4126" stopIfTrue="1" operator="greaterThanOrEqual">
      <formula>$E$1/$E$1*90</formula>
    </cfRule>
  </conditionalFormatting>
  <conditionalFormatting sqref="K178">
    <cfRule type="cellIs" dxfId="10951" priority="4121" operator="greaterThanOrEqual">
      <formula>90</formula>
    </cfRule>
    <cfRule type="cellIs" dxfId="10950" priority="4122" operator="between">
      <formula>50</formula>
      <formula>89</formula>
    </cfRule>
    <cfRule type="cellIs" dxfId="10949" priority="4123" operator="lessThanOrEqual">
      <formula>49</formula>
    </cfRule>
  </conditionalFormatting>
  <conditionalFormatting sqref="M178">
    <cfRule type="cellIs" dxfId="10948" priority="4118" stopIfTrue="1" operator="lessThan">
      <formula>$E$1/$E$1*50</formula>
    </cfRule>
    <cfRule type="cellIs" dxfId="10947" priority="4119" stopIfTrue="1" operator="between">
      <formula>$E$1/$E$1*50</formula>
      <formula>$E$1/$E$1*89</formula>
    </cfRule>
    <cfRule type="cellIs" dxfId="10946" priority="4120" stopIfTrue="1" operator="greaterThanOrEqual">
      <formula>$E$1/$E$1*90</formula>
    </cfRule>
  </conditionalFormatting>
  <conditionalFormatting sqref="M178">
    <cfRule type="cellIs" dxfId="10945" priority="4115" operator="greaterThanOrEqual">
      <formula>90</formula>
    </cfRule>
    <cfRule type="cellIs" dxfId="10944" priority="4116" operator="between">
      <formula>50</formula>
      <formula>89</formula>
    </cfRule>
    <cfRule type="cellIs" dxfId="10943" priority="4117" operator="lessThanOrEqual">
      <formula>49</formula>
    </cfRule>
  </conditionalFormatting>
  <conditionalFormatting sqref="P178">
    <cfRule type="cellIs" dxfId="10942" priority="4112" stopIfTrue="1" operator="lessThan">
      <formula>$E$1/$E$1*50</formula>
    </cfRule>
    <cfRule type="cellIs" dxfId="10941" priority="4113" stopIfTrue="1" operator="between">
      <formula>$E$1/$E$1*50</formula>
      <formula>$E$1/$E$1*89</formula>
    </cfRule>
    <cfRule type="cellIs" dxfId="10940" priority="4114" stopIfTrue="1" operator="greaterThanOrEqual">
      <formula>$E$1/$E$1*90</formula>
    </cfRule>
  </conditionalFormatting>
  <conditionalFormatting sqref="P178">
    <cfRule type="cellIs" dxfId="10939" priority="4109" operator="greaterThanOrEqual">
      <formula>90</formula>
    </cfRule>
    <cfRule type="cellIs" dxfId="10938" priority="4110" operator="between">
      <formula>50</formula>
      <formula>89</formula>
    </cfRule>
    <cfRule type="cellIs" dxfId="10937" priority="4111" operator="lessThanOrEqual">
      <formula>49</formula>
    </cfRule>
  </conditionalFormatting>
  <conditionalFormatting sqref="H178">
    <cfRule type="cellIs" dxfId="10936" priority="4106" operator="greaterThanOrEqual">
      <formula>0.18</formula>
    </cfRule>
    <cfRule type="cellIs" dxfId="10935" priority="4107" operator="between">
      <formula>0.1</formula>
      <formula>0.178</formula>
    </cfRule>
    <cfRule type="cellIs" dxfId="10934" priority="4108" operator="lessThanOrEqual">
      <formula>0.098</formula>
    </cfRule>
  </conditionalFormatting>
  <conditionalFormatting sqref="J178">
    <cfRule type="cellIs" dxfId="10933" priority="4103" operator="greaterThanOrEqual">
      <formula>0.18</formula>
    </cfRule>
    <cfRule type="cellIs" dxfId="10932" priority="4104" operator="between">
      <formula>0.1</formula>
      <formula>0.178</formula>
    </cfRule>
    <cfRule type="cellIs" dxfId="10931" priority="4105" operator="lessThanOrEqual">
      <formula>0.098</formula>
    </cfRule>
  </conditionalFormatting>
  <conditionalFormatting sqref="N178">
    <cfRule type="cellIs" dxfId="10930" priority="4100" operator="greaterThanOrEqual">
      <formula>0.18</formula>
    </cfRule>
    <cfRule type="cellIs" dxfId="10929" priority="4101" operator="between">
      <formula>0.1</formula>
      <formula>0.178</formula>
    </cfRule>
    <cfRule type="cellIs" dxfId="10928" priority="4102" operator="lessThanOrEqual">
      <formula>0.098</formula>
    </cfRule>
  </conditionalFormatting>
  <conditionalFormatting sqref="Q178">
    <cfRule type="cellIs" dxfId="10927" priority="4097" operator="greaterThanOrEqual">
      <formula>0.18</formula>
    </cfRule>
    <cfRule type="cellIs" dxfId="10926" priority="4098" operator="between">
      <formula>0.1</formula>
      <formula>0.178</formula>
    </cfRule>
    <cfRule type="cellIs" dxfId="10925" priority="4099" operator="lessThanOrEqual">
      <formula>0.098</formula>
    </cfRule>
  </conditionalFormatting>
  <conditionalFormatting sqref="L178">
    <cfRule type="cellIs" dxfId="10924" priority="4094" operator="greaterThanOrEqual">
      <formula>0.045</formula>
    </cfRule>
    <cfRule type="cellIs" dxfId="10923" priority="4095" operator="lessThanOrEqual">
      <formula>0.0245</formula>
    </cfRule>
    <cfRule type="cellIs" dxfId="10922" priority="4096" operator="between">
      <formula>0.025</formula>
      <formula>0.0445</formula>
    </cfRule>
  </conditionalFormatting>
  <conditionalFormatting sqref="F178">
    <cfRule type="cellIs" dxfId="10921" priority="4091" stopIfTrue="1" operator="lessThan">
      <formula>$F$1/$F$1*1%</formula>
    </cfRule>
    <cfRule type="cellIs" dxfId="10920" priority="4092" stopIfTrue="1" operator="between">
      <formula>$F$1/$F$1*1%</formula>
      <formula>$F$1/$F$1*4.99%</formula>
    </cfRule>
    <cfRule type="cellIs" dxfId="10919" priority="4093" stopIfTrue="1" operator="greaterThanOrEqual">
      <formula>$F$1/$F$1*5%</formula>
    </cfRule>
  </conditionalFormatting>
  <conditionalFormatting sqref="F178">
    <cfRule type="cellIs" dxfId="10918" priority="4088" operator="greaterThanOrEqual">
      <formula>0.045</formula>
    </cfRule>
    <cfRule type="cellIs" dxfId="10917" priority="4089" operator="lessThanOrEqual">
      <formula>0.0245</formula>
    </cfRule>
    <cfRule type="cellIs" dxfId="10916" priority="4090" operator="between">
      <formula>0.025</formula>
      <formula>0.0445</formula>
    </cfRule>
  </conditionalFormatting>
  <conditionalFormatting sqref="E178">
    <cfRule type="cellIs" dxfId="10915" priority="4085" stopIfTrue="1" operator="lessThan">
      <formula>$E$1/$E$1*50</formula>
    </cfRule>
    <cfRule type="cellIs" dxfId="10914" priority="4086" stopIfTrue="1" operator="between">
      <formula>$E$1/$E$1*50</formula>
      <formula>$E$1/$E$1*89</formula>
    </cfRule>
    <cfRule type="cellIs" dxfId="10913" priority="4087" stopIfTrue="1" operator="greaterThanOrEqual">
      <formula>$E$1/$E$1*90</formula>
    </cfRule>
  </conditionalFormatting>
  <conditionalFormatting sqref="E178">
    <cfRule type="cellIs" dxfId="10912" priority="4082" operator="greaterThanOrEqual">
      <formula>90</formula>
    </cfRule>
    <cfRule type="cellIs" dxfId="10911" priority="4083" operator="between">
      <formula>50</formula>
      <formula>89</formula>
    </cfRule>
    <cfRule type="cellIs" dxfId="10910" priority="4084" operator="lessThanOrEqual">
      <formula>49</formula>
    </cfRule>
  </conditionalFormatting>
  <conditionalFormatting sqref="S178">
    <cfRule type="cellIs" dxfId="10909" priority="4079" operator="lessThanOrEqual">
      <formula>0.4999</formula>
    </cfRule>
    <cfRule type="cellIs" dxfId="10908" priority="4080" operator="between">
      <formula>0.5</formula>
      <formula>0.89</formula>
    </cfRule>
    <cfRule type="cellIs" dxfId="10907" priority="4081" operator="greaterThanOrEqual">
      <formula>0.891</formula>
    </cfRule>
  </conditionalFormatting>
  <conditionalFormatting sqref="S212:S222 S230 S224:S227">
    <cfRule type="cellIs" dxfId="10906" priority="4074" operator="lessThanOrEqual">
      <formula>0.4999</formula>
    </cfRule>
    <cfRule type="cellIs" dxfId="10905" priority="4075" operator="between">
      <formula>0.5</formula>
      <formula>0.89</formula>
    </cfRule>
    <cfRule type="cellIs" dxfId="10904" priority="4076" operator="greaterThanOrEqual">
      <formula>0.891</formula>
    </cfRule>
  </conditionalFormatting>
  <conditionalFormatting sqref="U124 U153:U154 U156:U160 U146">
    <cfRule type="cellIs" dxfId="10903" priority="3952" stopIfTrue="1" operator="equal">
      <formula>"A"</formula>
    </cfRule>
    <cfRule type="cellIs" dxfId="10902" priority="3953" stopIfTrue="1" operator="between">
      <formula>$V$1</formula>
      <formula>$W$1</formula>
    </cfRule>
    <cfRule type="cellIs" dxfId="10901" priority="3954" stopIfTrue="1" operator="equal">
      <formula>"F"</formula>
    </cfRule>
  </conditionalFormatting>
  <conditionalFormatting sqref="G118:G122 B118:B124 D118:D124 G162 B153:B154 D153:D154 B156:B160 D156:D160">
    <cfRule type="cellIs" dxfId="10900" priority="3949" stopIfTrue="1" operator="lessThan">
      <formula>#REF!/#REF!*60</formula>
    </cfRule>
    <cfRule type="cellIs" dxfId="10899" priority="3950" stopIfTrue="1" operator="between">
      <formula>#REF!/#REF!*60</formula>
      <formula>#REF!/#REF!*89</formula>
    </cfRule>
    <cfRule type="cellIs" dxfId="10898" priority="3951" stopIfTrue="1" operator="greaterThanOrEqual">
      <formula>#REF!/#REF!*90</formula>
    </cfRule>
  </conditionalFormatting>
  <conditionalFormatting sqref="C118:C124 A118:A124 C153:C154 C156:C160 A162">
    <cfRule type="cellIs" dxfId="10897" priority="3946" stopIfTrue="1" operator="lessThan">
      <formula>#REF!/#REF!*9%</formula>
    </cfRule>
    <cfRule type="cellIs" dxfId="10896" priority="3947" stopIfTrue="1" operator="between">
      <formula>#REF!/#REF!*9%</formula>
      <formula>#REF!/#REF!*13.4%</formula>
    </cfRule>
    <cfRule type="cellIs" dxfId="10895" priority="3948" stopIfTrue="1" operator="greaterThanOrEqual">
      <formula>#REF!/#REF!*13.5%</formula>
    </cfRule>
  </conditionalFormatting>
  <conditionalFormatting sqref="F118:F122 F162">
    <cfRule type="cellIs" dxfId="10894" priority="3943" stopIfTrue="1" operator="lessThan">
      <formula>#REF!/#REF!*60%</formula>
    </cfRule>
    <cfRule type="cellIs" dxfId="10893" priority="3944" stopIfTrue="1" operator="between">
      <formula>#REF!/#REF!*60%</formula>
      <formula>#REF!/#REF!*89%</formula>
    </cfRule>
    <cfRule type="cellIs" dxfId="10892" priority="3945" stopIfTrue="1" operator="greaterThanOrEqual">
      <formula>#REF!/#REF!*90%</formula>
    </cfRule>
  </conditionalFormatting>
  <conditionalFormatting sqref="F123">
    <cfRule type="cellIs" dxfId="10891" priority="3940" stopIfTrue="1" operator="lessThan">
      <formula>#REF!/#REF!*60%</formula>
    </cfRule>
    <cfRule type="cellIs" dxfId="10890" priority="3941" stopIfTrue="1" operator="between">
      <formula>#REF!/#REF!*60%</formula>
      <formula>#REF!/#REF!*89%</formula>
    </cfRule>
    <cfRule type="cellIs" dxfId="10889" priority="3942" stopIfTrue="1" operator="greaterThanOrEqual">
      <formula>#REF!/#REF!*90%</formula>
    </cfRule>
  </conditionalFormatting>
  <conditionalFormatting sqref="U125">
    <cfRule type="cellIs" dxfId="10888" priority="3892" stopIfTrue="1" operator="equal">
      <formula>"A"</formula>
    </cfRule>
    <cfRule type="cellIs" dxfId="10887" priority="3893" stopIfTrue="1" operator="between">
      <formula>$V$1</formula>
      <formula>$W$1</formula>
    </cfRule>
    <cfRule type="cellIs" dxfId="10886" priority="3894" stopIfTrue="1" operator="equal">
      <formula>"F"</formula>
    </cfRule>
  </conditionalFormatting>
  <conditionalFormatting sqref="D125 B125">
    <cfRule type="cellIs" dxfId="10885" priority="3889" stopIfTrue="1" operator="lessThan">
      <formula>#REF!/#REF!*60</formula>
    </cfRule>
    <cfRule type="cellIs" dxfId="10884" priority="3890" stopIfTrue="1" operator="between">
      <formula>#REF!/#REF!*60</formula>
      <formula>#REF!/#REF!*89</formula>
    </cfRule>
    <cfRule type="cellIs" dxfId="10883" priority="3891" stopIfTrue="1" operator="greaterThanOrEqual">
      <formula>#REF!/#REF!*90</formula>
    </cfRule>
  </conditionalFormatting>
  <conditionalFormatting sqref="C125">
    <cfRule type="cellIs" dxfId="10882" priority="3886" stopIfTrue="1" operator="lessThan">
      <formula>#REF!/#REF!*9%</formula>
    </cfRule>
    <cfRule type="cellIs" dxfId="10881" priority="3887" stopIfTrue="1" operator="between">
      <formula>#REF!/#REF!*9%</formula>
      <formula>#REF!/#REF!*13.4%</formula>
    </cfRule>
    <cfRule type="cellIs" dxfId="10880" priority="3888" stopIfTrue="1" operator="greaterThanOrEqual">
      <formula>#REF!/#REF!*13.5%</formula>
    </cfRule>
  </conditionalFormatting>
  <conditionalFormatting sqref="A125">
    <cfRule type="cellIs" dxfId="10879" priority="3883" stopIfTrue="1" operator="lessThan">
      <formula>#REF!/#REF!*9%</formula>
    </cfRule>
    <cfRule type="cellIs" dxfId="10878" priority="3884" stopIfTrue="1" operator="between">
      <formula>#REF!/#REF!*9%</formula>
      <formula>#REF!/#REF!*13.4%</formula>
    </cfRule>
    <cfRule type="cellIs" dxfId="10877" priority="3885" stopIfTrue="1" operator="greaterThanOrEqual">
      <formula>#REF!/#REF!*13.5%</formula>
    </cfRule>
  </conditionalFormatting>
  <conditionalFormatting sqref="B155 D155">
    <cfRule type="cellIs" dxfId="10876" priority="3871" stopIfTrue="1" operator="lessThan">
      <formula>#REF!/#REF!*60</formula>
    </cfRule>
    <cfRule type="cellIs" dxfId="10875" priority="3872" stopIfTrue="1" operator="between">
      <formula>#REF!/#REF!*60</formula>
      <formula>#REF!/#REF!*89</formula>
    </cfRule>
    <cfRule type="cellIs" dxfId="10874" priority="3873" stopIfTrue="1" operator="greaterThanOrEqual">
      <formula>#REF!/#REF!*90</formula>
    </cfRule>
  </conditionalFormatting>
  <conditionalFormatting sqref="C155">
    <cfRule type="cellIs" dxfId="10873" priority="3868" stopIfTrue="1" operator="lessThan">
      <formula>#REF!/#REF!*9%</formula>
    </cfRule>
    <cfRule type="cellIs" dxfId="10872" priority="3869" stopIfTrue="1" operator="between">
      <formula>#REF!/#REF!*9%</formula>
      <formula>#REF!/#REF!*13.4%</formula>
    </cfRule>
    <cfRule type="cellIs" dxfId="10871" priority="3870" stopIfTrue="1" operator="greaterThanOrEqual">
      <formula>#REF!/#REF!*13.5%</formula>
    </cfRule>
  </conditionalFormatting>
  <conditionalFormatting sqref="U155">
    <cfRule type="cellIs" dxfId="10870" priority="3865" stopIfTrue="1" operator="equal">
      <formula>"A"</formula>
    </cfRule>
    <cfRule type="cellIs" dxfId="10869" priority="3866" stopIfTrue="1" operator="between">
      <formula>$V$1</formula>
      <formula>$W$1</formula>
    </cfRule>
    <cfRule type="cellIs" dxfId="10868" priority="3867" stopIfTrue="1" operator="equal">
      <formula>"F"</formula>
    </cfRule>
  </conditionalFormatting>
  <conditionalFormatting sqref="G158 G124:G125 G146 G153:G155">
    <cfRule type="cellIs" dxfId="10867" priority="3859" stopIfTrue="1" operator="lessThan">
      <formula>$E$1/$E$1*50</formula>
    </cfRule>
    <cfRule type="cellIs" dxfId="10866" priority="3860" stopIfTrue="1" operator="between">
      <formula>$E$1/$E$1*50</formula>
      <formula>$E$1/$E$1*89</formula>
    </cfRule>
    <cfRule type="cellIs" dxfId="10865" priority="3861" stopIfTrue="1" operator="greaterThanOrEqual">
      <formula>$E$1/$E$1*90</formula>
    </cfRule>
  </conditionalFormatting>
  <conditionalFormatting sqref="L158 L124:L125 L146 L153:L155">
    <cfRule type="cellIs" dxfId="10864" priority="3856" stopIfTrue="1" operator="lessThan">
      <formula>$F$1/$F$1*1%</formula>
    </cfRule>
    <cfRule type="cellIs" dxfId="10863" priority="3857" stopIfTrue="1" operator="between">
      <formula>$F$1/$F$1*1%</formula>
      <formula>$F$1/$F$1*4.99%</formula>
    </cfRule>
    <cfRule type="cellIs" dxfId="10862" priority="3858" stopIfTrue="1" operator="greaterThanOrEqual">
      <formula>$F$1/$F$1*5%</formula>
    </cfRule>
  </conditionalFormatting>
  <conditionalFormatting sqref="G159:G160">
    <cfRule type="cellIs" dxfId="10861" priority="3853" stopIfTrue="1" operator="lessThan">
      <formula>$E$1/$E$1*50</formula>
    </cfRule>
    <cfRule type="cellIs" dxfId="10860" priority="3854" stopIfTrue="1" operator="between">
      <formula>$E$1/$E$1*50</formula>
      <formula>$E$1/$E$1*89</formula>
    </cfRule>
    <cfRule type="cellIs" dxfId="10859" priority="3855" stopIfTrue="1" operator="greaterThanOrEqual">
      <formula>$E$1/$E$1*90</formula>
    </cfRule>
  </conditionalFormatting>
  <conditionalFormatting sqref="L159:L160">
    <cfRule type="cellIs" dxfId="10858" priority="3850" stopIfTrue="1" operator="lessThan">
      <formula>$F$1/$F$1*1%</formula>
    </cfRule>
    <cfRule type="cellIs" dxfId="10857" priority="3851" stopIfTrue="1" operator="between">
      <formula>$F$1/$F$1*1%</formula>
      <formula>$F$1/$F$1*4.99%</formula>
    </cfRule>
    <cfRule type="cellIs" dxfId="10856" priority="3852" stopIfTrue="1" operator="greaterThanOrEqual">
      <formula>$F$1/$F$1*5%</formula>
    </cfRule>
  </conditionalFormatting>
  <conditionalFormatting sqref="T124:T125 T153:T160 T146">
    <cfRule type="cellIs" dxfId="10855" priority="3847" stopIfTrue="1" operator="equal">
      <formula>"A"</formula>
    </cfRule>
    <cfRule type="cellIs" dxfId="10854" priority="3848" stopIfTrue="1" operator="between">
      <formula>$V$1</formula>
      <formula>$W$1</formula>
    </cfRule>
    <cfRule type="cellIs" dxfId="10853" priority="3849" stopIfTrue="1" operator="equal">
      <formula>"F"</formula>
    </cfRule>
  </conditionalFormatting>
  <conditionalFormatting sqref="G156">
    <cfRule type="cellIs" dxfId="10852" priority="3844" stopIfTrue="1" operator="lessThan">
      <formula>$E$1/$E$1*50</formula>
    </cfRule>
    <cfRule type="cellIs" dxfId="10851" priority="3845" stopIfTrue="1" operator="between">
      <formula>$E$1/$E$1*50</formula>
      <formula>$E$1/$E$1*89</formula>
    </cfRule>
    <cfRule type="cellIs" dxfId="10850" priority="3846" stopIfTrue="1" operator="greaterThanOrEqual">
      <formula>$E$1/$E$1*90</formula>
    </cfRule>
  </conditionalFormatting>
  <conditionalFormatting sqref="L156">
    <cfRule type="cellIs" dxfId="10849" priority="3841" stopIfTrue="1" operator="lessThan">
      <formula>$F$1/$F$1*1%</formula>
    </cfRule>
    <cfRule type="cellIs" dxfId="10848" priority="3842" stopIfTrue="1" operator="between">
      <formula>$F$1/$F$1*1%</formula>
      <formula>$F$1/$F$1*4.99%</formula>
    </cfRule>
    <cfRule type="cellIs" dxfId="10847" priority="3843" stopIfTrue="1" operator="greaterThanOrEqual">
      <formula>$F$1/$F$1*5%</formula>
    </cfRule>
  </conditionalFormatting>
  <conditionalFormatting sqref="G157">
    <cfRule type="cellIs" dxfId="10846" priority="3838" stopIfTrue="1" operator="lessThan">
      <formula>$E$1/$E$1*50</formula>
    </cfRule>
    <cfRule type="cellIs" dxfId="10845" priority="3839" stopIfTrue="1" operator="between">
      <formula>$E$1/$E$1*50</formula>
      <formula>$E$1/$E$1*89</formula>
    </cfRule>
    <cfRule type="cellIs" dxfId="10844" priority="3840" stopIfTrue="1" operator="greaterThanOrEqual">
      <formula>$E$1/$E$1*90</formula>
    </cfRule>
  </conditionalFormatting>
  <conditionalFormatting sqref="L157">
    <cfRule type="cellIs" dxfId="10843" priority="3835" stopIfTrue="1" operator="lessThan">
      <formula>$F$1/$F$1*1%</formula>
    </cfRule>
    <cfRule type="cellIs" dxfId="10842" priority="3836" stopIfTrue="1" operator="between">
      <formula>$F$1/$F$1*1%</formula>
      <formula>$F$1/$F$1*4.99%</formula>
    </cfRule>
    <cfRule type="cellIs" dxfId="10841" priority="3837" stopIfTrue="1" operator="greaterThanOrEqual">
      <formula>$F$1/$F$1*5%</formula>
    </cfRule>
  </conditionalFormatting>
  <conditionalFormatting sqref="G124:G125 G153:G160 G146">
    <cfRule type="cellIs" dxfId="10840" priority="3832" operator="greaterThanOrEqual">
      <formula>90</formula>
    </cfRule>
    <cfRule type="cellIs" dxfId="10839" priority="3833" operator="between">
      <formula>50</formula>
      <formula>89</formula>
    </cfRule>
    <cfRule type="cellIs" dxfId="10838" priority="3834" operator="lessThanOrEqual">
      <formula>49</formula>
    </cfRule>
  </conditionalFormatting>
  <conditionalFormatting sqref="I158 I124:I125 I146 I153:I155">
    <cfRule type="cellIs" dxfId="10837" priority="3829" stopIfTrue="1" operator="lessThan">
      <formula>$E$1/$E$1*50</formula>
    </cfRule>
    <cfRule type="cellIs" dxfId="10836" priority="3830" stopIfTrue="1" operator="between">
      <formula>$E$1/$E$1*50</formula>
      <formula>$E$1/$E$1*89</formula>
    </cfRule>
    <cfRule type="cellIs" dxfId="10835" priority="3831" stopIfTrue="1" operator="greaterThanOrEqual">
      <formula>$E$1/$E$1*90</formula>
    </cfRule>
  </conditionalFormatting>
  <conditionalFormatting sqref="I159:I160">
    <cfRule type="cellIs" dxfId="10834" priority="3826" stopIfTrue="1" operator="lessThan">
      <formula>$E$1/$E$1*50</formula>
    </cfRule>
    <cfRule type="cellIs" dxfId="10833" priority="3827" stopIfTrue="1" operator="between">
      <formula>$E$1/$E$1*50</formula>
      <formula>$E$1/$E$1*89</formula>
    </cfRule>
    <cfRule type="cellIs" dxfId="10832" priority="3828" stopIfTrue="1" operator="greaterThanOrEqual">
      <formula>$E$1/$E$1*90</formula>
    </cfRule>
  </conditionalFormatting>
  <conditionalFormatting sqref="I156">
    <cfRule type="cellIs" dxfId="10831" priority="3823" stopIfTrue="1" operator="lessThan">
      <formula>$E$1/$E$1*50</formula>
    </cfRule>
    <cfRule type="cellIs" dxfId="10830" priority="3824" stopIfTrue="1" operator="between">
      <formula>$E$1/$E$1*50</formula>
      <formula>$E$1/$E$1*89</formula>
    </cfRule>
    <cfRule type="cellIs" dxfId="10829" priority="3825" stopIfTrue="1" operator="greaterThanOrEqual">
      <formula>$E$1/$E$1*90</formula>
    </cfRule>
  </conditionalFormatting>
  <conditionalFormatting sqref="I157">
    <cfRule type="cellIs" dxfId="10828" priority="3820" stopIfTrue="1" operator="lessThan">
      <formula>$E$1/$E$1*50</formula>
    </cfRule>
    <cfRule type="cellIs" dxfId="10827" priority="3821" stopIfTrue="1" operator="between">
      <formula>$E$1/$E$1*50</formula>
      <formula>$E$1/$E$1*89</formula>
    </cfRule>
    <cfRule type="cellIs" dxfId="10826" priority="3822" stopIfTrue="1" operator="greaterThanOrEqual">
      <formula>$E$1/$E$1*90</formula>
    </cfRule>
  </conditionalFormatting>
  <conditionalFormatting sqref="I124:I125 I153:I160 I146">
    <cfRule type="cellIs" dxfId="10825" priority="3817" operator="greaterThanOrEqual">
      <formula>90</formula>
    </cfRule>
    <cfRule type="cellIs" dxfId="10824" priority="3818" operator="between">
      <formula>50</formula>
      <formula>89</formula>
    </cfRule>
    <cfRule type="cellIs" dxfId="10823" priority="3819" operator="lessThanOrEqual">
      <formula>49</formula>
    </cfRule>
  </conditionalFormatting>
  <conditionalFormatting sqref="K158 K124:K125 K146 K153:K155">
    <cfRule type="cellIs" dxfId="10822" priority="3814" stopIfTrue="1" operator="lessThan">
      <formula>$E$1/$E$1*50</formula>
    </cfRule>
    <cfRule type="cellIs" dxfId="10821" priority="3815" stopIfTrue="1" operator="between">
      <formula>$E$1/$E$1*50</formula>
      <formula>$E$1/$E$1*89</formula>
    </cfRule>
    <cfRule type="cellIs" dxfId="10820" priority="3816" stopIfTrue="1" operator="greaterThanOrEqual">
      <formula>$E$1/$E$1*90</formula>
    </cfRule>
  </conditionalFormatting>
  <conditionalFormatting sqref="K159:K160">
    <cfRule type="cellIs" dxfId="10819" priority="3811" stopIfTrue="1" operator="lessThan">
      <formula>$E$1/$E$1*50</formula>
    </cfRule>
    <cfRule type="cellIs" dxfId="10818" priority="3812" stopIfTrue="1" operator="between">
      <formula>$E$1/$E$1*50</formula>
      <formula>$E$1/$E$1*89</formula>
    </cfRule>
    <cfRule type="cellIs" dxfId="10817" priority="3813" stopIfTrue="1" operator="greaterThanOrEqual">
      <formula>$E$1/$E$1*90</formula>
    </cfRule>
  </conditionalFormatting>
  <conditionalFormatting sqref="K156">
    <cfRule type="cellIs" dxfId="10816" priority="3808" stopIfTrue="1" operator="lessThan">
      <formula>$E$1/$E$1*50</formula>
    </cfRule>
    <cfRule type="cellIs" dxfId="10815" priority="3809" stopIfTrue="1" operator="between">
      <formula>$E$1/$E$1*50</formula>
      <formula>$E$1/$E$1*89</formula>
    </cfRule>
    <cfRule type="cellIs" dxfId="10814" priority="3810" stopIfTrue="1" operator="greaterThanOrEqual">
      <formula>$E$1/$E$1*90</formula>
    </cfRule>
  </conditionalFormatting>
  <conditionalFormatting sqref="K157">
    <cfRule type="cellIs" dxfId="10813" priority="3805" stopIfTrue="1" operator="lessThan">
      <formula>$E$1/$E$1*50</formula>
    </cfRule>
    <cfRule type="cellIs" dxfId="10812" priority="3806" stopIfTrue="1" operator="between">
      <formula>$E$1/$E$1*50</formula>
      <formula>$E$1/$E$1*89</formula>
    </cfRule>
    <cfRule type="cellIs" dxfId="10811" priority="3807" stopIfTrue="1" operator="greaterThanOrEqual">
      <formula>$E$1/$E$1*90</formula>
    </cfRule>
  </conditionalFormatting>
  <conditionalFormatting sqref="K124:K125 K153:K160 K146">
    <cfRule type="cellIs" dxfId="10810" priority="3802" operator="greaterThanOrEqual">
      <formula>90</formula>
    </cfRule>
    <cfRule type="cellIs" dxfId="10809" priority="3803" operator="between">
      <formula>50</formula>
      <formula>89</formula>
    </cfRule>
    <cfRule type="cellIs" dxfId="10808" priority="3804" operator="lessThanOrEqual">
      <formula>49</formula>
    </cfRule>
  </conditionalFormatting>
  <conditionalFormatting sqref="M158 M124:M125 M146 M153:M155">
    <cfRule type="cellIs" dxfId="10807" priority="3799" stopIfTrue="1" operator="lessThan">
      <formula>$E$1/$E$1*50</formula>
    </cfRule>
    <cfRule type="cellIs" dxfId="10806" priority="3800" stopIfTrue="1" operator="between">
      <formula>$E$1/$E$1*50</formula>
      <formula>$E$1/$E$1*89</formula>
    </cfRule>
    <cfRule type="cellIs" dxfId="10805" priority="3801" stopIfTrue="1" operator="greaterThanOrEqual">
      <formula>$E$1/$E$1*90</formula>
    </cfRule>
  </conditionalFormatting>
  <conditionalFormatting sqref="M159:M160">
    <cfRule type="cellIs" dxfId="10804" priority="3796" stopIfTrue="1" operator="lessThan">
      <formula>$E$1/$E$1*50</formula>
    </cfRule>
    <cfRule type="cellIs" dxfId="10803" priority="3797" stopIfTrue="1" operator="between">
      <formula>$E$1/$E$1*50</formula>
      <formula>$E$1/$E$1*89</formula>
    </cfRule>
    <cfRule type="cellIs" dxfId="10802" priority="3798" stopIfTrue="1" operator="greaterThanOrEqual">
      <formula>$E$1/$E$1*90</formula>
    </cfRule>
  </conditionalFormatting>
  <conditionalFormatting sqref="M156">
    <cfRule type="cellIs" dxfId="10801" priority="3793" stopIfTrue="1" operator="lessThan">
      <formula>$E$1/$E$1*50</formula>
    </cfRule>
    <cfRule type="cellIs" dxfId="10800" priority="3794" stopIfTrue="1" operator="between">
      <formula>$E$1/$E$1*50</formula>
      <formula>$E$1/$E$1*89</formula>
    </cfRule>
    <cfRule type="cellIs" dxfId="10799" priority="3795" stopIfTrue="1" operator="greaterThanOrEqual">
      <formula>$E$1/$E$1*90</formula>
    </cfRule>
  </conditionalFormatting>
  <conditionalFormatting sqref="M157">
    <cfRule type="cellIs" dxfId="10798" priority="3790" stopIfTrue="1" operator="lessThan">
      <formula>$E$1/$E$1*50</formula>
    </cfRule>
    <cfRule type="cellIs" dxfId="10797" priority="3791" stopIfTrue="1" operator="between">
      <formula>$E$1/$E$1*50</formula>
      <formula>$E$1/$E$1*89</formula>
    </cfRule>
    <cfRule type="cellIs" dxfId="10796" priority="3792" stopIfTrue="1" operator="greaterThanOrEqual">
      <formula>$E$1/$E$1*90</formula>
    </cfRule>
  </conditionalFormatting>
  <conditionalFormatting sqref="M124:M125 M153:M160 M146">
    <cfRule type="cellIs" dxfId="10795" priority="3787" operator="greaterThanOrEqual">
      <formula>90</formula>
    </cfRule>
    <cfRule type="cellIs" dxfId="10794" priority="3788" operator="between">
      <formula>50</formula>
      <formula>89</formula>
    </cfRule>
    <cfRule type="cellIs" dxfId="10793" priority="3789" operator="lessThanOrEqual">
      <formula>49</formula>
    </cfRule>
  </conditionalFormatting>
  <conditionalFormatting sqref="P158 P124:P125 P146 P153:P155">
    <cfRule type="cellIs" dxfId="10792" priority="3784" stopIfTrue="1" operator="lessThan">
      <formula>$E$1/$E$1*50</formula>
    </cfRule>
    <cfRule type="cellIs" dxfId="10791" priority="3785" stopIfTrue="1" operator="between">
      <formula>$E$1/$E$1*50</formula>
      <formula>$E$1/$E$1*89</formula>
    </cfRule>
    <cfRule type="cellIs" dxfId="10790" priority="3786" stopIfTrue="1" operator="greaterThanOrEqual">
      <formula>$E$1/$E$1*90</formula>
    </cfRule>
  </conditionalFormatting>
  <conditionalFormatting sqref="P159:P160">
    <cfRule type="cellIs" dxfId="10789" priority="3781" stopIfTrue="1" operator="lessThan">
      <formula>$E$1/$E$1*50</formula>
    </cfRule>
    <cfRule type="cellIs" dxfId="10788" priority="3782" stopIfTrue="1" operator="between">
      <formula>$E$1/$E$1*50</formula>
      <formula>$E$1/$E$1*89</formula>
    </cfRule>
    <cfRule type="cellIs" dxfId="10787" priority="3783" stopIfTrue="1" operator="greaterThanOrEqual">
      <formula>$E$1/$E$1*90</formula>
    </cfRule>
  </conditionalFormatting>
  <conditionalFormatting sqref="P156">
    <cfRule type="cellIs" dxfId="10786" priority="3778" stopIfTrue="1" operator="lessThan">
      <formula>$E$1/$E$1*50</formula>
    </cfRule>
    <cfRule type="cellIs" dxfId="10785" priority="3779" stopIfTrue="1" operator="between">
      <formula>$E$1/$E$1*50</formula>
      <formula>$E$1/$E$1*89</formula>
    </cfRule>
    <cfRule type="cellIs" dxfId="10784" priority="3780" stopIfTrue="1" operator="greaterThanOrEqual">
      <formula>$E$1/$E$1*90</formula>
    </cfRule>
  </conditionalFormatting>
  <conditionalFormatting sqref="P157">
    <cfRule type="cellIs" dxfId="10783" priority="3775" stopIfTrue="1" operator="lessThan">
      <formula>$E$1/$E$1*50</formula>
    </cfRule>
    <cfRule type="cellIs" dxfId="10782" priority="3776" stopIfTrue="1" operator="between">
      <formula>$E$1/$E$1*50</formula>
      <formula>$E$1/$E$1*89</formula>
    </cfRule>
    <cfRule type="cellIs" dxfId="10781" priority="3777" stopIfTrue="1" operator="greaterThanOrEqual">
      <formula>$E$1/$E$1*90</formula>
    </cfRule>
  </conditionalFormatting>
  <conditionalFormatting sqref="P124:P125 P153:P160 P146">
    <cfRule type="cellIs" dxfId="10780" priority="3772" operator="greaterThanOrEqual">
      <formula>90</formula>
    </cfRule>
    <cfRule type="cellIs" dxfId="10779" priority="3773" operator="between">
      <formula>50</formula>
      <formula>89</formula>
    </cfRule>
    <cfRule type="cellIs" dxfId="10778" priority="3774" operator="lessThanOrEqual">
      <formula>49</formula>
    </cfRule>
  </conditionalFormatting>
  <conditionalFormatting sqref="I155">
    <cfRule type="cellIs" dxfId="10777" priority="3771" operator="between">
      <formula>10</formula>
      <formula>17.8</formula>
    </cfRule>
  </conditionalFormatting>
  <conditionalFormatting sqref="H124:H125 H153:H160 H146">
    <cfRule type="cellIs" dxfId="10776" priority="3768" operator="greaterThanOrEqual">
      <formula>0.18</formula>
    </cfRule>
    <cfRule type="cellIs" dxfId="10775" priority="3769" operator="between">
      <formula>0.1</formula>
      <formula>0.178</formula>
    </cfRule>
    <cfRule type="cellIs" dxfId="10774" priority="3770" operator="lessThanOrEqual">
      <formula>0.098</formula>
    </cfRule>
  </conditionalFormatting>
  <conditionalFormatting sqref="J124:J125 J153:J160 J146">
    <cfRule type="cellIs" dxfId="10773" priority="3765" operator="greaterThanOrEqual">
      <formula>0.18</formula>
    </cfRule>
    <cfRule type="cellIs" dxfId="10772" priority="3766" operator="between">
      <formula>0.1</formula>
      <formula>0.178</formula>
    </cfRule>
    <cfRule type="cellIs" dxfId="10771" priority="3767" operator="lessThanOrEqual">
      <formula>0.098</formula>
    </cfRule>
  </conditionalFormatting>
  <conditionalFormatting sqref="N124:N125 N153:N160 N146">
    <cfRule type="cellIs" dxfId="10770" priority="3762" operator="greaterThanOrEqual">
      <formula>0.18</formula>
    </cfRule>
    <cfRule type="cellIs" dxfId="10769" priority="3763" operator="between">
      <formula>0.1</formula>
      <formula>0.178</formula>
    </cfRule>
    <cfRule type="cellIs" dxfId="10768" priority="3764" operator="lessThanOrEqual">
      <formula>0.098</formula>
    </cfRule>
  </conditionalFormatting>
  <conditionalFormatting sqref="Q124:Q125 Q153:Q160 Q146">
    <cfRule type="cellIs" dxfId="10767" priority="3759" operator="greaterThanOrEqual">
      <formula>0.18</formula>
    </cfRule>
    <cfRule type="cellIs" dxfId="10766" priority="3760" operator="between">
      <formula>0.1</formula>
      <formula>0.178</formula>
    </cfRule>
    <cfRule type="cellIs" dxfId="10765" priority="3761" operator="lessThanOrEqual">
      <formula>0.098</formula>
    </cfRule>
  </conditionalFormatting>
  <conditionalFormatting sqref="L124:L125 L153:L160 L146">
    <cfRule type="cellIs" dxfId="10764" priority="3756" operator="greaterThanOrEqual">
      <formula>0.045</formula>
    </cfRule>
    <cfRule type="cellIs" dxfId="10763" priority="3757" operator="lessThanOrEqual">
      <formula>0.0245</formula>
    </cfRule>
    <cfRule type="cellIs" dxfId="10762" priority="3758" operator="between">
      <formula>0.025</formula>
      <formula>0.0445</formula>
    </cfRule>
  </conditionalFormatting>
  <conditionalFormatting sqref="F158 F146 F124:F125 F153:F155">
    <cfRule type="cellIs" dxfId="10761" priority="3753" stopIfTrue="1" operator="lessThan">
      <formula>$F$1/$F$1*1%</formula>
    </cfRule>
    <cfRule type="cellIs" dxfId="10760" priority="3754" stopIfTrue="1" operator="between">
      <formula>$F$1/$F$1*1%</formula>
      <formula>$F$1/$F$1*4.99%</formula>
    </cfRule>
    <cfRule type="cellIs" dxfId="10759" priority="3755" stopIfTrue="1" operator="greaterThanOrEqual">
      <formula>$F$1/$F$1*5%</formula>
    </cfRule>
  </conditionalFormatting>
  <conditionalFormatting sqref="F159:F160">
    <cfRule type="cellIs" dxfId="10758" priority="3750" stopIfTrue="1" operator="lessThan">
      <formula>$F$1/$F$1*1%</formula>
    </cfRule>
    <cfRule type="cellIs" dxfId="10757" priority="3751" stopIfTrue="1" operator="between">
      <formula>$F$1/$F$1*1%</formula>
      <formula>$F$1/$F$1*4.99%</formula>
    </cfRule>
    <cfRule type="cellIs" dxfId="10756" priority="3752" stopIfTrue="1" operator="greaterThanOrEqual">
      <formula>$F$1/$F$1*5%</formula>
    </cfRule>
  </conditionalFormatting>
  <conditionalFormatting sqref="F156">
    <cfRule type="cellIs" dxfId="10755" priority="3747" stopIfTrue="1" operator="lessThan">
      <formula>$F$1/$F$1*1%</formula>
    </cfRule>
    <cfRule type="cellIs" dxfId="10754" priority="3748" stopIfTrue="1" operator="between">
      <formula>$F$1/$F$1*1%</formula>
      <formula>$F$1/$F$1*4.99%</formula>
    </cfRule>
    <cfRule type="cellIs" dxfId="10753" priority="3749" stopIfTrue="1" operator="greaterThanOrEqual">
      <formula>$F$1/$F$1*5%</formula>
    </cfRule>
  </conditionalFormatting>
  <conditionalFormatting sqref="F157">
    <cfRule type="cellIs" dxfId="10752" priority="3744" stopIfTrue="1" operator="lessThan">
      <formula>$F$1/$F$1*1%</formula>
    </cfRule>
    <cfRule type="cellIs" dxfId="10751" priority="3745" stopIfTrue="1" operator="between">
      <formula>$F$1/$F$1*1%</formula>
      <formula>$F$1/$F$1*4.99%</formula>
    </cfRule>
    <cfRule type="cellIs" dxfId="10750" priority="3746" stopIfTrue="1" operator="greaterThanOrEqual">
      <formula>$F$1/$F$1*5%</formula>
    </cfRule>
  </conditionalFormatting>
  <conditionalFormatting sqref="F124:F125 F153:F160 F146">
    <cfRule type="cellIs" dxfId="10749" priority="3741" operator="greaterThanOrEqual">
      <formula>0.045</formula>
    </cfRule>
    <cfRule type="cellIs" dxfId="10748" priority="3742" operator="lessThanOrEqual">
      <formula>0.0245</formula>
    </cfRule>
    <cfRule type="cellIs" dxfId="10747" priority="3743" operator="between">
      <formula>0.025</formula>
      <formula>0.0445</formula>
    </cfRule>
  </conditionalFormatting>
  <conditionalFormatting sqref="E158 E124:E125 E146 E153:E155">
    <cfRule type="cellIs" dxfId="10746" priority="3738" stopIfTrue="1" operator="lessThan">
      <formula>$E$1/$E$1*50</formula>
    </cfRule>
    <cfRule type="cellIs" dxfId="10745" priority="3739" stopIfTrue="1" operator="between">
      <formula>$E$1/$E$1*50</formula>
      <formula>$E$1/$E$1*89</formula>
    </cfRule>
    <cfRule type="cellIs" dxfId="10744" priority="3740" stopIfTrue="1" operator="greaterThanOrEqual">
      <formula>$E$1/$E$1*90</formula>
    </cfRule>
  </conditionalFormatting>
  <conditionalFormatting sqref="E159:E160">
    <cfRule type="cellIs" dxfId="10743" priority="3735" stopIfTrue="1" operator="lessThan">
      <formula>$E$1/$E$1*50</formula>
    </cfRule>
    <cfRule type="cellIs" dxfId="10742" priority="3736" stopIfTrue="1" operator="between">
      <formula>$E$1/$E$1*50</formula>
      <formula>$E$1/$E$1*89</formula>
    </cfRule>
    <cfRule type="cellIs" dxfId="10741" priority="3737" stopIfTrue="1" operator="greaterThanOrEqual">
      <formula>$E$1/$E$1*90</formula>
    </cfRule>
  </conditionalFormatting>
  <conditionalFormatting sqref="E156">
    <cfRule type="cellIs" dxfId="10740" priority="3732" stopIfTrue="1" operator="lessThan">
      <formula>$E$1/$E$1*50</formula>
    </cfRule>
    <cfRule type="cellIs" dxfId="10739" priority="3733" stopIfTrue="1" operator="between">
      <formula>$E$1/$E$1*50</formula>
      <formula>$E$1/$E$1*89</formula>
    </cfRule>
    <cfRule type="cellIs" dxfId="10738" priority="3734" stopIfTrue="1" operator="greaterThanOrEqual">
      <formula>$E$1/$E$1*90</formula>
    </cfRule>
  </conditionalFormatting>
  <conditionalFormatting sqref="E157">
    <cfRule type="cellIs" dxfId="10737" priority="3729" stopIfTrue="1" operator="lessThan">
      <formula>$E$1/$E$1*50</formula>
    </cfRule>
    <cfRule type="cellIs" dxfId="10736" priority="3730" stopIfTrue="1" operator="between">
      <formula>$E$1/$E$1*50</formula>
      <formula>$E$1/$E$1*89</formula>
    </cfRule>
    <cfRule type="cellIs" dxfId="10735" priority="3731" stopIfTrue="1" operator="greaterThanOrEqual">
      <formula>$E$1/$E$1*90</formula>
    </cfRule>
  </conditionalFormatting>
  <conditionalFormatting sqref="E124:E125 E153:E160 E146">
    <cfRule type="cellIs" dxfId="10734" priority="3726" operator="greaterThanOrEqual">
      <formula>90</formula>
    </cfRule>
    <cfRule type="cellIs" dxfId="10733" priority="3727" operator="between">
      <formula>50</formula>
      <formula>89</formula>
    </cfRule>
    <cfRule type="cellIs" dxfId="10732" priority="3728" operator="lessThanOrEqual">
      <formula>49</formula>
    </cfRule>
  </conditionalFormatting>
  <conditionalFormatting sqref="S124:S125 S153:S160 S146">
    <cfRule type="cellIs" dxfId="10731" priority="3723" operator="lessThanOrEqual">
      <formula>0.4999</formula>
    </cfRule>
    <cfRule type="cellIs" dxfId="10730" priority="3724" operator="between">
      <formula>0.5</formula>
      <formula>0.89</formula>
    </cfRule>
    <cfRule type="cellIs" dxfId="10729" priority="3725" operator="greaterThanOrEqual">
      <formula>0.891</formula>
    </cfRule>
  </conditionalFormatting>
  <conditionalFormatting sqref="O124:O161">
    <cfRule type="cellIs" dxfId="10728" priority="3721" operator="lessThanOrEqual">
      <formula>0.04</formula>
    </cfRule>
    <cfRule type="cellIs" dxfId="10727" priority="3722" operator="equal">
      <formula>0.05</formula>
    </cfRule>
  </conditionalFormatting>
  <conditionalFormatting sqref="R124:R161">
    <cfRule type="cellIs" dxfId="10726" priority="3719" operator="lessThanOrEqual">
      <formula>0.04</formula>
    </cfRule>
    <cfRule type="cellIs" dxfId="10725" priority="3720" operator="equal">
      <formula>0.05</formula>
    </cfRule>
  </conditionalFormatting>
  <conditionalFormatting sqref="T22">
    <cfRule type="cellIs" dxfId="10724" priority="3460" stopIfTrue="1" operator="equal">
      <formula>"A"</formula>
    </cfRule>
    <cfRule type="cellIs" dxfId="10723" priority="3461" stopIfTrue="1" operator="between">
      <formula>$V$1</formula>
      <formula>$W$1</formula>
    </cfRule>
    <cfRule type="cellIs" dxfId="10722" priority="3462" stopIfTrue="1" operator="equal">
      <formula>"F"</formula>
    </cfRule>
  </conditionalFormatting>
  <conditionalFormatting sqref="G22">
    <cfRule type="cellIs" dxfId="10721" priority="3457" stopIfTrue="1" operator="lessThan">
      <formula>$E$1/$E$1*50</formula>
    </cfRule>
    <cfRule type="cellIs" dxfId="10720" priority="3458" stopIfTrue="1" operator="between">
      <formula>$E$1/$E$1*50</formula>
      <formula>$E$1/$E$1*89</formula>
    </cfRule>
    <cfRule type="cellIs" dxfId="10719" priority="3459" stopIfTrue="1" operator="greaterThanOrEqual">
      <formula>$E$1/$E$1*90</formula>
    </cfRule>
  </conditionalFormatting>
  <conditionalFormatting sqref="L22">
    <cfRule type="cellIs" dxfId="10718" priority="3454" stopIfTrue="1" operator="lessThan">
      <formula>$F$1/$F$1*1%</formula>
    </cfRule>
    <cfRule type="cellIs" dxfId="10717" priority="3455" stopIfTrue="1" operator="between">
      <formula>$F$1/$F$1*1%</formula>
      <formula>$F$1/$F$1*4.99%</formula>
    </cfRule>
    <cfRule type="cellIs" dxfId="10716" priority="3456" stopIfTrue="1" operator="greaterThanOrEqual">
      <formula>$F$1/$F$1*5%</formula>
    </cfRule>
  </conditionalFormatting>
  <conditionalFormatting sqref="U22">
    <cfRule type="cellIs" dxfId="10715" priority="3451" stopIfTrue="1" operator="equal">
      <formula>"A"</formula>
    </cfRule>
    <cfRule type="cellIs" dxfId="10714" priority="3452" stopIfTrue="1" operator="between">
      <formula>$V$1</formula>
      <formula>$W$1</formula>
    </cfRule>
    <cfRule type="cellIs" dxfId="10713" priority="3453" stopIfTrue="1" operator="equal">
      <formula>"F"</formula>
    </cfRule>
  </conditionalFormatting>
  <conditionalFormatting sqref="E22 P22 M22 K22 I22 G22">
    <cfRule type="cellIs" dxfId="10712" priority="3448" operator="greaterThanOrEqual">
      <formula>90</formula>
    </cfRule>
    <cfRule type="cellIs" dxfId="10711" priority="3449" operator="between">
      <formula>50</formula>
      <formula>89</formula>
    </cfRule>
    <cfRule type="cellIs" dxfId="10710" priority="3450" operator="lessThanOrEqual">
      <formula>49</formula>
    </cfRule>
  </conditionalFormatting>
  <conditionalFormatting sqref="I22">
    <cfRule type="cellIs" dxfId="10709" priority="3445" stopIfTrue="1" operator="lessThan">
      <formula>$E$1/$E$1*50</formula>
    </cfRule>
    <cfRule type="cellIs" dxfId="10708" priority="3446" stopIfTrue="1" operator="between">
      <formula>$E$1/$E$1*50</formula>
      <formula>$E$1/$E$1*89</formula>
    </cfRule>
    <cfRule type="cellIs" dxfId="10707" priority="3447" stopIfTrue="1" operator="greaterThanOrEqual">
      <formula>$E$1/$E$1*90</formula>
    </cfRule>
  </conditionalFormatting>
  <conditionalFormatting sqref="K22">
    <cfRule type="cellIs" dxfId="10706" priority="3442" stopIfTrue="1" operator="lessThan">
      <formula>$E$1/$E$1*50</formula>
    </cfRule>
    <cfRule type="cellIs" dxfId="10705" priority="3443" stopIfTrue="1" operator="between">
      <formula>$E$1/$E$1*50</formula>
      <formula>$E$1/$E$1*89</formula>
    </cfRule>
    <cfRule type="cellIs" dxfId="10704" priority="3444" stopIfTrue="1" operator="greaterThanOrEqual">
      <formula>$E$1/$E$1*90</formula>
    </cfRule>
  </conditionalFormatting>
  <conditionalFormatting sqref="M22">
    <cfRule type="cellIs" dxfId="10703" priority="3439" stopIfTrue="1" operator="lessThan">
      <formula>$E$1/$E$1*50</formula>
    </cfRule>
    <cfRule type="cellIs" dxfId="10702" priority="3440" stopIfTrue="1" operator="between">
      <formula>$E$1/$E$1*50</formula>
      <formula>$E$1/$E$1*89</formula>
    </cfRule>
    <cfRule type="cellIs" dxfId="10701" priority="3441" stopIfTrue="1" operator="greaterThanOrEqual">
      <formula>$E$1/$E$1*90</formula>
    </cfRule>
  </conditionalFormatting>
  <conditionalFormatting sqref="P22">
    <cfRule type="cellIs" dxfId="10700" priority="3436" stopIfTrue="1" operator="lessThan">
      <formula>$E$1/$E$1*50</formula>
    </cfRule>
    <cfRule type="cellIs" dxfId="10699" priority="3437" stopIfTrue="1" operator="between">
      <formula>$E$1/$E$1*50</formula>
      <formula>$E$1/$E$1*89</formula>
    </cfRule>
    <cfRule type="cellIs" dxfId="10698" priority="3438" stopIfTrue="1" operator="greaterThanOrEqual">
      <formula>$E$1/$E$1*90</formula>
    </cfRule>
  </conditionalFormatting>
  <conditionalFormatting sqref="Q22 N22 J22 H22">
    <cfRule type="cellIs" dxfId="10697" priority="3433" operator="greaterThanOrEqual">
      <formula>0.18</formula>
    </cfRule>
    <cfRule type="cellIs" dxfId="10696" priority="3434" operator="between">
      <formula>0.1</formula>
      <formula>0.178</formula>
    </cfRule>
    <cfRule type="cellIs" dxfId="10695" priority="3435" operator="lessThanOrEqual">
      <formula>0.098</formula>
    </cfRule>
  </conditionalFormatting>
  <conditionalFormatting sqref="F22 L22">
    <cfRule type="cellIs" dxfId="10694" priority="3430" operator="greaterThanOrEqual">
      <formula>0.045</formula>
    </cfRule>
    <cfRule type="cellIs" dxfId="10693" priority="3431" operator="lessThanOrEqual">
      <formula>0.0245</formula>
    </cfRule>
    <cfRule type="cellIs" dxfId="10692" priority="3432" operator="between">
      <formula>0.025</formula>
      <formula>0.0445</formula>
    </cfRule>
  </conditionalFormatting>
  <conditionalFormatting sqref="F22">
    <cfRule type="cellIs" dxfId="10691" priority="3427" stopIfTrue="1" operator="lessThan">
      <formula>$F$1/$F$1*1%</formula>
    </cfRule>
    <cfRule type="cellIs" dxfId="10690" priority="3428" stopIfTrue="1" operator="between">
      <formula>$F$1/$F$1*1%</formula>
      <formula>$F$1/$F$1*4.99%</formula>
    </cfRule>
    <cfRule type="cellIs" dxfId="10689" priority="3429" stopIfTrue="1" operator="greaterThanOrEqual">
      <formula>$F$1/$F$1*5%</formula>
    </cfRule>
  </conditionalFormatting>
  <conditionalFormatting sqref="E22">
    <cfRule type="cellIs" dxfId="10688" priority="3424" stopIfTrue="1" operator="lessThan">
      <formula>$E$1/$E$1*50</formula>
    </cfRule>
    <cfRule type="cellIs" dxfId="10687" priority="3425" stopIfTrue="1" operator="between">
      <formula>$E$1/$E$1*50</formula>
      <formula>$E$1/$E$1*89</formula>
    </cfRule>
    <cfRule type="cellIs" dxfId="10686" priority="3426" stopIfTrue="1" operator="greaterThanOrEqual">
      <formula>$E$1/$E$1*90</formula>
    </cfRule>
  </conditionalFormatting>
  <conditionalFormatting sqref="S22">
    <cfRule type="cellIs" dxfId="10685" priority="3421" operator="lessThanOrEqual">
      <formula>0.4999</formula>
    </cfRule>
    <cfRule type="cellIs" dxfId="10684" priority="3422" operator="between">
      <formula>0.5</formula>
      <formula>0.89</formula>
    </cfRule>
    <cfRule type="cellIs" dxfId="10683" priority="3423" operator="greaterThanOrEqual">
      <formula>0.891</formula>
    </cfRule>
  </conditionalFormatting>
  <conditionalFormatting sqref="R22">
    <cfRule type="cellIs" dxfId="10682" priority="3419" operator="lessThanOrEqual">
      <formula>0.04</formula>
    </cfRule>
    <cfRule type="cellIs" dxfId="10681" priority="3420" operator="equal">
      <formula>0.05</formula>
    </cfRule>
  </conditionalFormatting>
  <conditionalFormatting sqref="G23">
    <cfRule type="cellIs" dxfId="10680" priority="3416" stopIfTrue="1" operator="lessThan">
      <formula>$E$1/$E$1*50</formula>
    </cfRule>
    <cfRule type="cellIs" dxfId="10679" priority="3417" stopIfTrue="1" operator="between">
      <formula>$E$1/$E$1*50</formula>
      <formula>$E$1/$E$1*89</formula>
    </cfRule>
    <cfRule type="cellIs" dxfId="10678" priority="3418" stopIfTrue="1" operator="greaterThanOrEqual">
      <formula>$E$1/$E$1*90</formula>
    </cfRule>
  </conditionalFormatting>
  <conditionalFormatting sqref="L23">
    <cfRule type="cellIs" dxfId="10677" priority="3413" stopIfTrue="1" operator="lessThan">
      <formula>$F$1/$F$1*1%</formula>
    </cfRule>
    <cfRule type="cellIs" dxfId="10676" priority="3414" stopIfTrue="1" operator="between">
      <formula>$F$1/$F$1*1%</formula>
      <formula>$F$1/$F$1*4.99%</formula>
    </cfRule>
    <cfRule type="cellIs" dxfId="10675" priority="3415" stopIfTrue="1" operator="greaterThanOrEqual">
      <formula>$F$1/$F$1*5%</formula>
    </cfRule>
  </conditionalFormatting>
  <conditionalFormatting sqref="U23">
    <cfRule type="cellIs" dxfId="10674" priority="3410" stopIfTrue="1" operator="equal">
      <formula>"A"</formula>
    </cfRule>
    <cfRule type="cellIs" dxfId="10673" priority="3411" stopIfTrue="1" operator="between">
      <formula>$V$1</formula>
      <formula>$W$1</formula>
    </cfRule>
    <cfRule type="cellIs" dxfId="10672" priority="3412" stopIfTrue="1" operator="equal">
      <formula>"F"</formula>
    </cfRule>
  </conditionalFormatting>
  <conditionalFormatting sqref="T23">
    <cfRule type="cellIs" dxfId="10671" priority="3407" stopIfTrue="1" operator="equal">
      <formula>"A"</formula>
    </cfRule>
    <cfRule type="cellIs" dxfId="10670" priority="3408" stopIfTrue="1" operator="between">
      <formula>$V$1</formula>
      <formula>$W$1</formula>
    </cfRule>
    <cfRule type="cellIs" dxfId="10669" priority="3409" stopIfTrue="1" operator="equal">
      <formula>"F"</formula>
    </cfRule>
  </conditionalFormatting>
  <conditionalFormatting sqref="G23">
    <cfRule type="cellIs" dxfId="10668" priority="3404" operator="greaterThanOrEqual">
      <formula>90</formula>
    </cfRule>
    <cfRule type="cellIs" dxfId="10667" priority="3405" operator="between">
      <formula>50</formula>
      <formula>89</formula>
    </cfRule>
    <cfRule type="cellIs" dxfId="10666" priority="3406" operator="lessThanOrEqual">
      <formula>49</formula>
    </cfRule>
  </conditionalFormatting>
  <conditionalFormatting sqref="I23">
    <cfRule type="cellIs" dxfId="10665" priority="3401" stopIfTrue="1" operator="lessThan">
      <formula>$E$1/$E$1*50</formula>
    </cfRule>
    <cfRule type="cellIs" dxfId="10664" priority="3402" stopIfTrue="1" operator="between">
      <formula>$E$1/$E$1*50</formula>
      <formula>$E$1/$E$1*89</formula>
    </cfRule>
    <cfRule type="cellIs" dxfId="10663" priority="3403" stopIfTrue="1" operator="greaterThanOrEqual">
      <formula>$E$1/$E$1*90</formula>
    </cfRule>
  </conditionalFormatting>
  <conditionalFormatting sqref="I23">
    <cfRule type="cellIs" dxfId="10662" priority="3398" operator="greaterThanOrEqual">
      <formula>90</formula>
    </cfRule>
    <cfRule type="cellIs" dxfId="10661" priority="3399" operator="between">
      <formula>50</formula>
      <formula>89</formula>
    </cfRule>
    <cfRule type="cellIs" dxfId="10660" priority="3400" operator="lessThanOrEqual">
      <formula>49</formula>
    </cfRule>
  </conditionalFormatting>
  <conditionalFormatting sqref="K23">
    <cfRule type="cellIs" dxfId="10659" priority="3395" stopIfTrue="1" operator="lessThan">
      <formula>$E$1/$E$1*50</formula>
    </cfRule>
    <cfRule type="cellIs" dxfId="10658" priority="3396" stopIfTrue="1" operator="between">
      <formula>$E$1/$E$1*50</formula>
      <formula>$E$1/$E$1*89</formula>
    </cfRule>
    <cfRule type="cellIs" dxfId="10657" priority="3397" stopIfTrue="1" operator="greaterThanOrEqual">
      <formula>$E$1/$E$1*90</formula>
    </cfRule>
  </conditionalFormatting>
  <conditionalFormatting sqref="K23">
    <cfRule type="cellIs" dxfId="10656" priority="3392" operator="greaterThanOrEqual">
      <formula>90</formula>
    </cfRule>
    <cfRule type="cellIs" dxfId="10655" priority="3393" operator="between">
      <formula>50</formula>
      <formula>89</formula>
    </cfRule>
    <cfRule type="cellIs" dxfId="10654" priority="3394" operator="lessThanOrEqual">
      <formula>49</formula>
    </cfRule>
  </conditionalFormatting>
  <conditionalFormatting sqref="M23">
    <cfRule type="cellIs" dxfId="10653" priority="3389" stopIfTrue="1" operator="lessThan">
      <formula>$E$1/$E$1*50</formula>
    </cfRule>
    <cfRule type="cellIs" dxfId="10652" priority="3390" stopIfTrue="1" operator="between">
      <formula>$E$1/$E$1*50</formula>
      <formula>$E$1/$E$1*89</formula>
    </cfRule>
    <cfRule type="cellIs" dxfId="10651" priority="3391" stopIfTrue="1" operator="greaterThanOrEqual">
      <formula>$E$1/$E$1*90</formula>
    </cfRule>
  </conditionalFormatting>
  <conditionalFormatting sqref="M23">
    <cfRule type="cellIs" dxfId="10650" priority="3386" operator="greaterThanOrEqual">
      <formula>90</formula>
    </cfRule>
    <cfRule type="cellIs" dxfId="10649" priority="3387" operator="between">
      <formula>50</formula>
      <formula>89</formula>
    </cfRule>
    <cfRule type="cellIs" dxfId="10648" priority="3388" operator="lessThanOrEqual">
      <formula>49</formula>
    </cfRule>
  </conditionalFormatting>
  <conditionalFormatting sqref="P23">
    <cfRule type="cellIs" dxfId="10647" priority="3383" stopIfTrue="1" operator="lessThan">
      <formula>$E$1/$E$1*50</formula>
    </cfRule>
    <cfRule type="cellIs" dxfId="10646" priority="3384" stopIfTrue="1" operator="between">
      <formula>$E$1/$E$1*50</formula>
      <formula>$E$1/$E$1*89</formula>
    </cfRule>
    <cfRule type="cellIs" dxfId="10645" priority="3385" stopIfTrue="1" operator="greaterThanOrEqual">
      <formula>$E$1/$E$1*90</formula>
    </cfRule>
  </conditionalFormatting>
  <conditionalFormatting sqref="P23">
    <cfRule type="cellIs" dxfId="10644" priority="3380" operator="greaterThanOrEqual">
      <formula>90</formula>
    </cfRule>
    <cfRule type="cellIs" dxfId="10643" priority="3381" operator="between">
      <formula>50</formula>
      <formula>89</formula>
    </cfRule>
    <cfRule type="cellIs" dxfId="10642" priority="3382" operator="lessThanOrEqual">
      <formula>49</formula>
    </cfRule>
  </conditionalFormatting>
  <conditionalFormatting sqref="H23">
    <cfRule type="cellIs" dxfId="10641" priority="3377" operator="greaterThanOrEqual">
      <formula>0.18</formula>
    </cfRule>
    <cfRule type="cellIs" dxfId="10640" priority="3378" operator="between">
      <formula>0.1</formula>
      <formula>0.178</formula>
    </cfRule>
    <cfRule type="cellIs" dxfId="10639" priority="3379" operator="lessThanOrEqual">
      <formula>0.098</formula>
    </cfRule>
  </conditionalFormatting>
  <conditionalFormatting sqref="J23">
    <cfRule type="cellIs" dxfId="10638" priority="3374" operator="greaterThanOrEqual">
      <formula>0.18</formula>
    </cfRule>
    <cfRule type="cellIs" dxfId="10637" priority="3375" operator="between">
      <formula>0.1</formula>
      <formula>0.178</formula>
    </cfRule>
    <cfRule type="cellIs" dxfId="10636" priority="3376" operator="lessThanOrEqual">
      <formula>0.098</formula>
    </cfRule>
  </conditionalFormatting>
  <conditionalFormatting sqref="N23">
    <cfRule type="cellIs" dxfId="10635" priority="3371" operator="greaterThanOrEqual">
      <formula>0.18</formula>
    </cfRule>
    <cfRule type="cellIs" dxfId="10634" priority="3372" operator="between">
      <formula>0.1</formula>
      <formula>0.178</formula>
    </cfRule>
    <cfRule type="cellIs" dxfId="10633" priority="3373" operator="lessThanOrEqual">
      <formula>0.098</formula>
    </cfRule>
  </conditionalFormatting>
  <conditionalFormatting sqref="Q23">
    <cfRule type="cellIs" dxfId="10632" priority="3368" operator="greaterThanOrEqual">
      <formula>0.18</formula>
    </cfRule>
    <cfRule type="cellIs" dxfId="10631" priority="3369" operator="between">
      <formula>0.1</formula>
      <formula>0.178</formula>
    </cfRule>
    <cfRule type="cellIs" dxfId="10630" priority="3370" operator="lessThanOrEqual">
      <formula>0.098</formula>
    </cfRule>
  </conditionalFormatting>
  <conditionalFormatting sqref="L23">
    <cfRule type="cellIs" dxfId="10629" priority="3365" operator="greaterThanOrEqual">
      <formula>0.045</formula>
    </cfRule>
    <cfRule type="cellIs" dxfId="10628" priority="3366" operator="lessThanOrEqual">
      <formula>0.0245</formula>
    </cfRule>
    <cfRule type="cellIs" dxfId="10627" priority="3367" operator="between">
      <formula>0.025</formula>
      <formula>0.0445</formula>
    </cfRule>
  </conditionalFormatting>
  <conditionalFormatting sqref="F23">
    <cfRule type="cellIs" dxfId="10626" priority="3362" stopIfTrue="1" operator="lessThan">
      <formula>$F$1/$F$1*1%</formula>
    </cfRule>
    <cfRule type="cellIs" dxfId="10625" priority="3363" stopIfTrue="1" operator="between">
      <formula>$F$1/$F$1*1%</formula>
      <formula>$F$1/$F$1*4.99%</formula>
    </cfRule>
    <cfRule type="cellIs" dxfId="10624" priority="3364" stopIfTrue="1" operator="greaterThanOrEqual">
      <formula>$F$1/$F$1*5%</formula>
    </cfRule>
  </conditionalFormatting>
  <conditionalFormatting sqref="F23">
    <cfRule type="cellIs" dxfId="10623" priority="3359" operator="greaterThanOrEqual">
      <formula>0.045</formula>
    </cfRule>
    <cfRule type="cellIs" dxfId="10622" priority="3360" operator="lessThanOrEqual">
      <formula>0.0245</formula>
    </cfRule>
    <cfRule type="cellIs" dxfId="10621" priority="3361" operator="between">
      <formula>0.025</formula>
      <formula>0.0445</formula>
    </cfRule>
  </conditionalFormatting>
  <conditionalFormatting sqref="E23">
    <cfRule type="cellIs" dxfId="10620" priority="3356" stopIfTrue="1" operator="lessThan">
      <formula>$E$1/$E$1*50</formula>
    </cfRule>
    <cfRule type="cellIs" dxfId="10619" priority="3357" stopIfTrue="1" operator="between">
      <formula>$E$1/$E$1*50</formula>
      <formula>$E$1/$E$1*89</formula>
    </cfRule>
    <cfRule type="cellIs" dxfId="10618" priority="3358" stopIfTrue="1" operator="greaterThanOrEqual">
      <formula>$E$1/$E$1*90</formula>
    </cfRule>
  </conditionalFormatting>
  <conditionalFormatting sqref="E23">
    <cfRule type="cellIs" dxfId="10617" priority="3353" operator="greaterThanOrEqual">
      <formula>90</formula>
    </cfRule>
    <cfRule type="cellIs" dxfId="10616" priority="3354" operator="between">
      <formula>50</formula>
      <formula>89</formula>
    </cfRule>
    <cfRule type="cellIs" dxfId="10615" priority="3355" operator="lessThanOrEqual">
      <formula>49</formula>
    </cfRule>
  </conditionalFormatting>
  <conditionalFormatting sqref="S23">
    <cfRule type="cellIs" dxfId="10614" priority="3350" operator="lessThanOrEqual">
      <formula>0.4999</formula>
    </cfRule>
    <cfRule type="cellIs" dxfId="10613" priority="3351" operator="between">
      <formula>0.5</formula>
      <formula>0.89</formula>
    </cfRule>
    <cfRule type="cellIs" dxfId="10612" priority="3352" operator="greaterThanOrEqual">
      <formula>0.891</formula>
    </cfRule>
  </conditionalFormatting>
  <conditionalFormatting sqref="R23">
    <cfRule type="cellIs" dxfId="10611" priority="3348" operator="lessThanOrEqual">
      <formula>0.04</formula>
    </cfRule>
    <cfRule type="cellIs" dxfId="10610" priority="3349" operator="equal">
      <formula>0.05</formula>
    </cfRule>
  </conditionalFormatting>
  <conditionalFormatting sqref="G25">
    <cfRule type="cellIs" dxfId="10609" priority="3345" stopIfTrue="1" operator="lessThan">
      <formula>$E$1/$E$1*50</formula>
    </cfRule>
    <cfRule type="cellIs" dxfId="10608" priority="3346" stopIfTrue="1" operator="between">
      <formula>$E$1/$E$1*50</formula>
      <formula>$E$1/$E$1*89</formula>
    </cfRule>
    <cfRule type="cellIs" dxfId="10607" priority="3347" stopIfTrue="1" operator="greaterThanOrEqual">
      <formula>$E$1/$E$1*90</formula>
    </cfRule>
  </conditionalFormatting>
  <conditionalFormatting sqref="G25">
    <cfRule type="cellIs" dxfId="10606" priority="3333" operator="greaterThanOrEqual">
      <formula>90</formula>
    </cfRule>
    <cfRule type="cellIs" dxfId="10605" priority="3334" operator="between">
      <formula>50</formula>
      <formula>89</formula>
    </cfRule>
    <cfRule type="cellIs" dxfId="10604" priority="3335" operator="lessThanOrEqual">
      <formula>49</formula>
    </cfRule>
  </conditionalFormatting>
  <conditionalFormatting sqref="I25">
    <cfRule type="cellIs" dxfId="10603" priority="3330" stopIfTrue="1" operator="lessThan">
      <formula>$E$1/$E$1*50</formula>
    </cfRule>
    <cfRule type="cellIs" dxfId="10602" priority="3331" stopIfTrue="1" operator="between">
      <formula>$E$1/$E$1*50</formula>
      <formula>$E$1/$E$1*89</formula>
    </cfRule>
    <cfRule type="cellIs" dxfId="10601" priority="3332" stopIfTrue="1" operator="greaterThanOrEqual">
      <formula>$E$1/$E$1*90</formula>
    </cfRule>
  </conditionalFormatting>
  <conditionalFormatting sqref="L25">
    <cfRule type="cellIs" dxfId="10600" priority="3342" stopIfTrue="1" operator="lessThan">
      <formula>$F$1/$F$1*1%</formula>
    </cfRule>
    <cfRule type="cellIs" dxfId="10599" priority="3343" stopIfTrue="1" operator="between">
      <formula>$F$1/$F$1*1%</formula>
      <formula>$F$1/$F$1*4.99%</formula>
    </cfRule>
    <cfRule type="cellIs" dxfId="10598" priority="3344" stopIfTrue="1" operator="greaterThanOrEqual">
      <formula>$F$1/$F$1*5%</formula>
    </cfRule>
  </conditionalFormatting>
  <conditionalFormatting sqref="U25">
    <cfRule type="cellIs" dxfId="10597" priority="3339" stopIfTrue="1" operator="equal">
      <formula>"A"</formula>
    </cfRule>
    <cfRule type="cellIs" dxfId="10596" priority="3340" stopIfTrue="1" operator="between">
      <formula>$V$1</formula>
      <formula>$W$1</formula>
    </cfRule>
    <cfRule type="cellIs" dxfId="10595" priority="3341" stopIfTrue="1" operator="equal">
      <formula>"F"</formula>
    </cfRule>
  </conditionalFormatting>
  <conditionalFormatting sqref="T25">
    <cfRule type="cellIs" dxfId="10594" priority="3336" stopIfTrue="1" operator="equal">
      <formula>"A"</formula>
    </cfRule>
    <cfRule type="cellIs" dxfId="10593" priority="3337" stopIfTrue="1" operator="between">
      <formula>$V$1</formula>
      <formula>$W$1</formula>
    </cfRule>
    <cfRule type="cellIs" dxfId="10592" priority="3338" stopIfTrue="1" operator="equal">
      <formula>"F"</formula>
    </cfRule>
  </conditionalFormatting>
  <conditionalFormatting sqref="I25">
    <cfRule type="cellIs" dxfId="10591" priority="3327" operator="greaterThanOrEqual">
      <formula>90</formula>
    </cfRule>
    <cfRule type="cellIs" dxfId="10590" priority="3328" operator="between">
      <formula>50</formula>
      <formula>89</formula>
    </cfRule>
    <cfRule type="cellIs" dxfId="10589" priority="3329" operator="lessThanOrEqual">
      <formula>49</formula>
    </cfRule>
  </conditionalFormatting>
  <conditionalFormatting sqref="K25">
    <cfRule type="cellIs" dxfId="10588" priority="3324" stopIfTrue="1" operator="lessThan">
      <formula>$E$1/$E$1*50</formula>
    </cfRule>
    <cfRule type="cellIs" dxfId="10587" priority="3325" stopIfTrue="1" operator="between">
      <formula>$E$1/$E$1*50</formula>
      <formula>$E$1/$E$1*89</formula>
    </cfRule>
    <cfRule type="cellIs" dxfId="10586" priority="3326" stopIfTrue="1" operator="greaterThanOrEqual">
      <formula>$E$1/$E$1*90</formula>
    </cfRule>
  </conditionalFormatting>
  <conditionalFormatting sqref="K25">
    <cfRule type="cellIs" dxfId="10585" priority="3321" operator="greaterThanOrEqual">
      <formula>90</formula>
    </cfRule>
    <cfRule type="cellIs" dxfId="10584" priority="3322" operator="between">
      <formula>50</formula>
      <formula>89</formula>
    </cfRule>
    <cfRule type="cellIs" dxfId="10583" priority="3323" operator="lessThanOrEqual">
      <formula>49</formula>
    </cfRule>
  </conditionalFormatting>
  <conditionalFormatting sqref="M25">
    <cfRule type="cellIs" dxfId="10582" priority="3318" stopIfTrue="1" operator="lessThan">
      <formula>$E$1/$E$1*50</formula>
    </cfRule>
    <cfRule type="cellIs" dxfId="10581" priority="3319" stopIfTrue="1" operator="between">
      <formula>$E$1/$E$1*50</formula>
      <formula>$E$1/$E$1*89</formula>
    </cfRule>
    <cfRule type="cellIs" dxfId="10580" priority="3320" stopIfTrue="1" operator="greaterThanOrEqual">
      <formula>$E$1/$E$1*90</formula>
    </cfRule>
  </conditionalFormatting>
  <conditionalFormatting sqref="M25">
    <cfRule type="cellIs" dxfId="10579" priority="3315" operator="greaterThanOrEqual">
      <formula>90</formula>
    </cfRule>
    <cfRule type="cellIs" dxfId="10578" priority="3316" operator="between">
      <formula>50</formula>
      <formula>89</formula>
    </cfRule>
    <cfRule type="cellIs" dxfId="10577" priority="3317" operator="lessThanOrEqual">
      <formula>49</formula>
    </cfRule>
  </conditionalFormatting>
  <conditionalFormatting sqref="P25">
    <cfRule type="cellIs" dxfId="10576" priority="3312" stopIfTrue="1" operator="lessThan">
      <formula>$E$1/$E$1*50</formula>
    </cfRule>
    <cfRule type="cellIs" dxfId="10575" priority="3313" stopIfTrue="1" operator="between">
      <formula>$E$1/$E$1*50</formula>
      <formula>$E$1/$E$1*89</formula>
    </cfRule>
    <cfRule type="cellIs" dxfId="10574" priority="3314" stopIfTrue="1" operator="greaterThanOrEqual">
      <formula>$E$1/$E$1*90</formula>
    </cfRule>
  </conditionalFormatting>
  <conditionalFormatting sqref="P25">
    <cfRule type="cellIs" dxfId="10573" priority="3309" operator="greaterThanOrEqual">
      <formula>90</formula>
    </cfRule>
    <cfRule type="cellIs" dxfId="10572" priority="3310" operator="between">
      <formula>50</formula>
      <formula>89</formula>
    </cfRule>
    <cfRule type="cellIs" dxfId="10571" priority="3311" operator="lessThanOrEqual">
      <formula>49</formula>
    </cfRule>
  </conditionalFormatting>
  <conditionalFormatting sqref="H25">
    <cfRule type="cellIs" dxfId="10570" priority="3306" operator="greaterThanOrEqual">
      <formula>0.18</formula>
    </cfRule>
    <cfRule type="cellIs" dxfId="10569" priority="3307" operator="between">
      <formula>0.1</formula>
      <formula>0.178</formula>
    </cfRule>
    <cfRule type="cellIs" dxfId="10568" priority="3308" operator="lessThanOrEqual">
      <formula>0.098</formula>
    </cfRule>
  </conditionalFormatting>
  <conditionalFormatting sqref="J25">
    <cfRule type="cellIs" dxfId="10567" priority="3303" operator="greaterThanOrEqual">
      <formula>0.18</formula>
    </cfRule>
    <cfRule type="cellIs" dxfId="10566" priority="3304" operator="between">
      <formula>0.1</formula>
      <formula>0.178</formula>
    </cfRule>
    <cfRule type="cellIs" dxfId="10565" priority="3305" operator="lessThanOrEqual">
      <formula>0.098</formula>
    </cfRule>
  </conditionalFormatting>
  <conditionalFormatting sqref="N25">
    <cfRule type="cellIs" dxfId="10564" priority="3300" operator="greaterThanOrEqual">
      <formula>0.18</formula>
    </cfRule>
    <cfRule type="cellIs" dxfId="10563" priority="3301" operator="between">
      <formula>0.1</formula>
      <formula>0.178</formula>
    </cfRule>
    <cfRule type="cellIs" dxfId="10562" priority="3302" operator="lessThanOrEqual">
      <formula>0.098</formula>
    </cfRule>
  </conditionalFormatting>
  <conditionalFormatting sqref="Q25">
    <cfRule type="cellIs" dxfId="10561" priority="3297" operator="greaterThanOrEqual">
      <formula>0.18</formula>
    </cfRule>
    <cfRule type="cellIs" dxfId="10560" priority="3298" operator="between">
      <formula>0.1</formula>
      <formula>0.178</formula>
    </cfRule>
    <cfRule type="cellIs" dxfId="10559" priority="3299" operator="lessThanOrEqual">
      <formula>0.098</formula>
    </cfRule>
  </conditionalFormatting>
  <conditionalFormatting sqref="L25">
    <cfRule type="cellIs" dxfId="10558" priority="3294" operator="greaterThanOrEqual">
      <formula>0.045</formula>
    </cfRule>
    <cfRule type="cellIs" dxfId="10557" priority="3295" operator="lessThanOrEqual">
      <formula>0.0245</formula>
    </cfRule>
    <cfRule type="cellIs" dxfId="10556" priority="3296" operator="between">
      <formula>0.025</formula>
      <formula>0.0445</formula>
    </cfRule>
  </conditionalFormatting>
  <conditionalFormatting sqref="F25">
    <cfRule type="cellIs" dxfId="10555" priority="3291" stopIfTrue="1" operator="lessThan">
      <formula>$F$1/$F$1*1%</formula>
    </cfRule>
    <cfRule type="cellIs" dxfId="10554" priority="3292" stopIfTrue="1" operator="between">
      <formula>$F$1/$F$1*1%</formula>
      <formula>$F$1/$F$1*4.99%</formula>
    </cfRule>
    <cfRule type="cellIs" dxfId="10553" priority="3293" stopIfTrue="1" operator="greaterThanOrEqual">
      <formula>$F$1/$F$1*5%</formula>
    </cfRule>
  </conditionalFormatting>
  <conditionalFormatting sqref="F25">
    <cfRule type="cellIs" dxfId="10552" priority="3288" operator="greaterThanOrEqual">
      <formula>0.045</formula>
    </cfRule>
    <cfRule type="cellIs" dxfId="10551" priority="3289" operator="lessThanOrEqual">
      <formula>0.0245</formula>
    </cfRule>
    <cfRule type="cellIs" dxfId="10550" priority="3290" operator="between">
      <formula>0.025</formula>
      <formula>0.0445</formula>
    </cfRule>
  </conditionalFormatting>
  <conditionalFormatting sqref="E25">
    <cfRule type="cellIs" dxfId="10549" priority="3285" stopIfTrue="1" operator="lessThan">
      <formula>$E$1/$E$1*50</formula>
    </cfRule>
    <cfRule type="cellIs" dxfId="10548" priority="3286" stopIfTrue="1" operator="between">
      <formula>$E$1/$E$1*50</formula>
      <formula>$E$1/$E$1*89</formula>
    </cfRule>
    <cfRule type="cellIs" dxfId="10547" priority="3287" stopIfTrue="1" operator="greaterThanOrEqual">
      <formula>$E$1/$E$1*90</formula>
    </cfRule>
  </conditionalFormatting>
  <conditionalFormatting sqref="E25">
    <cfRule type="cellIs" dxfId="10546" priority="3282" operator="greaterThanOrEqual">
      <formula>90</formula>
    </cfRule>
    <cfRule type="cellIs" dxfId="10545" priority="3283" operator="between">
      <formula>50</formula>
      <formula>89</formula>
    </cfRule>
    <cfRule type="cellIs" dxfId="10544" priority="3284" operator="lessThanOrEqual">
      <formula>49</formula>
    </cfRule>
  </conditionalFormatting>
  <conditionalFormatting sqref="S25">
    <cfRule type="cellIs" dxfId="10543" priority="3279" operator="lessThanOrEqual">
      <formula>0.4999</formula>
    </cfRule>
    <cfRule type="cellIs" dxfId="10542" priority="3280" operator="between">
      <formula>0.5</formula>
      <formula>0.89</formula>
    </cfRule>
    <cfRule type="cellIs" dxfId="10541" priority="3281" operator="greaterThanOrEqual">
      <formula>0.891</formula>
    </cfRule>
  </conditionalFormatting>
  <conditionalFormatting sqref="R25">
    <cfRule type="cellIs" dxfId="10540" priority="3277" operator="lessThanOrEqual">
      <formula>0.04</formula>
    </cfRule>
    <cfRule type="cellIs" dxfId="10539" priority="3278" operator="equal">
      <formula>0.05</formula>
    </cfRule>
  </conditionalFormatting>
  <conditionalFormatting sqref="E108 P108 M108 K108 I108 G108">
    <cfRule type="cellIs" dxfId="10538" priority="3187" stopIfTrue="1" operator="lessThan">
      <formula>$E$1/$E$1*50</formula>
    </cfRule>
    <cfRule type="cellIs" dxfId="10537" priority="3188" stopIfTrue="1" operator="between">
      <formula>$E$1/$E$1*50</formula>
      <formula>$E$1/$E$1*89</formula>
    </cfRule>
    <cfRule type="cellIs" dxfId="10536" priority="3189" stopIfTrue="1" operator="greaterThanOrEqual">
      <formula>$E$1/$E$1*90</formula>
    </cfRule>
  </conditionalFormatting>
  <conditionalFormatting sqref="F108 L108">
    <cfRule type="cellIs" dxfId="10535" priority="3184" stopIfTrue="1" operator="lessThan">
      <formula>$F$1/$F$1*1%</formula>
    </cfRule>
    <cfRule type="cellIs" dxfId="10534" priority="3185" stopIfTrue="1" operator="between">
      <formula>$F$1/$F$1*1%</formula>
      <formula>$F$1/$F$1*4.99%</formula>
    </cfRule>
    <cfRule type="cellIs" dxfId="10533" priority="3186" stopIfTrue="1" operator="greaterThanOrEqual">
      <formula>$F$1/$F$1*5%</formula>
    </cfRule>
  </conditionalFormatting>
  <conditionalFormatting sqref="T108">
    <cfRule type="cellIs" dxfId="10532" priority="3181" stopIfTrue="1" operator="equal">
      <formula>"A"</formula>
    </cfRule>
    <cfRule type="cellIs" dxfId="10531" priority="3182" stopIfTrue="1" operator="between">
      <formula>$V$1</formula>
      <formula>$W$1</formula>
    </cfRule>
    <cfRule type="cellIs" dxfId="10530" priority="3183" stopIfTrue="1" operator="equal">
      <formula>"F"</formula>
    </cfRule>
  </conditionalFormatting>
  <conditionalFormatting sqref="U108">
    <cfRule type="cellIs" dxfId="10529" priority="3178" stopIfTrue="1" operator="equal">
      <formula>"A"</formula>
    </cfRule>
    <cfRule type="cellIs" dxfId="10528" priority="3179" stopIfTrue="1" operator="between">
      <formula>$V$1</formula>
      <formula>$W$1</formula>
    </cfRule>
    <cfRule type="cellIs" dxfId="10527" priority="3180" stopIfTrue="1" operator="equal">
      <formula>"F"</formula>
    </cfRule>
  </conditionalFormatting>
  <conditionalFormatting sqref="B108 D108">
    <cfRule type="cellIs" dxfId="10526" priority="3175" stopIfTrue="1" operator="lessThan">
      <formula>#REF!/#REF!*60</formula>
    </cfRule>
    <cfRule type="cellIs" dxfId="10525" priority="3176" stopIfTrue="1" operator="between">
      <formula>#REF!/#REF!*60</formula>
      <formula>#REF!/#REF!*89</formula>
    </cfRule>
    <cfRule type="cellIs" dxfId="10524" priority="3177" stopIfTrue="1" operator="greaterThanOrEqual">
      <formula>#REF!/#REF!*90</formula>
    </cfRule>
  </conditionalFormatting>
  <conditionalFormatting sqref="C108">
    <cfRule type="cellIs" dxfId="10523" priority="3172" stopIfTrue="1" operator="lessThan">
      <formula>#REF!/#REF!*9%</formula>
    </cfRule>
    <cfRule type="cellIs" dxfId="10522" priority="3173" stopIfTrue="1" operator="between">
      <formula>#REF!/#REF!*9%</formula>
      <formula>#REF!/#REF!*13.4%</formula>
    </cfRule>
    <cfRule type="cellIs" dxfId="10521" priority="3174" stopIfTrue="1" operator="greaterThanOrEqual">
      <formula>#REF!/#REF!*13.5%</formula>
    </cfRule>
  </conditionalFormatting>
  <conditionalFormatting sqref="U112">
    <cfRule type="cellIs" dxfId="10520" priority="3169" stopIfTrue="1" operator="equal">
      <formula>"A"</formula>
    </cfRule>
    <cfRule type="cellIs" dxfId="10519" priority="3170" stopIfTrue="1" operator="between">
      <formula>$V$1</formula>
      <formula>$W$1</formula>
    </cfRule>
    <cfRule type="cellIs" dxfId="10518" priority="3171" stopIfTrue="1" operator="equal">
      <formula>"F"</formula>
    </cfRule>
  </conditionalFormatting>
  <conditionalFormatting sqref="D112 B112">
    <cfRule type="cellIs" dxfId="10517" priority="3166" stopIfTrue="1" operator="lessThan">
      <formula>#REF!/#REF!*60</formula>
    </cfRule>
    <cfRule type="cellIs" dxfId="10516" priority="3167" stopIfTrue="1" operator="between">
      <formula>#REF!/#REF!*60</formula>
      <formula>#REF!/#REF!*89</formula>
    </cfRule>
    <cfRule type="cellIs" dxfId="10515" priority="3168" stopIfTrue="1" operator="greaterThanOrEqual">
      <formula>#REF!/#REF!*90</formula>
    </cfRule>
  </conditionalFormatting>
  <conditionalFormatting sqref="C112">
    <cfRule type="cellIs" dxfId="10514" priority="3163" stopIfTrue="1" operator="lessThan">
      <formula>#REF!/#REF!*9%</formula>
    </cfRule>
    <cfRule type="cellIs" dxfId="10513" priority="3164" stopIfTrue="1" operator="between">
      <formula>#REF!/#REF!*9%</formula>
      <formula>#REF!/#REF!*13.4%</formula>
    </cfRule>
    <cfRule type="cellIs" dxfId="10512" priority="3165" stopIfTrue="1" operator="greaterThanOrEqual">
      <formula>#REF!/#REF!*13.5%</formula>
    </cfRule>
  </conditionalFormatting>
  <conditionalFormatting sqref="U109">
    <cfRule type="cellIs" dxfId="10511" priority="3160" stopIfTrue="1" operator="equal">
      <formula>"A"</formula>
    </cfRule>
    <cfRule type="cellIs" dxfId="10510" priority="3161" stopIfTrue="1" operator="between">
      <formula>$V$1</formula>
      <formula>$W$1</formula>
    </cfRule>
    <cfRule type="cellIs" dxfId="10509" priority="3162" stopIfTrue="1" operator="equal">
      <formula>"F"</formula>
    </cfRule>
  </conditionalFormatting>
  <conditionalFormatting sqref="D109 B109">
    <cfRule type="cellIs" dxfId="10508" priority="3157" stopIfTrue="1" operator="lessThan">
      <formula>#REF!/#REF!*60</formula>
    </cfRule>
    <cfRule type="cellIs" dxfId="10507" priority="3158" stopIfTrue="1" operator="between">
      <formula>#REF!/#REF!*60</formula>
      <formula>#REF!/#REF!*89</formula>
    </cfRule>
    <cfRule type="cellIs" dxfId="10506" priority="3159" stopIfTrue="1" operator="greaterThanOrEqual">
      <formula>#REF!/#REF!*90</formula>
    </cfRule>
  </conditionalFormatting>
  <conditionalFormatting sqref="C109">
    <cfRule type="cellIs" dxfId="10505" priority="3154" stopIfTrue="1" operator="lessThan">
      <formula>#REF!/#REF!*9%</formula>
    </cfRule>
    <cfRule type="cellIs" dxfId="10504" priority="3155" stopIfTrue="1" operator="between">
      <formula>#REF!/#REF!*9%</formula>
      <formula>#REF!/#REF!*13.4%</formula>
    </cfRule>
    <cfRule type="cellIs" dxfId="10503" priority="3156" stopIfTrue="1" operator="greaterThanOrEqual">
      <formula>#REF!/#REF!*13.5%</formula>
    </cfRule>
  </conditionalFormatting>
  <conditionalFormatting sqref="E108 P108 M108 K108 I108 G108">
    <cfRule type="cellIs" dxfId="10502" priority="3151" operator="greaterThanOrEqual">
      <formula>90</formula>
    </cfRule>
    <cfRule type="cellIs" dxfId="10501" priority="3152" operator="between">
      <formula>50</formula>
      <formula>89</formula>
    </cfRule>
    <cfRule type="cellIs" dxfId="10500" priority="3153" operator="lessThanOrEqual">
      <formula>49</formula>
    </cfRule>
  </conditionalFormatting>
  <conditionalFormatting sqref="Q108 N108 J108 H108">
    <cfRule type="cellIs" dxfId="10499" priority="3148" operator="greaterThanOrEqual">
      <formula>0.18</formula>
    </cfRule>
    <cfRule type="cellIs" dxfId="10498" priority="3149" operator="between">
      <formula>0.1</formula>
      <formula>0.178</formula>
    </cfRule>
    <cfRule type="cellIs" dxfId="10497" priority="3150" operator="lessThanOrEqual">
      <formula>0.098</formula>
    </cfRule>
  </conditionalFormatting>
  <conditionalFormatting sqref="F108 L108">
    <cfRule type="cellIs" dxfId="10496" priority="3145" operator="greaterThanOrEqual">
      <formula>0.045</formula>
    </cfRule>
    <cfRule type="cellIs" dxfId="10495" priority="3146" operator="lessThanOrEqual">
      <formula>0.0245</formula>
    </cfRule>
    <cfRule type="cellIs" dxfId="10494" priority="3147" operator="between">
      <formula>0.025</formula>
      <formula>0.0445</formula>
    </cfRule>
  </conditionalFormatting>
  <conditionalFormatting sqref="S108">
    <cfRule type="cellIs" dxfId="10493" priority="3142" operator="lessThanOrEqual">
      <formula>0.4999</formula>
    </cfRule>
    <cfRule type="cellIs" dxfId="10492" priority="3143" operator="between">
      <formula>0.5</formula>
      <formula>0.89</formula>
    </cfRule>
    <cfRule type="cellIs" dxfId="10491" priority="3144" operator="greaterThanOrEqual">
      <formula>0.891</formula>
    </cfRule>
  </conditionalFormatting>
  <conditionalFormatting sqref="O108">
    <cfRule type="cellIs" dxfId="10490" priority="3140" operator="lessThanOrEqual">
      <formula>0.04</formula>
    </cfRule>
    <cfRule type="cellIs" dxfId="10489" priority="3141" operator="equal">
      <formula>0.05</formula>
    </cfRule>
  </conditionalFormatting>
  <conditionalFormatting sqref="G109 G112">
    <cfRule type="cellIs" dxfId="10488" priority="3137" stopIfTrue="1" operator="lessThan">
      <formula>$E$1/$E$1*50</formula>
    </cfRule>
    <cfRule type="cellIs" dxfId="10487" priority="3138" stopIfTrue="1" operator="between">
      <formula>$E$1/$E$1*50</formula>
      <formula>$E$1/$E$1*89</formula>
    </cfRule>
    <cfRule type="cellIs" dxfId="10486" priority="3139" stopIfTrue="1" operator="greaterThanOrEqual">
      <formula>$E$1/$E$1*90</formula>
    </cfRule>
  </conditionalFormatting>
  <conditionalFormatting sqref="L109 L112">
    <cfRule type="cellIs" dxfId="10485" priority="3134" stopIfTrue="1" operator="lessThan">
      <formula>$F$1/$F$1*1%</formula>
    </cfRule>
    <cfRule type="cellIs" dxfId="10484" priority="3135" stopIfTrue="1" operator="between">
      <formula>$F$1/$F$1*1%</formula>
      <formula>$F$1/$F$1*4.99%</formula>
    </cfRule>
    <cfRule type="cellIs" dxfId="10483" priority="3136" stopIfTrue="1" operator="greaterThanOrEqual">
      <formula>$F$1/$F$1*5%</formula>
    </cfRule>
  </conditionalFormatting>
  <conditionalFormatting sqref="T109 T112">
    <cfRule type="cellIs" dxfId="10482" priority="3131" stopIfTrue="1" operator="equal">
      <formula>"A"</formula>
    </cfRule>
    <cfRule type="cellIs" dxfId="10481" priority="3132" stopIfTrue="1" operator="between">
      <formula>$V$1</formula>
      <formula>$W$1</formula>
    </cfRule>
    <cfRule type="cellIs" dxfId="10480" priority="3133" stopIfTrue="1" operator="equal">
      <formula>"F"</formula>
    </cfRule>
  </conditionalFormatting>
  <conditionalFormatting sqref="G109 G112">
    <cfRule type="cellIs" dxfId="10479" priority="3128" operator="greaterThanOrEqual">
      <formula>90</formula>
    </cfRule>
    <cfRule type="cellIs" dxfId="10478" priority="3129" operator="between">
      <formula>50</formula>
      <formula>89</formula>
    </cfRule>
    <cfRule type="cellIs" dxfId="10477" priority="3130" operator="lessThanOrEqual">
      <formula>49</formula>
    </cfRule>
  </conditionalFormatting>
  <conditionalFormatting sqref="I109 I112">
    <cfRule type="cellIs" dxfId="10476" priority="3125" stopIfTrue="1" operator="lessThan">
      <formula>$E$1/$E$1*50</formula>
    </cfRule>
    <cfRule type="cellIs" dxfId="10475" priority="3126" stopIfTrue="1" operator="between">
      <formula>$E$1/$E$1*50</formula>
      <formula>$E$1/$E$1*89</formula>
    </cfRule>
    <cfRule type="cellIs" dxfId="10474" priority="3127" stopIfTrue="1" operator="greaterThanOrEqual">
      <formula>$E$1/$E$1*90</formula>
    </cfRule>
  </conditionalFormatting>
  <conditionalFormatting sqref="I109 I112">
    <cfRule type="cellIs" dxfId="10473" priority="3122" operator="greaterThanOrEqual">
      <formula>90</formula>
    </cfRule>
    <cfRule type="cellIs" dxfId="10472" priority="3123" operator="between">
      <formula>50</formula>
      <formula>89</formula>
    </cfRule>
    <cfRule type="cellIs" dxfId="10471" priority="3124" operator="lessThanOrEqual">
      <formula>49</formula>
    </cfRule>
  </conditionalFormatting>
  <conditionalFormatting sqref="K109 K112">
    <cfRule type="cellIs" dxfId="10470" priority="3119" stopIfTrue="1" operator="lessThan">
      <formula>$E$1/$E$1*50</formula>
    </cfRule>
    <cfRule type="cellIs" dxfId="10469" priority="3120" stopIfTrue="1" operator="between">
      <formula>$E$1/$E$1*50</formula>
      <formula>$E$1/$E$1*89</formula>
    </cfRule>
    <cfRule type="cellIs" dxfId="10468" priority="3121" stopIfTrue="1" operator="greaterThanOrEqual">
      <formula>$E$1/$E$1*90</formula>
    </cfRule>
  </conditionalFormatting>
  <conditionalFormatting sqref="K109 K112">
    <cfRule type="cellIs" dxfId="10467" priority="3116" operator="greaterThanOrEqual">
      <formula>90</formula>
    </cfRule>
    <cfRule type="cellIs" dxfId="10466" priority="3117" operator="between">
      <formula>50</formula>
      <formula>89</formula>
    </cfRule>
    <cfRule type="cellIs" dxfId="10465" priority="3118" operator="lessThanOrEqual">
      <formula>49</formula>
    </cfRule>
  </conditionalFormatting>
  <conditionalFormatting sqref="M109 M112">
    <cfRule type="cellIs" dxfId="10464" priority="3113" stopIfTrue="1" operator="lessThan">
      <formula>$E$1/$E$1*50</formula>
    </cfRule>
    <cfRule type="cellIs" dxfId="10463" priority="3114" stopIfTrue="1" operator="between">
      <formula>$E$1/$E$1*50</formula>
      <formula>$E$1/$E$1*89</formula>
    </cfRule>
    <cfRule type="cellIs" dxfId="10462" priority="3115" stopIfTrue="1" operator="greaterThanOrEqual">
      <formula>$E$1/$E$1*90</formula>
    </cfRule>
  </conditionalFormatting>
  <conditionalFormatting sqref="M109 M112">
    <cfRule type="cellIs" dxfId="10461" priority="3110" operator="greaterThanOrEqual">
      <formula>90</formula>
    </cfRule>
    <cfRule type="cellIs" dxfId="10460" priority="3111" operator="between">
      <formula>50</formula>
      <formula>89</formula>
    </cfRule>
    <cfRule type="cellIs" dxfId="10459" priority="3112" operator="lessThanOrEqual">
      <formula>49</formula>
    </cfRule>
  </conditionalFormatting>
  <conditionalFormatting sqref="P109 P112">
    <cfRule type="cellIs" dxfId="10458" priority="3107" stopIfTrue="1" operator="lessThan">
      <formula>$E$1/$E$1*50</formula>
    </cfRule>
    <cfRule type="cellIs" dxfId="10457" priority="3108" stopIfTrue="1" operator="between">
      <formula>$E$1/$E$1*50</formula>
      <formula>$E$1/$E$1*89</formula>
    </cfRule>
    <cfRule type="cellIs" dxfId="10456" priority="3109" stopIfTrue="1" operator="greaterThanOrEqual">
      <formula>$E$1/$E$1*90</formula>
    </cfRule>
  </conditionalFormatting>
  <conditionalFormatting sqref="P109 P112">
    <cfRule type="cellIs" dxfId="10455" priority="3104" operator="greaterThanOrEqual">
      <formula>90</formula>
    </cfRule>
    <cfRule type="cellIs" dxfId="10454" priority="3105" operator="between">
      <formula>50</formula>
      <formula>89</formula>
    </cfRule>
    <cfRule type="cellIs" dxfId="10453" priority="3106" operator="lessThanOrEqual">
      <formula>49</formula>
    </cfRule>
  </conditionalFormatting>
  <conditionalFormatting sqref="H109 H112">
    <cfRule type="cellIs" dxfId="10452" priority="3101" operator="greaterThanOrEqual">
      <formula>0.18</formula>
    </cfRule>
    <cfRule type="cellIs" dxfId="10451" priority="3102" operator="between">
      <formula>0.1</formula>
      <formula>0.178</formula>
    </cfRule>
    <cfRule type="cellIs" dxfId="10450" priority="3103" operator="lessThanOrEqual">
      <formula>0.098</formula>
    </cfRule>
  </conditionalFormatting>
  <conditionalFormatting sqref="J109 J112">
    <cfRule type="cellIs" dxfId="10449" priority="3098" operator="greaterThanOrEqual">
      <formula>0.18</formula>
    </cfRule>
    <cfRule type="cellIs" dxfId="10448" priority="3099" operator="between">
      <formula>0.1</formula>
      <formula>0.178</formula>
    </cfRule>
    <cfRule type="cellIs" dxfId="10447" priority="3100" operator="lessThanOrEqual">
      <formula>0.098</formula>
    </cfRule>
  </conditionalFormatting>
  <conditionalFormatting sqref="N109 N112">
    <cfRule type="cellIs" dxfId="10446" priority="3095" operator="greaterThanOrEqual">
      <formula>0.18</formula>
    </cfRule>
    <cfRule type="cellIs" dxfId="10445" priority="3096" operator="between">
      <formula>0.1</formula>
      <formula>0.178</formula>
    </cfRule>
    <cfRule type="cellIs" dxfId="10444" priority="3097" operator="lessThanOrEqual">
      <formula>0.098</formula>
    </cfRule>
  </conditionalFormatting>
  <conditionalFormatting sqref="Q109 Q112">
    <cfRule type="cellIs" dxfId="10443" priority="3092" operator="greaterThanOrEqual">
      <formula>0.18</formula>
    </cfRule>
    <cfRule type="cellIs" dxfId="10442" priority="3093" operator="between">
      <formula>0.1</formula>
      <formula>0.178</formula>
    </cfRule>
    <cfRule type="cellIs" dxfId="10441" priority="3094" operator="lessThanOrEqual">
      <formula>0.098</formula>
    </cfRule>
  </conditionalFormatting>
  <conditionalFormatting sqref="L109 L112">
    <cfRule type="cellIs" dxfId="10440" priority="3089" operator="greaterThanOrEqual">
      <formula>0.045</formula>
    </cfRule>
    <cfRule type="cellIs" dxfId="10439" priority="3090" operator="lessThanOrEqual">
      <formula>0.0245</formula>
    </cfRule>
    <cfRule type="cellIs" dxfId="10438" priority="3091" operator="between">
      <formula>0.025</formula>
      <formula>0.0445</formula>
    </cfRule>
  </conditionalFormatting>
  <conditionalFormatting sqref="F109 F112">
    <cfRule type="cellIs" dxfId="10437" priority="3086" stopIfTrue="1" operator="lessThan">
      <formula>$F$1/$F$1*1%</formula>
    </cfRule>
    <cfRule type="cellIs" dxfId="10436" priority="3087" stopIfTrue="1" operator="between">
      <formula>$F$1/$F$1*1%</formula>
      <formula>$F$1/$F$1*4.99%</formula>
    </cfRule>
    <cfRule type="cellIs" dxfId="10435" priority="3088" stopIfTrue="1" operator="greaterThanOrEqual">
      <formula>$F$1/$F$1*5%</formula>
    </cfRule>
  </conditionalFormatting>
  <conditionalFormatting sqref="F109 F112">
    <cfRule type="cellIs" dxfId="10434" priority="3083" operator="greaterThanOrEqual">
      <formula>0.045</formula>
    </cfRule>
    <cfRule type="cellIs" dxfId="10433" priority="3084" operator="lessThanOrEqual">
      <formula>0.0245</formula>
    </cfRule>
    <cfRule type="cellIs" dxfId="10432" priority="3085" operator="between">
      <formula>0.025</formula>
      <formula>0.0445</formula>
    </cfRule>
  </conditionalFormatting>
  <conditionalFormatting sqref="E109 E112">
    <cfRule type="cellIs" dxfId="10431" priority="3080" stopIfTrue="1" operator="lessThan">
      <formula>$E$1/$E$1*50</formula>
    </cfRule>
    <cfRule type="cellIs" dxfId="10430" priority="3081" stopIfTrue="1" operator="between">
      <formula>$E$1/$E$1*50</formula>
      <formula>$E$1/$E$1*89</formula>
    </cfRule>
    <cfRule type="cellIs" dxfId="10429" priority="3082" stopIfTrue="1" operator="greaterThanOrEqual">
      <formula>$E$1/$E$1*90</formula>
    </cfRule>
  </conditionalFormatting>
  <conditionalFormatting sqref="E109 E112">
    <cfRule type="cellIs" dxfId="10428" priority="3077" operator="greaterThanOrEqual">
      <formula>90</formula>
    </cfRule>
    <cfRule type="cellIs" dxfId="10427" priority="3078" operator="between">
      <formula>50</formula>
      <formula>89</formula>
    </cfRule>
    <cfRule type="cellIs" dxfId="10426" priority="3079" operator="lessThanOrEqual">
      <formula>49</formula>
    </cfRule>
  </conditionalFormatting>
  <conditionalFormatting sqref="S109 S112">
    <cfRule type="cellIs" dxfId="10425" priority="3074" operator="lessThanOrEqual">
      <formula>0.4999</formula>
    </cfRule>
    <cfRule type="cellIs" dxfId="10424" priority="3075" operator="between">
      <formula>0.5</formula>
      <formula>0.89</formula>
    </cfRule>
    <cfRule type="cellIs" dxfId="10423" priority="3076" operator="greaterThanOrEqual">
      <formula>0.891</formula>
    </cfRule>
  </conditionalFormatting>
  <conditionalFormatting sqref="O109 O112">
    <cfRule type="cellIs" dxfId="10422" priority="3072" operator="lessThanOrEqual">
      <formula>0.04</formula>
    </cfRule>
    <cfRule type="cellIs" dxfId="10421" priority="3073" operator="equal">
      <formula>0.05</formula>
    </cfRule>
  </conditionalFormatting>
  <conditionalFormatting sqref="U113">
    <cfRule type="cellIs" dxfId="10420" priority="3069" stopIfTrue="1" operator="equal">
      <formula>"A"</formula>
    </cfRule>
    <cfRule type="cellIs" dxfId="10419" priority="3070" stopIfTrue="1" operator="between">
      <formula>$V$1</formula>
      <formula>$W$1</formula>
    </cfRule>
    <cfRule type="cellIs" dxfId="10418" priority="3071" stopIfTrue="1" operator="equal">
      <formula>"F"</formula>
    </cfRule>
  </conditionalFormatting>
  <conditionalFormatting sqref="B113 D113">
    <cfRule type="cellIs" dxfId="10417" priority="3066" stopIfTrue="1" operator="lessThan">
      <formula>#REF!/#REF!*60</formula>
    </cfRule>
    <cfRule type="cellIs" dxfId="10416" priority="3067" stopIfTrue="1" operator="between">
      <formula>#REF!/#REF!*60</formula>
      <formula>#REF!/#REF!*89</formula>
    </cfRule>
    <cfRule type="cellIs" dxfId="10415" priority="3068" stopIfTrue="1" operator="greaterThanOrEqual">
      <formula>#REF!/#REF!*90</formula>
    </cfRule>
  </conditionalFormatting>
  <conditionalFormatting sqref="C113">
    <cfRule type="cellIs" dxfId="10414" priority="3063" stopIfTrue="1" operator="lessThan">
      <formula>#REF!/#REF!*9%</formula>
    </cfRule>
    <cfRule type="cellIs" dxfId="10413" priority="3064" stopIfTrue="1" operator="between">
      <formula>#REF!/#REF!*9%</formula>
      <formula>#REF!/#REF!*13.4%</formula>
    </cfRule>
    <cfRule type="cellIs" dxfId="10412" priority="3065" stopIfTrue="1" operator="greaterThanOrEqual">
      <formula>#REF!/#REF!*13.5%</formula>
    </cfRule>
  </conditionalFormatting>
  <conditionalFormatting sqref="G113">
    <cfRule type="cellIs" dxfId="10411" priority="3060" stopIfTrue="1" operator="lessThan">
      <formula>$E$1/$E$1*50</formula>
    </cfRule>
    <cfRule type="cellIs" dxfId="10410" priority="3061" stopIfTrue="1" operator="between">
      <formula>$E$1/$E$1*50</formula>
      <formula>$E$1/$E$1*89</formula>
    </cfRule>
    <cfRule type="cellIs" dxfId="10409" priority="3062" stopIfTrue="1" operator="greaterThanOrEqual">
      <formula>$E$1/$E$1*90</formula>
    </cfRule>
  </conditionalFormatting>
  <conditionalFormatting sqref="L113">
    <cfRule type="cellIs" dxfId="10408" priority="3057" stopIfTrue="1" operator="lessThan">
      <formula>$F$1/$F$1*1%</formula>
    </cfRule>
    <cfRule type="cellIs" dxfId="10407" priority="3058" stopIfTrue="1" operator="between">
      <formula>$F$1/$F$1*1%</formula>
      <formula>$F$1/$F$1*4.99%</formula>
    </cfRule>
    <cfRule type="cellIs" dxfId="10406" priority="3059" stopIfTrue="1" operator="greaterThanOrEqual">
      <formula>$F$1/$F$1*5%</formula>
    </cfRule>
  </conditionalFormatting>
  <conditionalFormatting sqref="T113">
    <cfRule type="cellIs" dxfId="10405" priority="3054" stopIfTrue="1" operator="equal">
      <formula>"A"</formula>
    </cfRule>
    <cfRule type="cellIs" dxfId="10404" priority="3055" stopIfTrue="1" operator="between">
      <formula>$V$1</formula>
      <formula>$W$1</formula>
    </cfRule>
    <cfRule type="cellIs" dxfId="10403" priority="3056" stopIfTrue="1" operator="equal">
      <formula>"F"</formula>
    </cfRule>
  </conditionalFormatting>
  <conditionalFormatting sqref="G113">
    <cfRule type="cellIs" dxfId="10402" priority="3051" operator="greaterThanOrEqual">
      <formula>90</formula>
    </cfRule>
    <cfRule type="cellIs" dxfId="10401" priority="3052" operator="between">
      <formula>50</formula>
      <formula>89</formula>
    </cfRule>
    <cfRule type="cellIs" dxfId="10400" priority="3053" operator="lessThanOrEqual">
      <formula>49</formula>
    </cfRule>
  </conditionalFormatting>
  <conditionalFormatting sqref="I113">
    <cfRule type="cellIs" dxfId="10399" priority="3048" stopIfTrue="1" operator="lessThan">
      <formula>$E$1/$E$1*50</formula>
    </cfRule>
    <cfRule type="cellIs" dxfId="10398" priority="3049" stopIfTrue="1" operator="between">
      <formula>$E$1/$E$1*50</formula>
      <formula>$E$1/$E$1*89</formula>
    </cfRule>
    <cfRule type="cellIs" dxfId="10397" priority="3050" stopIfTrue="1" operator="greaterThanOrEqual">
      <formula>$E$1/$E$1*90</formula>
    </cfRule>
  </conditionalFormatting>
  <conditionalFormatting sqref="I113">
    <cfRule type="cellIs" dxfId="10396" priority="3045" operator="greaterThanOrEqual">
      <formula>90</formula>
    </cfRule>
    <cfRule type="cellIs" dxfId="10395" priority="3046" operator="between">
      <formula>50</formula>
      <formula>89</formula>
    </cfRule>
    <cfRule type="cellIs" dxfId="10394" priority="3047" operator="lessThanOrEqual">
      <formula>49</formula>
    </cfRule>
  </conditionalFormatting>
  <conditionalFormatting sqref="K113">
    <cfRule type="cellIs" dxfId="10393" priority="3042" stopIfTrue="1" operator="lessThan">
      <formula>$E$1/$E$1*50</formula>
    </cfRule>
    <cfRule type="cellIs" dxfId="10392" priority="3043" stopIfTrue="1" operator="between">
      <formula>$E$1/$E$1*50</formula>
      <formula>$E$1/$E$1*89</formula>
    </cfRule>
    <cfRule type="cellIs" dxfId="10391" priority="3044" stopIfTrue="1" operator="greaterThanOrEqual">
      <formula>$E$1/$E$1*90</formula>
    </cfRule>
  </conditionalFormatting>
  <conditionalFormatting sqref="K113">
    <cfRule type="cellIs" dxfId="10390" priority="3039" operator="greaterThanOrEqual">
      <formula>90</formula>
    </cfRule>
    <cfRule type="cellIs" dxfId="10389" priority="3040" operator="between">
      <formula>50</formula>
      <formula>89</formula>
    </cfRule>
    <cfRule type="cellIs" dxfId="10388" priority="3041" operator="lessThanOrEqual">
      <formula>49</formula>
    </cfRule>
  </conditionalFormatting>
  <conditionalFormatting sqref="M113">
    <cfRule type="cellIs" dxfId="10387" priority="3036" stopIfTrue="1" operator="lessThan">
      <formula>$E$1/$E$1*50</formula>
    </cfRule>
    <cfRule type="cellIs" dxfId="10386" priority="3037" stopIfTrue="1" operator="between">
      <formula>$E$1/$E$1*50</formula>
      <formula>$E$1/$E$1*89</formula>
    </cfRule>
    <cfRule type="cellIs" dxfId="10385" priority="3038" stopIfTrue="1" operator="greaterThanOrEqual">
      <formula>$E$1/$E$1*90</formula>
    </cfRule>
  </conditionalFormatting>
  <conditionalFormatting sqref="M113">
    <cfRule type="cellIs" dxfId="10384" priority="3033" operator="greaterThanOrEqual">
      <formula>90</formula>
    </cfRule>
    <cfRule type="cellIs" dxfId="10383" priority="3034" operator="between">
      <formula>50</formula>
      <formula>89</formula>
    </cfRule>
    <cfRule type="cellIs" dxfId="10382" priority="3035" operator="lessThanOrEqual">
      <formula>49</formula>
    </cfRule>
  </conditionalFormatting>
  <conditionalFormatting sqref="P113">
    <cfRule type="cellIs" dxfId="10381" priority="3030" stopIfTrue="1" operator="lessThan">
      <formula>$E$1/$E$1*50</formula>
    </cfRule>
    <cfRule type="cellIs" dxfId="10380" priority="3031" stopIfTrue="1" operator="between">
      <formula>$E$1/$E$1*50</formula>
      <formula>$E$1/$E$1*89</formula>
    </cfRule>
    <cfRule type="cellIs" dxfId="10379" priority="3032" stopIfTrue="1" operator="greaterThanOrEqual">
      <formula>$E$1/$E$1*90</formula>
    </cfRule>
  </conditionalFormatting>
  <conditionalFormatting sqref="P113">
    <cfRule type="cellIs" dxfId="10378" priority="3027" operator="greaterThanOrEqual">
      <formula>90</formula>
    </cfRule>
    <cfRule type="cellIs" dxfId="10377" priority="3028" operator="between">
      <formula>50</formula>
      <formula>89</formula>
    </cfRule>
    <cfRule type="cellIs" dxfId="10376" priority="3029" operator="lessThanOrEqual">
      <formula>49</formula>
    </cfRule>
  </conditionalFormatting>
  <conditionalFormatting sqref="H113">
    <cfRule type="cellIs" dxfId="10375" priority="3024" operator="greaterThanOrEqual">
      <formula>0.18</formula>
    </cfRule>
    <cfRule type="cellIs" dxfId="10374" priority="3025" operator="between">
      <formula>0.1</formula>
      <formula>0.178</formula>
    </cfRule>
    <cfRule type="cellIs" dxfId="10373" priority="3026" operator="lessThanOrEqual">
      <formula>0.098</formula>
    </cfRule>
  </conditionalFormatting>
  <conditionalFormatting sqref="J113">
    <cfRule type="cellIs" dxfId="10372" priority="3021" operator="greaterThanOrEqual">
      <formula>0.18</formula>
    </cfRule>
    <cfRule type="cellIs" dxfId="10371" priority="3022" operator="between">
      <formula>0.1</formula>
      <formula>0.178</formula>
    </cfRule>
    <cfRule type="cellIs" dxfId="10370" priority="3023" operator="lessThanOrEqual">
      <formula>0.098</formula>
    </cfRule>
  </conditionalFormatting>
  <conditionalFormatting sqref="N113">
    <cfRule type="cellIs" dxfId="10369" priority="3018" operator="greaterThanOrEqual">
      <formula>0.18</formula>
    </cfRule>
    <cfRule type="cellIs" dxfId="10368" priority="3019" operator="between">
      <formula>0.1</formula>
      <formula>0.178</formula>
    </cfRule>
    <cfRule type="cellIs" dxfId="10367" priority="3020" operator="lessThanOrEqual">
      <formula>0.098</formula>
    </cfRule>
  </conditionalFormatting>
  <conditionalFormatting sqref="Q113">
    <cfRule type="cellIs" dxfId="10366" priority="3015" operator="greaterThanOrEqual">
      <formula>0.18</formula>
    </cfRule>
    <cfRule type="cellIs" dxfId="10365" priority="3016" operator="between">
      <formula>0.1</formula>
      <formula>0.178</formula>
    </cfRule>
    <cfRule type="cellIs" dxfId="10364" priority="3017" operator="lessThanOrEqual">
      <formula>0.098</formula>
    </cfRule>
  </conditionalFormatting>
  <conditionalFormatting sqref="L113">
    <cfRule type="cellIs" dxfId="10363" priority="3012" operator="greaterThanOrEqual">
      <formula>0.045</formula>
    </cfRule>
    <cfRule type="cellIs" dxfId="10362" priority="3013" operator="lessThanOrEqual">
      <formula>0.0245</formula>
    </cfRule>
    <cfRule type="cellIs" dxfId="10361" priority="3014" operator="between">
      <formula>0.025</formula>
      <formula>0.0445</formula>
    </cfRule>
  </conditionalFormatting>
  <conditionalFormatting sqref="F113">
    <cfRule type="cellIs" dxfId="10360" priority="3009" stopIfTrue="1" operator="lessThan">
      <formula>$F$1/$F$1*1%</formula>
    </cfRule>
    <cfRule type="cellIs" dxfId="10359" priority="3010" stopIfTrue="1" operator="between">
      <formula>$F$1/$F$1*1%</formula>
      <formula>$F$1/$F$1*4.99%</formula>
    </cfRule>
    <cfRule type="cellIs" dxfId="10358" priority="3011" stopIfTrue="1" operator="greaterThanOrEqual">
      <formula>$F$1/$F$1*5%</formula>
    </cfRule>
  </conditionalFormatting>
  <conditionalFormatting sqref="F113">
    <cfRule type="cellIs" dxfId="10357" priority="3006" operator="greaterThanOrEqual">
      <formula>0.045</formula>
    </cfRule>
    <cfRule type="cellIs" dxfId="10356" priority="3007" operator="lessThanOrEqual">
      <formula>0.0245</formula>
    </cfRule>
    <cfRule type="cellIs" dxfId="10355" priority="3008" operator="between">
      <formula>0.025</formula>
      <formula>0.0445</formula>
    </cfRule>
  </conditionalFormatting>
  <conditionalFormatting sqref="E113">
    <cfRule type="cellIs" dxfId="10354" priority="3003" stopIfTrue="1" operator="lessThan">
      <formula>$E$1/$E$1*50</formula>
    </cfRule>
    <cfRule type="cellIs" dxfId="10353" priority="3004" stopIfTrue="1" operator="between">
      <formula>$E$1/$E$1*50</formula>
      <formula>$E$1/$E$1*89</formula>
    </cfRule>
    <cfRule type="cellIs" dxfId="10352" priority="3005" stopIfTrue="1" operator="greaterThanOrEqual">
      <formula>$E$1/$E$1*90</formula>
    </cfRule>
  </conditionalFormatting>
  <conditionalFormatting sqref="E113">
    <cfRule type="cellIs" dxfId="10351" priority="3000" operator="greaterThanOrEqual">
      <formula>90</formula>
    </cfRule>
    <cfRule type="cellIs" dxfId="10350" priority="3001" operator="between">
      <formula>50</formula>
      <formula>89</formula>
    </cfRule>
    <cfRule type="cellIs" dxfId="10349" priority="3002" operator="lessThanOrEqual">
      <formula>49</formula>
    </cfRule>
  </conditionalFormatting>
  <conditionalFormatting sqref="S113">
    <cfRule type="cellIs" dxfId="10348" priority="2997" operator="lessThanOrEqual">
      <formula>0.4999</formula>
    </cfRule>
    <cfRule type="cellIs" dxfId="10347" priority="2998" operator="between">
      <formula>0.5</formula>
      <formula>0.89</formula>
    </cfRule>
    <cfRule type="cellIs" dxfId="10346" priority="2999" operator="greaterThanOrEqual">
      <formula>0.891</formula>
    </cfRule>
  </conditionalFormatting>
  <conditionalFormatting sqref="O113">
    <cfRule type="cellIs" dxfId="10345" priority="2995" operator="lessThanOrEqual">
      <formula>0.04</formula>
    </cfRule>
    <cfRule type="cellIs" dxfId="10344" priority="2996" operator="equal">
      <formula>0.05</formula>
    </cfRule>
  </conditionalFormatting>
  <conditionalFormatting sqref="B114 D114">
    <cfRule type="cellIs" dxfId="10343" priority="2987" stopIfTrue="1" operator="lessThan">
      <formula>#REF!/#REF!*60</formula>
    </cfRule>
    <cfRule type="cellIs" dxfId="10342" priority="2988" stopIfTrue="1" operator="between">
      <formula>#REF!/#REF!*60</formula>
      <formula>#REF!/#REF!*89</formula>
    </cfRule>
    <cfRule type="cellIs" dxfId="10341" priority="2989" stopIfTrue="1" operator="greaterThanOrEqual">
      <formula>#REF!/#REF!*90</formula>
    </cfRule>
  </conditionalFormatting>
  <conditionalFormatting sqref="C114">
    <cfRule type="cellIs" dxfId="10340" priority="2984" stopIfTrue="1" operator="lessThan">
      <formula>#REF!/#REF!*9%</formula>
    </cfRule>
    <cfRule type="cellIs" dxfId="10339" priority="2985" stopIfTrue="1" operator="between">
      <formula>#REF!/#REF!*9%</formula>
      <formula>#REF!/#REF!*13.4%</formula>
    </cfRule>
    <cfRule type="cellIs" dxfId="10338" priority="2986" stopIfTrue="1" operator="greaterThanOrEqual">
      <formula>#REF!/#REF!*13.5%</formula>
    </cfRule>
  </conditionalFormatting>
  <conditionalFormatting sqref="G114">
    <cfRule type="cellIs" dxfId="10337" priority="2981" stopIfTrue="1" operator="lessThan">
      <formula>$E$1/$E$1*50</formula>
    </cfRule>
    <cfRule type="cellIs" dxfId="10336" priority="2982" stopIfTrue="1" operator="between">
      <formula>$E$1/$E$1*50</formula>
      <formula>$E$1/$E$1*89</formula>
    </cfRule>
    <cfRule type="cellIs" dxfId="10335" priority="2983" stopIfTrue="1" operator="greaterThanOrEqual">
      <formula>$E$1/$E$1*90</formula>
    </cfRule>
  </conditionalFormatting>
  <conditionalFormatting sqref="L114">
    <cfRule type="cellIs" dxfId="10334" priority="2978" stopIfTrue="1" operator="lessThan">
      <formula>$F$1/$F$1*1%</formula>
    </cfRule>
    <cfRule type="cellIs" dxfId="10333" priority="2979" stopIfTrue="1" operator="between">
      <formula>$F$1/$F$1*1%</formula>
      <formula>$F$1/$F$1*4.99%</formula>
    </cfRule>
    <cfRule type="cellIs" dxfId="10332" priority="2980" stopIfTrue="1" operator="greaterThanOrEqual">
      <formula>$F$1/$F$1*5%</formula>
    </cfRule>
  </conditionalFormatting>
  <conditionalFormatting sqref="T114">
    <cfRule type="cellIs" dxfId="10331" priority="2975" stopIfTrue="1" operator="equal">
      <formula>"A"</formula>
    </cfRule>
    <cfRule type="cellIs" dxfId="10330" priority="2976" stopIfTrue="1" operator="between">
      <formula>$V$1</formula>
      <formula>$W$1</formula>
    </cfRule>
    <cfRule type="cellIs" dxfId="10329" priority="2977" stopIfTrue="1" operator="equal">
      <formula>"F"</formula>
    </cfRule>
  </conditionalFormatting>
  <conditionalFormatting sqref="G114">
    <cfRule type="cellIs" dxfId="10328" priority="2972" operator="greaterThanOrEqual">
      <formula>90</formula>
    </cfRule>
    <cfRule type="cellIs" dxfId="10327" priority="2973" operator="between">
      <formula>50</formula>
      <formula>89</formula>
    </cfRule>
    <cfRule type="cellIs" dxfId="10326" priority="2974" operator="lessThanOrEqual">
      <formula>49</formula>
    </cfRule>
  </conditionalFormatting>
  <conditionalFormatting sqref="I114">
    <cfRule type="cellIs" dxfId="10325" priority="2969" stopIfTrue="1" operator="lessThan">
      <formula>$E$1/$E$1*50</formula>
    </cfRule>
    <cfRule type="cellIs" dxfId="10324" priority="2970" stopIfTrue="1" operator="between">
      <formula>$E$1/$E$1*50</formula>
      <formula>$E$1/$E$1*89</formula>
    </cfRule>
    <cfRule type="cellIs" dxfId="10323" priority="2971" stopIfTrue="1" operator="greaterThanOrEqual">
      <formula>$E$1/$E$1*90</formula>
    </cfRule>
  </conditionalFormatting>
  <conditionalFormatting sqref="I114">
    <cfRule type="cellIs" dxfId="10322" priority="2966" operator="greaterThanOrEqual">
      <formula>90</formula>
    </cfRule>
    <cfRule type="cellIs" dxfId="10321" priority="2967" operator="between">
      <formula>50</formula>
      <formula>89</formula>
    </cfRule>
    <cfRule type="cellIs" dxfId="10320" priority="2968" operator="lessThanOrEqual">
      <formula>49</formula>
    </cfRule>
  </conditionalFormatting>
  <conditionalFormatting sqref="K114">
    <cfRule type="cellIs" dxfId="10319" priority="2963" stopIfTrue="1" operator="lessThan">
      <formula>$E$1/$E$1*50</formula>
    </cfRule>
    <cfRule type="cellIs" dxfId="10318" priority="2964" stopIfTrue="1" operator="between">
      <formula>$E$1/$E$1*50</formula>
      <formula>$E$1/$E$1*89</formula>
    </cfRule>
    <cfRule type="cellIs" dxfId="10317" priority="2965" stopIfTrue="1" operator="greaterThanOrEqual">
      <formula>$E$1/$E$1*90</formula>
    </cfRule>
  </conditionalFormatting>
  <conditionalFormatting sqref="K114">
    <cfRule type="cellIs" dxfId="10316" priority="2960" operator="greaterThanOrEqual">
      <formula>90</formula>
    </cfRule>
    <cfRule type="cellIs" dxfId="10315" priority="2961" operator="between">
      <formula>50</formula>
      <formula>89</formula>
    </cfRule>
    <cfRule type="cellIs" dxfId="10314" priority="2962" operator="lessThanOrEqual">
      <formula>49</formula>
    </cfRule>
  </conditionalFormatting>
  <conditionalFormatting sqref="M114">
    <cfRule type="cellIs" dxfId="10313" priority="2957" stopIfTrue="1" operator="lessThan">
      <formula>$E$1/$E$1*50</formula>
    </cfRule>
    <cfRule type="cellIs" dxfId="10312" priority="2958" stopIfTrue="1" operator="between">
      <formula>$E$1/$E$1*50</formula>
      <formula>$E$1/$E$1*89</formula>
    </cfRule>
    <cfRule type="cellIs" dxfId="10311" priority="2959" stopIfTrue="1" operator="greaterThanOrEqual">
      <formula>$E$1/$E$1*90</formula>
    </cfRule>
  </conditionalFormatting>
  <conditionalFormatting sqref="M114">
    <cfRule type="cellIs" dxfId="10310" priority="2954" operator="greaterThanOrEqual">
      <formula>90</formula>
    </cfRule>
    <cfRule type="cellIs" dxfId="10309" priority="2955" operator="between">
      <formula>50</formula>
      <formula>89</formula>
    </cfRule>
    <cfRule type="cellIs" dxfId="10308" priority="2956" operator="lessThanOrEqual">
      <formula>49</formula>
    </cfRule>
  </conditionalFormatting>
  <conditionalFormatting sqref="P114">
    <cfRule type="cellIs" dxfId="10307" priority="2951" stopIfTrue="1" operator="lessThan">
      <formula>$E$1/$E$1*50</formula>
    </cfRule>
    <cfRule type="cellIs" dxfId="10306" priority="2952" stopIfTrue="1" operator="between">
      <formula>$E$1/$E$1*50</formula>
      <formula>$E$1/$E$1*89</formula>
    </cfRule>
    <cfRule type="cellIs" dxfId="10305" priority="2953" stopIfTrue="1" operator="greaterThanOrEqual">
      <formula>$E$1/$E$1*90</formula>
    </cfRule>
  </conditionalFormatting>
  <conditionalFormatting sqref="P114">
    <cfRule type="cellIs" dxfId="10304" priority="2948" operator="greaterThanOrEqual">
      <formula>90</formula>
    </cfRule>
    <cfRule type="cellIs" dxfId="10303" priority="2949" operator="between">
      <formula>50</formula>
      <formula>89</formula>
    </cfRule>
    <cfRule type="cellIs" dxfId="10302" priority="2950" operator="lessThanOrEqual">
      <formula>49</formula>
    </cfRule>
  </conditionalFormatting>
  <conditionalFormatting sqref="H114">
    <cfRule type="cellIs" dxfId="10301" priority="2945" operator="greaterThanOrEqual">
      <formula>0.18</formula>
    </cfRule>
    <cfRule type="cellIs" dxfId="10300" priority="2946" operator="between">
      <formula>0.1</formula>
      <formula>0.178</formula>
    </cfRule>
    <cfRule type="cellIs" dxfId="10299" priority="2947" operator="lessThanOrEqual">
      <formula>0.098</formula>
    </cfRule>
  </conditionalFormatting>
  <conditionalFormatting sqref="J114">
    <cfRule type="cellIs" dxfId="10298" priority="2942" operator="greaterThanOrEqual">
      <formula>0.18</formula>
    </cfRule>
    <cfRule type="cellIs" dxfId="10297" priority="2943" operator="between">
      <formula>0.1</formula>
      <formula>0.178</formula>
    </cfRule>
    <cfRule type="cellIs" dxfId="10296" priority="2944" operator="lessThanOrEqual">
      <formula>0.098</formula>
    </cfRule>
  </conditionalFormatting>
  <conditionalFormatting sqref="N114">
    <cfRule type="cellIs" dxfId="10295" priority="2939" operator="greaterThanOrEqual">
      <formula>0.18</formula>
    </cfRule>
    <cfRule type="cellIs" dxfId="10294" priority="2940" operator="between">
      <formula>0.1</formula>
      <formula>0.178</formula>
    </cfRule>
    <cfRule type="cellIs" dxfId="10293" priority="2941" operator="lessThanOrEqual">
      <formula>0.098</formula>
    </cfRule>
  </conditionalFormatting>
  <conditionalFormatting sqref="Q114">
    <cfRule type="cellIs" dxfId="10292" priority="2936" operator="greaterThanOrEqual">
      <formula>0.18</formula>
    </cfRule>
    <cfRule type="cellIs" dxfId="10291" priority="2937" operator="between">
      <formula>0.1</formula>
      <formula>0.178</formula>
    </cfRule>
    <cfRule type="cellIs" dxfId="10290" priority="2938" operator="lessThanOrEqual">
      <formula>0.098</formula>
    </cfRule>
  </conditionalFormatting>
  <conditionalFormatting sqref="L114">
    <cfRule type="cellIs" dxfId="10289" priority="2933" operator="greaterThanOrEqual">
      <formula>0.045</formula>
    </cfRule>
    <cfRule type="cellIs" dxfId="10288" priority="2934" operator="lessThanOrEqual">
      <formula>0.0245</formula>
    </cfRule>
    <cfRule type="cellIs" dxfId="10287" priority="2935" operator="between">
      <formula>0.025</formula>
      <formula>0.0445</formula>
    </cfRule>
  </conditionalFormatting>
  <conditionalFormatting sqref="F114">
    <cfRule type="cellIs" dxfId="10286" priority="2930" stopIfTrue="1" operator="lessThan">
      <formula>$F$1/$F$1*1%</formula>
    </cfRule>
    <cfRule type="cellIs" dxfId="10285" priority="2931" stopIfTrue="1" operator="between">
      <formula>$F$1/$F$1*1%</formula>
      <formula>$F$1/$F$1*4.99%</formula>
    </cfRule>
    <cfRule type="cellIs" dxfId="10284" priority="2932" stopIfTrue="1" operator="greaterThanOrEqual">
      <formula>$F$1/$F$1*5%</formula>
    </cfRule>
  </conditionalFormatting>
  <conditionalFormatting sqref="F114">
    <cfRule type="cellIs" dxfId="10283" priority="2927" operator="greaterThanOrEqual">
      <formula>0.045</formula>
    </cfRule>
    <cfRule type="cellIs" dxfId="10282" priority="2928" operator="lessThanOrEqual">
      <formula>0.0245</formula>
    </cfRule>
    <cfRule type="cellIs" dxfId="10281" priority="2929" operator="between">
      <formula>0.025</formula>
      <formula>0.0445</formula>
    </cfRule>
  </conditionalFormatting>
  <conditionalFormatting sqref="E114">
    <cfRule type="cellIs" dxfId="10280" priority="2924" stopIfTrue="1" operator="lessThan">
      <formula>$E$1/$E$1*50</formula>
    </cfRule>
    <cfRule type="cellIs" dxfId="10279" priority="2925" stopIfTrue="1" operator="between">
      <formula>$E$1/$E$1*50</formula>
      <formula>$E$1/$E$1*89</formula>
    </cfRule>
    <cfRule type="cellIs" dxfId="10278" priority="2926" stopIfTrue="1" operator="greaterThanOrEqual">
      <formula>$E$1/$E$1*90</formula>
    </cfRule>
  </conditionalFormatting>
  <conditionalFormatting sqref="E114">
    <cfRule type="cellIs" dxfId="10277" priority="2921" operator="greaterThanOrEqual">
      <formula>90</formula>
    </cfRule>
    <cfRule type="cellIs" dxfId="10276" priority="2922" operator="between">
      <formula>50</formula>
      <formula>89</formula>
    </cfRule>
    <cfRule type="cellIs" dxfId="10275" priority="2923" operator="lessThanOrEqual">
      <formula>49</formula>
    </cfRule>
  </conditionalFormatting>
  <conditionalFormatting sqref="S114">
    <cfRule type="cellIs" dxfId="10274" priority="2918" operator="lessThanOrEqual">
      <formula>0.4999</formula>
    </cfRule>
    <cfRule type="cellIs" dxfId="10273" priority="2919" operator="between">
      <formula>0.5</formula>
      <formula>0.89</formula>
    </cfRule>
    <cfRule type="cellIs" dxfId="10272" priority="2920" operator="greaterThanOrEqual">
      <formula>0.891</formula>
    </cfRule>
  </conditionalFormatting>
  <conditionalFormatting sqref="O114">
    <cfRule type="cellIs" dxfId="10271" priority="2916" operator="lessThanOrEqual">
      <formula>0.04</formula>
    </cfRule>
    <cfRule type="cellIs" dxfId="10270" priority="2917" operator="equal">
      <formula>0.05</formula>
    </cfRule>
  </conditionalFormatting>
  <conditionalFormatting sqref="T70:T71">
    <cfRule type="cellIs" dxfId="10269" priority="2910" stopIfTrue="1" operator="equal">
      <formula>"A"</formula>
    </cfRule>
    <cfRule type="cellIs" dxfId="10268" priority="2911" stopIfTrue="1" operator="between">
      <formula>$V$1</formula>
      <formula>$W$1</formula>
    </cfRule>
    <cfRule type="cellIs" dxfId="10267" priority="2912" stopIfTrue="1" operator="equal">
      <formula>"F"</formula>
    </cfRule>
  </conditionalFormatting>
  <conditionalFormatting sqref="U70">
    <cfRule type="cellIs" dxfId="10266" priority="2904" stopIfTrue="1" operator="equal">
      <formula>"A"</formula>
    </cfRule>
    <cfRule type="cellIs" dxfId="10265" priority="2905" stopIfTrue="1" operator="between">
      <formula>$V$1</formula>
      <formula>$W$1</formula>
    </cfRule>
    <cfRule type="cellIs" dxfId="10264" priority="2906" stopIfTrue="1" operator="equal">
      <formula>"F"</formula>
    </cfRule>
  </conditionalFormatting>
  <conditionalFormatting sqref="B70 D70">
    <cfRule type="cellIs" dxfId="10263" priority="2901" stopIfTrue="1" operator="lessThan">
      <formula>#REF!/#REF!*60</formula>
    </cfRule>
    <cfRule type="cellIs" dxfId="10262" priority="2902" stopIfTrue="1" operator="between">
      <formula>#REF!/#REF!*60</formula>
      <formula>#REF!/#REF!*89</formula>
    </cfRule>
    <cfRule type="cellIs" dxfId="10261" priority="2903" stopIfTrue="1" operator="greaterThanOrEqual">
      <formula>#REF!/#REF!*90</formula>
    </cfRule>
  </conditionalFormatting>
  <conditionalFormatting sqref="C70">
    <cfRule type="cellIs" dxfId="10260" priority="2898" stopIfTrue="1" operator="lessThan">
      <formula>#REF!/#REF!*9%</formula>
    </cfRule>
    <cfRule type="cellIs" dxfId="10259" priority="2899" stopIfTrue="1" operator="between">
      <formula>#REF!/#REF!*9%</formula>
      <formula>#REF!/#REF!*13.4%</formula>
    </cfRule>
    <cfRule type="cellIs" dxfId="10258" priority="2900" stopIfTrue="1" operator="greaterThanOrEqual">
      <formula>#REF!/#REF!*13.5%</formula>
    </cfRule>
  </conditionalFormatting>
  <conditionalFormatting sqref="U71">
    <cfRule type="cellIs" dxfId="10257" priority="2895" stopIfTrue="1" operator="equal">
      <formula>"A"</formula>
    </cfRule>
    <cfRule type="cellIs" dxfId="10256" priority="2896" stopIfTrue="1" operator="between">
      <formula>$V$1</formula>
      <formula>$W$1</formula>
    </cfRule>
    <cfRule type="cellIs" dxfId="10255" priority="2897" stopIfTrue="1" operator="equal">
      <formula>"F"</formula>
    </cfRule>
  </conditionalFormatting>
  <conditionalFormatting sqref="D71 B71">
    <cfRule type="cellIs" dxfId="10254" priority="2892" stopIfTrue="1" operator="lessThan">
      <formula>#REF!/#REF!*60</formula>
    </cfRule>
    <cfRule type="cellIs" dxfId="10253" priority="2893" stopIfTrue="1" operator="between">
      <formula>#REF!/#REF!*60</formula>
      <formula>#REF!/#REF!*89</formula>
    </cfRule>
    <cfRule type="cellIs" dxfId="10252" priority="2894" stopIfTrue="1" operator="greaterThanOrEqual">
      <formula>#REF!/#REF!*90</formula>
    </cfRule>
  </conditionalFormatting>
  <conditionalFormatting sqref="C71">
    <cfRule type="cellIs" dxfId="10251" priority="2889" stopIfTrue="1" operator="lessThan">
      <formula>#REF!/#REF!*9%</formula>
    </cfRule>
    <cfRule type="cellIs" dxfId="10250" priority="2890" stopIfTrue="1" operator="between">
      <formula>#REF!/#REF!*9%</formula>
      <formula>#REF!/#REF!*13.4%</formula>
    </cfRule>
    <cfRule type="cellIs" dxfId="10249" priority="2891" stopIfTrue="1" operator="greaterThanOrEqual">
      <formula>#REF!/#REF!*13.5%</formula>
    </cfRule>
  </conditionalFormatting>
  <conditionalFormatting sqref="K70:K71 E70:E71 P70:P71 M70:M71 I70:I71 G70:G71">
    <cfRule type="cellIs" dxfId="10248" priority="2886" operator="greaterThanOrEqual">
      <formula>90</formula>
    </cfRule>
    <cfRule type="cellIs" dxfId="10247" priority="2887" operator="between">
      <formula>50</formula>
      <formula>89</formula>
    </cfRule>
    <cfRule type="cellIs" dxfId="10246" priority="2888" operator="lessThanOrEqual">
      <formula>49</formula>
    </cfRule>
  </conditionalFormatting>
  <conditionalFormatting sqref="Q70:Q71 N70:N71 J70:J71 H70:H71">
    <cfRule type="cellIs" dxfId="10245" priority="2883" operator="greaterThanOrEqual">
      <formula>0.18</formula>
    </cfRule>
    <cfRule type="cellIs" dxfId="10244" priority="2884" operator="between">
      <formula>0.1</formula>
      <formula>0.178</formula>
    </cfRule>
    <cfRule type="cellIs" dxfId="10243" priority="2885" operator="lessThanOrEqual">
      <formula>0.098</formula>
    </cfRule>
  </conditionalFormatting>
  <conditionalFormatting sqref="F70:F71 L70:L71">
    <cfRule type="cellIs" dxfId="10242" priority="2880" operator="greaterThanOrEqual">
      <formula>0.045</formula>
    </cfRule>
    <cfRule type="cellIs" dxfId="10241" priority="2881" operator="lessThanOrEqual">
      <formula>0.0245</formula>
    </cfRule>
    <cfRule type="cellIs" dxfId="10240" priority="2882" operator="between">
      <formula>0.025</formula>
      <formula>0.0445</formula>
    </cfRule>
  </conditionalFormatting>
  <conditionalFormatting sqref="S70:S71">
    <cfRule type="cellIs" dxfId="10239" priority="2877" operator="lessThanOrEqual">
      <formula>0.4999</formula>
    </cfRule>
    <cfRule type="cellIs" dxfId="10238" priority="2878" operator="between">
      <formula>0.5</formula>
      <formula>0.89</formula>
    </cfRule>
    <cfRule type="cellIs" dxfId="10237" priority="2879" operator="greaterThanOrEqual">
      <formula>0.891</formula>
    </cfRule>
  </conditionalFormatting>
  <conditionalFormatting sqref="G70:G71">
    <cfRule type="cellIs" dxfId="10236" priority="2872" stopIfTrue="1" operator="lessThan">
      <formula>$E$1/$E$1*50</formula>
    </cfRule>
    <cfRule type="cellIs" dxfId="10235" priority="2873" stopIfTrue="1" operator="between">
      <formula>$E$1/$E$1*50</formula>
      <formula>$E$1/$E$1*89</formula>
    </cfRule>
    <cfRule type="cellIs" dxfId="10234" priority="2874" stopIfTrue="1" operator="greaterThanOrEqual">
      <formula>$E$1/$E$1*90</formula>
    </cfRule>
  </conditionalFormatting>
  <conditionalFormatting sqref="L70:L71">
    <cfRule type="cellIs" dxfId="10233" priority="2869" stopIfTrue="1" operator="lessThan">
      <formula>$F$1/$F$1*1%</formula>
    </cfRule>
    <cfRule type="cellIs" dxfId="10232" priority="2870" stopIfTrue="1" operator="between">
      <formula>$F$1/$F$1*1%</formula>
      <formula>$F$1/$F$1*4.99%</formula>
    </cfRule>
    <cfRule type="cellIs" dxfId="10231" priority="2871" stopIfTrue="1" operator="greaterThanOrEqual">
      <formula>$F$1/$F$1*5%</formula>
    </cfRule>
  </conditionalFormatting>
  <conditionalFormatting sqref="I70:I71">
    <cfRule type="cellIs" dxfId="10230" priority="2866" stopIfTrue="1" operator="lessThan">
      <formula>$E$1/$E$1*50</formula>
    </cfRule>
    <cfRule type="cellIs" dxfId="10229" priority="2867" stopIfTrue="1" operator="between">
      <formula>$E$1/$E$1*50</formula>
      <formula>$E$1/$E$1*89</formula>
    </cfRule>
    <cfRule type="cellIs" dxfId="10228" priority="2868" stopIfTrue="1" operator="greaterThanOrEqual">
      <formula>$E$1/$E$1*90</formula>
    </cfRule>
  </conditionalFormatting>
  <conditionalFormatting sqref="K70:K71">
    <cfRule type="cellIs" dxfId="10227" priority="2863" stopIfTrue="1" operator="lessThan">
      <formula>$E$1/$E$1*50</formula>
    </cfRule>
    <cfRule type="cellIs" dxfId="10226" priority="2864" stopIfTrue="1" operator="between">
      <formula>$E$1/$E$1*50</formula>
      <formula>$E$1/$E$1*89</formula>
    </cfRule>
    <cfRule type="cellIs" dxfId="10225" priority="2865" stopIfTrue="1" operator="greaterThanOrEqual">
      <formula>$E$1/$E$1*90</formula>
    </cfRule>
  </conditionalFormatting>
  <conditionalFormatting sqref="M70:M71">
    <cfRule type="cellIs" dxfId="10224" priority="2860" stopIfTrue="1" operator="lessThan">
      <formula>$E$1/$E$1*50</formula>
    </cfRule>
    <cfRule type="cellIs" dxfId="10223" priority="2861" stopIfTrue="1" operator="between">
      <formula>$E$1/$E$1*50</formula>
      <formula>$E$1/$E$1*89</formula>
    </cfRule>
    <cfRule type="cellIs" dxfId="10222" priority="2862" stopIfTrue="1" operator="greaterThanOrEqual">
      <formula>$E$1/$E$1*90</formula>
    </cfRule>
  </conditionalFormatting>
  <conditionalFormatting sqref="P70:P71">
    <cfRule type="cellIs" dxfId="10221" priority="2857" stopIfTrue="1" operator="lessThan">
      <formula>$E$1/$E$1*50</formula>
    </cfRule>
    <cfRule type="cellIs" dxfId="10220" priority="2858" stopIfTrue="1" operator="between">
      <formula>$E$1/$E$1*50</formula>
      <formula>$E$1/$E$1*89</formula>
    </cfRule>
    <cfRule type="cellIs" dxfId="10219" priority="2859" stopIfTrue="1" operator="greaterThanOrEqual">
      <formula>$E$1/$E$1*90</formula>
    </cfRule>
  </conditionalFormatting>
  <conditionalFormatting sqref="F70:F71">
    <cfRule type="cellIs" dxfId="10218" priority="2854" stopIfTrue="1" operator="lessThan">
      <formula>$F$1/$F$1*1%</formula>
    </cfRule>
    <cfRule type="cellIs" dxfId="10217" priority="2855" stopIfTrue="1" operator="between">
      <formula>$F$1/$F$1*1%</formula>
      <formula>$F$1/$F$1*4.99%</formula>
    </cfRule>
    <cfRule type="cellIs" dxfId="10216" priority="2856" stopIfTrue="1" operator="greaterThanOrEqual">
      <formula>$F$1/$F$1*5%</formula>
    </cfRule>
  </conditionalFormatting>
  <conditionalFormatting sqref="E70:E71">
    <cfRule type="cellIs" dxfId="10215" priority="2851" stopIfTrue="1" operator="lessThan">
      <formula>$E$1/$E$1*50</formula>
    </cfRule>
    <cfRule type="cellIs" dxfId="10214" priority="2852" stopIfTrue="1" operator="between">
      <formula>$E$1/$E$1*50</formula>
      <formula>$E$1/$E$1*89</formula>
    </cfRule>
    <cfRule type="cellIs" dxfId="10213" priority="2853" stopIfTrue="1" operator="greaterThanOrEqual">
      <formula>$E$1/$E$1*90</formula>
    </cfRule>
  </conditionalFormatting>
  <conditionalFormatting sqref="R70:R71">
    <cfRule type="cellIs" dxfId="10212" priority="2849" operator="lessThanOrEqual">
      <formula>0.04</formula>
    </cfRule>
    <cfRule type="cellIs" dxfId="10211" priority="2850" operator="equal">
      <formula>0.05</formula>
    </cfRule>
  </conditionalFormatting>
  <conditionalFormatting sqref="K70">
    <cfRule type="cellIs" dxfId="10210" priority="2846" stopIfTrue="1" operator="lessThan">
      <formula>$E$1/$E$1*50</formula>
    </cfRule>
    <cfRule type="cellIs" dxfId="10209" priority="2847" stopIfTrue="1" operator="between">
      <formula>$E$1/$E$1*50</formula>
      <formula>$E$1/$E$1*89</formula>
    </cfRule>
    <cfRule type="cellIs" dxfId="10208" priority="2848" stopIfTrue="1" operator="greaterThanOrEqual">
      <formula>$E$1/$E$1*90</formula>
    </cfRule>
  </conditionalFormatting>
  <conditionalFormatting sqref="K69">
    <cfRule type="cellIs" dxfId="10207" priority="2843" operator="greaterThanOrEqual">
      <formula>90</formula>
    </cfRule>
    <cfRule type="cellIs" dxfId="10206" priority="2844" operator="between">
      <formula>50</formula>
      <formula>89</formula>
    </cfRule>
    <cfRule type="cellIs" dxfId="10205" priority="2845" operator="lessThanOrEqual">
      <formula>49</formula>
    </cfRule>
  </conditionalFormatting>
  <conditionalFormatting sqref="R69">
    <cfRule type="cellIs" dxfId="10204" priority="2841" operator="lessThanOrEqual">
      <formula>0.04</formula>
    </cfRule>
    <cfRule type="cellIs" dxfId="10203" priority="2842" operator="equal">
      <formula>0.05</formula>
    </cfRule>
  </conditionalFormatting>
  <conditionalFormatting sqref="U69">
    <cfRule type="cellIs" dxfId="10202" priority="2838" stopIfTrue="1" operator="equal">
      <formula>"A"</formula>
    </cfRule>
    <cfRule type="cellIs" dxfId="10201" priority="2839" stopIfTrue="1" operator="between">
      <formula>$V$1</formula>
      <formula>$W$1</formula>
    </cfRule>
    <cfRule type="cellIs" dxfId="10200" priority="2840" stopIfTrue="1" operator="equal">
      <formula>"F"</formula>
    </cfRule>
  </conditionalFormatting>
  <conditionalFormatting sqref="D69 B69">
    <cfRule type="cellIs" dxfId="10199" priority="2835" stopIfTrue="1" operator="lessThan">
      <formula>#REF!/#REF!*60</formula>
    </cfRule>
    <cfRule type="cellIs" dxfId="10198" priority="2836" stopIfTrue="1" operator="between">
      <formula>#REF!/#REF!*60</formula>
      <formula>#REF!/#REF!*89</formula>
    </cfRule>
    <cfRule type="cellIs" dxfId="10197" priority="2837" stopIfTrue="1" operator="greaterThanOrEqual">
      <formula>#REF!/#REF!*90</formula>
    </cfRule>
  </conditionalFormatting>
  <conditionalFormatting sqref="C69">
    <cfRule type="cellIs" dxfId="10196" priority="2832" stopIfTrue="1" operator="lessThan">
      <formula>#REF!/#REF!*9%</formula>
    </cfRule>
    <cfRule type="cellIs" dxfId="10195" priority="2833" stopIfTrue="1" operator="between">
      <formula>#REF!/#REF!*9%</formula>
      <formula>#REF!/#REF!*13.4%</formula>
    </cfRule>
    <cfRule type="cellIs" dxfId="10194" priority="2834" stopIfTrue="1" operator="greaterThanOrEqual">
      <formula>#REF!/#REF!*13.5%</formula>
    </cfRule>
  </conditionalFormatting>
  <conditionalFormatting sqref="G69">
    <cfRule type="cellIs" dxfId="10193" priority="2829" stopIfTrue="1" operator="lessThan">
      <formula>$E$1/$E$1*50</formula>
    </cfRule>
    <cfRule type="cellIs" dxfId="10192" priority="2830" stopIfTrue="1" operator="between">
      <formula>$E$1/$E$1*50</formula>
      <formula>$E$1/$E$1*89</formula>
    </cfRule>
    <cfRule type="cellIs" dxfId="10191" priority="2831" stopIfTrue="1" operator="greaterThanOrEqual">
      <formula>$E$1/$E$1*90</formula>
    </cfRule>
  </conditionalFormatting>
  <conditionalFormatting sqref="L69">
    <cfRule type="cellIs" dxfId="10190" priority="2826" stopIfTrue="1" operator="lessThan">
      <formula>$F$1/$F$1*1%</formula>
    </cfRule>
    <cfRule type="cellIs" dxfId="10189" priority="2827" stopIfTrue="1" operator="between">
      <formula>$F$1/$F$1*1%</formula>
      <formula>$F$1/$F$1*4.99%</formula>
    </cfRule>
    <cfRule type="cellIs" dxfId="10188" priority="2828" stopIfTrue="1" operator="greaterThanOrEqual">
      <formula>$F$1/$F$1*5%</formula>
    </cfRule>
  </conditionalFormatting>
  <conditionalFormatting sqref="T69">
    <cfRule type="cellIs" dxfId="10187" priority="2823" stopIfTrue="1" operator="equal">
      <formula>"A"</formula>
    </cfRule>
    <cfRule type="cellIs" dxfId="10186" priority="2824" stopIfTrue="1" operator="between">
      <formula>$V$1</formula>
      <formula>$W$1</formula>
    </cfRule>
    <cfRule type="cellIs" dxfId="10185" priority="2825" stopIfTrue="1" operator="equal">
      <formula>"F"</formula>
    </cfRule>
  </conditionalFormatting>
  <conditionalFormatting sqref="G69">
    <cfRule type="cellIs" dxfId="10184" priority="2820" operator="greaterThanOrEqual">
      <formula>90</formula>
    </cfRule>
    <cfRule type="cellIs" dxfId="10183" priority="2821" operator="between">
      <formula>50</formula>
      <formula>89</formula>
    </cfRule>
    <cfRule type="cellIs" dxfId="10182" priority="2822" operator="lessThanOrEqual">
      <formula>49</formula>
    </cfRule>
  </conditionalFormatting>
  <conditionalFormatting sqref="I69">
    <cfRule type="cellIs" dxfId="10181" priority="2817" stopIfTrue="1" operator="lessThan">
      <formula>$E$1/$E$1*50</formula>
    </cfRule>
    <cfRule type="cellIs" dxfId="10180" priority="2818" stopIfTrue="1" operator="between">
      <formula>$E$1/$E$1*50</formula>
      <formula>$E$1/$E$1*89</formula>
    </cfRule>
    <cfRule type="cellIs" dxfId="10179" priority="2819" stopIfTrue="1" operator="greaterThanOrEqual">
      <formula>$E$1/$E$1*90</formula>
    </cfRule>
  </conditionalFormatting>
  <conditionalFormatting sqref="I69">
    <cfRule type="cellIs" dxfId="10178" priority="2814" operator="greaterThanOrEqual">
      <formula>90</formula>
    </cfRule>
    <cfRule type="cellIs" dxfId="10177" priority="2815" operator="between">
      <formula>50</formula>
      <formula>89</formula>
    </cfRule>
    <cfRule type="cellIs" dxfId="10176" priority="2816" operator="lessThanOrEqual">
      <formula>49</formula>
    </cfRule>
  </conditionalFormatting>
  <conditionalFormatting sqref="K69">
    <cfRule type="cellIs" dxfId="10175" priority="2811" stopIfTrue="1" operator="lessThan">
      <formula>$E$1/$E$1*50</formula>
    </cfRule>
    <cfRule type="cellIs" dxfId="10174" priority="2812" stopIfTrue="1" operator="between">
      <formula>$E$1/$E$1*50</formula>
      <formula>$E$1/$E$1*89</formula>
    </cfRule>
    <cfRule type="cellIs" dxfId="10173" priority="2813" stopIfTrue="1" operator="greaterThanOrEqual">
      <formula>$E$1/$E$1*90</formula>
    </cfRule>
  </conditionalFormatting>
  <conditionalFormatting sqref="K69">
    <cfRule type="cellIs" dxfId="10172" priority="2808" operator="greaterThanOrEqual">
      <formula>90</formula>
    </cfRule>
    <cfRule type="cellIs" dxfId="10171" priority="2809" operator="between">
      <formula>50</formula>
      <formula>89</formula>
    </cfRule>
    <cfRule type="cellIs" dxfId="10170" priority="2810" operator="lessThanOrEqual">
      <formula>49</formula>
    </cfRule>
  </conditionalFormatting>
  <conditionalFormatting sqref="M69">
    <cfRule type="cellIs" dxfId="10169" priority="2805" stopIfTrue="1" operator="lessThan">
      <formula>$E$1/$E$1*50</formula>
    </cfRule>
    <cfRule type="cellIs" dxfId="10168" priority="2806" stopIfTrue="1" operator="between">
      <formula>$E$1/$E$1*50</formula>
      <formula>$E$1/$E$1*89</formula>
    </cfRule>
    <cfRule type="cellIs" dxfId="10167" priority="2807" stopIfTrue="1" operator="greaterThanOrEqual">
      <formula>$E$1/$E$1*90</formula>
    </cfRule>
  </conditionalFormatting>
  <conditionalFormatting sqref="M69">
    <cfRule type="cellIs" dxfId="10166" priority="2802" operator="greaterThanOrEqual">
      <formula>90</formula>
    </cfRule>
    <cfRule type="cellIs" dxfId="10165" priority="2803" operator="between">
      <formula>50</formula>
      <formula>89</formula>
    </cfRule>
    <cfRule type="cellIs" dxfId="10164" priority="2804" operator="lessThanOrEqual">
      <formula>49</formula>
    </cfRule>
  </conditionalFormatting>
  <conditionalFormatting sqref="P69">
    <cfRule type="cellIs" dxfId="10163" priority="2799" stopIfTrue="1" operator="lessThan">
      <formula>$E$1/$E$1*50</formula>
    </cfRule>
    <cfRule type="cellIs" dxfId="10162" priority="2800" stopIfTrue="1" operator="between">
      <formula>$E$1/$E$1*50</formula>
      <formula>$E$1/$E$1*89</formula>
    </cfRule>
    <cfRule type="cellIs" dxfId="10161" priority="2801" stopIfTrue="1" operator="greaterThanOrEqual">
      <formula>$E$1/$E$1*90</formula>
    </cfRule>
  </conditionalFormatting>
  <conditionalFormatting sqref="P69">
    <cfRule type="cellIs" dxfId="10160" priority="2796" operator="greaterThanOrEqual">
      <formula>90</formula>
    </cfRule>
    <cfRule type="cellIs" dxfId="10159" priority="2797" operator="between">
      <formula>50</formula>
      <formula>89</formula>
    </cfRule>
    <cfRule type="cellIs" dxfId="10158" priority="2798" operator="lessThanOrEqual">
      <formula>49</formula>
    </cfRule>
  </conditionalFormatting>
  <conditionalFormatting sqref="H69">
    <cfRule type="cellIs" dxfId="10157" priority="2793" operator="greaterThanOrEqual">
      <formula>0.18</formula>
    </cfRule>
    <cfRule type="cellIs" dxfId="10156" priority="2794" operator="between">
      <formula>0.1</formula>
      <formula>0.178</formula>
    </cfRule>
    <cfRule type="cellIs" dxfId="10155" priority="2795" operator="lessThanOrEqual">
      <formula>0.098</formula>
    </cfRule>
  </conditionalFormatting>
  <conditionalFormatting sqref="J69">
    <cfRule type="cellIs" dxfId="10154" priority="2790" operator="greaterThanOrEqual">
      <formula>0.18</formula>
    </cfRule>
    <cfRule type="cellIs" dxfId="10153" priority="2791" operator="between">
      <formula>0.1</formula>
      <formula>0.178</formula>
    </cfRule>
    <cfRule type="cellIs" dxfId="10152" priority="2792" operator="lessThanOrEqual">
      <formula>0.098</formula>
    </cfRule>
  </conditionalFormatting>
  <conditionalFormatting sqref="N69">
    <cfRule type="cellIs" dxfId="10151" priority="2787" operator="greaterThanOrEqual">
      <formula>0.18</formula>
    </cfRule>
    <cfRule type="cellIs" dxfId="10150" priority="2788" operator="between">
      <formula>0.1</formula>
      <formula>0.178</formula>
    </cfRule>
    <cfRule type="cellIs" dxfId="10149" priority="2789" operator="lessThanOrEqual">
      <formula>0.098</formula>
    </cfRule>
  </conditionalFormatting>
  <conditionalFormatting sqref="Q69">
    <cfRule type="cellIs" dxfId="10148" priority="2784" operator="greaterThanOrEqual">
      <formula>0.18</formula>
    </cfRule>
    <cfRule type="cellIs" dxfId="10147" priority="2785" operator="between">
      <formula>0.1</formula>
      <formula>0.178</formula>
    </cfRule>
    <cfRule type="cellIs" dxfId="10146" priority="2786" operator="lessThanOrEqual">
      <formula>0.098</formula>
    </cfRule>
  </conditionalFormatting>
  <conditionalFormatting sqref="L69">
    <cfRule type="cellIs" dxfId="10145" priority="2781" operator="greaterThanOrEqual">
      <formula>0.045</formula>
    </cfRule>
    <cfRule type="cellIs" dxfId="10144" priority="2782" operator="lessThanOrEqual">
      <formula>0.0245</formula>
    </cfRule>
    <cfRule type="cellIs" dxfId="10143" priority="2783" operator="between">
      <formula>0.025</formula>
      <formula>0.0445</formula>
    </cfRule>
  </conditionalFormatting>
  <conditionalFormatting sqref="F69">
    <cfRule type="cellIs" dxfId="10142" priority="2778" stopIfTrue="1" operator="lessThan">
      <formula>$F$1/$F$1*1%</formula>
    </cfRule>
    <cfRule type="cellIs" dxfId="10141" priority="2779" stopIfTrue="1" operator="between">
      <formula>$F$1/$F$1*1%</formula>
      <formula>$F$1/$F$1*4.99%</formula>
    </cfRule>
    <cfRule type="cellIs" dxfId="10140" priority="2780" stopIfTrue="1" operator="greaterThanOrEqual">
      <formula>$F$1/$F$1*5%</formula>
    </cfRule>
  </conditionalFormatting>
  <conditionalFormatting sqref="F69">
    <cfRule type="cellIs" dxfId="10139" priority="2775" operator="greaterThanOrEqual">
      <formula>0.045</formula>
    </cfRule>
    <cfRule type="cellIs" dxfId="10138" priority="2776" operator="lessThanOrEqual">
      <formula>0.0245</formula>
    </cfRule>
    <cfRule type="cellIs" dxfId="10137" priority="2777" operator="between">
      <formula>0.025</formula>
      <formula>0.0445</formula>
    </cfRule>
  </conditionalFormatting>
  <conditionalFormatting sqref="E69">
    <cfRule type="cellIs" dxfId="10136" priority="2772" stopIfTrue="1" operator="lessThan">
      <formula>$E$1/$E$1*50</formula>
    </cfRule>
    <cfRule type="cellIs" dxfId="10135" priority="2773" stopIfTrue="1" operator="between">
      <formula>$E$1/$E$1*50</formula>
      <formula>$E$1/$E$1*89</formula>
    </cfRule>
    <cfRule type="cellIs" dxfId="10134" priority="2774" stopIfTrue="1" operator="greaterThanOrEqual">
      <formula>$E$1/$E$1*90</formula>
    </cfRule>
  </conditionalFormatting>
  <conditionalFormatting sqref="E69">
    <cfRule type="cellIs" dxfId="10133" priority="2769" operator="greaterThanOrEqual">
      <formula>90</formula>
    </cfRule>
    <cfRule type="cellIs" dxfId="10132" priority="2770" operator="between">
      <formula>50</formula>
      <formula>89</formula>
    </cfRule>
    <cfRule type="cellIs" dxfId="10131" priority="2771" operator="lessThanOrEqual">
      <formula>49</formula>
    </cfRule>
  </conditionalFormatting>
  <conditionalFormatting sqref="S69">
    <cfRule type="cellIs" dxfId="10130" priority="2766" operator="lessThanOrEqual">
      <formula>0.4999</formula>
    </cfRule>
    <cfRule type="cellIs" dxfId="10129" priority="2767" operator="between">
      <formula>0.5</formula>
      <formula>0.89</formula>
    </cfRule>
    <cfRule type="cellIs" dxfId="10128" priority="2768" operator="greaterThanOrEqual">
      <formula>0.891</formula>
    </cfRule>
  </conditionalFormatting>
  <conditionalFormatting sqref="K69">
    <cfRule type="cellIs" dxfId="10127" priority="2761" stopIfTrue="1" operator="lessThan">
      <formula>$E$1/$E$1*50</formula>
    </cfRule>
    <cfRule type="cellIs" dxfId="10126" priority="2762" stopIfTrue="1" operator="between">
      <formula>$E$1/$E$1*50</formula>
      <formula>$E$1/$E$1*89</formula>
    </cfRule>
    <cfRule type="cellIs" dxfId="10125" priority="2763" stopIfTrue="1" operator="greaterThanOrEqual">
      <formula>$E$1/$E$1*90</formula>
    </cfRule>
  </conditionalFormatting>
  <conditionalFormatting sqref="U233">
    <cfRule type="cellIs" dxfId="10124" priority="2650" stopIfTrue="1" operator="equal">
      <formula>"A"</formula>
    </cfRule>
    <cfRule type="cellIs" dxfId="10123" priority="2651" stopIfTrue="1" operator="between">
      <formula>$V$1</formula>
      <formula>$W$1</formula>
    </cfRule>
    <cfRule type="cellIs" dxfId="10122" priority="2652" stopIfTrue="1" operator="equal">
      <formula>"F"</formula>
    </cfRule>
  </conditionalFormatting>
  <conditionalFormatting sqref="D233 B233">
    <cfRule type="cellIs" dxfId="10121" priority="2647" stopIfTrue="1" operator="lessThan">
      <formula>#REF!/#REF!*60</formula>
    </cfRule>
    <cfRule type="cellIs" dxfId="10120" priority="2648" stopIfTrue="1" operator="between">
      <formula>#REF!/#REF!*60</formula>
      <formula>#REF!/#REF!*89</formula>
    </cfRule>
    <cfRule type="cellIs" dxfId="10119" priority="2649" stopIfTrue="1" operator="greaterThanOrEqual">
      <formula>#REF!/#REF!*90</formula>
    </cfRule>
  </conditionalFormatting>
  <conditionalFormatting sqref="C233">
    <cfRule type="cellIs" dxfId="10118" priority="2644" stopIfTrue="1" operator="lessThan">
      <formula>#REF!/#REF!*9%</formula>
    </cfRule>
    <cfRule type="cellIs" dxfId="10117" priority="2645" stopIfTrue="1" operator="between">
      <formula>#REF!/#REF!*9%</formula>
      <formula>#REF!/#REF!*13.4%</formula>
    </cfRule>
    <cfRule type="cellIs" dxfId="10116" priority="2646" stopIfTrue="1" operator="greaterThanOrEqual">
      <formula>#REF!/#REF!*13.5%</formula>
    </cfRule>
  </conditionalFormatting>
  <conditionalFormatting sqref="U232">
    <cfRule type="cellIs" dxfId="10115" priority="2641" stopIfTrue="1" operator="equal">
      <formula>"A"</formula>
    </cfRule>
    <cfRule type="cellIs" dxfId="10114" priority="2642" stopIfTrue="1" operator="between">
      <formula>$V$1</formula>
      <formula>$W$1</formula>
    </cfRule>
    <cfRule type="cellIs" dxfId="10113" priority="2643" stopIfTrue="1" operator="equal">
      <formula>"F"</formula>
    </cfRule>
  </conditionalFormatting>
  <conditionalFormatting sqref="C232">
    <cfRule type="cellIs" dxfId="10112" priority="2638" stopIfTrue="1" operator="lessThan">
      <formula>#REF!/#REF!*9%</formula>
    </cfRule>
    <cfRule type="cellIs" dxfId="10111" priority="2639" stopIfTrue="1" operator="between">
      <formula>#REF!/#REF!*9%</formula>
      <formula>#REF!/#REF!*13.4%</formula>
    </cfRule>
    <cfRule type="cellIs" dxfId="10110" priority="2640" stopIfTrue="1" operator="greaterThanOrEqual">
      <formula>#REF!/#REF!*13.5%</formula>
    </cfRule>
  </conditionalFormatting>
  <conditionalFormatting sqref="D232 B232">
    <cfRule type="cellIs" dxfId="10109" priority="2635" stopIfTrue="1" operator="lessThan">
      <formula>#REF!/#REF!*60</formula>
    </cfRule>
    <cfRule type="cellIs" dxfId="10108" priority="2636" stopIfTrue="1" operator="between">
      <formula>#REF!/#REF!*60</formula>
      <formula>#REF!/#REF!*89</formula>
    </cfRule>
    <cfRule type="cellIs" dxfId="10107" priority="2637" stopIfTrue="1" operator="greaterThanOrEqual">
      <formula>#REF!/#REF!*90</formula>
    </cfRule>
  </conditionalFormatting>
  <conditionalFormatting sqref="G233">
    <cfRule type="cellIs" dxfId="10106" priority="2632" stopIfTrue="1" operator="lessThan">
      <formula>$E$1/$E$1*50</formula>
    </cfRule>
    <cfRule type="cellIs" dxfId="10105" priority="2633" stopIfTrue="1" operator="between">
      <formula>$E$1/$E$1*50</formula>
      <formula>$E$1/$E$1*89</formula>
    </cfRule>
    <cfRule type="cellIs" dxfId="10104" priority="2634" stopIfTrue="1" operator="greaterThanOrEqual">
      <formula>$E$1/$E$1*90</formula>
    </cfRule>
  </conditionalFormatting>
  <conditionalFormatting sqref="L233">
    <cfRule type="cellIs" dxfId="10103" priority="2629" stopIfTrue="1" operator="lessThan">
      <formula>$F$1/$F$1*1%</formula>
    </cfRule>
    <cfRule type="cellIs" dxfId="10102" priority="2630" stopIfTrue="1" operator="between">
      <formula>$F$1/$F$1*1%</formula>
      <formula>$F$1/$F$1*4.99%</formula>
    </cfRule>
    <cfRule type="cellIs" dxfId="10101" priority="2631" stopIfTrue="1" operator="greaterThanOrEqual">
      <formula>$F$1/$F$1*5%</formula>
    </cfRule>
  </conditionalFormatting>
  <conditionalFormatting sqref="T232:T233">
    <cfRule type="cellIs" dxfId="10100" priority="2626" stopIfTrue="1" operator="equal">
      <formula>"A"</formula>
    </cfRule>
    <cfRule type="cellIs" dxfId="10099" priority="2627" stopIfTrue="1" operator="between">
      <formula>$V$1</formula>
      <formula>$W$1</formula>
    </cfRule>
    <cfRule type="cellIs" dxfId="10098" priority="2628" stopIfTrue="1" operator="equal">
      <formula>"F"</formula>
    </cfRule>
  </conditionalFormatting>
  <conditionalFormatting sqref="G232">
    <cfRule type="cellIs" dxfId="10097" priority="2623" stopIfTrue="1" operator="lessThan">
      <formula>$E$1/$E$1*50</formula>
    </cfRule>
    <cfRule type="cellIs" dxfId="10096" priority="2624" stopIfTrue="1" operator="between">
      <formula>$E$1/$E$1*50</formula>
      <formula>$E$1/$E$1*89</formula>
    </cfRule>
    <cfRule type="cellIs" dxfId="10095" priority="2625" stopIfTrue="1" operator="greaterThanOrEqual">
      <formula>$E$1/$E$1*90</formula>
    </cfRule>
  </conditionalFormatting>
  <conditionalFormatting sqref="L232">
    <cfRule type="cellIs" dxfId="10094" priority="2620" stopIfTrue="1" operator="lessThan">
      <formula>$F$1/$F$1*1%</formula>
    </cfRule>
    <cfRule type="cellIs" dxfId="10093" priority="2621" stopIfTrue="1" operator="between">
      <formula>$F$1/$F$1*1%</formula>
      <formula>$F$1/$F$1*4.99%</formula>
    </cfRule>
    <cfRule type="cellIs" dxfId="10092" priority="2622" stopIfTrue="1" operator="greaterThanOrEqual">
      <formula>$F$1/$F$1*5%</formula>
    </cfRule>
  </conditionalFormatting>
  <conditionalFormatting sqref="G232:G233">
    <cfRule type="cellIs" dxfId="10091" priority="2617" operator="greaterThanOrEqual">
      <formula>90</formula>
    </cfRule>
    <cfRule type="cellIs" dxfId="10090" priority="2618" operator="between">
      <formula>50</formula>
      <formula>89</formula>
    </cfRule>
    <cfRule type="cellIs" dxfId="10089" priority="2619" operator="lessThanOrEqual">
      <formula>49</formula>
    </cfRule>
  </conditionalFormatting>
  <conditionalFormatting sqref="I233">
    <cfRule type="cellIs" dxfId="10088" priority="2614" stopIfTrue="1" operator="lessThan">
      <formula>$E$1/$E$1*50</formula>
    </cfRule>
    <cfRule type="cellIs" dxfId="10087" priority="2615" stopIfTrue="1" operator="between">
      <formula>$E$1/$E$1*50</formula>
      <formula>$E$1/$E$1*89</formula>
    </cfRule>
    <cfRule type="cellIs" dxfId="10086" priority="2616" stopIfTrue="1" operator="greaterThanOrEqual">
      <formula>$E$1/$E$1*90</formula>
    </cfRule>
  </conditionalFormatting>
  <conditionalFormatting sqref="I232">
    <cfRule type="cellIs" dxfId="10085" priority="2611" stopIfTrue="1" operator="lessThan">
      <formula>$E$1/$E$1*50</formula>
    </cfRule>
    <cfRule type="cellIs" dxfId="10084" priority="2612" stopIfTrue="1" operator="between">
      <formula>$E$1/$E$1*50</formula>
      <formula>$E$1/$E$1*89</formula>
    </cfRule>
    <cfRule type="cellIs" dxfId="10083" priority="2613" stopIfTrue="1" operator="greaterThanOrEqual">
      <formula>$E$1/$E$1*90</formula>
    </cfRule>
  </conditionalFormatting>
  <conditionalFormatting sqref="I232:I233">
    <cfRule type="cellIs" dxfId="10082" priority="2608" operator="greaterThanOrEqual">
      <formula>90</formula>
    </cfRule>
    <cfRule type="cellIs" dxfId="10081" priority="2609" operator="between">
      <formula>50</formula>
      <formula>89</formula>
    </cfRule>
    <cfRule type="cellIs" dxfId="10080" priority="2610" operator="lessThanOrEqual">
      <formula>49</formula>
    </cfRule>
  </conditionalFormatting>
  <conditionalFormatting sqref="K233">
    <cfRule type="cellIs" dxfId="10079" priority="2605" stopIfTrue="1" operator="lessThan">
      <formula>$E$1/$E$1*50</formula>
    </cfRule>
    <cfRule type="cellIs" dxfId="10078" priority="2606" stopIfTrue="1" operator="between">
      <formula>$E$1/$E$1*50</formula>
      <formula>$E$1/$E$1*89</formula>
    </cfRule>
    <cfRule type="cellIs" dxfId="10077" priority="2607" stopIfTrue="1" operator="greaterThanOrEqual">
      <formula>$E$1/$E$1*90</formula>
    </cfRule>
  </conditionalFormatting>
  <conditionalFormatting sqref="K232">
    <cfRule type="cellIs" dxfId="10076" priority="2602" stopIfTrue="1" operator="lessThan">
      <formula>$E$1/$E$1*50</formula>
    </cfRule>
    <cfRule type="cellIs" dxfId="10075" priority="2603" stopIfTrue="1" operator="between">
      <formula>$E$1/$E$1*50</formula>
      <formula>$E$1/$E$1*89</formula>
    </cfRule>
    <cfRule type="cellIs" dxfId="10074" priority="2604" stopIfTrue="1" operator="greaterThanOrEqual">
      <formula>$E$1/$E$1*90</formula>
    </cfRule>
  </conditionalFormatting>
  <conditionalFormatting sqref="K232:K233">
    <cfRule type="cellIs" dxfId="10073" priority="2599" operator="greaterThanOrEqual">
      <formula>90</formula>
    </cfRule>
    <cfRule type="cellIs" dxfId="10072" priority="2600" operator="between">
      <formula>50</formula>
      <formula>89</formula>
    </cfRule>
    <cfRule type="cellIs" dxfId="10071" priority="2601" operator="lessThanOrEqual">
      <formula>49</formula>
    </cfRule>
  </conditionalFormatting>
  <conditionalFormatting sqref="M233">
    <cfRule type="cellIs" dxfId="10070" priority="2596" stopIfTrue="1" operator="lessThan">
      <formula>$E$1/$E$1*50</formula>
    </cfRule>
    <cfRule type="cellIs" dxfId="10069" priority="2597" stopIfTrue="1" operator="between">
      <formula>$E$1/$E$1*50</formula>
      <formula>$E$1/$E$1*89</formula>
    </cfRule>
    <cfRule type="cellIs" dxfId="10068" priority="2598" stopIfTrue="1" operator="greaterThanOrEqual">
      <formula>$E$1/$E$1*90</formula>
    </cfRule>
  </conditionalFormatting>
  <conditionalFormatting sqref="M232">
    <cfRule type="cellIs" dxfId="10067" priority="2593" stopIfTrue="1" operator="lessThan">
      <formula>$E$1/$E$1*50</formula>
    </cfRule>
    <cfRule type="cellIs" dxfId="10066" priority="2594" stopIfTrue="1" operator="between">
      <formula>$E$1/$E$1*50</formula>
      <formula>$E$1/$E$1*89</formula>
    </cfRule>
    <cfRule type="cellIs" dxfId="10065" priority="2595" stopIfTrue="1" operator="greaterThanOrEqual">
      <formula>$E$1/$E$1*90</formula>
    </cfRule>
  </conditionalFormatting>
  <conditionalFormatting sqref="M232:M233">
    <cfRule type="cellIs" dxfId="10064" priority="2590" operator="greaterThanOrEqual">
      <formula>90</formula>
    </cfRule>
    <cfRule type="cellIs" dxfId="10063" priority="2591" operator="between">
      <formula>50</formula>
      <formula>89</formula>
    </cfRule>
    <cfRule type="cellIs" dxfId="10062" priority="2592" operator="lessThanOrEqual">
      <formula>49</formula>
    </cfRule>
  </conditionalFormatting>
  <conditionalFormatting sqref="P233">
    <cfRule type="cellIs" dxfId="10061" priority="2587" stopIfTrue="1" operator="lessThan">
      <formula>$E$1/$E$1*50</formula>
    </cfRule>
    <cfRule type="cellIs" dxfId="10060" priority="2588" stopIfTrue="1" operator="between">
      <formula>$E$1/$E$1*50</formula>
      <formula>$E$1/$E$1*89</formula>
    </cfRule>
    <cfRule type="cellIs" dxfId="10059" priority="2589" stopIfTrue="1" operator="greaterThanOrEqual">
      <formula>$E$1/$E$1*90</formula>
    </cfRule>
  </conditionalFormatting>
  <conditionalFormatting sqref="P232">
    <cfRule type="cellIs" dxfId="10058" priority="2584" stopIfTrue="1" operator="lessThan">
      <formula>$E$1/$E$1*50</formula>
    </cfRule>
    <cfRule type="cellIs" dxfId="10057" priority="2585" stopIfTrue="1" operator="between">
      <formula>$E$1/$E$1*50</formula>
      <formula>$E$1/$E$1*89</formula>
    </cfRule>
    <cfRule type="cellIs" dxfId="10056" priority="2586" stopIfTrue="1" operator="greaterThanOrEqual">
      <formula>$E$1/$E$1*90</formula>
    </cfRule>
  </conditionalFormatting>
  <conditionalFormatting sqref="P232:P233">
    <cfRule type="cellIs" dxfId="10055" priority="2581" operator="greaterThanOrEqual">
      <formula>90</formula>
    </cfRule>
    <cfRule type="cellIs" dxfId="10054" priority="2582" operator="between">
      <formula>50</formula>
      <formula>89</formula>
    </cfRule>
    <cfRule type="cellIs" dxfId="10053" priority="2583" operator="lessThanOrEqual">
      <formula>49</formula>
    </cfRule>
  </conditionalFormatting>
  <conditionalFormatting sqref="H232:H233">
    <cfRule type="cellIs" dxfId="10052" priority="2578" operator="greaterThanOrEqual">
      <formula>0.18</formula>
    </cfRule>
    <cfRule type="cellIs" dxfId="10051" priority="2579" operator="between">
      <formula>0.1</formula>
      <formula>0.178</formula>
    </cfRule>
    <cfRule type="cellIs" dxfId="10050" priority="2580" operator="lessThanOrEqual">
      <formula>0.098</formula>
    </cfRule>
  </conditionalFormatting>
  <conditionalFormatting sqref="J232:J233">
    <cfRule type="cellIs" dxfId="10049" priority="2575" operator="greaterThanOrEqual">
      <formula>0.18</formula>
    </cfRule>
    <cfRule type="cellIs" dxfId="10048" priority="2576" operator="between">
      <formula>0.1</formula>
      <formula>0.178</formula>
    </cfRule>
    <cfRule type="cellIs" dxfId="10047" priority="2577" operator="lessThanOrEqual">
      <formula>0.098</formula>
    </cfRule>
  </conditionalFormatting>
  <conditionalFormatting sqref="N232:N233">
    <cfRule type="cellIs" dxfId="10046" priority="2572" operator="greaterThanOrEqual">
      <formula>0.18</formula>
    </cfRule>
    <cfRule type="cellIs" dxfId="10045" priority="2573" operator="between">
      <formula>0.1</formula>
      <formula>0.178</formula>
    </cfRule>
    <cfRule type="cellIs" dxfId="10044" priority="2574" operator="lessThanOrEqual">
      <formula>0.098</formula>
    </cfRule>
  </conditionalFormatting>
  <conditionalFormatting sqref="Q232:Q233">
    <cfRule type="cellIs" dxfId="10043" priority="2569" operator="greaterThanOrEqual">
      <formula>0.18</formula>
    </cfRule>
    <cfRule type="cellIs" dxfId="10042" priority="2570" operator="between">
      <formula>0.1</formula>
      <formula>0.178</formula>
    </cfRule>
    <cfRule type="cellIs" dxfId="10041" priority="2571" operator="lessThanOrEqual">
      <formula>0.098</formula>
    </cfRule>
  </conditionalFormatting>
  <conditionalFormatting sqref="L232:L233">
    <cfRule type="cellIs" dxfId="10040" priority="2566" operator="greaterThanOrEqual">
      <formula>0.045</formula>
    </cfRule>
    <cfRule type="cellIs" dxfId="10039" priority="2567" operator="lessThanOrEqual">
      <formula>0.0245</formula>
    </cfRule>
    <cfRule type="cellIs" dxfId="10038" priority="2568" operator="between">
      <formula>0.025</formula>
      <formula>0.0445</formula>
    </cfRule>
  </conditionalFormatting>
  <conditionalFormatting sqref="F233">
    <cfRule type="cellIs" dxfId="10037" priority="2563" stopIfTrue="1" operator="lessThan">
      <formula>$F$1/$F$1*1%</formula>
    </cfRule>
    <cfRule type="cellIs" dxfId="10036" priority="2564" stopIfTrue="1" operator="between">
      <formula>$F$1/$F$1*1%</formula>
      <formula>$F$1/$F$1*4.99%</formula>
    </cfRule>
    <cfRule type="cellIs" dxfId="10035" priority="2565" stopIfTrue="1" operator="greaterThanOrEqual">
      <formula>$F$1/$F$1*5%</formula>
    </cfRule>
  </conditionalFormatting>
  <conditionalFormatting sqref="F232">
    <cfRule type="cellIs" dxfId="10034" priority="2560" stopIfTrue="1" operator="lessThan">
      <formula>$F$1/$F$1*1%</formula>
    </cfRule>
    <cfRule type="cellIs" dxfId="10033" priority="2561" stopIfTrue="1" operator="between">
      <formula>$F$1/$F$1*1%</formula>
      <formula>$F$1/$F$1*4.99%</formula>
    </cfRule>
    <cfRule type="cellIs" dxfId="10032" priority="2562" stopIfTrue="1" operator="greaterThanOrEqual">
      <formula>$F$1/$F$1*5%</formula>
    </cfRule>
  </conditionalFormatting>
  <conditionalFormatting sqref="F232:F233">
    <cfRule type="cellIs" dxfId="10031" priority="2557" operator="greaterThanOrEqual">
      <formula>0.045</formula>
    </cfRule>
    <cfRule type="cellIs" dxfId="10030" priority="2558" operator="lessThanOrEqual">
      <formula>0.0245</formula>
    </cfRule>
    <cfRule type="cellIs" dxfId="10029" priority="2559" operator="between">
      <formula>0.025</formula>
      <formula>0.0445</formula>
    </cfRule>
  </conditionalFormatting>
  <conditionalFormatting sqref="E233">
    <cfRule type="cellIs" dxfId="10028" priority="2554" stopIfTrue="1" operator="lessThan">
      <formula>$E$1/$E$1*50</formula>
    </cfRule>
    <cfRule type="cellIs" dxfId="10027" priority="2555" stopIfTrue="1" operator="between">
      <formula>$E$1/$E$1*50</formula>
      <formula>$E$1/$E$1*89</formula>
    </cfRule>
    <cfRule type="cellIs" dxfId="10026" priority="2556" stopIfTrue="1" operator="greaterThanOrEqual">
      <formula>$E$1/$E$1*90</formula>
    </cfRule>
  </conditionalFormatting>
  <conditionalFormatting sqref="E232">
    <cfRule type="cellIs" dxfId="10025" priority="2551" stopIfTrue="1" operator="lessThan">
      <formula>$E$1/$E$1*50</formula>
    </cfRule>
    <cfRule type="cellIs" dxfId="10024" priority="2552" stopIfTrue="1" operator="between">
      <formula>$E$1/$E$1*50</formula>
      <formula>$E$1/$E$1*89</formula>
    </cfRule>
    <cfRule type="cellIs" dxfId="10023" priority="2553" stopIfTrue="1" operator="greaterThanOrEqual">
      <formula>$E$1/$E$1*90</formula>
    </cfRule>
  </conditionalFormatting>
  <conditionalFormatting sqref="E232:E233">
    <cfRule type="cellIs" dxfId="10022" priority="2548" operator="greaterThanOrEqual">
      <formula>90</formula>
    </cfRule>
    <cfRule type="cellIs" dxfId="10021" priority="2549" operator="between">
      <formula>50</formula>
      <formula>89</formula>
    </cfRule>
    <cfRule type="cellIs" dxfId="10020" priority="2550" operator="lessThanOrEqual">
      <formula>49</formula>
    </cfRule>
  </conditionalFormatting>
  <conditionalFormatting sqref="I231">
    <cfRule type="cellIs" dxfId="10019" priority="2522" stopIfTrue="1" operator="lessThan">
      <formula>$E$1/$E$1*50</formula>
    </cfRule>
    <cfRule type="cellIs" dxfId="10018" priority="2523" stopIfTrue="1" operator="between">
      <formula>$E$1/$E$1*50</formula>
      <formula>$E$1/$E$1*89</formula>
    </cfRule>
    <cfRule type="cellIs" dxfId="10017" priority="2524" stopIfTrue="1" operator="greaterThanOrEqual">
      <formula>$E$1/$E$1*90</formula>
    </cfRule>
  </conditionalFormatting>
  <conditionalFormatting sqref="I231">
    <cfRule type="cellIs" dxfId="10016" priority="2519" operator="greaterThanOrEqual">
      <formula>90</formula>
    </cfRule>
    <cfRule type="cellIs" dxfId="10015" priority="2520" operator="between">
      <formula>50</formula>
      <formula>89</formula>
    </cfRule>
    <cfRule type="cellIs" dxfId="10014" priority="2521" operator="lessThanOrEqual">
      <formula>49</formula>
    </cfRule>
  </conditionalFormatting>
  <conditionalFormatting sqref="U231">
    <cfRule type="cellIs" dxfId="10013" priority="2543" stopIfTrue="1" operator="equal">
      <formula>"A"</formula>
    </cfRule>
    <cfRule type="cellIs" dxfId="10012" priority="2544" stopIfTrue="1" operator="between">
      <formula>$V$1</formula>
      <formula>$W$1</formula>
    </cfRule>
    <cfRule type="cellIs" dxfId="10011" priority="2545" stopIfTrue="1" operator="equal">
      <formula>"F"</formula>
    </cfRule>
  </conditionalFormatting>
  <conditionalFormatting sqref="P231">
    <cfRule type="cellIs" dxfId="10010" priority="2504" stopIfTrue="1" operator="lessThan">
      <formula>$E$1/$E$1*50</formula>
    </cfRule>
    <cfRule type="cellIs" dxfId="10009" priority="2505" stopIfTrue="1" operator="between">
      <formula>$E$1/$E$1*50</formula>
      <formula>$E$1/$E$1*89</formula>
    </cfRule>
    <cfRule type="cellIs" dxfId="10008" priority="2506" stopIfTrue="1" operator="greaterThanOrEqual">
      <formula>$E$1/$E$1*90</formula>
    </cfRule>
  </conditionalFormatting>
  <conditionalFormatting sqref="E231">
    <cfRule type="cellIs" dxfId="10007" priority="2477" stopIfTrue="1" operator="lessThan">
      <formula>$E$1/$E$1*50</formula>
    </cfRule>
    <cfRule type="cellIs" dxfId="10006" priority="2478" stopIfTrue="1" operator="between">
      <formula>$E$1/$E$1*50</formula>
      <formula>$E$1/$E$1*89</formula>
    </cfRule>
    <cfRule type="cellIs" dxfId="10005" priority="2479" stopIfTrue="1" operator="greaterThanOrEqual">
      <formula>$E$1/$E$1*90</formula>
    </cfRule>
  </conditionalFormatting>
  <conditionalFormatting sqref="C231">
    <cfRule type="cellIs" dxfId="10004" priority="2540" stopIfTrue="1" operator="lessThan">
      <formula>#REF!/#REF!*9%</formula>
    </cfRule>
    <cfRule type="cellIs" dxfId="10003" priority="2541" stopIfTrue="1" operator="between">
      <formula>#REF!/#REF!*9%</formula>
      <formula>#REF!/#REF!*13.4%</formula>
    </cfRule>
    <cfRule type="cellIs" dxfId="10002" priority="2542" stopIfTrue="1" operator="greaterThanOrEqual">
      <formula>#REF!/#REF!*13.5%</formula>
    </cfRule>
  </conditionalFormatting>
  <conditionalFormatting sqref="D231 B231">
    <cfRule type="cellIs" dxfId="10001" priority="2537" stopIfTrue="1" operator="lessThan">
      <formula>#REF!/#REF!*60</formula>
    </cfRule>
    <cfRule type="cellIs" dxfId="10000" priority="2538" stopIfTrue="1" operator="between">
      <formula>#REF!/#REF!*60</formula>
      <formula>#REF!/#REF!*89</formula>
    </cfRule>
    <cfRule type="cellIs" dxfId="9999" priority="2539" stopIfTrue="1" operator="greaterThanOrEqual">
      <formula>#REF!/#REF!*90</formula>
    </cfRule>
  </conditionalFormatting>
  <conditionalFormatting sqref="G231">
    <cfRule type="cellIs" dxfId="9998" priority="2534" stopIfTrue="1" operator="lessThan">
      <formula>$E$1/$E$1*50</formula>
    </cfRule>
    <cfRule type="cellIs" dxfId="9997" priority="2535" stopIfTrue="1" operator="between">
      <formula>$E$1/$E$1*50</formula>
      <formula>$E$1/$E$1*89</formula>
    </cfRule>
    <cfRule type="cellIs" dxfId="9996" priority="2536" stopIfTrue="1" operator="greaterThanOrEqual">
      <formula>$E$1/$E$1*90</formula>
    </cfRule>
  </conditionalFormatting>
  <conditionalFormatting sqref="L231">
    <cfRule type="cellIs" dxfId="9995" priority="2531" stopIfTrue="1" operator="lessThan">
      <formula>$F$1/$F$1*1%</formula>
    </cfRule>
    <cfRule type="cellIs" dxfId="9994" priority="2532" stopIfTrue="1" operator="between">
      <formula>$F$1/$F$1*1%</formula>
      <formula>$F$1/$F$1*4.99%</formula>
    </cfRule>
    <cfRule type="cellIs" dxfId="9993" priority="2533" stopIfTrue="1" operator="greaterThanOrEqual">
      <formula>$F$1/$F$1*5%</formula>
    </cfRule>
  </conditionalFormatting>
  <conditionalFormatting sqref="T231">
    <cfRule type="cellIs" dxfId="9992" priority="2528" stopIfTrue="1" operator="equal">
      <formula>"A"</formula>
    </cfRule>
    <cfRule type="cellIs" dxfId="9991" priority="2529" stopIfTrue="1" operator="between">
      <formula>$V$1</formula>
      <formula>$W$1</formula>
    </cfRule>
    <cfRule type="cellIs" dxfId="9990" priority="2530" stopIfTrue="1" operator="equal">
      <formula>"F"</formula>
    </cfRule>
  </conditionalFormatting>
  <conditionalFormatting sqref="G231">
    <cfRule type="cellIs" dxfId="9989" priority="2525" operator="greaterThanOrEqual">
      <formula>90</formula>
    </cfRule>
    <cfRule type="cellIs" dxfId="9988" priority="2526" operator="between">
      <formula>50</formula>
      <formula>89</formula>
    </cfRule>
    <cfRule type="cellIs" dxfId="9987" priority="2527" operator="lessThanOrEqual">
      <formula>49</formula>
    </cfRule>
  </conditionalFormatting>
  <conditionalFormatting sqref="K231">
    <cfRule type="cellIs" dxfId="9986" priority="2516" stopIfTrue="1" operator="lessThan">
      <formula>$E$1/$E$1*50</formula>
    </cfRule>
    <cfRule type="cellIs" dxfId="9985" priority="2517" stopIfTrue="1" operator="between">
      <formula>$E$1/$E$1*50</formula>
      <formula>$E$1/$E$1*89</formula>
    </cfRule>
    <cfRule type="cellIs" dxfId="9984" priority="2518" stopIfTrue="1" operator="greaterThanOrEqual">
      <formula>$E$1/$E$1*90</formula>
    </cfRule>
  </conditionalFormatting>
  <conditionalFormatting sqref="K231">
    <cfRule type="cellIs" dxfId="9983" priority="2513" operator="greaterThanOrEqual">
      <formula>90</formula>
    </cfRule>
    <cfRule type="cellIs" dxfId="9982" priority="2514" operator="between">
      <formula>50</formula>
      <formula>89</formula>
    </cfRule>
    <cfRule type="cellIs" dxfId="9981" priority="2515" operator="lessThanOrEqual">
      <formula>49</formula>
    </cfRule>
  </conditionalFormatting>
  <conditionalFormatting sqref="M231">
    <cfRule type="cellIs" dxfId="9980" priority="2510" stopIfTrue="1" operator="lessThan">
      <formula>$E$1/$E$1*50</formula>
    </cfRule>
    <cfRule type="cellIs" dxfId="9979" priority="2511" stopIfTrue="1" operator="between">
      <formula>$E$1/$E$1*50</formula>
      <formula>$E$1/$E$1*89</formula>
    </cfRule>
    <cfRule type="cellIs" dxfId="9978" priority="2512" stopIfTrue="1" operator="greaterThanOrEqual">
      <formula>$E$1/$E$1*90</formula>
    </cfRule>
  </conditionalFormatting>
  <conditionalFormatting sqref="M231">
    <cfRule type="cellIs" dxfId="9977" priority="2507" operator="greaterThanOrEqual">
      <formula>90</formula>
    </cfRule>
    <cfRule type="cellIs" dxfId="9976" priority="2508" operator="between">
      <formula>50</formula>
      <formula>89</formula>
    </cfRule>
    <cfRule type="cellIs" dxfId="9975" priority="2509" operator="lessThanOrEqual">
      <formula>49</formula>
    </cfRule>
  </conditionalFormatting>
  <conditionalFormatting sqref="P231">
    <cfRule type="cellIs" dxfId="9974" priority="2501" operator="greaterThanOrEqual">
      <formula>90</formula>
    </cfRule>
    <cfRule type="cellIs" dxfId="9973" priority="2502" operator="between">
      <formula>50</formula>
      <formula>89</formula>
    </cfRule>
    <cfRule type="cellIs" dxfId="9972" priority="2503" operator="lessThanOrEqual">
      <formula>49</formula>
    </cfRule>
  </conditionalFormatting>
  <conditionalFormatting sqref="H231">
    <cfRule type="cellIs" dxfId="9971" priority="2498" operator="greaterThanOrEqual">
      <formula>0.18</formula>
    </cfRule>
    <cfRule type="cellIs" dxfId="9970" priority="2499" operator="between">
      <formula>0.1</formula>
      <formula>0.178</formula>
    </cfRule>
    <cfRule type="cellIs" dxfId="9969" priority="2500" operator="lessThanOrEqual">
      <formula>0.098</formula>
    </cfRule>
  </conditionalFormatting>
  <conditionalFormatting sqref="J231">
    <cfRule type="cellIs" dxfId="9968" priority="2495" operator="greaterThanOrEqual">
      <formula>0.18</formula>
    </cfRule>
    <cfRule type="cellIs" dxfId="9967" priority="2496" operator="between">
      <formula>0.1</formula>
      <formula>0.178</formula>
    </cfRule>
    <cfRule type="cellIs" dxfId="9966" priority="2497" operator="lessThanOrEqual">
      <formula>0.098</formula>
    </cfRule>
  </conditionalFormatting>
  <conditionalFormatting sqref="N231">
    <cfRule type="cellIs" dxfId="9965" priority="2492" operator="greaterThanOrEqual">
      <formula>0.18</formula>
    </cfRule>
    <cfRule type="cellIs" dxfId="9964" priority="2493" operator="between">
      <formula>0.1</formula>
      <formula>0.178</formula>
    </cfRule>
    <cfRule type="cellIs" dxfId="9963" priority="2494" operator="lessThanOrEqual">
      <formula>0.098</formula>
    </cfRule>
  </conditionalFormatting>
  <conditionalFormatting sqref="Q231">
    <cfRule type="cellIs" dxfId="9962" priority="2489" operator="greaterThanOrEqual">
      <formula>0.18</formula>
    </cfRule>
    <cfRule type="cellIs" dxfId="9961" priority="2490" operator="between">
      <formula>0.1</formula>
      <formula>0.178</formula>
    </cfRule>
    <cfRule type="cellIs" dxfId="9960" priority="2491" operator="lessThanOrEqual">
      <formula>0.098</formula>
    </cfRule>
  </conditionalFormatting>
  <conditionalFormatting sqref="L231">
    <cfRule type="cellIs" dxfId="9959" priority="2486" operator="greaterThanOrEqual">
      <formula>0.045</formula>
    </cfRule>
    <cfRule type="cellIs" dxfId="9958" priority="2487" operator="lessThanOrEqual">
      <formula>0.0245</formula>
    </cfRule>
    <cfRule type="cellIs" dxfId="9957" priority="2488" operator="between">
      <formula>0.025</formula>
      <formula>0.0445</formula>
    </cfRule>
  </conditionalFormatting>
  <conditionalFormatting sqref="F231">
    <cfRule type="cellIs" dxfId="9956" priority="2483" stopIfTrue="1" operator="lessThan">
      <formula>$F$1/$F$1*1%</formula>
    </cfRule>
    <cfRule type="cellIs" dxfId="9955" priority="2484" stopIfTrue="1" operator="between">
      <formula>$F$1/$F$1*1%</formula>
      <formula>$F$1/$F$1*4.99%</formula>
    </cfRule>
    <cfRule type="cellIs" dxfId="9954" priority="2485" stopIfTrue="1" operator="greaterThanOrEqual">
      <formula>$F$1/$F$1*5%</formula>
    </cfRule>
  </conditionalFormatting>
  <conditionalFormatting sqref="F231">
    <cfRule type="cellIs" dxfId="9953" priority="2480" operator="greaterThanOrEqual">
      <formula>0.045</formula>
    </cfRule>
    <cfRule type="cellIs" dxfId="9952" priority="2481" operator="lessThanOrEqual">
      <formula>0.0245</formula>
    </cfRule>
    <cfRule type="cellIs" dxfId="9951" priority="2482" operator="between">
      <formula>0.025</formula>
      <formula>0.0445</formula>
    </cfRule>
  </conditionalFormatting>
  <conditionalFormatting sqref="E231">
    <cfRule type="cellIs" dxfId="9950" priority="2474" operator="greaterThanOrEqual">
      <formula>90</formula>
    </cfRule>
    <cfRule type="cellIs" dxfId="9949" priority="2475" operator="between">
      <formula>50</formula>
      <formula>89</formula>
    </cfRule>
    <cfRule type="cellIs" dxfId="9948" priority="2476" operator="lessThanOrEqual">
      <formula>49</formula>
    </cfRule>
  </conditionalFormatting>
  <conditionalFormatting sqref="S231:S233">
    <cfRule type="cellIs" dxfId="9947" priority="2469" operator="lessThanOrEqual">
      <formula>0.4999</formula>
    </cfRule>
    <cfRule type="cellIs" dxfId="9946" priority="2470" operator="between">
      <formula>0.5</formula>
      <formula>0.89</formula>
    </cfRule>
    <cfRule type="cellIs" dxfId="9945" priority="2471" operator="greaterThanOrEqual">
      <formula>0.891</formula>
    </cfRule>
  </conditionalFormatting>
  <conditionalFormatting sqref="U114">
    <cfRule type="cellIs" dxfId="9944" priority="2371" stopIfTrue="1" operator="equal">
      <formula>"A"</formula>
    </cfRule>
    <cfRule type="cellIs" dxfId="9943" priority="2372" stopIfTrue="1" operator="between">
      <formula>$V$1</formula>
      <formula>$W$1</formula>
    </cfRule>
    <cfRule type="cellIs" dxfId="9942" priority="2373" stopIfTrue="1" operator="equal">
      <formula>"F"</formula>
    </cfRule>
  </conditionalFormatting>
  <conditionalFormatting sqref="U180">
    <cfRule type="cellIs" dxfId="9941" priority="2368" stopIfTrue="1" operator="equal">
      <formula>"A"</formula>
    </cfRule>
    <cfRule type="cellIs" dxfId="9940" priority="2369" stopIfTrue="1" operator="between">
      <formula>$V$1</formula>
      <formula>$W$1</formula>
    </cfRule>
    <cfRule type="cellIs" dxfId="9939" priority="2370" stopIfTrue="1" operator="equal">
      <formula>"F"</formula>
    </cfRule>
  </conditionalFormatting>
  <conditionalFormatting sqref="C36">
    <cfRule type="cellIs" dxfId="9938" priority="2360" stopIfTrue="1" operator="lessThan">
      <formula>#REF!/#REF!*9%</formula>
    </cfRule>
    <cfRule type="cellIs" dxfId="9937" priority="2361" stopIfTrue="1" operator="between">
      <formula>#REF!/#REF!*9%</formula>
      <formula>#REF!/#REF!*13.4%</formula>
    </cfRule>
    <cfRule type="cellIs" dxfId="9936" priority="2362" stopIfTrue="1" operator="greaterThanOrEqual">
      <formula>#REF!/#REF!*13.5%</formula>
    </cfRule>
  </conditionalFormatting>
  <conditionalFormatting sqref="G36 S36">
    <cfRule type="expression" dxfId="9935" priority="2363" stopIfTrue="1">
      <formula>F</formula>
    </cfRule>
    <cfRule type="expression" dxfId="9934" priority="2364" stopIfTrue="1">
      <formula>A</formula>
    </cfRule>
  </conditionalFormatting>
  <conditionalFormatting sqref="R36 F36">
    <cfRule type="cellIs" dxfId="9933" priority="2365" stopIfTrue="1" operator="lessThan">
      <formula>#REF!/#REF!*60%</formula>
    </cfRule>
    <cfRule type="cellIs" dxfId="9932" priority="2366" stopIfTrue="1" operator="between">
      <formula>#REF!/#REF!*60%</formula>
      <formula>#REF!/#REF!*89%</formula>
    </cfRule>
    <cfRule type="cellIs" dxfId="9931" priority="2367" stopIfTrue="1" operator="greaterThanOrEqual">
      <formula>#REF!/#REF!*90%</formula>
    </cfRule>
  </conditionalFormatting>
  <conditionalFormatting sqref="D36 A36:B36">
    <cfRule type="cellIs" dxfId="9930" priority="2357" stopIfTrue="1" operator="lessThan">
      <formula>#REF!/#REF!*60</formula>
    </cfRule>
    <cfRule type="cellIs" dxfId="9929" priority="2358" stopIfTrue="1" operator="between">
      <formula>#REF!/#REF!*60</formula>
      <formula>#REF!/#REF!*89</formula>
    </cfRule>
    <cfRule type="cellIs" dxfId="9928" priority="2359" stopIfTrue="1" operator="greaterThanOrEqual">
      <formula>#REF!/#REF!*90</formula>
    </cfRule>
  </conditionalFormatting>
  <conditionalFormatting sqref="R36 F36">
    <cfRule type="cellIs" dxfId="9927" priority="2354" stopIfTrue="1" operator="lessThan">
      <formula>#REF!/#REF!*60%</formula>
    </cfRule>
    <cfRule type="cellIs" dxfId="9926" priority="2355" stopIfTrue="1" operator="between">
      <formula>#REF!/#REF!*60%</formula>
      <formula>#REF!/#REF!*89%</formula>
    </cfRule>
    <cfRule type="cellIs" dxfId="9925" priority="2356" stopIfTrue="1" operator="greaterThanOrEqual">
      <formula>#REF!/#REF!*90%</formula>
    </cfRule>
  </conditionalFormatting>
  <conditionalFormatting sqref="C36">
    <cfRule type="cellIs" dxfId="9924" priority="2351" stopIfTrue="1" operator="lessThan">
      <formula>#REF!/#REF!*9%</formula>
    </cfRule>
    <cfRule type="cellIs" dxfId="9923" priority="2352" stopIfTrue="1" operator="between">
      <formula>#REF!/#REF!*9%</formula>
      <formula>#REF!/#REF!*13.4%</formula>
    </cfRule>
    <cfRule type="cellIs" dxfId="9922" priority="2353" stopIfTrue="1" operator="greaterThanOrEqual">
      <formula>#REF!/#REF!*13.5%</formula>
    </cfRule>
  </conditionalFormatting>
  <conditionalFormatting sqref="C75">
    <cfRule type="cellIs" dxfId="9921" priority="2343" stopIfTrue="1" operator="lessThan">
      <formula>#REF!/#REF!*9%</formula>
    </cfRule>
    <cfRule type="cellIs" dxfId="9920" priority="2344" stopIfTrue="1" operator="between">
      <formula>#REF!/#REF!*9%</formula>
      <formula>#REF!/#REF!*13.4%</formula>
    </cfRule>
    <cfRule type="cellIs" dxfId="9919" priority="2345" stopIfTrue="1" operator="greaterThanOrEqual">
      <formula>#REF!/#REF!*13.5%</formula>
    </cfRule>
  </conditionalFormatting>
  <conditionalFormatting sqref="G75 S75">
    <cfRule type="expression" dxfId="9918" priority="2346" stopIfTrue="1">
      <formula>F</formula>
    </cfRule>
    <cfRule type="expression" dxfId="9917" priority="2347" stopIfTrue="1">
      <formula>A</formula>
    </cfRule>
  </conditionalFormatting>
  <conditionalFormatting sqref="R75 F75">
    <cfRule type="cellIs" dxfId="9916" priority="2348" stopIfTrue="1" operator="lessThan">
      <formula>#REF!/#REF!*60%</formula>
    </cfRule>
    <cfRule type="cellIs" dxfId="9915" priority="2349" stopIfTrue="1" operator="between">
      <formula>#REF!/#REF!*60%</formula>
      <formula>#REF!/#REF!*89%</formula>
    </cfRule>
    <cfRule type="cellIs" dxfId="9914" priority="2350" stopIfTrue="1" operator="greaterThanOrEqual">
      <formula>#REF!/#REF!*90%</formula>
    </cfRule>
  </conditionalFormatting>
  <conditionalFormatting sqref="D75 A75:B75">
    <cfRule type="cellIs" dxfId="9913" priority="2340" stopIfTrue="1" operator="lessThan">
      <formula>#REF!/#REF!*60</formula>
    </cfRule>
    <cfRule type="cellIs" dxfId="9912" priority="2341" stopIfTrue="1" operator="between">
      <formula>#REF!/#REF!*60</formula>
      <formula>#REF!/#REF!*89</formula>
    </cfRule>
    <cfRule type="cellIs" dxfId="9911" priority="2342" stopIfTrue="1" operator="greaterThanOrEqual">
      <formula>#REF!/#REF!*90</formula>
    </cfRule>
  </conditionalFormatting>
  <conditionalFormatting sqref="R75 F75">
    <cfRule type="cellIs" dxfId="9910" priority="2337" stopIfTrue="1" operator="lessThan">
      <formula>#REF!/#REF!*60%</formula>
    </cfRule>
    <cfRule type="cellIs" dxfId="9909" priority="2338" stopIfTrue="1" operator="between">
      <formula>#REF!/#REF!*60%</formula>
      <formula>#REF!/#REF!*89%</formula>
    </cfRule>
    <cfRule type="cellIs" dxfId="9908" priority="2339" stopIfTrue="1" operator="greaterThanOrEqual">
      <formula>#REF!/#REF!*90%</formula>
    </cfRule>
  </conditionalFormatting>
  <conditionalFormatting sqref="C75">
    <cfRule type="cellIs" dxfId="9907" priority="2334" stopIfTrue="1" operator="lessThan">
      <formula>#REF!/#REF!*9%</formula>
    </cfRule>
    <cfRule type="cellIs" dxfId="9906" priority="2335" stopIfTrue="1" operator="between">
      <formula>#REF!/#REF!*9%</formula>
      <formula>#REF!/#REF!*13.4%</formula>
    </cfRule>
    <cfRule type="cellIs" dxfId="9905" priority="2336" stopIfTrue="1" operator="greaterThanOrEqual">
      <formula>#REF!/#REF!*13.5%</formula>
    </cfRule>
  </conditionalFormatting>
  <conditionalFormatting sqref="C117">
    <cfRule type="cellIs" dxfId="9904" priority="2309" stopIfTrue="1" operator="lessThan">
      <formula>#REF!/#REF!*9%</formula>
    </cfRule>
    <cfRule type="cellIs" dxfId="9903" priority="2310" stopIfTrue="1" operator="between">
      <formula>#REF!/#REF!*9%</formula>
      <formula>#REF!/#REF!*13.4%</formula>
    </cfRule>
    <cfRule type="cellIs" dxfId="9902" priority="2311" stopIfTrue="1" operator="greaterThanOrEqual">
      <formula>#REF!/#REF!*13.5%</formula>
    </cfRule>
  </conditionalFormatting>
  <conditionalFormatting sqref="G117 S117">
    <cfRule type="expression" dxfId="9901" priority="2312" stopIfTrue="1">
      <formula>F</formula>
    </cfRule>
    <cfRule type="expression" dxfId="9900" priority="2313" stopIfTrue="1">
      <formula>A</formula>
    </cfRule>
  </conditionalFormatting>
  <conditionalFormatting sqref="R117 F117">
    <cfRule type="cellIs" dxfId="9899" priority="2314" stopIfTrue="1" operator="lessThan">
      <formula>#REF!/#REF!*60%</formula>
    </cfRule>
    <cfRule type="cellIs" dxfId="9898" priority="2315" stopIfTrue="1" operator="between">
      <formula>#REF!/#REF!*60%</formula>
      <formula>#REF!/#REF!*89%</formula>
    </cfRule>
    <cfRule type="cellIs" dxfId="9897" priority="2316" stopIfTrue="1" operator="greaterThanOrEqual">
      <formula>#REF!/#REF!*90%</formula>
    </cfRule>
  </conditionalFormatting>
  <conditionalFormatting sqref="D117 A117:B117">
    <cfRule type="cellIs" dxfId="9896" priority="2306" stopIfTrue="1" operator="lessThan">
      <formula>#REF!/#REF!*60</formula>
    </cfRule>
    <cfRule type="cellIs" dxfId="9895" priority="2307" stopIfTrue="1" operator="between">
      <formula>#REF!/#REF!*60</formula>
      <formula>#REF!/#REF!*89</formula>
    </cfRule>
    <cfRule type="cellIs" dxfId="9894" priority="2308" stopIfTrue="1" operator="greaterThanOrEqual">
      <formula>#REF!/#REF!*90</formula>
    </cfRule>
  </conditionalFormatting>
  <conditionalFormatting sqref="R117 F117">
    <cfRule type="cellIs" dxfId="9893" priority="2303" stopIfTrue="1" operator="lessThan">
      <formula>#REF!/#REF!*60%</formula>
    </cfRule>
    <cfRule type="cellIs" dxfId="9892" priority="2304" stopIfTrue="1" operator="between">
      <formula>#REF!/#REF!*60%</formula>
      <formula>#REF!/#REF!*89%</formula>
    </cfRule>
    <cfRule type="cellIs" dxfId="9891" priority="2305" stopIfTrue="1" operator="greaterThanOrEqual">
      <formula>#REF!/#REF!*90%</formula>
    </cfRule>
  </conditionalFormatting>
  <conditionalFormatting sqref="C117">
    <cfRule type="cellIs" dxfId="9890" priority="2300" stopIfTrue="1" operator="lessThan">
      <formula>#REF!/#REF!*9%</formula>
    </cfRule>
    <cfRule type="cellIs" dxfId="9889" priority="2301" stopIfTrue="1" operator="between">
      <formula>#REF!/#REF!*9%</formula>
      <formula>#REF!/#REF!*13.4%</formula>
    </cfRule>
    <cfRule type="cellIs" dxfId="9888" priority="2302" stopIfTrue="1" operator="greaterThanOrEqual">
      <formula>#REF!/#REF!*13.5%</formula>
    </cfRule>
  </conditionalFormatting>
  <conditionalFormatting sqref="C163">
    <cfRule type="cellIs" dxfId="9887" priority="2275" stopIfTrue="1" operator="lessThan">
      <formula>#REF!/#REF!*9%</formula>
    </cfRule>
    <cfRule type="cellIs" dxfId="9886" priority="2276" stopIfTrue="1" operator="between">
      <formula>#REF!/#REF!*9%</formula>
      <formula>#REF!/#REF!*13.4%</formula>
    </cfRule>
    <cfRule type="cellIs" dxfId="9885" priority="2277" stopIfTrue="1" operator="greaterThanOrEqual">
      <formula>#REF!/#REF!*13.5%</formula>
    </cfRule>
  </conditionalFormatting>
  <conditionalFormatting sqref="G163 S163">
    <cfRule type="expression" dxfId="9884" priority="2278" stopIfTrue="1">
      <formula>F</formula>
    </cfRule>
    <cfRule type="expression" dxfId="9883" priority="2279" stopIfTrue="1">
      <formula>A</formula>
    </cfRule>
  </conditionalFormatting>
  <conditionalFormatting sqref="R163 F163">
    <cfRule type="cellIs" dxfId="9882" priority="2280" stopIfTrue="1" operator="lessThan">
      <formula>#REF!/#REF!*60%</formula>
    </cfRule>
    <cfRule type="cellIs" dxfId="9881" priority="2281" stopIfTrue="1" operator="between">
      <formula>#REF!/#REF!*60%</formula>
      <formula>#REF!/#REF!*89%</formula>
    </cfRule>
    <cfRule type="cellIs" dxfId="9880" priority="2282" stopIfTrue="1" operator="greaterThanOrEqual">
      <formula>#REF!/#REF!*90%</formula>
    </cfRule>
  </conditionalFormatting>
  <conditionalFormatting sqref="D163 A163:B163">
    <cfRule type="cellIs" dxfId="9879" priority="2272" stopIfTrue="1" operator="lessThan">
      <formula>#REF!/#REF!*60</formula>
    </cfRule>
    <cfRule type="cellIs" dxfId="9878" priority="2273" stopIfTrue="1" operator="between">
      <formula>#REF!/#REF!*60</formula>
      <formula>#REF!/#REF!*89</formula>
    </cfRule>
    <cfRule type="cellIs" dxfId="9877" priority="2274" stopIfTrue="1" operator="greaterThanOrEqual">
      <formula>#REF!/#REF!*90</formula>
    </cfRule>
  </conditionalFormatting>
  <conditionalFormatting sqref="R163 F163">
    <cfRule type="cellIs" dxfId="9876" priority="2269" stopIfTrue="1" operator="lessThan">
      <formula>#REF!/#REF!*60%</formula>
    </cfRule>
    <cfRule type="cellIs" dxfId="9875" priority="2270" stopIfTrue="1" operator="between">
      <formula>#REF!/#REF!*60%</formula>
      <formula>#REF!/#REF!*89%</formula>
    </cfRule>
    <cfRule type="cellIs" dxfId="9874" priority="2271" stopIfTrue="1" operator="greaterThanOrEqual">
      <formula>#REF!/#REF!*90%</formula>
    </cfRule>
  </conditionalFormatting>
  <conditionalFormatting sqref="C163">
    <cfRule type="cellIs" dxfId="9873" priority="2266" stopIfTrue="1" operator="lessThan">
      <formula>#REF!/#REF!*9%</formula>
    </cfRule>
    <cfRule type="cellIs" dxfId="9872" priority="2267" stopIfTrue="1" operator="between">
      <formula>#REF!/#REF!*9%</formula>
      <formula>#REF!/#REF!*13.4%</formula>
    </cfRule>
    <cfRule type="cellIs" dxfId="9871" priority="2268" stopIfTrue="1" operator="greaterThanOrEqual">
      <formula>#REF!/#REF!*13.5%</formula>
    </cfRule>
  </conditionalFormatting>
  <conditionalFormatting sqref="C204">
    <cfRule type="cellIs" dxfId="9870" priority="2258" stopIfTrue="1" operator="lessThan">
      <formula>#REF!/#REF!*9%</formula>
    </cfRule>
    <cfRule type="cellIs" dxfId="9869" priority="2259" stopIfTrue="1" operator="between">
      <formula>#REF!/#REF!*9%</formula>
      <formula>#REF!/#REF!*13.4%</formula>
    </cfRule>
    <cfRule type="cellIs" dxfId="9868" priority="2260" stopIfTrue="1" operator="greaterThanOrEqual">
      <formula>#REF!/#REF!*13.5%</formula>
    </cfRule>
  </conditionalFormatting>
  <conditionalFormatting sqref="G204 S204">
    <cfRule type="expression" dxfId="9867" priority="2261" stopIfTrue="1">
      <formula>F</formula>
    </cfRule>
    <cfRule type="expression" dxfId="9866" priority="2262" stopIfTrue="1">
      <formula>A</formula>
    </cfRule>
  </conditionalFormatting>
  <conditionalFormatting sqref="R204 F204">
    <cfRule type="cellIs" dxfId="9865" priority="2263" stopIfTrue="1" operator="lessThan">
      <formula>#REF!/#REF!*60%</formula>
    </cfRule>
    <cfRule type="cellIs" dxfId="9864" priority="2264" stopIfTrue="1" operator="between">
      <formula>#REF!/#REF!*60%</formula>
      <formula>#REF!/#REF!*89%</formula>
    </cfRule>
    <cfRule type="cellIs" dxfId="9863" priority="2265" stopIfTrue="1" operator="greaterThanOrEqual">
      <formula>#REF!/#REF!*90%</formula>
    </cfRule>
  </conditionalFormatting>
  <conditionalFormatting sqref="D204 A204:B204">
    <cfRule type="cellIs" dxfId="9862" priority="2255" stopIfTrue="1" operator="lessThan">
      <formula>#REF!/#REF!*60</formula>
    </cfRule>
    <cfRule type="cellIs" dxfId="9861" priority="2256" stopIfTrue="1" operator="between">
      <formula>#REF!/#REF!*60</formula>
      <formula>#REF!/#REF!*89</formula>
    </cfRule>
    <cfRule type="cellIs" dxfId="9860" priority="2257" stopIfTrue="1" operator="greaterThanOrEqual">
      <formula>#REF!/#REF!*90</formula>
    </cfRule>
  </conditionalFormatting>
  <conditionalFormatting sqref="R204 F204">
    <cfRule type="cellIs" dxfId="9859" priority="2252" stopIfTrue="1" operator="lessThan">
      <formula>#REF!/#REF!*60%</formula>
    </cfRule>
    <cfRule type="cellIs" dxfId="9858" priority="2253" stopIfTrue="1" operator="between">
      <formula>#REF!/#REF!*60%</formula>
      <formula>#REF!/#REF!*89%</formula>
    </cfRule>
    <cfRule type="cellIs" dxfId="9857" priority="2254" stopIfTrue="1" operator="greaterThanOrEqual">
      <formula>#REF!/#REF!*90%</formula>
    </cfRule>
  </conditionalFormatting>
  <conditionalFormatting sqref="C204">
    <cfRule type="cellIs" dxfId="9856" priority="2249" stopIfTrue="1" operator="lessThan">
      <formula>#REF!/#REF!*9%</formula>
    </cfRule>
    <cfRule type="cellIs" dxfId="9855" priority="2250" stopIfTrue="1" operator="between">
      <formula>#REF!/#REF!*9%</formula>
      <formula>#REF!/#REF!*13.4%</formula>
    </cfRule>
    <cfRule type="cellIs" dxfId="9854" priority="2251" stopIfTrue="1" operator="greaterThanOrEqual">
      <formula>#REF!/#REF!*13.5%</formula>
    </cfRule>
  </conditionalFormatting>
  <conditionalFormatting sqref="C239">
    <cfRule type="cellIs" dxfId="9853" priority="2241" stopIfTrue="1" operator="lessThan">
      <formula>#REF!/#REF!*9%</formula>
    </cfRule>
    <cfRule type="cellIs" dxfId="9852" priority="2242" stopIfTrue="1" operator="between">
      <formula>#REF!/#REF!*9%</formula>
      <formula>#REF!/#REF!*13.4%</formula>
    </cfRule>
    <cfRule type="cellIs" dxfId="9851" priority="2243" stopIfTrue="1" operator="greaterThanOrEqual">
      <formula>#REF!/#REF!*13.5%</formula>
    </cfRule>
  </conditionalFormatting>
  <conditionalFormatting sqref="G239 S239">
    <cfRule type="expression" dxfId="9850" priority="2244" stopIfTrue="1">
      <formula>F</formula>
    </cfRule>
    <cfRule type="expression" dxfId="9849" priority="2245" stopIfTrue="1">
      <formula>A</formula>
    </cfRule>
  </conditionalFormatting>
  <conditionalFormatting sqref="R239 F239">
    <cfRule type="cellIs" dxfId="9848" priority="2246" stopIfTrue="1" operator="lessThan">
      <formula>#REF!/#REF!*60%</formula>
    </cfRule>
    <cfRule type="cellIs" dxfId="9847" priority="2247" stopIfTrue="1" operator="between">
      <formula>#REF!/#REF!*60%</formula>
      <formula>#REF!/#REF!*89%</formula>
    </cfRule>
    <cfRule type="cellIs" dxfId="9846" priority="2248" stopIfTrue="1" operator="greaterThanOrEqual">
      <formula>#REF!/#REF!*90%</formula>
    </cfRule>
  </conditionalFormatting>
  <conditionalFormatting sqref="D239 A239:B239">
    <cfRule type="cellIs" dxfId="9845" priority="2238" stopIfTrue="1" operator="lessThan">
      <formula>#REF!/#REF!*60</formula>
    </cfRule>
    <cfRule type="cellIs" dxfId="9844" priority="2239" stopIfTrue="1" operator="between">
      <formula>#REF!/#REF!*60</formula>
      <formula>#REF!/#REF!*89</formula>
    </cfRule>
    <cfRule type="cellIs" dxfId="9843" priority="2240" stopIfTrue="1" operator="greaterThanOrEqual">
      <formula>#REF!/#REF!*90</formula>
    </cfRule>
  </conditionalFormatting>
  <conditionalFormatting sqref="R239 F239">
    <cfRule type="cellIs" dxfId="9842" priority="2235" stopIfTrue="1" operator="lessThan">
      <formula>#REF!/#REF!*60%</formula>
    </cfRule>
    <cfRule type="cellIs" dxfId="9841" priority="2236" stopIfTrue="1" operator="between">
      <formula>#REF!/#REF!*60%</formula>
      <formula>#REF!/#REF!*89%</formula>
    </cfRule>
    <cfRule type="cellIs" dxfId="9840" priority="2237" stopIfTrue="1" operator="greaterThanOrEqual">
      <formula>#REF!/#REF!*90%</formula>
    </cfRule>
  </conditionalFormatting>
  <conditionalFormatting sqref="C239">
    <cfRule type="cellIs" dxfId="9839" priority="2232" stopIfTrue="1" operator="lessThan">
      <formula>#REF!/#REF!*9%</formula>
    </cfRule>
    <cfRule type="cellIs" dxfId="9838" priority="2233" stopIfTrue="1" operator="between">
      <formula>#REF!/#REF!*9%</formula>
      <formula>#REF!/#REF!*13.4%</formula>
    </cfRule>
    <cfRule type="cellIs" dxfId="9837" priority="2234" stopIfTrue="1" operator="greaterThanOrEqual">
      <formula>#REF!/#REF!*13.5%</formula>
    </cfRule>
  </conditionalFormatting>
  <conditionalFormatting sqref="G24">
    <cfRule type="cellIs" dxfId="9836" priority="2227" stopIfTrue="1" operator="lessThan">
      <formula>$E$1/$E$1*50</formula>
    </cfRule>
    <cfRule type="cellIs" dxfId="9835" priority="2228" stopIfTrue="1" operator="between">
      <formula>$E$1/$E$1*50</formula>
      <formula>$E$1/$E$1*89</formula>
    </cfRule>
    <cfRule type="cellIs" dxfId="9834" priority="2229" stopIfTrue="1" operator="greaterThanOrEqual">
      <formula>$E$1/$E$1*90</formula>
    </cfRule>
  </conditionalFormatting>
  <conditionalFormatting sqref="G24">
    <cfRule type="cellIs" dxfId="9833" priority="2215" operator="greaterThanOrEqual">
      <formula>90</formula>
    </cfRule>
    <cfRule type="cellIs" dxfId="9832" priority="2216" operator="between">
      <formula>50</formula>
      <formula>89</formula>
    </cfRule>
    <cfRule type="cellIs" dxfId="9831" priority="2217" operator="lessThanOrEqual">
      <formula>49</formula>
    </cfRule>
  </conditionalFormatting>
  <conditionalFormatting sqref="I24">
    <cfRule type="cellIs" dxfId="9830" priority="2212" stopIfTrue="1" operator="lessThan">
      <formula>$E$1/$E$1*50</formula>
    </cfRule>
    <cfRule type="cellIs" dxfId="9829" priority="2213" stopIfTrue="1" operator="between">
      <formula>$E$1/$E$1*50</formula>
      <formula>$E$1/$E$1*89</formula>
    </cfRule>
    <cfRule type="cellIs" dxfId="9828" priority="2214" stopIfTrue="1" operator="greaterThanOrEqual">
      <formula>$E$1/$E$1*90</formula>
    </cfRule>
  </conditionalFormatting>
  <conditionalFormatting sqref="L24">
    <cfRule type="cellIs" dxfId="9827" priority="2224" stopIfTrue="1" operator="lessThan">
      <formula>$F$1/$F$1*1%</formula>
    </cfRule>
    <cfRule type="cellIs" dxfId="9826" priority="2225" stopIfTrue="1" operator="between">
      <formula>$F$1/$F$1*1%</formula>
      <formula>$F$1/$F$1*4.99%</formula>
    </cfRule>
    <cfRule type="cellIs" dxfId="9825" priority="2226" stopIfTrue="1" operator="greaterThanOrEqual">
      <formula>$F$1/$F$1*5%</formula>
    </cfRule>
  </conditionalFormatting>
  <conditionalFormatting sqref="U24">
    <cfRule type="cellIs" dxfId="9824" priority="2221" stopIfTrue="1" operator="equal">
      <formula>"A"</formula>
    </cfRule>
    <cfRule type="cellIs" dxfId="9823" priority="2222" stopIfTrue="1" operator="between">
      <formula>$V$1</formula>
      <formula>$W$1</formula>
    </cfRule>
    <cfRule type="cellIs" dxfId="9822" priority="2223" stopIfTrue="1" operator="equal">
      <formula>"F"</formula>
    </cfRule>
  </conditionalFormatting>
  <conditionalFormatting sqref="T24">
    <cfRule type="cellIs" dxfId="9821" priority="2218" stopIfTrue="1" operator="equal">
      <formula>"A"</formula>
    </cfRule>
    <cfRule type="cellIs" dxfId="9820" priority="2219" stopIfTrue="1" operator="between">
      <formula>$V$1</formula>
      <formula>$W$1</formula>
    </cfRule>
    <cfRule type="cellIs" dxfId="9819" priority="2220" stopIfTrue="1" operator="equal">
      <formula>"F"</formula>
    </cfRule>
  </conditionalFormatting>
  <conditionalFormatting sqref="I24">
    <cfRule type="cellIs" dxfId="9818" priority="2209" operator="greaterThanOrEqual">
      <formula>90</formula>
    </cfRule>
    <cfRule type="cellIs" dxfId="9817" priority="2210" operator="between">
      <formula>50</formula>
      <formula>89</formula>
    </cfRule>
    <cfRule type="cellIs" dxfId="9816" priority="2211" operator="lessThanOrEqual">
      <formula>49</formula>
    </cfRule>
  </conditionalFormatting>
  <conditionalFormatting sqref="K24">
    <cfRule type="cellIs" dxfId="9815" priority="2206" stopIfTrue="1" operator="lessThan">
      <formula>$E$1/$E$1*50</formula>
    </cfRule>
    <cfRule type="cellIs" dxfId="9814" priority="2207" stopIfTrue="1" operator="between">
      <formula>$E$1/$E$1*50</formula>
      <formula>$E$1/$E$1*89</formula>
    </cfRule>
    <cfRule type="cellIs" dxfId="9813" priority="2208" stopIfTrue="1" operator="greaterThanOrEqual">
      <formula>$E$1/$E$1*90</formula>
    </cfRule>
  </conditionalFormatting>
  <conditionalFormatting sqref="K24">
    <cfRule type="cellIs" dxfId="9812" priority="2203" operator="greaterThanOrEqual">
      <formula>90</formula>
    </cfRule>
    <cfRule type="cellIs" dxfId="9811" priority="2204" operator="between">
      <formula>50</formula>
      <formula>89</formula>
    </cfRule>
    <cfRule type="cellIs" dxfId="9810" priority="2205" operator="lessThanOrEqual">
      <formula>49</formula>
    </cfRule>
  </conditionalFormatting>
  <conditionalFormatting sqref="M24">
    <cfRule type="cellIs" dxfId="9809" priority="2200" stopIfTrue="1" operator="lessThan">
      <formula>$E$1/$E$1*50</formula>
    </cfRule>
    <cfRule type="cellIs" dxfId="9808" priority="2201" stopIfTrue="1" operator="between">
      <formula>$E$1/$E$1*50</formula>
      <formula>$E$1/$E$1*89</formula>
    </cfRule>
    <cfRule type="cellIs" dxfId="9807" priority="2202" stopIfTrue="1" operator="greaterThanOrEqual">
      <formula>$E$1/$E$1*90</formula>
    </cfRule>
  </conditionalFormatting>
  <conditionalFormatting sqref="M24">
    <cfRule type="cellIs" dxfId="9806" priority="2197" operator="greaterThanOrEqual">
      <formula>90</formula>
    </cfRule>
    <cfRule type="cellIs" dxfId="9805" priority="2198" operator="between">
      <formula>50</formula>
      <formula>89</formula>
    </cfRule>
    <cfRule type="cellIs" dxfId="9804" priority="2199" operator="lessThanOrEqual">
      <formula>49</formula>
    </cfRule>
  </conditionalFormatting>
  <conditionalFormatting sqref="P24">
    <cfRule type="cellIs" dxfId="9803" priority="2194" stopIfTrue="1" operator="lessThan">
      <formula>$E$1/$E$1*50</formula>
    </cfRule>
    <cfRule type="cellIs" dxfId="9802" priority="2195" stopIfTrue="1" operator="between">
      <formula>$E$1/$E$1*50</formula>
      <formula>$E$1/$E$1*89</formula>
    </cfRule>
    <cfRule type="cellIs" dxfId="9801" priority="2196" stopIfTrue="1" operator="greaterThanOrEqual">
      <formula>$E$1/$E$1*90</formula>
    </cfRule>
  </conditionalFormatting>
  <conditionalFormatting sqref="P24">
    <cfRule type="cellIs" dxfId="9800" priority="2191" operator="greaterThanOrEqual">
      <formula>90</formula>
    </cfRule>
    <cfRule type="cellIs" dxfId="9799" priority="2192" operator="between">
      <formula>50</formula>
      <formula>89</formula>
    </cfRule>
    <cfRule type="cellIs" dxfId="9798" priority="2193" operator="lessThanOrEqual">
      <formula>49</formula>
    </cfRule>
  </conditionalFormatting>
  <conditionalFormatting sqref="H24">
    <cfRule type="cellIs" dxfId="9797" priority="2188" operator="greaterThanOrEqual">
      <formula>0.18</formula>
    </cfRule>
    <cfRule type="cellIs" dxfId="9796" priority="2189" operator="between">
      <formula>0.1</formula>
      <formula>0.178</formula>
    </cfRule>
    <cfRule type="cellIs" dxfId="9795" priority="2190" operator="lessThanOrEqual">
      <formula>0.098</formula>
    </cfRule>
  </conditionalFormatting>
  <conditionalFormatting sqref="J24">
    <cfRule type="cellIs" dxfId="9794" priority="2185" operator="greaterThanOrEqual">
      <formula>0.18</formula>
    </cfRule>
    <cfRule type="cellIs" dxfId="9793" priority="2186" operator="between">
      <formula>0.1</formula>
      <formula>0.178</formula>
    </cfRule>
    <cfRule type="cellIs" dxfId="9792" priority="2187" operator="lessThanOrEqual">
      <formula>0.098</formula>
    </cfRule>
  </conditionalFormatting>
  <conditionalFormatting sqref="N24">
    <cfRule type="cellIs" dxfId="9791" priority="2182" operator="greaterThanOrEqual">
      <formula>0.18</formula>
    </cfRule>
    <cfRule type="cellIs" dxfId="9790" priority="2183" operator="between">
      <formula>0.1</formula>
      <formula>0.178</formula>
    </cfRule>
    <cfRule type="cellIs" dxfId="9789" priority="2184" operator="lessThanOrEqual">
      <formula>0.098</formula>
    </cfRule>
  </conditionalFormatting>
  <conditionalFormatting sqref="Q24">
    <cfRule type="cellIs" dxfId="9788" priority="2179" operator="greaterThanOrEqual">
      <formula>0.18</formula>
    </cfRule>
    <cfRule type="cellIs" dxfId="9787" priority="2180" operator="between">
      <formula>0.1</formula>
      <formula>0.178</formula>
    </cfRule>
    <cfRule type="cellIs" dxfId="9786" priority="2181" operator="lessThanOrEqual">
      <formula>0.098</formula>
    </cfRule>
  </conditionalFormatting>
  <conditionalFormatting sqref="L24">
    <cfRule type="cellIs" dxfId="9785" priority="2176" operator="greaterThanOrEqual">
      <formula>0.045</formula>
    </cfRule>
    <cfRule type="cellIs" dxfId="9784" priority="2177" operator="lessThanOrEqual">
      <formula>0.0245</formula>
    </cfRule>
    <cfRule type="cellIs" dxfId="9783" priority="2178" operator="between">
      <formula>0.025</formula>
      <formula>0.0445</formula>
    </cfRule>
  </conditionalFormatting>
  <conditionalFormatting sqref="F24">
    <cfRule type="cellIs" dxfId="9782" priority="2173" stopIfTrue="1" operator="lessThan">
      <formula>$F$1/$F$1*1%</formula>
    </cfRule>
    <cfRule type="cellIs" dxfId="9781" priority="2174" stopIfTrue="1" operator="between">
      <formula>$F$1/$F$1*1%</formula>
      <formula>$F$1/$F$1*4.99%</formula>
    </cfRule>
    <cfRule type="cellIs" dxfId="9780" priority="2175" stopIfTrue="1" operator="greaterThanOrEqual">
      <formula>$F$1/$F$1*5%</formula>
    </cfRule>
  </conditionalFormatting>
  <conditionalFormatting sqref="F24">
    <cfRule type="cellIs" dxfId="9779" priority="2170" operator="greaterThanOrEqual">
      <formula>0.045</formula>
    </cfRule>
    <cfRule type="cellIs" dxfId="9778" priority="2171" operator="lessThanOrEqual">
      <formula>0.0245</formula>
    </cfRule>
    <cfRule type="cellIs" dxfId="9777" priority="2172" operator="between">
      <formula>0.025</formula>
      <formula>0.0445</formula>
    </cfRule>
  </conditionalFormatting>
  <conditionalFormatting sqref="E24">
    <cfRule type="cellIs" dxfId="9776" priority="2167" stopIfTrue="1" operator="lessThan">
      <formula>$E$1/$E$1*50</formula>
    </cfRule>
    <cfRule type="cellIs" dxfId="9775" priority="2168" stopIfTrue="1" operator="between">
      <formula>$E$1/$E$1*50</formula>
      <formula>$E$1/$E$1*89</formula>
    </cfRule>
    <cfRule type="cellIs" dxfId="9774" priority="2169" stopIfTrue="1" operator="greaterThanOrEqual">
      <formula>$E$1/$E$1*90</formula>
    </cfRule>
  </conditionalFormatting>
  <conditionalFormatting sqref="E24">
    <cfRule type="cellIs" dxfId="9773" priority="2164" operator="greaterThanOrEqual">
      <formula>90</formula>
    </cfRule>
    <cfRule type="cellIs" dxfId="9772" priority="2165" operator="between">
      <formula>50</formula>
      <formula>89</formula>
    </cfRule>
    <cfRule type="cellIs" dxfId="9771" priority="2166" operator="lessThanOrEqual">
      <formula>49</formula>
    </cfRule>
  </conditionalFormatting>
  <conditionalFormatting sqref="S24">
    <cfRule type="cellIs" dxfId="9770" priority="2161" operator="lessThanOrEqual">
      <formula>0.4999</formula>
    </cfRule>
    <cfRule type="cellIs" dxfId="9769" priority="2162" operator="between">
      <formula>0.5</formula>
      <formula>0.89</formula>
    </cfRule>
    <cfRule type="cellIs" dxfId="9768" priority="2163" operator="greaterThanOrEqual">
      <formula>0.891</formula>
    </cfRule>
  </conditionalFormatting>
  <conditionalFormatting sqref="R24">
    <cfRule type="cellIs" dxfId="9767" priority="2159" operator="lessThanOrEqual">
      <formula>0.04</formula>
    </cfRule>
    <cfRule type="cellIs" dxfId="9766" priority="2160" operator="equal">
      <formula>0.05</formula>
    </cfRule>
  </conditionalFormatting>
  <conditionalFormatting sqref="G65 I65 K65 M65 P65 E65">
    <cfRule type="cellIs" dxfId="9765" priority="2156" stopIfTrue="1" operator="lessThan">
      <formula>$E$1/$E$1*50</formula>
    </cfRule>
    <cfRule type="cellIs" dxfId="9764" priority="2157" stopIfTrue="1" operator="between">
      <formula>$E$1/$E$1*50</formula>
      <formula>$E$1/$E$1*89</formula>
    </cfRule>
    <cfRule type="cellIs" dxfId="9763" priority="2158" stopIfTrue="1" operator="greaterThanOrEqual">
      <formula>$E$1/$E$1*90</formula>
    </cfRule>
  </conditionalFormatting>
  <conditionalFormatting sqref="L65 F65">
    <cfRule type="cellIs" dxfId="9762" priority="2153" stopIfTrue="1" operator="lessThan">
      <formula>$F$1/$F$1*1%</formula>
    </cfRule>
    <cfRule type="cellIs" dxfId="9761" priority="2154" stopIfTrue="1" operator="between">
      <formula>$F$1/$F$1*1%</formula>
      <formula>$F$1/$F$1*4.99%</formula>
    </cfRule>
    <cfRule type="cellIs" dxfId="9760" priority="2155" stopIfTrue="1" operator="greaterThanOrEqual">
      <formula>$F$1/$F$1*5%</formula>
    </cfRule>
  </conditionalFormatting>
  <conditionalFormatting sqref="T65">
    <cfRule type="cellIs" dxfId="9759" priority="2150" stopIfTrue="1" operator="equal">
      <formula>"A"</formula>
    </cfRule>
    <cfRule type="cellIs" dxfId="9758" priority="2151" stopIfTrue="1" operator="between">
      <formula>$V$1</formula>
      <formula>$W$1</formula>
    </cfRule>
    <cfRule type="cellIs" dxfId="9757" priority="2152" stopIfTrue="1" operator="equal">
      <formula>"F"</formula>
    </cfRule>
  </conditionalFormatting>
  <conditionalFormatting sqref="C99">
    <cfRule type="cellIs" dxfId="9756" priority="1535" stopIfTrue="1" operator="lessThan">
      <formula>#REF!/#REF!*9%</formula>
    </cfRule>
    <cfRule type="cellIs" dxfId="9755" priority="1536" stopIfTrue="1" operator="between">
      <formula>#REF!/#REF!*9%</formula>
      <formula>#REF!/#REF!*13.4%</formula>
    </cfRule>
    <cfRule type="cellIs" dxfId="9754" priority="1537" stopIfTrue="1" operator="greaterThanOrEqual">
      <formula>#REF!/#REF!*13.5%</formula>
    </cfRule>
  </conditionalFormatting>
  <conditionalFormatting sqref="U65">
    <cfRule type="cellIs" dxfId="9753" priority="2141" stopIfTrue="1" operator="equal">
      <formula>"A"</formula>
    </cfRule>
    <cfRule type="cellIs" dxfId="9752" priority="2142" stopIfTrue="1" operator="between">
      <formula>$V$1</formula>
      <formula>$W$1</formula>
    </cfRule>
    <cfRule type="cellIs" dxfId="9751" priority="2143" stopIfTrue="1" operator="equal">
      <formula>"F"</formula>
    </cfRule>
  </conditionalFormatting>
  <conditionalFormatting sqref="D65 B65">
    <cfRule type="cellIs" dxfId="9750" priority="2138" stopIfTrue="1" operator="lessThan">
      <formula>#REF!/#REF!*60</formula>
    </cfRule>
    <cfRule type="cellIs" dxfId="9749" priority="2139" stopIfTrue="1" operator="between">
      <formula>#REF!/#REF!*60</formula>
      <formula>#REF!/#REF!*89</formula>
    </cfRule>
    <cfRule type="cellIs" dxfId="9748" priority="2140" stopIfTrue="1" operator="greaterThanOrEqual">
      <formula>#REF!/#REF!*90</formula>
    </cfRule>
  </conditionalFormatting>
  <conditionalFormatting sqref="C65">
    <cfRule type="cellIs" dxfId="9747" priority="2135" stopIfTrue="1" operator="lessThan">
      <formula>#REF!/#REF!*9%</formula>
    </cfRule>
    <cfRule type="cellIs" dxfId="9746" priority="2136" stopIfTrue="1" operator="between">
      <formula>#REF!/#REF!*9%</formula>
      <formula>#REF!/#REF!*13.4%</formula>
    </cfRule>
    <cfRule type="cellIs" dxfId="9745" priority="2137" stopIfTrue="1" operator="greaterThanOrEqual">
      <formula>#REF!/#REF!*13.5%</formula>
    </cfRule>
  </conditionalFormatting>
  <conditionalFormatting sqref="K65 E65 P65 M65 I65 G65">
    <cfRule type="cellIs" dxfId="9744" priority="2132" operator="greaterThanOrEqual">
      <formula>90</formula>
    </cfRule>
    <cfRule type="cellIs" dxfId="9743" priority="2133" operator="between">
      <formula>50</formula>
      <formula>89</formula>
    </cfRule>
    <cfRule type="cellIs" dxfId="9742" priority="2134" operator="lessThanOrEqual">
      <formula>49</formula>
    </cfRule>
  </conditionalFormatting>
  <conditionalFormatting sqref="Q65 N65 J65 H65">
    <cfRule type="cellIs" dxfId="9741" priority="2129" operator="greaterThanOrEqual">
      <formula>0.18</formula>
    </cfRule>
    <cfRule type="cellIs" dxfId="9740" priority="2130" operator="between">
      <formula>0.1</formula>
      <formula>0.178</formula>
    </cfRule>
    <cfRule type="cellIs" dxfId="9739" priority="2131" operator="lessThanOrEqual">
      <formula>0.098</formula>
    </cfRule>
  </conditionalFormatting>
  <conditionalFormatting sqref="F65 L65">
    <cfRule type="cellIs" dxfId="9738" priority="2126" operator="greaterThanOrEqual">
      <formula>0.045</formula>
    </cfRule>
    <cfRule type="cellIs" dxfId="9737" priority="2127" operator="lessThanOrEqual">
      <formula>0.0245</formula>
    </cfRule>
    <cfRule type="cellIs" dxfId="9736" priority="2128" operator="between">
      <formula>0.025</formula>
      <formula>0.0445</formula>
    </cfRule>
  </conditionalFormatting>
  <conditionalFormatting sqref="S65">
    <cfRule type="cellIs" dxfId="9735" priority="2123" operator="lessThanOrEqual">
      <formula>0.4999</formula>
    </cfRule>
    <cfRule type="cellIs" dxfId="9734" priority="2124" operator="between">
      <formula>0.5</formula>
      <formula>0.89</formula>
    </cfRule>
    <cfRule type="cellIs" dxfId="9733" priority="2125" operator="greaterThanOrEqual">
      <formula>0.891</formula>
    </cfRule>
  </conditionalFormatting>
  <conditionalFormatting sqref="R65 O58:O65">
    <cfRule type="cellIs" dxfId="9732" priority="2121" operator="lessThanOrEqual">
      <formula>0.04</formula>
    </cfRule>
    <cfRule type="cellIs" dxfId="9731" priority="2122" operator="equal">
      <formula>0.05</formula>
    </cfRule>
  </conditionalFormatting>
  <conditionalFormatting sqref="G60 I60 K60 M60 P60 E60">
    <cfRule type="cellIs" dxfId="9730" priority="2118" stopIfTrue="1" operator="lessThan">
      <formula>$E$1/$E$1*50</formula>
    </cfRule>
    <cfRule type="cellIs" dxfId="9729" priority="2119" stopIfTrue="1" operator="between">
      <formula>$E$1/$E$1*50</formula>
      <formula>$E$1/$E$1*89</formula>
    </cfRule>
    <cfRule type="cellIs" dxfId="9728" priority="2120" stopIfTrue="1" operator="greaterThanOrEqual">
      <formula>$E$1/$E$1*90</formula>
    </cfRule>
  </conditionalFormatting>
  <conditionalFormatting sqref="L60 F60">
    <cfRule type="cellIs" dxfId="9727" priority="2115" stopIfTrue="1" operator="lessThan">
      <formula>$F$1/$F$1*1%</formula>
    </cfRule>
    <cfRule type="cellIs" dxfId="9726" priority="2116" stopIfTrue="1" operator="between">
      <formula>$F$1/$F$1*1%</formula>
      <formula>$F$1/$F$1*4.99%</formula>
    </cfRule>
    <cfRule type="cellIs" dxfId="9725" priority="2117" stopIfTrue="1" operator="greaterThanOrEqual">
      <formula>$F$1/$F$1*5%</formula>
    </cfRule>
  </conditionalFormatting>
  <conditionalFormatting sqref="T60:U60">
    <cfRule type="cellIs" dxfId="9724" priority="2112" stopIfTrue="1" operator="equal">
      <formula>"A"</formula>
    </cfRule>
    <cfRule type="cellIs" dxfId="9723" priority="2113" stopIfTrue="1" operator="between">
      <formula>$V$1</formula>
      <formula>$W$1</formula>
    </cfRule>
    <cfRule type="cellIs" dxfId="9722" priority="2114" stopIfTrue="1" operator="equal">
      <formula>"F"</formula>
    </cfRule>
  </conditionalFormatting>
  <conditionalFormatting sqref="D60 B60">
    <cfRule type="cellIs" dxfId="9721" priority="2109" stopIfTrue="1" operator="lessThan">
      <formula>#REF!/#REF!*60</formula>
    </cfRule>
    <cfRule type="cellIs" dxfId="9720" priority="2110" stopIfTrue="1" operator="between">
      <formula>#REF!/#REF!*60</formula>
      <formula>#REF!/#REF!*89</formula>
    </cfRule>
    <cfRule type="cellIs" dxfId="9719" priority="2111" stopIfTrue="1" operator="greaterThanOrEqual">
      <formula>#REF!/#REF!*90</formula>
    </cfRule>
  </conditionalFormatting>
  <conditionalFormatting sqref="C60">
    <cfRule type="cellIs" dxfId="9718" priority="2106" stopIfTrue="1" operator="lessThan">
      <formula>#REF!/#REF!*9%</formula>
    </cfRule>
    <cfRule type="cellIs" dxfId="9717" priority="2107" stopIfTrue="1" operator="between">
      <formula>#REF!/#REF!*9%</formula>
      <formula>#REF!/#REF!*13.4%</formula>
    </cfRule>
    <cfRule type="cellIs" dxfId="9716" priority="2108" stopIfTrue="1" operator="greaterThanOrEqual">
      <formula>#REF!/#REF!*13.5%</formula>
    </cfRule>
  </conditionalFormatting>
  <conditionalFormatting sqref="G60 I60 M60 P60 E60 K60 K64 K58">
    <cfRule type="cellIs" dxfId="9715" priority="2103" operator="greaterThanOrEqual">
      <formula>90</formula>
    </cfRule>
    <cfRule type="cellIs" dxfId="9714" priority="2104" operator="between">
      <formula>50</formula>
      <formula>89</formula>
    </cfRule>
    <cfRule type="cellIs" dxfId="9713" priority="2105" operator="lessThanOrEqual">
      <formula>49</formula>
    </cfRule>
  </conditionalFormatting>
  <conditionalFormatting sqref="H60 J60 N60 Q60">
    <cfRule type="cellIs" dxfId="9712" priority="2100" operator="greaterThanOrEqual">
      <formula>0.18</formula>
    </cfRule>
    <cfRule type="cellIs" dxfId="9711" priority="2101" operator="between">
      <formula>0.1</formula>
      <formula>0.178</formula>
    </cfRule>
    <cfRule type="cellIs" dxfId="9710" priority="2102" operator="lessThanOrEqual">
      <formula>0.098</formula>
    </cfRule>
  </conditionalFormatting>
  <conditionalFormatting sqref="L60 F60">
    <cfRule type="cellIs" dxfId="9709" priority="2097" operator="greaterThanOrEqual">
      <formula>0.045</formula>
    </cfRule>
    <cfRule type="cellIs" dxfId="9708" priority="2098" operator="lessThanOrEqual">
      <formula>0.0245</formula>
    </cfRule>
    <cfRule type="cellIs" dxfId="9707" priority="2099" operator="between">
      <formula>0.025</formula>
      <formula>0.0445</formula>
    </cfRule>
  </conditionalFormatting>
  <conditionalFormatting sqref="S60">
    <cfRule type="cellIs" dxfId="9706" priority="2094" operator="lessThanOrEqual">
      <formula>0.4999</formula>
    </cfRule>
    <cfRule type="cellIs" dxfId="9705" priority="2095" operator="between">
      <formula>0.5</formula>
      <formula>0.89</formula>
    </cfRule>
    <cfRule type="cellIs" dxfId="9704" priority="2096" operator="greaterThanOrEqual">
      <formula>0.891</formula>
    </cfRule>
  </conditionalFormatting>
  <conditionalFormatting sqref="K58">
    <cfRule type="cellIs" dxfId="9703" priority="2091" stopIfTrue="1" operator="lessThan">
      <formula>$E$1/$E$1*50</formula>
    </cfRule>
    <cfRule type="cellIs" dxfId="9702" priority="2092" stopIfTrue="1" operator="between">
      <formula>$E$1/$E$1*50</formula>
      <formula>$E$1/$E$1*89</formula>
    </cfRule>
    <cfRule type="cellIs" dxfId="9701" priority="2093" stopIfTrue="1" operator="greaterThanOrEqual">
      <formula>$E$1/$E$1*90</formula>
    </cfRule>
  </conditionalFormatting>
  <conditionalFormatting sqref="R64 R58:R60">
    <cfRule type="cellIs" dxfId="9700" priority="2089" operator="lessThanOrEqual">
      <formula>0.04</formula>
    </cfRule>
    <cfRule type="cellIs" dxfId="9699" priority="2090" operator="equal">
      <formula>0.05</formula>
    </cfRule>
  </conditionalFormatting>
  <conditionalFormatting sqref="U58">
    <cfRule type="cellIs" dxfId="9698" priority="2086" stopIfTrue="1" operator="equal">
      <formula>"A"</formula>
    </cfRule>
    <cfRule type="cellIs" dxfId="9697" priority="2087" stopIfTrue="1" operator="between">
      <formula>$V$1</formula>
      <formula>$W$1</formula>
    </cfRule>
    <cfRule type="cellIs" dxfId="9696" priority="2088" stopIfTrue="1" operator="equal">
      <formula>"F"</formula>
    </cfRule>
  </conditionalFormatting>
  <conditionalFormatting sqref="B58 D58">
    <cfRule type="cellIs" dxfId="9695" priority="2083" stopIfTrue="1" operator="lessThan">
      <formula>#REF!/#REF!*60</formula>
    </cfRule>
    <cfRule type="cellIs" dxfId="9694" priority="2084" stopIfTrue="1" operator="between">
      <formula>#REF!/#REF!*60</formula>
      <formula>#REF!/#REF!*89</formula>
    </cfRule>
    <cfRule type="cellIs" dxfId="9693" priority="2085" stopIfTrue="1" operator="greaterThanOrEqual">
      <formula>#REF!/#REF!*90</formula>
    </cfRule>
  </conditionalFormatting>
  <conditionalFormatting sqref="C58">
    <cfRule type="cellIs" dxfId="9692" priority="2080" stopIfTrue="1" operator="lessThan">
      <formula>#REF!/#REF!*9%</formula>
    </cfRule>
    <cfRule type="cellIs" dxfId="9691" priority="2081" stopIfTrue="1" operator="between">
      <formula>#REF!/#REF!*9%</formula>
      <formula>#REF!/#REF!*13.4%</formula>
    </cfRule>
    <cfRule type="cellIs" dxfId="9690" priority="2082" stopIfTrue="1" operator="greaterThanOrEqual">
      <formula>#REF!/#REF!*13.5%</formula>
    </cfRule>
  </conditionalFormatting>
  <conditionalFormatting sqref="U59">
    <cfRule type="cellIs" dxfId="9689" priority="2077" stopIfTrue="1" operator="equal">
      <formula>"A"</formula>
    </cfRule>
    <cfRule type="cellIs" dxfId="9688" priority="2078" stopIfTrue="1" operator="between">
      <formula>$V$1</formula>
      <formula>$W$1</formula>
    </cfRule>
    <cfRule type="cellIs" dxfId="9687" priority="2079" stopIfTrue="1" operator="equal">
      <formula>"F"</formula>
    </cfRule>
  </conditionalFormatting>
  <conditionalFormatting sqref="B59 D59">
    <cfRule type="cellIs" dxfId="9686" priority="2074" stopIfTrue="1" operator="lessThan">
      <formula>#REF!/#REF!*60</formula>
    </cfRule>
    <cfRule type="cellIs" dxfId="9685" priority="2075" stopIfTrue="1" operator="between">
      <formula>#REF!/#REF!*60</formula>
      <formula>#REF!/#REF!*89</formula>
    </cfRule>
    <cfRule type="cellIs" dxfId="9684" priority="2076" stopIfTrue="1" operator="greaterThanOrEqual">
      <formula>#REF!/#REF!*90</formula>
    </cfRule>
  </conditionalFormatting>
  <conditionalFormatting sqref="C59">
    <cfRule type="cellIs" dxfId="9683" priority="2071" stopIfTrue="1" operator="lessThan">
      <formula>#REF!/#REF!*9%</formula>
    </cfRule>
    <cfRule type="cellIs" dxfId="9682" priority="2072" stopIfTrue="1" operator="between">
      <formula>#REF!/#REF!*9%</formula>
      <formula>#REF!/#REF!*13.4%</formula>
    </cfRule>
    <cfRule type="cellIs" dxfId="9681" priority="2073" stopIfTrue="1" operator="greaterThanOrEqual">
      <formula>#REF!/#REF!*13.5%</formula>
    </cfRule>
  </conditionalFormatting>
  <conditionalFormatting sqref="U64">
    <cfRule type="cellIs" dxfId="9680" priority="2068" stopIfTrue="1" operator="equal">
      <formula>"A"</formula>
    </cfRule>
    <cfRule type="cellIs" dxfId="9679" priority="2069" stopIfTrue="1" operator="between">
      <formula>$V$1</formula>
      <formula>$W$1</formula>
    </cfRule>
    <cfRule type="cellIs" dxfId="9678" priority="2070" stopIfTrue="1" operator="equal">
      <formula>"F"</formula>
    </cfRule>
  </conditionalFormatting>
  <conditionalFormatting sqref="D64 B64">
    <cfRule type="cellIs" dxfId="9677" priority="2065" stopIfTrue="1" operator="lessThan">
      <formula>#REF!/#REF!*60</formula>
    </cfRule>
    <cfRule type="cellIs" dxfId="9676" priority="2066" stopIfTrue="1" operator="between">
      <formula>#REF!/#REF!*60</formula>
      <formula>#REF!/#REF!*89</formula>
    </cfRule>
    <cfRule type="cellIs" dxfId="9675" priority="2067" stopIfTrue="1" operator="greaterThanOrEqual">
      <formula>#REF!/#REF!*90</formula>
    </cfRule>
  </conditionalFormatting>
  <conditionalFormatting sqref="C64">
    <cfRule type="cellIs" dxfId="9674" priority="2062" stopIfTrue="1" operator="lessThan">
      <formula>#REF!/#REF!*9%</formula>
    </cfRule>
    <cfRule type="cellIs" dxfId="9673" priority="2063" stopIfTrue="1" operator="between">
      <formula>#REF!/#REF!*9%</formula>
      <formula>#REF!/#REF!*13.4%</formula>
    </cfRule>
    <cfRule type="cellIs" dxfId="9672" priority="2064" stopIfTrue="1" operator="greaterThanOrEqual">
      <formula>#REF!/#REF!*13.5%</formula>
    </cfRule>
  </conditionalFormatting>
  <conditionalFormatting sqref="G58">
    <cfRule type="cellIs" dxfId="9671" priority="2059" stopIfTrue="1" operator="lessThan">
      <formula>$E$1/$E$1*50</formula>
    </cfRule>
    <cfRule type="cellIs" dxfId="9670" priority="2060" stopIfTrue="1" operator="between">
      <formula>$E$1/$E$1*50</formula>
      <formula>$E$1/$E$1*89</formula>
    </cfRule>
    <cfRule type="cellIs" dxfId="9669" priority="2061" stopIfTrue="1" operator="greaterThanOrEqual">
      <formula>$E$1/$E$1*90</formula>
    </cfRule>
  </conditionalFormatting>
  <conditionalFormatting sqref="L58">
    <cfRule type="cellIs" dxfId="9668" priority="2056" stopIfTrue="1" operator="lessThan">
      <formula>$F$1/$F$1*1%</formula>
    </cfRule>
    <cfRule type="cellIs" dxfId="9667" priority="2057" stopIfTrue="1" operator="between">
      <formula>$F$1/$F$1*1%</formula>
      <formula>$F$1/$F$1*4.99%</formula>
    </cfRule>
    <cfRule type="cellIs" dxfId="9666" priority="2058" stopIfTrue="1" operator="greaterThanOrEqual">
      <formula>$F$1/$F$1*5%</formula>
    </cfRule>
  </conditionalFormatting>
  <conditionalFormatting sqref="G59 G64">
    <cfRule type="cellIs" dxfId="9665" priority="2053" stopIfTrue="1" operator="lessThan">
      <formula>$E$1/$E$1*50</formula>
    </cfRule>
    <cfRule type="cellIs" dxfId="9664" priority="2054" stopIfTrue="1" operator="between">
      <formula>$E$1/$E$1*50</formula>
      <formula>$E$1/$E$1*89</formula>
    </cfRule>
    <cfRule type="cellIs" dxfId="9663" priority="2055" stopIfTrue="1" operator="greaterThanOrEqual">
      <formula>$E$1/$E$1*90</formula>
    </cfRule>
  </conditionalFormatting>
  <conditionalFormatting sqref="L59 L64">
    <cfRule type="cellIs" dxfId="9662" priority="2050" stopIfTrue="1" operator="lessThan">
      <formula>$F$1/$F$1*1%</formula>
    </cfRule>
    <cfRule type="cellIs" dxfId="9661" priority="2051" stopIfTrue="1" operator="between">
      <formula>$F$1/$F$1*1%</formula>
      <formula>$F$1/$F$1*4.99%</formula>
    </cfRule>
    <cfRule type="cellIs" dxfId="9660" priority="2052" stopIfTrue="1" operator="greaterThanOrEqual">
      <formula>$F$1/$F$1*5%</formula>
    </cfRule>
  </conditionalFormatting>
  <conditionalFormatting sqref="T58:T59 T64">
    <cfRule type="cellIs" dxfId="9659" priority="2047" stopIfTrue="1" operator="equal">
      <formula>"A"</formula>
    </cfRule>
    <cfRule type="cellIs" dxfId="9658" priority="2048" stopIfTrue="1" operator="between">
      <formula>$V$1</formula>
      <formula>$W$1</formula>
    </cfRule>
    <cfRule type="cellIs" dxfId="9657" priority="2049" stopIfTrue="1" operator="equal">
      <formula>"F"</formula>
    </cfRule>
  </conditionalFormatting>
  <conditionalFormatting sqref="G58:G59 G64">
    <cfRule type="cellIs" dxfId="9656" priority="2044" operator="greaterThanOrEqual">
      <formula>90</formula>
    </cfRule>
    <cfRule type="cellIs" dxfId="9655" priority="2045" operator="between">
      <formula>50</formula>
      <formula>89</formula>
    </cfRule>
    <cfRule type="cellIs" dxfId="9654" priority="2046" operator="lessThanOrEqual">
      <formula>49</formula>
    </cfRule>
  </conditionalFormatting>
  <conditionalFormatting sqref="I58">
    <cfRule type="cellIs" dxfId="9653" priority="2041" stopIfTrue="1" operator="lessThan">
      <formula>$E$1/$E$1*50</formula>
    </cfRule>
    <cfRule type="cellIs" dxfId="9652" priority="2042" stopIfTrue="1" operator="between">
      <formula>$E$1/$E$1*50</formula>
      <formula>$E$1/$E$1*89</formula>
    </cfRule>
    <cfRule type="cellIs" dxfId="9651" priority="2043" stopIfTrue="1" operator="greaterThanOrEqual">
      <formula>$E$1/$E$1*90</formula>
    </cfRule>
  </conditionalFormatting>
  <conditionalFormatting sqref="I59 I64">
    <cfRule type="cellIs" dxfId="9650" priority="2038" stopIfTrue="1" operator="lessThan">
      <formula>$E$1/$E$1*50</formula>
    </cfRule>
    <cfRule type="cellIs" dxfId="9649" priority="2039" stopIfTrue="1" operator="between">
      <formula>$E$1/$E$1*50</formula>
      <formula>$E$1/$E$1*89</formula>
    </cfRule>
    <cfRule type="cellIs" dxfId="9648" priority="2040" stopIfTrue="1" operator="greaterThanOrEqual">
      <formula>$E$1/$E$1*90</formula>
    </cfRule>
  </conditionalFormatting>
  <conditionalFormatting sqref="I58:I59 I64">
    <cfRule type="cellIs" dxfId="9647" priority="2035" operator="greaterThanOrEqual">
      <formula>90</formula>
    </cfRule>
    <cfRule type="cellIs" dxfId="9646" priority="2036" operator="between">
      <formula>50</formula>
      <formula>89</formula>
    </cfRule>
    <cfRule type="cellIs" dxfId="9645" priority="2037" operator="lessThanOrEqual">
      <formula>49</formula>
    </cfRule>
  </conditionalFormatting>
  <conditionalFormatting sqref="K58">
    <cfRule type="cellIs" dxfId="9644" priority="2032" stopIfTrue="1" operator="lessThan">
      <formula>$E$1/$E$1*50</formula>
    </cfRule>
    <cfRule type="cellIs" dxfId="9643" priority="2033" stopIfTrue="1" operator="between">
      <formula>$E$1/$E$1*50</formula>
      <formula>$E$1/$E$1*89</formula>
    </cfRule>
    <cfRule type="cellIs" dxfId="9642" priority="2034" stopIfTrue="1" operator="greaterThanOrEqual">
      <formula>$E$1/$E$1*90</formula>
    </cfRule>
  </conditionalFormatting>
  <conditionalFormatting sqref="K59 K64">
    <cfRule type="cellIs" dxfId="9641" priority="2029" stopIfTrue="1" operator="lessThan">
      <formula>$E$1/$E$1*50</formula>
    </cfRule>
    <cfRule type="cellIs" dxfId="9640" priority="2030" stopIfTrue="1" operator="between">
      <formula>$E$1/$E$1*50</formula>
      <formula>$E$1/$E$1*89</formula>
    </cfRule>
    <cfRule type="cellIs" dxfId="9639" priority="2031" stopIfTrue="1" operator="greaterThanOrEqual">
      <formula>$E$1/$E$1*90</formula>
    </cfRule>
  </conditionalFormatting>
  <conditionalFormatting sqref="K58:K60 K64">
    <cfRule type="cellIs" dxfId="9638" priority="2026" operator="greaterThanOrEqual">
      <formula>90</formula>
    </cfRule>
    <cfRule type="cellIs" dxfId="9637" priority="2027" operator="between">
      <formula>50</formula>
      <formula>89</formula>
    </cfRule>
    <cfRule type="cellIs" dxfId="9636" priority="2028" operator="lessThanOrEqual">
      <formula>49</formula>
    </cfRule>
  </conditionalFormatting>
  <conditionalFormatting sqref="M58">
    <cfRule type="cellIs" dxfId="9635" priority="2023" stopIfTrue="1" operator="lessThan">
      <formula>$E$1/$E$1*50</formula>
    </cfRule>
    <cfRule type="cellIs" dxfId="9634" priority="2024" stopIfTrue="1" operator="between">
      <formula>$E$1/$E$1*50</formula>
      <formula>$E$1/$E$1*89</formula>
    </cfRule>
    <cfRule type="cellIs" dxfId="9633" priority="2025" stopIfTrue="1" operator="greaterThanOrEqual">
      <formula>$E$1/$E$1*90</formula>
    </cfRule>
  </conditionalFormatting>
  <conditionalFormatting sqref="M59 M64">
    <cfRule type="cellIs" dxfId="9632" priority="2020" stopIfTrue="1" operator="lessThan">
      <formula>$E$1/$E$1*50</formula>
    </cfRule>
    <cfRule type="cellIs" dxfId="9631" priority="2021" stopIfTrue="1" operator="between">
      <formula>$E$1/$E$1*50</formula>
      <formula>$E$1/$E$1*89</formula>
    </cfRule>
    <cfRule type="cellIs" dxfId="9630" priority="2022" stopIfTrue="1" operator="greaterThanOrEqual">
      <formula>$E$1/$E$1*90</formula>
    </cfRule>
  </conditionalFormatting>
  <conditionalFormatting sqref="M58:M59 M64">
    <cfRule type="cellIs" dxfId="9629" priority="2017" operator="greaterThanOrEqual">
      <formula>90</formula>
    </cfRule>
    <cfRule type="cellIs" dxfId="9628" priority="2018" operator="between">
      <formula>50</formula>
      <formula>89</formula>
    </cfRule>
    <cfRule type="cellIs" dxfId="9627" priority="2019" operator="lessThanOrEqual">
      <formula>49</formula>
    </cfRule>
  </conditionalFormatting>
  <conditionalFormatting sqref="P58">
    <cfRule type="cellIs" dxfId="9626" priority="2014" stopIfTrue="1" operator="lessThan">
      <formula>$E$1/$E$1*50</formula>
    </cfRule>
    <cfRule type="cellIs" dxfId="9625" priority="2015" stopIfTrue="1" operator="between">
      <formula>$E$1/$E$1*50</formula>
      <formula>$E$1/$E$1*89</formula>
    </cfRule>
    <cfRule type="cellIs" dxfId="9624" priority="2016" stopIfTrue="1" operator="greaterThanOrEqual">
      <formula>$E$1/$E$1*90</formula>
    </cfRule>
  </conditionalFormatting>
  <conditionalFormatting sqref="P59 P64">
    <cfRule type="cellIs" dxfId="9623" priority="2011" stopIfTrue="1" operator="lessThan">
      <formula>$E$1/$E$1*50</formula>
    </cfRule>
    <cfRule type="cellIs" dxfId="9622" priority="2012" stopIfTrue="1" operator="between">
      <formula>$E$1/$E$1*50</formula>
      <formula>$E$1/$E$1*89</formula>
    </cfRule>
    <cfRule type="cellIs" dxfId="9621" priority="2013" stopIfTrue="1" operator="greaterThanOrEqual">
      <formula>$E$1/$E$1*90</formula>
    </cfRule>
  </conditionalFormatting>
  <conditionalFormatting sqref="P58:P59 P64">
    <cfRule type="cellIs" dxfId="9620" priority="2008" operator="greaterThanOrEqual">
      <formula>90</formula>
    </cfRule>
    <cfRule type="cellIs" dxfId="9619" priority="2009" operator="between">
      <formula>50</formula>
      <formula>89</formula>
    </cfRule>
    <cfRule type="cellIs" dxfId="9618" priority="2010" operator="lessThanOrEqual">
      <formula>49</formula>
    </cfRule>
  </conditionalFormatting>
  <conditionalFormatting sqref="H58:H59 H64">
    <cfRule type="cellIs" dxfId="9617" priority="2005" operator="greaterThanOrEqual">
      <formula>0.18</formula>
    </cfRule>
    <cfRule type="cellIs" dxfId="9616" priority="2006" operator="between">
      <formula>0.1</formula>
      <formula>0.178</formula>
    </cfRule>
    <cfRule type="cellIs" dxfId="9615" priority="2007" operator="lessThanOrEqual">
      <formula>0.098</formula>
    </cfRule>
  </conditionalFormatting>
  <conditionalFormatting sqref="J58:J59 J64">
    <cfRule type="cellIs" dxfId="9614" priority="2002" operator="greaterThanOrEqual">
      <formula>0.18</formula>
    </cfRule>
    <cfRule type="cellIs" dxfId="9613" priority="2003" operator="between">
      <formula>0.1</formula>
      <formula>0.178</formula>
    </cfRule>
    <cfRule type="cellIs" dxfId="9612" priority="2004" operator="lessThanOrEqual">
      <formula>0.098</formula>
    </cfRule>
  </conditionalFormatting>
  <conditionalFormatting sqref="N58:N59 N64">
    <cfRule type="cellIs" dxfId="9611" priority="1999" operator="greaterThanOrEqual">
      <formula>0.18</formula>
    </cfRule>
    <cfRule type="cellIs" dxfId="9610" priority="2000" operator="between">
      <formula>0.1</formula>
      <formula>0.178</formula>
    </cfRule>
    <cfRule type="cellIs" dxfId="9609" priority="2001" operator="lessThanOrEqual">
      <formula>0.098</formula>
    </cfRule>
  </conditionalFormatting>
  <conditionalFormatting sqref="Q58:Q59 Q64">
    <cfRule type="cellIs" dxfId="9608" priority="1996" operator="greaterThanOrEqual">
      <formula>0.18</formula>
    </cfRule>
    <cfRule type="cellIs" dxfId="9607" priority="1997" operator="between">
      <formula>0.1</formula>
      <formula>0.178</formula>
    </cfRule>
    <cfRule type="cellIs" dxfId="9606" priority="1998" operator="lessThanOrEqual">
      <formula>0.098</formula>
    </cfRule>
  </conditionalFormatting>
  <conditionalFormatting sqref="L58:L59 L64">
    <cfRule type="cellIs" dxfId="9605" priority="1993" operator="greaterThanOrEqual">
      <formula>0.045</formula>
    </cfRule>
    <cfRule type="cellIs" dxfId="9604" priority="1994" operator="lessThanOrEqual">
      <formula>0.0245</formula>
    </cfRule>
    <cfRule type="cellIs" dxfId="9603" priority="1995" operator="between">
      <formula>0.025</formula>
      <formula>0.0445</formula>
    </cfRule>
  </conditionalFormatting>
  <conditionalFormatting sqref="F58">
    <cfRule type="cellIs" dxfId="9602" priority="1990" stopIfTrue="1" operator="lessThan">
      <formula>$F$1/$F$1*1%</formula>
    </cfRule>
    <cfRule type="cellIs" dxfId="9601" priority="1991" stopIfTrue="1" operator="between">
      <formula>$F$1/$F$1*1%</formula>
      <formula>$F$1/$F$1*4.99%</formula>
    </cfRule>
    <cfRule type="cellIs" dxfId="9600" priority="1992" stopIfTrue="1" operator="greaterThanOrEqual">
      <formula>$F$1/$F$1*5%</formula>
    </cfRule>
  </conditionalFormatting>
  <conditionalFormatting sqref="F59 F64">
    <cfRule type="cellIs" dxfId="9599" priority="1987" stopIfTrue="1" operator="lessThan">
      <formula>$F$1/$F$1*1%</formula>
    </cfRule>
    <cfRule type="cellIs" dxfId="9598" priority="1988" stopIfTrue="1" operator="between">
      <formula>$F$1/$F$1*1%</formula>
      <formula>$F$1/$F$1*4.99%</formula>
    </cfRule>
    <cfRule type="cellIs" dxfId="9597" priority="1989" stopIfTrue="1" operator="greaterThanOrEqual">
      <formula>$F$1/$F$1*5%</formula>
    </cfRule>
  </conditionalFormatting>
  <conditionalFormatting sqref="F58:F59 F64">
    <cfRule type="cellIs" dxfId="9596" priority="1984" operator="greaterThanOrEqual">
      <formula>0.045</formula>
    </cfRule>
    <cfRule type="cellIs" dxfId="9595" priority="1985" operator="lessThanOrEqual">
      <formula>0.0245</formula>
    </cfRule>
    <cfRule type="cellIs" dxfId="9594" priority="1986" operator="between">
      <formula>0.025</formula>
      <formula>0.0445</formula>
    </cfRule>
  </conditionalFormatting>
  <conditionalFormatting sqref="E58">
    <cfRule type="cellIs" dxfId="9593" priority="1981" stopIfTrue="1" operator="lessThan">
      <formula>$E$1/$E$1*50</formula>
    </cfRule>
    <cfRule type="cellIs" dxfId="9592" priority="1982" stopIfTrue="1" operator="between">
      <formula>$E$1/$E$1*50</formula>
      <formula>$E$1/$E$1*89</formula>
    </cfRule>
    <cfRule type="cellIs" dxfId="9591" priority="1983" stopIfTrue="1" operator="greaterThanOrEqual">
      <formula>$E$1/$E$1*90</formula>
    </cfRule>
  </conditionalFormatting>
  <conditionalFormatting sqref="E59 E64">
    <cfRule type="cellIs" dxfId="9590" priority="1978" stopIfTrue="1" operator="lessThan">
      <formula>$E$1/$E$1*50</formula>
    </cfRule>
    <cfRule type="cellIs" dxfId="9589" priority="1979" stopIfTrue="1" operator="between">
      <formula>$E$1/$E$1*50</formula>
      <formula>$E$1/$E$1*89</formula>
    </cfRule>
    <cfRule type="cellIs" dxfId="9588" priority="1980" stopIfTrue="1" operator="greaterThanOrEqual">
      <formula>$E$1/$E$1*90</formula>
    </cfRule>
  </conditionalFormatting>
  <conditionalFormatting sqref="E58:E59 E64">
    <cfRule type="cellIs" dxfId="9587" priority="1975" operator="greaterThanOrEqual">
      <formula>90</formula>
    </cfRule>
    <cfRule type="cellIs" dxfId="9586" priority="1976" operator="between">
      <formula>50</formula>
      <formula>89</formula>
    </cfRule>
    <cfRule type="cellIs" dxfId="9585" priority="1977" operator="lessThanOrEqual">
      <formula>49</formula>
    </cfRule>
  </conditionalFormatting>
  <conditionalFormatting sqref="S58:S59 S64">
    <cfRule type="cellIs" dxfId="9584" priority="1972" operator="lessThanOrEqual">
      <formula>0.4999</formula>
    </cfRule>
    <cfRule type="cellIs" dxfId="9583" priority="1973" operator="between">
      <formula>0.5</formula>
      <formula>0.89</formula>
    </cfRule>
    <cfRule type="cellIs" dxfId="9582" priority="1974" operator="greaterThanOrEqual">
      <formula>0.891</formula>
    </cfRule>
  </conditionalFormatting>
  <conditionalFormatting sqref="K64">
    <cfRule type="cellIs" dxfId="9581" priority="1969" stopIfTrue="1" operator="lessThan">
      <formula>$E$1/$E$1*50</formula>
    </cfRule>
    <cfRule type="cellIs" dxfId="9580" priority="1970" stopIfTrue="1" operator="between">
      <formula>$E$1/$E$1*50</formula>
      <formula>$E$1/$E$1*89</formula>
    </cfRule>
    <cfRule type="cellIs" dxfId="9579" priority="1971" stopIfTrue="1" operator="greaterThanOrEqual">
      <formula>$E$1/$E$1*90</formula>
    </cfRule>
  </conditionalFormatting>
  <conditionalFormatting sqref="K59">
    <cfRule type="cellIs" dxfId="9578" priority="1966" stopIfTrue="1" operator="lessThan">
      <formula>$E$1/$E$1*50</formula>
    </cfRule>
    <cfRule type="cellIs" dxfId="9577" priority="1967" stopIfTrue="1" operator="between">
      <formula>$E$1/$E$1*50</formula>
      <formula>$E$1/$E$1*89</formula>
    </cfRule>
    <cfRule type="cellIs" dxfId="9576" priority="1968" stopIfTrue="1" operator="greaterThanOrEqual">
      <formula>$E$1/$E$1*90</formula>
    </cfRule>
  </conditionalFormatting>
  <conditionalFormatting sqref="K60">
    <cfRule type="cellIs" dxfId="9575" priority="1963" stopIfTrue="1" operator="lessThan">
      <formula>$E$1/$E$1*50</formula>
    </cfRule>
    <cfRule type="cellIs" dxfId="9574" priority="1964" stopIfTrue="1" operator="between">
      <formula>$E$1/$E$1*50</formula>
      <formula>$E$1/$E$1*89</formula>
    </cfRule>
    <cfRule type="cellIs" dxfId="9573" priority="1965" stopIfTrue="1" operator="greaterThanOrEqual">
      <formula>$E$1/$E$1*90</formula>
    </cfRule>
  </conditionalFormatting>
  <conditionalFormatting sqref="T62:T63">
    <cfRule type="cellIs" dxfId="9572" priority="1960" stopIfTrue="1" operator="equal">
      <formula>"A"</formula>
    </cfRule>
    <cfRule type="cellIs" dxfId="9571" priority="1961" stopIfTrue="1" operator="between">
      <formula>$V$1</formula>
      <formula>$W$1</formula>
    </cfRule>
    <cfRule type="cellIs" dxfId="9570" priority="1962" stopIfTrue="1" operator="equal">
      <formula>"F"</formula>
    </cfRule>
  </conditionalFormatting>
  <conditionalFormatting sqref="U62">
    <cfRule type="cellIs" dxfId="9569" priority="1957" stopIfTrue="1" operator="equal">
      <formula>"A"</formula>
    </cfRule>
    <cfRule type="cellIs" dxfId="9568" priority="1958" stopIfTrue="1" operator="between">
      <formula>$V$1</formula>
      <formula>$W$1</formula>
    </cfRule>
    <cfRule type="cellIs" dxfId="9567" priority="1959" stopIfTrue="1" operator="equal">
      <formula>"F"</formula>
    </cfRule>
  </conditionalFormatting>
  <conditionalFormatting sqref="B62 D62">
    <cfRule type="cellIs" dxfId="9566" priority="1954" stopIfTrue="1" operator="lessThan">
      <formula>#REF!/#REF!*60</formula>
    </cfRule>
    <cfRule type="cellIs" dxfId="9565" priority="1955" stopIfTrue="1" operator="between">
      <formula>#REF!/#REF!*60</formula>
      <formula>#REF!/#REF!*89</formula>
    </cfRule>
    <cfRule type="cellIs" dxfId="9564" priority="1956" stopIfTrue="1" operator="greaterThanOrEqual">
      <formula>#REF!/#REF!*90</formula>
    </cfRule>
  </conditionalFormatting>
  <conditionalFormatting sqref="C62">
    <cfRule type="cellIs" dxfId="9563" priority="1951" stopIfTrue="1" operator="lessThan">
      <formula>#REF!/#REF!*9%</formula>
    </cfRule>
    <cfRule type="cellIs" dxfId="9562" priority="1952" stopIfTrue="1" operator="between">
      <formula>#REF!/#REF!*9%</formula>
      <formula>#REF!/#REF!*13.4%</formula>
    </cfRule>
    <cfRule type="cellIs" dxfId="9561" priority="1953" stopIfTrue="1" operator="greaterThanOrEqual">
      <formula>#REF!/#REF!*13.5%</formula>
    </cfRule>
  </conditionalFormatting>
  <conditionalFormatting sqref="U63">
    <cfRule type="cellIs" dxfId="9560" priority="1948" stopIfTrue="1" operator="equal">
      <formula>"A"</formula>
    </cfRule>
    <cfRule type="cellIs" dxfId="9559" priority="1949" stopIfTrue="1" operator="between">
      <formula>$V$1</formula>
      <formula>$W$1</formula>
    </cfRule>
    <cfRule type="cellIs" dxfId="9558" priority="1950" stopIfTrue="1" operator="equal">
      <formula>"F"</formula>
    </cfRule>
  </conditionalFormatting>
  <conditionalFormatting sqref="D63 B63">
    <cfRule type="cellIs" dxfId="9557" priority="1945" stopIfTrue="1" operator="lessThan">
      <formula>#REF!/#REF!*60</formula>
    </cfRule>
    <cfRule type="cellIs" dxfId="9556" priority="1946" stopIfTrue="1" operator="between">
      <formula>#REF!/#REF!*60</formula>
      <formula>#REF!/#REF!*89</formula>
    </cfRule>
    <cfRule type="cellIs" dxfId="9555" priority="1947" stopIfTrue="1" operator="greaterThanOrEqual">
      <formula>#REF!/#REF!*90</formula>
    </cfRule>
  </conditionalFormatting>
  <conditionalFormatting sqref="C63">
    <cfRule type="cellIs" dxfId="9554" priority="1942" stopIfTrue="1" operator="lessThan">
      <formula>#REF!/#REF!*9%</formula>
    </cfRule>
    <cfRule type="cellIs" dxfId="9553" priority="1943" stopIfTrue="1" operator="between">
      <formula>#REF!/#REF!*9%</formula>
      <formula>#REF!/#REF!*13.4%</formula>
    </cfRule>
    <cfRule type="cellIs" dxfId="9552" priority="1944" stopIfTrue="1" operator="greaterThanOrEqual">
      <formula>#REF!/#REF!*13.5%</formula>
    </cfRule>
  </conditionalFormatting>
  <conditionalFormatting sqref="K62:K63 E62:E63 P62:P63 M62:M63 I62:I63 G62:G63">
    <cfRule type="cellIs" dxfId="9551" priority="1939" operator="greaterThanOrEqual">
      <formula>90</formula>
    </cfRule>
    <cfRule type="cellIs" dxfId="9550" priority="1940" operator="between">
      <formula>50</formula>
      <formula>89</formula>
    </cfRule>
    <cfRule type="cellIs" dxfId="9549" priority="1941" operator="lessThanOrEqual">
      <formula>49</formula>
    </cfRule>
  </conditionalFormatting>
  <conditionalFormatting sqref="Q62:Q63 N62:N63 J62:J63 H62:H63">
    <cfRule type="cellIs" dxfId="9548" priority="1936" operator="greaterThanOrEqual">
      <formula>0.18</formula>
    </cfRule>
    <cfRule type="cellIs" dxfId="9547" priority="1937" operator="between">
      <formula>0.1</formula>
      <formula>0.178</formula>
    </cfRule>
    <cfRule type="cellIs" dxfId="9546" priority="1938" operator="lessThanOrEqual">
      <formula>0.098</formula>
    </cfRule>
  </conditionalFormatting>
  <conditionalFormatting sqref="F62:F63 L62:L63">
    <cfRule type="cellIs" dxfId="9545" priority="1933" operator="greaterThanOrEqual">
      <formula>0.045</formula>
    </cfRule>
    <cfRule type="cellIs" dxfId="9544" priority="1934" operator="lessThanOrEqual">
      <formula>0.0245</formula>
    </cfRule>
    <cfRule type="cellIs" dxfId="9543" priority="1935" operator="between">
      <formula>0.025</formula>
      <formula>0.0445</formula>
    </cfRule>
  </conditionalFormatting>
  <conditionalFormatting sqref="S62:S63">
    <cfRule type="cellIs" dxfId="9542" priority="1930" operator="lessThanOrEqual">
      <formula>0.4999</formula>
    </cfRule>
    <cfRule type="cellIs" dxfId="9541" priority="1931" operator="between">
      <formula>0.5</formula>
      <formula>0.89</formula>
    </cfRule>
    <cfRule type="cellIs" dxfId="9540" priority="1932" operator="greaterThanOrEqual">
      <formula>0.891</formula>
    </cfRule>
  </conditionalFormatting>
  <conditionalFormatting sqref="G62:G63">
    <cfRule type="cellIs" dxfId="9539" priority="1927" stopIfTrue="1" operator="lessThan">
      <formula>$E$1/$E$1*50</formula>
    </cfRule>
    <cfRule type="cellIs" dxfId="9538" priority="1928" stopIfTrue="1" operator="between">
      <formula>$E$1/$E$1*50</formula>
      <formula>$E$1/$E$1*89</formula>
    </cfRule>
    <cfRule type="cellIs" dxfId="9537" priority="1929" stopIfTrue="1" operator="greaterThanOrEqual">
      <formula>$E$1/$E$1*90</formula>
    </cfRule>
  </conditionalFormatting>
  <conditionalFormatting sqref="L62:L63">
    <cfRule type="cellIs" dxfId="9536" priority="1924" stopIfTrue="1" operator="lessThan">
      <formula>$F$1/$F$1*1%</formula>
    </cfRule>
    <cfRule type="cellIs" dxfId="9535" priority="1925" stopIfTrue="1" operator="between">
      <formula>$F$1/$F$1*1%</formula>
      <formula>$F$1/$F$1*4.99%</formula>
    </cfRule>
    <cfRule type="cellIs" dxfId="9534" priority="1926" stopIfTrue="1" operator="greaterThanOrEqual">
      <formula>$F$1/$F$1*5%</formula>
    </cfRule>
  </conditionalFormatting>
  <conditionalFormatting sqref="I62:I63">
    <cfRule type="cellIs" dxfId="9533" priority="1921" stopIfTrue="1" operator="lessThan">
      <formula>$E$1/$E$1*50</formula>
    </cfRule>
    <cfRule type="cellIs" dxfId="9532" priority="1922" stopIfTrue="1" operator="between">
      <formula>$E$1/$E$1*50</formula>
      <formula>$E$1/$E$1*89</formula>
    </cfRule>
    <cfRule type="cellIs" dxfId="9531" priority="1923" stopIfTrue="1" operator="greaterThanOrEqual">
      <formula>$E$1/$E$1*90</formula>
    </cfRule>
  </conditionalFormatting>
  <conditionalFormatting sqref="K62:K63">
    <cfRule type="cellIs" dxfId="9530" priority="1918" stopIfTrue="1" operator="lessThan">
      <formula>$E$1/$E$1*50</formula>
    </cfRule>
    <cfRule type="cellIs" dxfId="9529" priority="1919" stopIfTrue="1" operator="between">
      <formula>$E$1/$E$1*50</formula>
      <formula>$E$1/$E$1*89</formula>
    </cfRule>
    <cfRule type="cellIs" dxfId="9528" priority="1920" stopIfTrue="1" operator="greaterThanOrEqual">
      <formula>$E$1/$E$1*90</formula>
    </cfRule>
  </conditionalFormatting>
  <conditionalFormatting sqref="M62:M63">
    <cfRule type="cellIs" dxfId="9527" priority="1915" stopIfTrue="1" operator="lessThan">
      <formula>$E$1/$E$1*50</formula>
    </cfRule>
    <cfRule type="cellIs" dxfId="9526" priority="1916" stopIfTrue="1" operator="between">
      <formula>$E$1/$E$1*50</formula>
      <formula>$E$1/$E$1*89</formula>
    </cfRule>
    <cfRule type="cellIs" dxfId="9525" priority="1917" stopIfTrue="1" operator="greaterThanOrEqual">
      <formula>$E$1/$E$1*90</formula>
    </cfRule>
  </conditionalFormatting>
  <conditionalFormatting sqref="P62:P63">
    <cfRule type="cellIs" dxfId="9524" priority="1912" stopIfTrue="1" operator="lessThan">
      <formula>$E$1/$E$1*50</formula>
    </cfRule>
    <cfRule type="cellIs" dxfId="9523" priority="1913" stopIfTrue="1" operator="between">
      <formula>$E$1/$E$1*50</formula>
      <formula>$E$1/$E$1*89</formula>
    </cfRule>
    <cfRule type="cellIs" dxfId="9522" priority="1914" stopIfTrue="1" operator="greaterThanOrEqual">
      <formula>$E$1/$E$1*90</formula>
    </cfRule>
  </conditionalFormatting>
  <conditionalFormatting sqref="F62:F63">
    <cfRule type="cellIs" dxfId="9521" priority="1909" stopIfTrue="1" operator="lessThan">
      <formula>$F$1/$F$1*1%</formula>
    </cfRule>
    <cfRule type="cellIs" dxfId="9520" priority="1910" stopIfTrue="1" operator="between">
      <formula>$F$1/$F$1*1%</formula>
      <formula>$F$1/$F$1*4.99%</formula>
    </cfRule>
    <cfRule type="cellIs" dxfId="9519" priority="1911" stopIfTrue="1" operator="greaterThanOrEqual">
      <formula>$F$1/$F$1*5%</formula>
    </cfRule>
  </conditionalFormatting>
  <conditionalFormatting sqref="E62:E63">
    <cfRule type="cellIs" dxfId="9518" priority="1906" stopIfTrue="1" operator="lessThan">
      <formula>$E$1/$E$1*50</formula>
    </cfRule>
    <cfRule type="cellIs" dxfId="9517" priority="1907" stopIfTrue="1" operator="between">
      <formula>$E$1/$E$1*50</formula>
      <formula>$E$1/$E$1*89</formula>
    </cfRule>
    <cfRule type="cellIs" dxfId="9516" priority="1908" stopIfTrue="1" operator="greaterThanOrEqual">
      <formula>$E$1/$E$1*90</formula>
    </cfRule>
  </conditionalFormatting>
  <conditionalFormatting sqref="R62:R63">
    <cfRule type="cellIs" dxfId="9515" priority="1904" operator="lessThanOrEqual">
      <formula>0.04</formula>
    </cfRule>
    <cfRule type="cellIs" dxfId="9514" priority="1905" operator="equal">
      <formula>0.05</formula>
    </cfRule>
  </conditionalFormatting>
  <conditionalFormatting sqref="K62">
    <cfRule type="cellIs" dxfId="9513" priority="1901" stopIfTrue="1" operator="lessThan">
      <formula>$E$1/$E$1*50</formula>
    </cfRule>
    <cfRule type="cellIs" dxfId="9512" priority="1902" stopIfTrue="1" operator="between">
      <formula>$E$1/$E$1*50</formula>
      <formula>$E$1/$E$1*89</formula>
    </cfRule>
    <cfRule type="cellIs" dxfId="9511" priority="1903" stopIfTrue="1" operator="greaterThanOrEqual">
      <formula>$E$1/$E$1*90</formula>
    </cfRule>
  </conditionalFormatting>
  <conditionalFormatting sqref="K61">
    <cfRule type="cellIs" dxfId="9510" priority="1898" operator="greaterThanOrEqual">
      <formula>90</formula>
    </cfRule>
    <cfRule type="cellIs" dxfId="9509" priority="1899" operator="between">
      <formula>50</formula>
      <formula>89</formula>
    </cfRule>
    <cfRule type="cellIs" dxfId="9508" priority="1900" operator="lessThanOrEqual">
      <formula>49</formula>
    </cfRule>
  </conditionalFormatting>
  <conditionalFormatting sqref="R61">
    <cfRule type="cellIs" dxfId="9507" priority="1896" operator="lessThanOrEqual">
      <formula>0.04</formula>
    </cfRule>
    <cfRule type="cellIs" dxfId="9506" priority="1897" operator="equal">
      <formula>0.05</formula>
    </cfRule>
  </conditionalFormatting>
  <conditionalFormatting sqref="U61">
    <cfRule type="cellIs" dxfId="9505" priority="1893" stopIfTrue="1" operator="equal">
      <formula>"A"</formula>
    </cfRule>
    <cfRule type="cellIs" dxfId="9504" priority="1894" stopIfTrue="1" operator="between">
      <formula>$V$1</formula>
      <formula>$W$1</formula>
    </cfRule>
    <cfRule type="cellIs" dxfId="9503" priority="1895" stopIfTrue="1" operator="equal">
      <formula>"F"</formula>
    </cfRule>
  </conditionalFormatting>
  <conditionalFormatting sqref="D61 B61">
    <cfRule type="cellIs" dxfId="9502" priority="1890" stopIfTrue="1" operator="lessThan">
      <formula>#REF!/#REF!*60</formula>
    </cfRule>
    <cfRule type="cellIs" dxfId="9501" priority="1891" stopIfTrue="1" operator="between">
      <formula>#REF!/#REF!*60</formula>
      <formula>#REF!/#REF!*89</formula>
    </cfRule>
    <cfRule type="cellIs" dxfId="9500" priority="1892" stopIfTrue="1" operator="greaterThanOrEqual">
      <formula>#REF!/#REF!*90</formula>
    </cfRule>
  </conditionalFormatting>
  <conditionalFormatting sqref="C61">
    <cfRule type="cellIs" dxfId="9499" priority="1887" stopIfTrue="1" operator="lessThan">
      <formula>#REF!/#REF!*9%</formula>
    </cfRule>
    <cfRule type="cellIs" dxfId="9498" priority="1888" stopIfTrue="1" operator="between">
      <formula>#REF!/#REF!*9%</formula>
      <formula>#REF!/#REF!*13.4%</formula>
    </cfRule>
    <cfRule type="cellIs" dxfId="9497" priority="1889" stopIfTrue="1" operator="greaterThanOrEqual">
      <formula>#REF!/#REF!*13.5%</formula>
    </cfRule>
  </conditionalFormatting>
  <conditionalFormatting sqref="G61">
    <cfRule type="cellIs" dxfId="9496" priority="1884" stopIfTrue="1" operator="lessThan">
      <formula>$E$1/$E$1*50</formula>
    </cfRule>
    <cfRule type="cellIs" dxfId="9495" priority="1885" stopIfTrue="1" operator="between">
      <formula>$E$1/$E$1*50</formula>
      <formula>$E$1/$E$1*89</formula>
    </cfRule>
    <cfRule type="cellIs" dxfId="9494" priority="1886" stopIfTrue="1" operator="greaterThanOrEqual">
      <formula>$E$1/$E$1*90</formula>
    </cfRule>
  </conditionalFormatting>
  <conditionalFormatting sqref="L61">
    <cfRule type="cellIs" dxfId="9493" priority="1881" stopIfTrue="1" operator="lessThan">
      <formula>$F$1/$F$1*1%</formula>
    </cfRule>
    <cfRule type="cellIs" dxfId="9492" priority="1882" stopIfTrue="1" operator="between">
      <formula>$F$1/$F$1*1%</formula>
      <formula>$F$1/$F$1*4.99%</formula>
    </cfRule>
    <cfRule type="cellIs" dxfId="9491" priority="1883" stopIfTrue="1" operator="greaterThanOrEqual">
      <formula>$F$1/$F$1*5%</formula>
    </cfRule>
  </conditionalFormatting>
  <conditionalFormatting sqref="T61">
    <cfRule type="cellIs" dxfId="9490" priority="1878" stopIfTrue="1" operator="equal">
      <formula>"A"</formula>
    </cfRule>
    <cfRule type="cellIs" dxfId="9489" priority="1879" stopIfTrue="1" operator="between">
      <formula>$V$1</formula>
      <formula>$W$1</formula>
    </cfRule>
    <cfRule type="cellIs" dxfId="9488" priority="1880" stopIfTrue="1" operator="equal">
      <formula>"F"</formula>
    </cfRule>
  </conditionalFormatting>
  <conditionalFormatting sqref="G61">
    <cfRule type="cellIs" dxfId="9487" priority="1875" operator="greaterThanOrEqual">
      <formula>90</formula>
    </cfRule>
    <cfRule type="cellIs" dxfId="9486" priority="1876" operator="between">
      <formula>50</formula>
      <formula>89</formula>
    </cfRule>
    <cfRule type="cellIs" dxfId="9485" priority="1877" operator="lessThanOrEqual">
      <formula>49</formula>
    </cfRule>
  </conditionalFormatting>
  <conditionalFormatting sqref="I61">
    <cfRule type="cellIs" dxfId="9484" priority="1872" stopIfTrue="1" operator="lessThan">
      <formula>$E$1/$E$1*50</formula>
    </cfRule>
    <cfRule type="cellIs" dxfId="9483" priority="1873" stopIfTrue="1" operator="between">
      <formula>$E$1/$E$1*50</formula>
      <formula>$E$1/$E$1*89</formula>
    </cfRule>
    <cfRule type="cellIs" dxfId="9482" priority="1874" stopIfTrue="1" operator="greaterThanOrEqual">
      <formula>$E$1/$E$1*90</formula>
    </cfRule>
  </conditionalFormatting>
  <conditionalFormatting sqref="I61">
    <cfRule type="cellIs" dxfId="9481" priority="1869" operator="greaterThanOrEqual">
      <formula>90</formula>
    </cfRule>
    <cfRule type="cellIs" dxfId="9480" priority="1870" operator="between">
      <formula>50</formula>
      <formula>89</formula>
    </cfRule>
    <cfRule type="cellIs" dxfId="9479" priority="1871" operator="lessThanOrEqual">
      <formula>49</formula>
    </cfRule>
  </conditionalFormatting>
  <conditionalFormatting sqref="K61">
    <cfRule type="cellIs" dxfId="9478" priority="1866" stopIfTrue="1" operator="lessThan">
      <formula>$E$1/$E$1*50</formula>
    </cfRule>
    <cfRule type="cellIs" dxfId="9477" priority="1867" stopIfTrue="1" operator="between">
      <formula>$E$1/$E$1*50</formula>
      <formula>$E$1/$E$1*89</formula>
    </cfRule>
    <cfRule type="cellIs" dxfId="9476" priority="1868" stopIfTrue="1" operator="greaterThanOrEqual">
      <formula>$E$1/$E$1*90</formula>
    </cfRule>
  </conditionalFormatting>
  <conditionalFormatting sqref="K61">
    <cfRule type="cellIs" dxfId="9475" priority="1863" operator="greaterThanOrEqual">
      <formula>90</formula>
    </cfRule>
    <cfRule type="cellIs" dxfId="9474" priority="1864" operator="between">
      <formula>50</formula>
      <formula>89</formula>
    </cfRule>
    <cfRule type="cellIs" dxfId="9473" priority="1865" operator="lessThanOrEqual">
      <formula>49</formula>
    </cfRule>
  </conditionalFormatting>
  <conditionalFormatting sqref="M61">
    <cfRule type="cellIs" dxfId="9472" priority="1860" stopIfTrue="1" operator="lessThan">
      <formula>$E$1/$E$1*50</formula>
    </cfRule>
    <cfRule type="cellIs" dxfId="9471" priority="1861" stopIfTrue="1" operator="between">
      <formula>$E$1/$E$1*50</formula>
      <formula>$E$1/$E$1*89</formula>
    </cfRule>
    <cfRule type="cellIs" dxfId="9470" priority="1862" stopIfTrue="1" operator="greaterThanOrEqual">
      <formula>$E$1/$E$1*90</formula>
    </cfRule>
  </conditionalFormatting>
  <conditionalFormatting sqref="M61">
    <cfRule type="cellIs" dxfId="9469" priority="1857" operator="greaterThanOrEqual">
      <formula>90</formula>
    </cfRule>
    <cfRule type="cellIs" dxfId="9468" priority="1858" operator="between">
      <formula>50</formula>
      <formula>89</formula>
    </cfRule>
    <cfRule type="cellIs" dxfId="9467" priority="1859" operator="lessThanOrEqual">
      <formula>49</formula>
    </cfRule>
  </conditionalFormatting>
  <conditionalFormatting sqref="P61">
    <cfRule type="cellIs" dxfId="9466" priority="1854" stopIfTrue="1" operator="lessThan">
      <formula>$E$1/$E$1*50</formula>
    </cfRule>
    <cfRule type="cellIs" dxfId="9465" priority="1855" stopIfTrue="1" operator="between">
      <formula>$E$1/$E$1*50</formula>
      <formula>$E$1/$E$1*89</formula>
    </cfRule>
    <cfRule type="cellIs" dxfId="9464" priority="1856" stopIfTrue="1" operator="greaterThanOrEqual">
      <formula>$E$1/$E$1*90</formula>
    </cfRule>
  </conditionalFormatting>
  <conditionalFormatting sqref="P61">
    <cfRule type="cellIs" dxfId="9463" priority="1851" operator="greaterThanOrEqual">
      <formula>90</formula>
    </cfRule>
    <cfRule type="cellIs" dxfId="9462" priority="1852" operator="between">
      <formula>50</formula>
      <formula>89</formula>
    </cfRule>
    <cfRule type="cellIs" dxfId="9461" priority="1853" operator="lessThanOrEqual">
      <formula>49</formula>
    </cfRule>
  </conditionalFormatting>
  <conditionalFormatting sqref="H61">
    <cfRule type="cellIs" dxfId="9460" priority="1848" operator="greaterThanOrEqual">
      <formula>0.18</formula>
    </cfRule>
    <cfRule type="cellIs" dxfId="9459" priority="1849" operator="between">
      <formula>0.1</formula>
      <formula>0.178</formula>
    </cfRule>
    <cfRule type="cellIs" dxfId="9458" priority="1850" operator="lessThanOrEqual">
      <formula>0.098</formula>
    </cfRule>
  </conditionalFormatting>
  <conditionalFormatting sqref="J61">
    <cfRule type="cellIs" dxfId="9457" priority="1845" operator="greaterThanOrEqual">
      <formula>0.18</formula>
    </cfRule>
    <cfRule type="cellIs" dxfId="9456" priority="1846" operator="between">
      <formula>0.1</formula>
      <formula>0.178</formula>
    </cfRule>
    <cfRule type="cellIs" dxfId="9455" priority="1847" operator="lessThanOrEqual">
      <formula>0.098</formula>
    </cfRule>
  </conditionalFormatting>
  <conditionalFormatting sqref="N61">
    <cfRule type="cellIs" dxfId="9454" priority="1842" operator="greaterThanOrEqual">
      <formula>0.18</formula>
    </cfRule>
    <cfRule type="cellIs" dxfId="9453" priority="1843" operator="between">
      <formula>0.1</formula>
      <formula>0.178</formula>
    </cfRule>
    <cfRule type="cellIs" dxfId="9452" priority="1844" operator="lessThanOrEqual">
      <formula>0.098</formula>
    </cfRule>
  </conditionalFormatting>
  <conditionalFormatting sqref="Q61">
    <cfRule type="cellIs" dxfId="9451" priority="1839" operator="greaterThanOrEqual">
      <formula>0.18</formula>
    </cfRule>
    <cfRule type="cellIs" dxfId="9450" priority="1840" operator="between">
      <formula>0.1</formula>
      <formula>0.178</formula>
    </cfRule>
    <cfRule type="cellIs" dxfId="9449" priority="1841" operator="lessThanOrEqual">
      <formula>0.098</formula>
    </cfRule>
  </conditionalFormatting>
  <conditionalFormatting sqref="L61">
    <cfRule type="cellIs" dxfId="9448" priority="1836" operator="greaterThanOrEqual">
      <formula>0.045</formula>
    </cfRule>
    <cfRule type="cellIs" dxfId="9447" priority="1837" operator="lessThanOrEqual">
      <formula>0.0245</formula>
    </cfRule>
    <cfRule type="cellIs" dxfId="9446" priority="1838" operator="between">
      <formula>0.025</formula>
      <formula>0.0445</formula>
    </cfRule>
  </conditionalFormatting>
  <conditionalFormatting sqref="F61">
    <cfRule type="cellIs" dxfId="9445" priority="1833" stopIfTrue="1" operator="lessThan">
      <formula>$F$1/$F$1*1%</formula>
    </cfRule>
    <cfRule type="cellIs" dxfId="9444" priority="1834" stopIfTrue="1" operator="between">
      <formula>$F$1/$F$1*1%</formula>
      <formula>$F$1/$F$1*4.99%</formula>
    </cfRule>
    <cfRule type="cellIs" dxfId="9443" priority="1835" stopIfTrue="1" operator="greaterThanOrEqual">
      <formula>$F$1/$F$1*5%</formula>
    </cfRule>
  </conditionalFormatting>
  <conditionalFormatting sqref="F61">
    <cfRule type="cellIs" dxfId="9442" priority="1830" operator="greaterThanOrEqual">
      <formula>0.045</formula>
    </cfRule>
    <cfRule type="cellIs" dxfId="9441" priority="1831" operator="lessThanOrEqual">
      <formula>0.0245</formula>
    </cfRule>
    <cfRule type="cellIs" dxfId="9440" priority="1832" operator="between">
      <formula>0.025</formula>
      <formula>0.0445</formula>
    </cfRule>
  </conditionalFormatting>
  <conditionalFormatting sqref="E61">
    <cfRule type="cellIs" dxfId="9439" priority="1827" stopIfTrue="1" operator="lessThan">
      <formula>$E$1/$E$1*50</formula>
    </cfRule>
    <cfRule type="cellIs" dxfId="9438" priority="1828" stopIfTrue="1" operator="between">
      <formula>$E$1/$E$1*50</formula>
      <formula>$E$1/$E$1*89</formula>
    </cfRule>
    <cfRule type="cellIs" dxfId="9437" priority="1829" stopIfTrue="1" operator="greaterThanOrEqual">
      <formula>$E$1/$E$1*90</formula>
    </cfRule>
  </conditionalFormatting>
  <conditionalFormatting sqref="E61">
    <cfRule type="cellIs" dxfId="9436" priority="1824" operator="greaterThanOrEqual">
      <formula>90</formula>
    </cfRule>
    <cfRule type="cellIs" dxfId="9435" priority="1825" operator="between">
      <formula>50</formula>
      <formula>89</formula>
    </cfRule>
    <cfRule type="cellIs" dxfId="9434" priority="1826" operator="lessThanOrEqual">
      <formula>49</formula>
    </cfRule>
  </conditionalFormatting>
  <conditionalFormatting sqref="S61">
    <cfRule type="cellIs" dxfId="9433" priority="1821" operator="lessThanOrEqual">
      <formula>0.4999</formula>
    </cfRule>
    <cfRule type="cellIs" dxfId="9432" priority="1822" operator="between">
      <formula>0.5</formula>
      <formula>0.89</formula>
    </cfRule>
    <cfRule type="cellIs" dxfId="9431" priority="1823" operator="greaterThanOrEqual">
      <formula>0.891</formula>
    </cfRule>
  </conditionalFormatting>
  <conditionalFormatting sqref="K61">
    <cfRule type="cellIs" dxfId="9430" priority="1818" stopIfTrue="1" operator="lessThan">
      <formula>$E$1/$E$1*50</formula>
    </cfRule>
    <cfRule type="cellIs" dxfId="9429" priority="1819" stopIfTrue="1" operator="between">
      <formula>$E$1/$E$1*50</formula>
      <formula>$E$1/$E$1*89</formula>
    </cfRule>
    <cfRule type="cellIs" dxfId="9428" priority="1820" stopIfTrue="1" operator="greaterThanOrEqual">
      <formula>$E$1/$E$1*90</formula>
    </cfRule>
  </conditionalFormatting>
  <conditionalFormatting sqref="G98 I98 K98 M98 P98 E98">
    <cfRule type="cellIs" dxfId="9427" priority="1815" stopIfTrue="1" operator="lessThan">
      <formula>$E$1/$E$1*50</formula>
    </cfRule>
    <cfRule type="cellIs" dxfId="9426" priority="1816" stopIfTrue="1" operator="between">
      <formula>$E$1/$E$1*50</formula>
      <formula>$E$1/$E$1*89</formula>
    </cfRule>
    <cfRule type="cellIs" dxfId="9425" priority="1817" stopIfTrue="1" operator="greaterThanOrEqual">
      <formula>$E$1/$E$1*90</formula>
    </cfRule>
  </conditionalFormatting>
  <conditionalFormatting sqref="L98 F98">
    <cfRule type="cellIs" dxfId="9424" priority="1812" stopIfTrue="1" operator="lessThan">
      <formula>$F$1/$F$1*1%</formula>
    </cfRule>
    <cfRule type="cellIs" dxfId="9423" priority="1813" stopIfTrue="1" operator="between">
      <formula>$F$1/$F$1*1%</formula>
      <formula>$F$1/$F$1*4.99%</formula>
    </cfRule>
    <cfRule type="cellIs" dxfId="9422" priority="1814" stopIfTrue="1" operator="greaterThanOrEqual">
      <formula>$F$1/$F$1*5%</formula>
    </cfRule>
  </conditionalFormatting>
  <conditionalFormatting sqref="T98">
    <cfRule type="cellIs" dxfId="9421" priority="1809" stopIfTrue="1" operator="equal">
      <formula>"A"</formula>
    </cfRule>
    <cfRule type="cellIs" dxfId="9420" priority="1810" stopIfTrue="1" operator="between">
      <formula>$V$1</formula>
      <formula>$W$1</formula>
    </cfRule>
    <cfRule type="cellIs" dxfId="9419" priority="1811" stopIfTrue="1" operator="equal">
      <formula>"F"</formula>
    </cfRule>
  </conditionalFormatting>
  <conditionalFormatting sqref="G98 I98 K98 M98 P98 E98">
    <cfRule type="cellIs" dxfId="9418" priority="1803" operator="greaterThanOrEqual">
      <formula>90</formula>
    </cfRule>
    <cfRule type="cellIs" dxfId="9417" priority="1804" operator="between">
      <formula>50</formula>
      <formula>89</formula>
    </cfRule>
    <cfRule type="cellIs" dxfId="9416" priority="1805" operator="lessThanOrEqual">
      <formula>49</formula>
    </cfRule>
  </conditionalFormatting>
  <conditionalFormatting sqref="H98 J98 N98 Q98">
    <cfRule type="cellIs" dxfId="9415" priority="1800" operator="greaterThanOrEqual">
      <formula>0.18</formula>
    </cfRule>
    <cfRule type="cellIs" dxfId="9414" priority="1801" operator="between">
      <formula>0.1</formula>
      <formula>0.178</formula>
    </cfRule>
    <cfRule type="cellIs" dxfId="9413" priority="1802" operator="lessThanOrEqual">
      <formula>0.098</formula>
    </cfRule>
  </conditionalFormatting>
  <conditionalFormatting sqref="L98 F98">
    <cfRule type="cellIs" dxfId="9412" priority="1797" operator="greaterThanOrEqual">
      <formula>0.045</formula>
    </cfRule>
    <cfRule type="cellIs" dxfId="9411" priority="1798" operator="lessThanOrEqual">
      <formula>0.0245</formula>
    </cfRule>
    <cfRule type="cellIs" dxfId="9410" priority="1799" operator="between">
      <formula>0.025</formula>
      <formula>0.0445</formula>
    </cfRule>
  </conditionalFormatting>
  <conditionalFormatting sqref="S98">
    <cfRule type="cellIs" dxfId="9409" priority="1794" operator="lessThanOrEqual">
      <formula>0.4999</formula>
    </cfRule>
    <cfRule type="cellIs" dxfId="9408" priority="1795" operator="between">
      <formula>0.5</formula>
      <formula>0.89</formula>
    </cfRule>
    <cfRule type="cellIs" dxfId="9407" priority="1796" operator="greaterThanOrEqual">
      <formula>0.891</formula>
    </cfRule>
  </conditionalFormatting>
  <conditionalFormatting sqref="O98">
    <cfRule type="cellIs" dxfId="9406" priority="1792" operator="lessThanOrEqual">
      <formula>0.04</formula>
    </cfRule>
    <cfRule type="cellIs" dxfId="9405" priority="1793" operator="equal">
      <formula>0.05</formula>
    </cfRule>
  </conditionalFormatting>
  <conditionalFormatting sqref="G95 I95 K95 M95 P95 E95">
    <cfRule type="cellIs" dxfId="9404" priority="1789" stopIfTrue="1" operator="lessThan">
      <formula>$E$1/$E$1*50</formula>
    </cfRule>
    <cfRule type="cellIs" dxfId="9403" priority="1790" stopIfTrue="1" operator="between">
      <formula>$E$1/$E$1*50</formula>
      <formula>$E$1/$E$1*89</formula>
    </cfRule>
    <cfRule type="cellIs" dxfId="9402" priority="1791" stopIfTrue="1" operator="greaterThanOrEqual">
      <formula>$E$1/$E$1*90</formula>
    </cfRule>
  </conditionalFormatting>
  <conditionalFormatting sqref="L95 F95">
    <cfRule type="cellIs" dxfId="9401" priority="1786" stopIfTrue="1" operator="lessThan">
      <formula>$F$1/$F$1*1%</formula>
    </cfRule>
    <cfRule type="cellIs" dxfId="9400" priority="1787" stopIfTrue="1" operator="between">
      <formula>$F$1/$F$1*1%</formula>
      <formula>$F$1/$F$1*4.99%</formula>
    </cfRule>
    <cfRule type="cellIs" dxfId="9399" priority="1788" stopIfTrue="1" operator="greaterThanOrEqual">
      <formula>$F$1/$F$1*5%</formula>
    </cfRule>
  </conditionalFormatting>
  <conditionalFormatting sqref="T95">
    <cfRule type="cellIs" dxfId="9398" priority="1783" stopIfTrue="1" operator="equal">
      <formula>"A"</formula>
    </cfRule>
    <cfRule type="cellIs" dxfId="9397" priority="1784" stopIfTrue="1" operator="between">
      <formula>$V$1</formula>
      <formula>$W$1</formula>
    </cfRule>
    <cfRule type="cellIs" dxfId="9396" priority="1785" stopIfTrue="1" operator="equal">
      <formula>"F"</formula>
    </cfRule>
  </conditionalFormatting>
  <conditionalFormatting sqref="U95">
    <cfRule type="cellIs" dxfId="9395" priority="1780" stopIfTrue="1" operator="equal">
      <formula>"A"</formula>
    </cfRule>
    <cfRule type="cellIs" dxfId="9394" priority="1781" stopIfTrue="1" operator="between">
      <formula>$V$1</formula>
      <formula>$W$1</formula>
    </cfRule>
    <cfRule type="cellIs" dxfId="9393" priority="1782" stopIfTrue="1" operator="equal">
      <formula>"F"</formula>
    </cfRule>
  </conditionalFormatting>
  <conditionalFormatting sqref="D95 B95">
    <cfRule type="cellIs" dxfId="9392" priority="1777" stopIfTrue="1" operator="lessThan">
      <formula>#REF!/#REF!*60</formula>
    </cfRule>
    <cfRule type="cellIs" dxfId="9391" priority="1778" stopIfTrue="1" operator="between">
      <formula>#REF!/#REF!*60</formula>
      <formula>#REF!/#REF!*89</formula>
    </cfRule>
    <cfRule type="cellIs" dxfId="9390" priority="1779" stopIfTrue="1" operator="greaterThanOrEqual">
      <formula>#REF!/#REF!*90</formula>
    </cfRule>
  </conditionalFormatting>
  <conditionalFormatting sqref="C95">
    <cfRule type="cellIs" dxfId="9389" priority="1774" stopIfTrue="1" operator="lessThan">
      <formula>#REF!/#REF!*9%</formula>
    </cfRule>
    <cfRule type="cellIs" dxfId="9388" priority="1775" stopIfTrue="1" operator="between">
      <formula>#REF!/#REF!*9%</formula>
      <formula>#REF!/#REF!*13.4%</formula>
    </cfRule>
    <cfRule type="cellIs" dxfId="9387" priority="1776" stopIfTrue="1" operator="greaterThanOrEqual">
      <formula>#REF!/#REF!*13.5%</formula>
    </cfRule>
  </conditionalFormatting>
  <conditionalFormatting sqref="U91:U92">
    <cfRule type="cellIs" dxfId="9386" priority="1771" stopIfTrue="1" operator="equal">
      <formula>"A"</formula>
    </cfRule>
    <cfRule type="cellIs" dxfId="9385" priority="1772" stopIfTrue="1" operator="between">
      <formula>$V$1</formula>
      <formula>$W$1</formula>
    </cfRule>
    <cfRule type="cellIs" dxfId="9384" priority="1773" stopIfTrue="1" operator="equal">
      <formula>"F"</formula>
    </cfRule>
  </conditionalFormatting>
  <conditionalFormatting sqref="D91:D92 B91:B92">
    <cfRule type="cellIs" dxfId="9383" priority="1768" stopIfTrue="1" operator="lessThan">
      <formula>#REF!/#REF!*60</formula>
    </cfRule>
    <cfRule type="cellIs" dxfId="9382" priority="1769" stopIfTrue="1" operator="between">
      <formula>#REF!/#REF!*60</formula>
      <formula>#REF!/#REF!*89</formula>
    </cfRule>
    <cfRule type="cellIs" dxfId="9381" priority="1770" stopIfTrue="1" operator="greaterThanOrEqual">
      <formula>#REF!/#REF!*90</formula>
    </cfRule>
  </conditionalFormatting>
  <conditionalFormatting sqref="C91:C92">
    <cfRule type="cellIs" dxfId="9380" priority="1765" stopIfTrue="1" operator="lessThan">
      <formula>#REF!/#REF!*9%</formula>
    </cfRule>
    <cfRule type="cellIs" dxfId="9379" priority="1766" stopIfTrue="1" operator="between">
      <formula>#REF!/#REF!*9%</formula>
      <formula>#REF!/#REF!*13.4%</formula>
    </cfRule>
    <cfRule type="cellIs" dxfId="9378" priority="1767" stopIfTrue="1" operator="greaterThanOrEqual">
      <formula>#REF!/#REF!*13.5%</formula>
    </cfRule>
  </conditionalFormatting>
  <conditionalFormatting sqref="U93">
    <cfRule type="cellIs" dxfId="9377" priority="1762" stopIfTrue="1" operator="equal">
      <formula>"A"</formula>
    </cfRule>
    <cfRule type="cellIs" dxfId="9376" priority="1763" stopIfTrue="1" operator="between">
      <formula>$V$1</formula>
      <formula>$W$1</formula>
    </cfRule>
    <cfRule type="cellIs" dxfId="9375" priority="1764" stopIfTrue="1" operator="equal">
      <formula>"F"</formula>
    </cfRule>
  </conditionalFormatting>
  <conditionalFormatting sqref="B93 D93">
    <cfRule type="cellIs" dxfId="9374" priority="1759" stopIfTrue="1" operator="lessThan">
      <formula>#REF!/#REF!*60</formula>
    </cfRule>
    <cfRule type="cellIs" dxfId="9373" priority="1760" stopIfTrue="1" operator="between">
      <formula>#REF!/#REF!*60</formula>
      <formula>#REF!/#REF!*89</formula>
    </cfRule>
    <cfRule type="cellIs" dxfId="9372" priority="1761" stopIfTrue="1" operator="greaterThanOrEqual">
      <formula>#REF!/#REF!*90</formula>
    </cfRule>
  </conditionalFormatting>
  <conditionalFormatting sqref="C93">
    <cfRule type="cellIs" dxfId="9371" priority="1756" stopIfTrue="1" operator="lessThan">
      <formula>#REF!/#REF!*9%</formula>
    </cfRule>
    <cfRule type="cellIs" dxfId="9370" priority="1757" stopIfTrue="1" operator="between">
      <formula>#REF!/#REF!*9%</formula>
      <formula>#REF!/#REF!*13.4%</formula>
    </cfRule>
    <cfRule type="cellIs" dxfId="9369" priority="1758" stopIfTrue="1" operator="greaterThanOrEqual">
      <formula>#REF!/#REF!*13.5%</formula>
    </cfRule>
  </conditionalFormatting>
  <conditionalFormatting sqref="U98 U94">
    <cfRule type="cellIs" dxfId="9368" priority="1753" stopIfTrue="1" operator="equal">
      <formula>"A"</formula>
    </cfRule>
    <cfRule type="cellIs" dxfId="9367" priority="1754" stopIfTrue="1" operator="between">
      <formula>$V$1</formula>
      <formula>$W$1</formula>
    </cfRule>
    <cfRule type="cellIs" dxfId="9366" priority="1755" stopIfTrue="1" operator="equal">
      <formula>"F"</formula>
    </cfRule>
  </conditionalFormatting>
  <conditionalFormatting sqref="D98 B98 D94 B94">
    <cfRule type="cellIs" dxfId="9365" priority="1750" stopIfTrue="1" operator="lessThan">
      <formula>#REF!/#REF!*60</formula>
    </cfRule>
    <cfRule type="cellIs" dxfId="9364" priority="1751" stopIfTrue="1" operator="between">
      <formula>#REF!/#REF!*60</formula>
      <formula>#REF!/#REF!*89</formula>
    </cfRule>
    <cfRule type="cellIs" dxfId="9363" priority="1752" stopIfTrue="1" operator="greaterThanOrEqual">
      <formula>#REF!/#REF!*90</formula>
    </cfRule>
  </conditionalFormatting>
  <conditionalFormatting sqref="C98 C94">
    <cfRule type="cellIs" dxfId="9362" priority="1747" stopIfTrue="1" operator="lessThan">
      <formula>#REF!/#REF!*9%</formula>
    </cfRule>
    <cfRule type="cellIs" dxfId="9361" priority="1748" stopIfTrue="1" operator="between">
      <formula>#REF!/#REF!*9%</formula>
      <formula>#REF!/#REF!*13.4%</formula>
    </cfRule>
    <cfRule type="cellIs" dxfId="9360" priority="1749" stopIfTrue="1" operator="greaterThanOrEqual">
      <formula>#REF!/#REF!*13.5%</formula>
    </cfRule>
  </conditionalFormatting>
  <conditionalFormatting sqref="G95 I95 K95 M95 P95 E95">
    <cfRule type="cellIs" dxfId="9359" priority="1744" operator="greaterThanOrEqual">
      <formula>90</formula>
    </cfRule>
    <cfRule type="cellIs" dxfId="9358" priority="1745" operator="between">
      <formula>50</formula>
      <formula>89</formula>
    </cfRule>
    <cfRule type="cellIs" dxfId="9357" priority="1746" operator="lessThanOrEqual">
      <formula>49</formula>
    </cfRule>
  </conditionalFormatting>
  <conditionalFormatting sqref="H95 J95 N95 Q95">
    <cfRule type="cellIs" dxfId="9356" priority="1741" operator="greaterThanOrEqual">
      <formula>0.18</formula>
    </cfRule>
    <cfRule type="cellIs" dxfId="9355" priority="1742" operator="between">
      <formula>0.1</formula>
      <formula>0.178</formula>
    </cfRule>
    <cfRule type="cellIs" dxfId="9354" priority="1743" operator="lessThanOrEqual">
      <formula>0.098</formula>
    </cfRule>
  </conditionalFormatting>
  <conditionalFormatting sqref="L95 F95">
    <cfRule type="cellIs" dxfId="9353" priority="1738" operator="greaterThanOrEqual">
      <formula>0.045</formula>
    </cfRule>
    <cfRule type="cellIs" dxfId="9352" priority="1739" operator="lessThanOrEqual">
      <formula>0.0245</formula>
    </cfRule>
    <cfRule type="cellIs" dxfId="9351" priority="1740" operator="between">
      <formula>0.025</formula>
      <formula>0.0445</formula>
    </cfRule>
  </conditionalFormatting>
  <conditionalFormatting sqref="S95">
    <cfRule type="cellIs" dxfId="9350" priority="1735" operator="lessThanOrEqual">
      <formula>0.4999</formula>
    </cfRule>
    <cfRule type="cellIs" dxfId="9349" priority="1736" operator="between">
      <formula>0.5</formula>
      <formula>0.89</formula>
    </cfRule>
    <cfRule type="cellIs" dxfId="9348" priority="1737" operator="greaterThanOrEqual">
      <formula>0.891</formula>
    </cfRule>
  </conditionalFormatting>
  <conditionalFormatting sqref="O95">
    <cfRule type="cellIs" dxfId="9347" priority="1733" operator="lessThanOrEqual">
      <formula>0.04</formula>
    </cfRule>
    <cfRule type="cellIs" dxfId="9346" priority="1734" operator="equal">
      <formula>0.05</formula>
    </cfRule>
  </conditionalFormatting>
  <conditionalFormatting sqref="G91 G94">
    <cfRule type="cellIs" dxfId="9345" priority="1730" stopIfTrue="1" operator="lessThan">
      <formula>$E$1/$E$1*50</formula>
    </cfRule>
    <cfRule type="cellIs" dxfId="9344" priority="1731" stopIfTrue="1" operator="between">
      <formula>$E$1/$E$1*50</formula>
      <formula>$E$1/$E$1*89</formula>
    </cfRule>
    <cfRule type="cellIs" dxfId="9343" priority="1732" stopIfTrue="1" operator="greaterThanOrEqual">
      <formula>$E$1/$E$1*90</formula>
    </cfRule>
  </conditionalFormatting>
  <conditionalFormatting sqref="L91 L94">
    <cfRule type="cellIs" dxfId="9342" priority="1727" stopIfTrue="1" operator="lessThan">
      <formula>$F$1/$F$1*1%</formula>
    </cfRule>
    <cfRule type="cellIs" dxfId="9341" priority="1728" stopIfTrue="1" operator="between">
      <formula>$F$1/$F$1*1%</formula>
      <formula>$F$1/$F$1*4.99%</formula>
    </cfRule>
    <cfRule type="cellIs" dxfId="9340" priority="1729" stopIfTrue="1" operator="greaterThanOrEqual">
      <formula>$F$1/$F$1*5%</formula>
    </cfRule>
  </conditionalFormatting>
  <conditionalFormatting sqref="G92:G93">
    <cfRule type="cellIs" dxfId="9339" priority="1724" stopIfTrue="1" operator="lessThan">
      <formula>$E$1/$E$1*50</formula>
    </cfRule>
    <cfRule type="cellIs" dxfId="9338" priority="1725" stopIfTrue="1" operator="between">
      <formula>$E$1/$E$1*50</formula>
      <formula>$E$1/$E$1*89</formula>
    </cfRule>
    <cfRule type="cellIs" dxfId="9337" priority="1726" stopIfTrue="1" operator="greaterThanOrEqual">
      <formula>$E$1/$E$1*90</formula>
    </cfRule>
  </conditionalFormatting>
  <conditionalFormatting sqref="L92:L93">
    <cfRule type="cellIs" dxfId="9336" priority="1721" stopIfTrue="1" operator="lessThan">
      <formula>$F$1/$F$1*1%</formula>
    </cfRule>
    <cfRule type="cellIs" dxfId="9335" priority="1722" stopIfTrue="1" operator="between">
      <formula>$F$1/$F$1*1%</formula>
      <formula>$F$1/$F$1*4.99%</formula>
    </cfRule>
    <cfRule type="cellIs" dxfId="9334" priority="1723" stopIfTrue="1" operator="greaterThanOrEqual">
      <formula>$F$1/$F$1*5%</formula>
    </cfRule>
  </conditionalFormatting>
  <conditionalFormatting sqref="T91:T94">
    <cfRule type="cellIs" dxfId="9333" priority="1718" stopIfTrue="1" operator="equal">
      <formula>"A"</formula>
    </cfRule>
    <cfRule type="cellIs" dxfId="9332" priority="1719" stopIfTrue="1" operator="between">
      <formula>$V$1</formula>
      <formula>$W$1</formula>
    </cfRule>
    <cfRule type="cellIs" dxfId="9331" priority="1720" stopIfTrue="1" operator="equal">
      <formula>"F"</formula>
    </cfRule>
  </conditionalFormatting>
  <conditionalFormatting sqref="G91:G94">
    <cfRule type="cellIs" dxfId="9330" priority="1715" operator="greaterThanOrEqual">
      <formula>90</formula>
    </cfRule>
    <cfRule type="cellIs" dxfId="9329" priority="1716" operator="between">
      <formula>50</formula>
      <formula>89</formula>
    </cfRule>
    <cfRule type="cellIs" dxfId="9328" priority="1717" operator="lessThanOrEqual">
      <formula>49</formula>
    </cfRule>
  </conditionalFormatting>
  <conditionalFormatting sqref="I91 I94">
    <cfRule type="cellIs" dxfId="9327" priority="1712" stopIfTrue="1" operator="lessThan">
      <formula>$E$1/$E$1*50</formula>
    </cfRule>
    <cfRule type="cellIs" dxfId="9326" priority="1713" stopIfTrue="1" operator="between">
      <formula>$E$1/$E$1*50</formula>
      <formula>$E$1/$E$1*89</formula>
    </cfRule>
    <cfRule type="cellIs" dxfId="9325" priority="1714" stopIfTrue="1" operator="greaterThanOrEqual">
      <formula>$E$1/$E$1*90</formula>
    </cfRule>
  </conditionalFormatting>
  <conditionalFormatting sqref="I92:I93">
    <cfRule type="cellIs" dxfId="9324" priority="1709" stopIfTrue="1" operator="lessThan">
      <formula>$E$1/$E$1*50</formula>
    </cfRule>
    <cfRule type="cellIs" dxfId="9323" priority="1710" stopIfTrue="1" operator="between">
      <formula>$E$1/$E$1*50</formula>
      <formula>$E$1/$E$1*89</formula>
    </cfRule>
    <cfRule type="cellIs" dxfId="9322" priority="1711" stopIfTrue="1" operator="greaterThanOrEqual">
      <formula>$E$1/$E$1*90</formula>
    </cfRule>
  </conditionalFormatting>
  <conditionalFormatting sqref="I91:I94">
    <cfRule type="cellIs" dxfId="9321" priority="1706" operator="greaterThanOrEqual">
      <formula>90</formula>
    </cfRule>
    <cfRule type="cellIs" dxfId="9320" priority="1707" operator="between">
      <formula>50</formula>
      <formula>89</formula>
    </cfRule>
    <cfRule type="cellIs" dxfId="9319" priority="1708" operator="lessThanOrEqual">
      <formula>49</formula>
    </cfRule>
  </conditionalFormatting>
  <conditionalFormatting sqref="K91 K94">
    <cfRule type="cellIs" dxfId="9318" priority="1703" stopIfTrue="1" operator="lessThan">
      <formula>$E$1/$E$1*50</formula>
    </cfRule>
    <cfRule type="cellIs" dxfId="9317" priority="1704" stopIfTrue="1" operator="between">
      <formula>$E$1/$E$1*50</formula>
      <formula>$E$1/$E$1*89</formula>
    </cfRule>
    <cfRule type="cellIs" dxfId="9316" priority="1705" stopIfTrue="1" operator="greaterThanOrEqual">
      <formula>$E$1/$E$1*90</formula>
    </cfRule>
  </conditionalFormatting>
  <conditionalFormatting sqref="K92:K93">
    <cfRule type="cellIs" dxfId="9315" priority="1700" stopIfTrue="1" operator="lessThan">
      <formula>$E$1/$E$1*50</formula>
    </cfRule>
    <cfRule type="cellIs" dxfId="9314" priority="1701" stopIfTrue="1" operator="between">
      <formula>$E$1/$E$1*50</formula>
      <formula>$E$1/$E$1*89</formula>
    </cfRule>
    <cfRule type="cellIs" dxfId="9313" priority="1702" stopIfTrue="1" operator="greaterThanOrEqual">
      <formula>$E$1/$E$1*90</formula>
    </cfRule>
  </conditionalFormatting>
  <conditionalFormatting sqref="K91:K94">
    <cfRule type="cellIs" dxfId="9312" priority="1697" operator="greaterThanOrEqual">
      <formula>90</formula>
    </cfRule>
    <cfRule type="cellIs" dxfId="9311" priority="1698" operator="between">
      <formula>50</formula>
      <formula>89</formula>
    </cfRule>
    <cfRule type="cellIs" dxfId="9310" priority="1699" operator="lessThanOrEqual">
      <formula>49</formula>
    </cfRule>
  </conditionalFormatting>
  <conditionalFormatting sqref="M91 M94">
    <cfRule type="cellIs" dxfId="9309" priority="1694" stopIfTrue="1" operator="lessThan">
      <formula>$E$1/$E$1*50</formula>
    </cfRule>
    <cfRule type="cellIs" dxfId="9308" priority="1695" stopIfTrue="1" operator="between">
      <formula>$E$1/$E$1*50</formula>
      <formula>$E$1/$E$1*89</formula>
    </cfRule>
    <cfRule type="cellIs" dxfId="9307" priority="1696" stopIfTrue="1" operator="greaterThanOrEqual">
      <formula>$E$1/$E$1*90</formula>
    </cfRule>
  </conditionalFormatting>
  <conditionalFormatting sqref="M92:M93">
    <cfRule type="cellIs" dxfId="9306" priority="1691" stopIfTrue="1" operator="lessThan">
      <formula>$E$1/$E$1*50</formula>
    </cfRule>
    <cfRule type="cellIs" dxfId="9305" priority="1692" stopIfTrue="1" operator="between">
      <formula>$E$1/$E$1*50</formula>
      <formula>$E$1/$E$1*89</formula>
    </cfRule>
    <cfRule type="cellIs" dxfId="9304" priority="1693" stopIfTrue="1" operator="greaterThanOrEqual">
      <formula>$E$1/$E$1*90</formula>
    </cfRule>
  </conditionalFormatting>
  <conditionalFormatting sqref="M91:M94">
    <cfRule type="cellIs" dxfId="9303" priority="1688" operator="greaterThanOrEqual">
      <formula>90</formula>
    </cfRule>
    <cfRule type="cellIs" dxfId="9302" priority="1689" operator="between">
      <formula>50</formula>
      <formula>89</formula>
    </cfRule>
    <cfRule type="cellIs" dxfId="9301" priority="1690" operator="lessThanOrEqual">
      <formula>49</formula>
    </cfRule>
  </conditionalFormatting>
  <conditionalFormatting sqref="P91 P94">
    <cfRule type="cellIs" dxfId="9300" priority="1685" stopIfTrue="1" operator="lessThan">
      <formula>$E$1/$E$1*50</formula>
    </cfRule>
    <cfRule type="cellIs" dxfId="9299" priority="1686" stopIfTrue="1" operator="between">
      <formula>$E$1/$E$1*50</formula>
      <formula>$E$1/$E$1*89</formula>
    </cfRule>
    <cfRule type="cellIs" dxfId="9298" priority="1687" stopIfTrue="1" operator="greaterThanOrEqual">
      <formula>$E$1/$E$1*90</formula>
    </cfRule>
  </conditionalFormatting>
  <conditionalFormatting sqref="P92:P93">
    <cfRule type="cellIs" dxfId="9297" priority="1682" stopIfTrue="1" operator="lessThan">
      <formula>$E$1/$E$1*50</formula>
    </cfRule>
    <cfRule type="cellIs" dxfId="9296" priority="1683" stopIfTrue="1" operator="between">
      <formula>$E$1/$E$1*50</formula>
      <formula>$E$1/$E$1*89</formula>
    </cfRule>
    <cfRule type="cellIs" dxfId="9295" priority="1684" stopIfTrue="1" operator="greaterThanOrEqual">
      <formula>$E$1/$E$1*90</formula>
    </cfRule>
  </conditionalFormatting>
  <conditionalFormatting sqref="P91:P94">
    <cfRule type="cellIs" dxfId="9294" priority="1679" operator="greaterThanOrEqual">
      <formula>90</formula>
    </cfRule>
    <cfRule type="cellIs" dxfId="9293" priority="1680" operator="between">
      <formula>50</formula>
      <formula>89</formula>
    </cfRule>
    <cfRule type="cellIs" dxfId="9292" priority="1681" operator="lessThanOrEqual">
      <formula>49</formula>
    </cfRule>
  </conditionalFormatting>
  <conditionalFormatting sqref="H91:H94">
    <cfRule type="cellIs" dxfId="9291" priority="1676" operator="greaterThanOrEqual">
      <formula>0.18</formula>
    </cfRule>
    <cfRule type="cellIs" dxfId="9290" priority="1677" operator="between">
      <formula>0.1</formula>
      <formula>0.178</formula>
    </cfRule>
    <cfRule type="cellIs" dxfId="9289" priority="1678" operator="lessThanOrEqual">
      <formula>0.098</formula>
    </cfRule>
  </conditionalFormatting>
  <conditionalFormatting sqref="J91:J94">
    <cfRule type="cellIs" dxfId="9288" priority="1673" operator="greaterThanOrEqual">
      <formula>0.18</formula>
    </cfRule>
    <cfRule type="cellIs" dxfId="9287" priority="1674" operator="between">
      <formula>0.1</formula>
      <formula>0.178</formula>
    </cfRule>
    <cfRule type="cellIs" dxfId="9286" priority="1675" operator="lessThanOrEqual">
      <formula>0.098</formula>
    </cfRule>
  </conditionalFormatting>
  <conditionalFormatting sqref="N91:N94">
    <cfRule type="cellIs" dxfId="9285" priority="1670" operator="greaterThanOrEqual">
      <formula>0.18</formula>
    </cfRule>
    <cfRule type="cellIs" dxfId="9284" priority="1671" operator="between">
      <formula>0.1</formula>
      <formula>0.178</formula>
    </cfRule>
    <cfRule type="cellIs" dxfId="9283" priority="1672" operator="lessThanOrEqual">
      <formula>0.098</formula>
    </cfRule>
  </conditionalFormatting>
  <conditionalFormatting sqref="Q91:Q94">
    <cfRule type="cellIs" dxfId="9282" priority="1667" operator="greaterThanOrEqual">
      <formula>0.18</formula>
    </cfRule>
    <cfRule type="cellIs" dxfId="9281" priority="1668" operator="between">
      <formula>0.1</formula>
      <formula>0.178</formula>
    </cfRule>
    <cfRule type="cellIs" dxfId="9280" priority="1669" operator="lessThanOrEqual">
      <formula>0.098</formula>
    </cfRule>
  </conditionalFormatting>
  <conditionalFormatting sqref="L91:L94">
    <cfRule type="cellIs" dxfId="9279" priority="1664" operator="greaterThanOrEqual">
      <formula>0.045</formula>
    </cfRule>
    <cfRule type="cellIs" dxfId="9278" priority="1665" operator="lessThanOrEqual">
      <formula>0.0245</formula>
    </cfRule>
    <cfRule type="cellIs" dxfId="9277" priority="1666" operator="between">
      <formula>0.025</formula>
      <formula>0.0445</formula>
    </cfRule>
  </conditionalFormatting>
  <conditionalFormatting sqref="F91 F94">
    <cfRule type="cellIs" dxfId="9276" priority="1661" stopIfTrue="1" operator="lessThan">
      <formula>$F$1/$F$1*1%</formula>
    </cfRule>
    <cfRule type="cellIs" dxfId="9275" priority="1662" stopIfTrue="1" operator="between">
      <formula>$F$1/$F$1*1%</formula>
      <formula>$F$1/$F$1*4.99%</formula>
    </cfRule>
    <cfRule type="cellIs" dxfId="9274" priority="1663" stopIfTrue="1" operator="greaterThanOrEqual">
      <formula>$F$1/$F$1*5%</formula>
    </cfRule>
  </conditionalFormatting>
  <conditionalFormatting sqref="F92:F93">
    <cfRule type="cellIs" dxfId="9273" priority="1658" stopIfTrue="1" operator="lessThan">
      <formula>$F$1/$F$1*1%</formula>
    </cfRule>
    <cfRule type="cellIs" dxfId="9272" priority="1659" stopIfTrue="1" operator="between">
      <formula>$F$1/$F$1*1%</formula>
      <formula>$F$1/$F$1*4.99%</formula>
    </cfRule>
    <cfRule type="cellIs" dxfId="9271" priority="1660" stopIfTrue="1" operator="greaterThanOrEqual">
      <formula>$F$1/$F$1*5%</formula>
    </cfRule>
  </conditionalFormatting>
  <conditionalFormatting sqref="F91:F94">
    <cfRule type="cellIs" dxfId="9270" priority="1655" operator="greaterThanOrEqual">
      <formula>0.045</formula>
    </cfRule>
    <cfRule type="cellIs" dxfId="9269" priority="1656" operator="lessThanOrEqual">
      <formula>0.0245</formula>
    </cfRule>
    <cfRule type="cellIs" dxfId="9268" priority="1657" operator="between">
      <formula>0.025</formula>
      <formula>0.0445</formula>
    </cfRule>
  </conditionalFormatting>
  <conditionalFormatting sqref="E91 E94">
    <cfRule type="cellIs" dxfId="9267" priority="1652" stopIfTrue="1" operator="lessThan">
      <formula>$E$1/$E$1*50</formula>
    </cfRule>
    <cfRule type="cellIs" dxfId="9266" priority="1653" stopIfTrue="1" operator="between">
      <formula>$E$1/$E$1*50</formula>
      <formula>$E$1/$E$1*89</formula>
    </cfRule>
    <cfRule type="cellIs" dxfId="9265" priority="1654" stopIfTrue="1" operator="greaterThanOrEqual">
      <formula>$E$1/$E$1*90</formula>
    </cfRule>
  </conditionalFormatting>
  <conditionalFormatting sqref="E92:E93">
    <cfRule type="cellIs" dxfId="9264" priority="1649" stopIfTrue="1" operator="lessThan">
      <formula>$E$1/$E$1*50</formula>
    </cfRule>
    <cfRule type="cellIs" dxfId="9263" priority="1650" stopIfTrue="1" operator="between">
      <formula>$E$1/$E$1*50</formula>
      <formula>$E$1/$E$1*89</formula>
    </cfRule>
    <cfRule type="cellIs" dxfId="9262" priority="1651" stopIfTrue="1" operator="greaterThanOrEqual">
      <formula>$E$1/$E$1*90</formula>
    </cfRule>
  </conditionalFormatting>
  <conditionalFormatting sqref="E91:E94">
    <cfRule type="cellIs" dxfId="9261" priority="1646" operator="greaterThanOrEqual">
      <formula>90</formula>
    </cfRule>
    <cfRule type="cellIs" dxfId="9260" priority="1647" operator="between">
      <formula>50</formula>
      <formula>89</formula>
    </cfRule>
    <cfRule type="cellIs" dxfId="9259" priority="1648" operator="lessThanOrEqual">
      <formula>49</formula>
    </cfRule>
  </conditionalFormatting>
  <conditionalFormatting sqref="S91:S94">
    <cfRule type="cellIs" dxfId="9258" priority="1643" operator="lessThanOrEqual">
      <formula>0.4999</formula>
    </cfRule>
    <cfRule type="cellIs" dxfId="9257" priority="1644" operator="between">
      <formula>0.5</formula>
      <formula>0.89</formula>
    </cfRule>
    <cfRule type="cellIs" dxfId="9256" priority="1645" operator="greaterThanOrEqual">
      <formula>0.891</formula>
    </cfRule>
  </conditionalFormatting>
  <conditionalFormatting sqref="O91:O94">
    <cfRule type="cellIs" dxfId="9255" priority="1641" operator="lessThanOrEqual">
      <formula>0.04</formula>
    </cfRule>
    <cfRule type="cellIs" dxfId="9254" priority="1642" operator="equal">
      <formula>0.05</formula>
    </cfRule>
  </conditionalFormatting>
  <conditionalFormatting sqref="U102">
    <cfRule type="cellIs" dxfId="9253" priority="1638" stopIfTrue="1" operator="equal">
      <formula>"A"</formula>
    </cfRule>
    <cfRule type="cellIs" dxfId="9252" priority="1639" stopIfTrue="1" operator="between">
      <formula>$V$1</formula>
      <formula>$W$1</formula>
    </cfRule>
    <cfRule type="cellIs" dxfId="9251" priority="1640" stopIfTrue="1" operator="equal">
      <formula>"F"</formula>
    </cfRule>
  </conditionalFormatting>
  <conditionalFormatting sqref="B102 D102">
    <cfRule type="cellIs" dxfId="9250" priority="1635" stopIfTrue="1" operator="lessThan">
      <formula>#REF!/#REF!*60</formula>
    </cfRule>
    <cfRule type="cellIs" dxfId="9249" priority="1636" stopIfTrue="1" operator="between">
      <formula>#REF!/#REF!*60</formula>
      <formula>#REF!/#REF!*89</formula>
    </cfRule>
    <cfRule type="cellIs" dxfId="9248" priority="1637" stopIfTrue="1" operator="greaterThanOrEqual">
      <formula>#REF!/#REF!*90</formula>
    </cfRule>
  </conditionalFormatting>
  <conditionalFormatting sqref="C102">
    <cfRule type="cellIs" dxfId="9247" priority="1632" stopIfTrue="1" operator="lessThan">
      <formula>#REF!/#REF!*9%</formula>
    </cfRule>
    <cfRule type="cellIs" dxfId="9246" priority="1633" stopIfTrue="1" operator="between">
      <formula>#REF!/#REF!*9%</formula>
      <formula>#REF!/#REF!*13.4%</formula>
    </cfRule>
    <cfRule type="cellIs" dxfId="9245" priority="1634" stopIfTrue="1" operator="greaterThanOrEqual">
      <formula>#REF!/#REF!*13.5%</formula>
    </cfRule>
  </conditionalFormatting>
  <conditionalFormatting sqref="G102">
    <cfRule type="cellIs" dxfId="9244" priority="1629" stopIfTrue="1" operator="lessThan">
      <formula>$E$1/$E$1*50</formula>
    </cfRule>
    <cfRule type="cellIs" dxfId="9243" priority="1630" stopIfTrue="1" operator="between">
      <formula>$E$1/$E$1*50</formula>
      <formula>$E$1/$E$1*89</formula>
    </cfRule>
    <cfRule type="cellIs" dxfId="9242" priority="1631" stopIfTrue="1" operator="greaterThanOrEqual">
      <formula>$E$1/$E$1*90</formula>
    </cfRule>
  </conditionalFormatting>
  <conditionalFormatting sqref="L102">
    <cfRule type="cellIs" dxfId="9241" priority="1626" stopIfTrue="1" operator="lessThan">
      <formula>$F$1/$F$1*1%</formula>
    </cfRule>
    <cfRule type="cellIs" dxfId="9240" priority="1627" stopIfTrue="1" operator="between">
      <formula>$F$1/$F$1*1%</formula>
      <formula>$F$1/$F$1*4.99%</formula>
    </cfRule>
    <cfRule type="cellIs" dxfId="9239" priority="1628" stopIfTrue="1" operator="greaterThanOrEqual">
      <formula>$F$1/$F$1*5%</formula>
    </cfRule>
  </conditionalFormatting>
  <conditionalFormatting sqref="T102">
    <cfRule type="cellIs" dxfId="9238" priority="1623" stopIfTrue="1" operator="equal">
      <formula>"A"</formula>
    </cfRule>
    <cfRule type="cellIs" dxfId="9237" priority="1624" stopIfTrue="1" operator="between">
      <formula>$V$1</formula>
      <formula>$W$1</formula>
    </cfRule>
    <cfRule type="cellIs" dxfId="9236" priority="1625" stopIfTrue="1" operator="equal">
      <formula>"F"</formula>
    </cfRule>
  </conditionalFormatting>
  <conditionalFormatting sqref="G102">
    <cfRule type="cellIs" dxfId="9235" priority="1620" operator="greaterThanOrEqual">
      <formula>90</formula>
    </cfRule>
    <cfRule type="cellIs" dxfId="9234" priority="1621" operator="between">
      <formula>50</formula>
      <formula>89</formula>
    </cfRule>
    <cfRule type="cellIs" dxfId="9233" priority="1622" operator="lessThanOrEqual">
      <formula>49</formula>
    </cfRule>
  </conditionalFormatting>
  <conditionalFormatting sqref="I102">
    <cfRule type="cellIs" dxfId="9232" priority="1617" stopIfTrue="1" operator="lessThan">
      <formula>$E$1/$E$1*50</formula>
    </cfRule>
    <cfRule type="cellIs" dxfId="9231" priority="1618" stopIfTrue="1" operator="between">
      <formula>$E$1/$E$1*50</formula>
      <formula>$E$1/$E$1*89</formula>
    </cfRule>
    <cfRule type="cellIs" dxfId="9230" priority="1619" stopIfTrue="1" operator="greaterThanOrEqual">
      <formula>$E$1/$E$1*90</formula>
    </cfRule>
  </conditionalFormatting>
  <conditionalFormatting sqref="I102">
    <cfRule type="cellIs" dxfId="9229" priority="1614" operator="greaterThanOrEqual">
      <formula>90</formula>
    </cfRule>
    <cfRule type="cellIs" dxfId="9228" priority="1615" operator="between">
      <formula>50</formula>
      <formula>89</formula>
    </cfRule>
    <cfRule type="cellIs" dxfId="9227" priority="1616" operator="lessThanOrEqual">
      <formula>49</formula>
    </cfRule>
  </conditionalFormatting>
  <conditionalFormatting sqref="K102">
    <cfRule type="cellIs" dxfId="9226" priority="1611" stopIfTrue="1" operator="lessThan">
      <formula>$E$1/$E$1*50</formula>
    </cfRule>
    <cfRule type="cellIs" dxfId="9225" priority="1612" stopIfTrue="1" operator="between">
      <formula>$E$1/$E$1*50</formula>
      <formula>$E$1/$E$1*89</formula>
    </cfRule>
    <cfRule type="cellIs" dxfId="9224" priority="1613" stopIfTrue="1" operator="greaterThanOrEqual">
      <formula>$E$1/$E$1*90</formula>
    </cfRule>
  </conditionalFormatting>
  <conditionalFormatting sqref="K102">
    <cfRule type="cellIs" dxfId="9223" priority="1608" operator="greaterThanOrEqual">
      <formula>90</formula>
    </cfRule>
    <cfRule type="cellIs" dxfId="9222" priority="1609" operator="between">
      <formula>50</formula>
      <formula>89</formula>
    </cfRule>
    <cfRule type="cellIs" dxfId="9221" priority="1610" operator="lessThanOrEqual">
      <formula>49</formula>
    </cfRule>
  </conditionalFormatting>
  <conditionalFormatting sqref="M102">
    <cfRule type="cellIs" dxfId="9220" priority="1605" stopIfTrue="1" operator="lessThan">
      <formula>$E$1/$E$1*50</formula>
    </cfRule>
    <cfRule type="cellIs" dxfId="9219" priority="1606" stopIfTrue="1" operator="between">
      <formula>$E$1/$E$1*50</formula>
      <formula>$E$1/$E$1*89</formula>
    </cfRule>
    <cfRule type="cellIs" dxfId="9218" priority="1607" stopIfTrue="1" operator="greaterThanOrEqual">
      <formula>$E$1/$E$1*90</formula>
    </cfRule>
  </conditionalFormatting>
  <conditionalFormatting sqref="M102">
    <cfRule type="cellIs" dxfId="9217" priority="1602" operator="greaterThanOrEqual">
      <formula>90</formula>
    </cfRule>
    <cfRule type="cellIs" dxfId="9216" priority="1603" operator="between">
      <formula>50</formula>
      <formula>89</formula>
    </cfRule>
    <cfRule type="cellIs" dxfId="9215" priority="1604" operator="lessThanOrEqual">
      <formula>49</formula>
    </cfRule>
  </conditionalFormatting>
  <conditionalFormatting sqref="P102">
    <cfRule type="cellIs" dxfId="9214" priority="1599" stopIfTrue="1" operator="lessThan">
      <formula>$E$1/$E$1*50</formula>
    </cfRule>
    <cfRule type="cellIs" dxfId="9213" priority="1600" stopIfTrue="1" operator="between">
      <formula>$E$1/$E$1*50</formula>
      <formula>$E$1/$E$1*89</formula>
    </cfRule>
    <cfRule type="cellIs" dxfId="9212" priority="1601" stopIfTrue="1" operator="greaterThanOrEqual">
      <formula>$E$1/$E$1*90</formula>
    </cfRule>
  </conditionalFormatting>
  <conditionalFormatting sqref="P102">
    <cfRule type="cellIs" dxfId="9211" priority="1596" operator="greaterThanOrEqual">
      <formula>90</formula>
    </cfRule>
    <cfRule type="cellIs" dxfId="9210" priority="1597" operator="between">
      <formula>50</formula>
      <formula>89</formula>
    </cfRule>
    <cfRule type="cellIs" dxfId="9209" priority="1598" operator="lessThanOrEqual">
      <formula>49</formula>
    </cfRule>
  </conditionalFormatting>
  <conditionalFormatting sqref="H102">
    <cfRule type="cellIs" dxfId="9208" priority="1593" operator="greaterThanOrEqual">
      <formula>0.18</formula>
    </cfRule>
    <cfRule type="cellIs" dxfId="9207" priority="1594" operator="between">
      <formula>0.1</formula>
      <formula>0.178</formula>
    </cfRule>
    <cfRule type="cellIs" dxfId="9206" priority="1595" operator="lessThanOrEqual">
      <formula>0.098</formula>
    </cfRule>
  </conditionalFormatting>
  <conditionalFormatting sqref="J102">
    <cfRule type="cellIs" dxfId="9205" priority="1590" operator="greaterThanOrEqual">
      <formula>0.18</formula>
    </cfRule>
    <cfRule type="cellIs" dxfId="9204" priority="1591" operator="between">
      <formula>0.1</formula>
      <formula>0.178</formula>
    </cfRule>
    <cfRule type="cellIs" dxfId="9203" priority="1592" operator="lessThanOrEqual">
      <formula>0.098</formula>
    </cfRule>
  </conditionalFormatting>
  <conditionalFormatting sqref="N102">
    <cfRule type="cellIs" dxfId="9202" priority="1587" operator="greaterThanOrEqual">
      <formula>0.18</formula>
    </cfRule>
    <cfRule type="cellIs" dxfId="9201" priority="1588" operator="between">
      <formula>0.1</formula>
      <formula>0.178</formula>
    </cfRule>
    <cfRule type="cellIs" dxfId="9200" priority="1589" operator="lessThanOrEqual">
      <formula>0.098</formula>
    </cfRule>
  </conditionalFormatting>
  <conditionalFormatting sqref="Q102">
    <cfRule type="cellIs" dxfId="9199" priority="1584" operator="greaterThanOrEqual">
      <formula>0.18</formula>
    </cfRule>
    <cfRule type="cellIs" dxfId="9198" priority="1585" operator="between">
      <formula>0.1</formula>
      <formula>0.178</formula>
    </cfRule>
    <cfRule type="cellIs" dxfId="9197" priority="1586" operator="lessThanOrEqual">
      <formula>0.098</formula>
    </cfRule>
  </conditionalFormatting>
  <conditionalFormatting sqref="L102">
    <cfRule type="cellIs" dxfId="9196" priority="1581" operator="greaterThanOrEqual">
      <formula>0.045</formula>
    </cfRule>
    <cfRule type="cellIs" dxfId="9195" priority="1582" operator="lessThanOrEqual">
      <formula>0.0245</formula>
    </cfRule>
    <cfRule type="cellIs" dxfId="9194" priority="1583" operator="between">
      <formula>0.025</formula>
      <formula>0.0445</formula>
    </cfRule>
  </conditionalFormatting>
  <conditionalFormatting sqref="F102">
    <cfRule type="cellIs" dxfId="9193" priority="1578" stopIfTrue="1" operator="lessThan">
      <formula>$F$1/$F$1*1%</formula>
    </cfRule>
    <cfRule type="cellIs" dxfId="9192" priority="1579" stopIfTrue="1" operator="between">
      <formula>$F$1/$F$1*1%</formula>
      <formula>$F$1/$F$1*4.99%</formula>
    </cfRule>
    <cfRule type="cellIs" dxfId="9191" priority="1580" stopIfTrue="1" operator="greaterThanOrEqual">
      <formula>$F$1/$F$1*5%</formula>
    </cfRule>
  </conditionalFormatting>
  <conditionalFormatting sqref="F102">
    <cfRule type="cellIs" dxfId="9190" priority="1575" operator="greaterThanOrEqual">
      <formula>0.045</formula>
    </cfRule>
    <cfRule type="cellIs" dxfId="9189" priority="1576" operator="lessThanOrEqual">
      <formula>0.0245</formula>
    </cfRule>
    <cfRule type="cellIs" dxfId="9188" priority="1577" operator="between">
      <formula>0.025</formula>
      <formula>0.0445</formula>
    </cfRule>
  </conditionalFormatting>
  <conditionalFormatting sqref="E102">
    <cfRule type="cellIs" dxfId="9187" priority="1572" stopIfTrue="1" operator="lessThan">
      <formula>$E$1/$E$1*50</formula>
    </cfRule>
    <cfRule type="cellIs" dxfId="9186" priority="1573" stopIfTrue="1" operator="between">
      <formula>$E$1/$E$1*50</formula>
      <formula>$E$1/$E$1*89</formula>
    </cfRule>
    <cfRule type="cellIs" dxfId="9185" priority="1574" stopIfTrue="1" operator="greaterThanOrEqual">
      <formula>$E$1/$E$1*90</formula>
    </cfRule>
  </conditionalFormatting>
  <conditionalFormatting sqref="E102">
    <cfRule type="cellIs" dxfId="9184" priority="1569" operator="greaterThanOrEqual">
      <formula>90</formula>
    </cfRule>
    <cfRule type="cellIs" dxfId="9183" priority="1570" operator="between">
      <formula>50</formula>
      <formula>89</formula>
    </cfRule>
    <cfRule type="cellIs" dxfId="9182" priority="1571" operator="lessThanOrEqual">
      <formula>49</formula>
    </cfRule>
  </conditionalFormatting>
  <conditionalFormatting sqref="S102">
    <cfRule type="cellIs" dxfId="9181" priority="1566" operator="lessThanOrEqual">
      <formula>0.4999</formula>
    </cfRule>
    <cfRule type="cellIs" dxfId="9180" priority="1567" operator="between">
      <formula>0.5</formula>
      <formula>0.89</formula>
    </cfRule>
    <cfRule type="cellIs" dxfId="9179" priority="1568" operator="greaterThanOrEqual">
      <formula>0.891</formula>
    </cfRule>
  </conditionalFormatting>
  <conditionalFormatting sqref="O102">
    <cfRule type="cellIs" dxfId="9178" priority="1564" operator="lessThanOrEqual">
      <formula>0.04</formula>
    </cfRule>
    <cfRule type="cellIs" dxfId="9177" priority="1565" operator="equal">
      <formula>0.05</formula>
    </cfRule>
  </conditionalFormatting>
  <conditionalFormatting sqref="E96 P96 M96 K96 I96 G96">
    <cfRule type="cellIs" dxfId="9176" priority="1559" stopIfTrue="1" operator="lessThan">
      <formula>$E$1/$E$1*50</formula>
    </cfRule>
    <cfRule type="cellIs" dxfId="9175" priority="1560" stopIfTrue="1" operator="between">
      <formula>$E$1/$E$1*50</formula>
      <formula>$E$1/$E$1*89</formula>
    </cfRule>
    <cfRule type="cellIs" dxfId="9174" priority="1561" stopIfTrue="1" operator="greaterThanOrEqual">
      <formula>$E$1/$E$1*90</formula>
    </cfRule>
  </conditionalFormatting>
  <conditionalFormatting sqref="F96 L96">
    <cfRule type="cellIs" dxfId="9173" priority="1556" stopIfTrue="1" operator="lessThan">
      <formula>$F$1/$F$1*1%</formula>
    </cfRule>
    <cfRule type="cellIs" dxfId="9172" priority="1557" stopIfTrue="1" operator="between">
      <formula>$F$1/$F$1*1%</formula>
      <formula>$F$1/$F$1*4.99%</formula>
    </cfRule>
    <cfRule type="cellIs" dxfId="9171" priority="1558" stopIfTrue="1" operator="greaterThanOrEqual">
      <formula>$F$1/$F$1*5%</formula>
    </cfRule>
  </conditionalFormatting>
  <conditionalFormatting sqref="T96">
    <cfRule type="cellIs" dxfId="9170" priority="1553" stopIfTrue="1" operator="equal">
      <formula>"A"</formula>
    </cfRule>
    <cfRule type="cellIs" dxfId="9169" priority="1554" stopIfTrue="1" operator="between">
      <formula>$V$1</formula>
      <formula>$W$1</formula>
    </cfRule>
    <cfRule type="cellIs" dxfId="9168" priority="1555" stopIfTrue="1" operator="equal">
      <formula>"F"</formula>
    </cfRule>
  </conditionalFormatting>
  <conditionalFormatting sqref="U96">
    <cfRule type="cellIs" dxfId="9167" priority="1550" stopIfTrue="1" operator="equal">
      <formula>"A"</formula>
    </cfRule>
    <cfRule type="cellIs" dxfId="9166" priority="1551" stopIfTrue="1" operator="between">
      <formula>$V$1</formula>
      <formula>$W$1</formula>
    </cfRule>
    <cfRule type="cellIs" dxfId="9165" priority="1552" stopIfTrue="1" operator="equal">
      <formula>"F"</formula>
    </cfRule>
  </conditionalFormatting>
  <conditionalFormatting sqref="B96 D96">
    <cfRule type="cellIs" dxfId="9164" priority="1547" stopIfTrue="1" operator="lessThan">
      <formula>#REF!/#REF!*60</formula>
    </cfRule>
    <cfRule type="cellIs" dxfId="9163" priority="1548" stopIfTrue="1" operator="between">
      <formula>#REF!/#REF!*60</formula>
      <formula>#REF!/#REF!*89</formula>
    </cfRule>
    <cfRule type="cellIs" dxfId="9162" priority="1549" stopIfTrue="1" operator="greaterThanOrEqual">
      <formula>#REF!/#REF!*90</formula>
    </cfRule>
  </conditionalFormatting>
  <conditionalFormatting sqref="C96">
    <cfRule type="cellIs" dxfId="9161" priority="1544" stopIfTrue="1" operator="lessThan">
      <formula>#REF!/#REF!*9%</formula>
    </cfRule>
    <cfRule type="cellIs" dxfId="9160" priority="1545" stopIfTrue="1" operator="between">
      <formula>#REF!/#REF!*9%</formula>
      <formula>#REF!/#REF!*13.4%</formula>
    </cfRule>
    <cfRule type="cellIs" dxfId="9159" priority="1546" stopIfTrue="1" operator="greaterThanOrEqual">
      <formula>#REF!/#REF!*13.5%</formula>
    </cfRule>
  </conditionalFormatting>
  <conditionalFormatting sqref="U99">
    <cfRule type="cellIs" dxfId="9158" priority="1541" stopIfTrue="1" operator="equal">
      <formula>"A"</formula>
    </cfRule>
    <cfRule type="cellIs" dxfId="9157" priority="1542" stopIfTrue="1" operator="between">
      <formula>$V$1</formula>
      <formula>$W$1</formula>
    </cfRule>
    <cfRule type="cellIs" dxfId="9156" priority="1543" stopIfTrue="1" operator="equal">
      <formula>"F"</formula>
    </cfRule>
  </conditionalFormatting>
  <conditionalFormatting sqref="D99 B99">
    <cfRule type="cellIs" dxfId="9155" priority="1538" stopIfTrue="1" operator="lessThan">
      <formula>#REF!/#REF!*60</formula>
    </cfRule>
    <cfRule type="cellIs" dxfId="9154" priority="1539" stopIfTrue="1" operator="between">
      <formula>#REF!/#REF!*60</formula>
      <formula>#REF!/#REF!*89</formula>
    </cfRule>
    <cfRule type="cellIs" dxfId="9153" priority="1540" stopIfTrue="1" operator="greaterThanOrEqual">
      <formula>#REF!/#REF!*90</formula>
    </cfRule>
  </conditionalFormatting>
  <conditionalFormatting sqref="U97">
    <cfRule type="cellIs" dxfId="9152" priority="1532" stopIfTrue="1" operator="equal">
      <formula>"A"</formula>
    </cfRule>
    <cfRule type="cellIs" dxfId="9151" priority="1533" stopIfTrue="1" operator="between">
      <formula>$V$1</formula>
      <formula>$W$1</formula>
    </cfRule>
    <cfRule type="cellIs" dxfId="9150" priority="1534" stopIfTrue="1" operator="equal">
      <formula>"F"</formula>
    </cfRule>
  </conditionalFormatting>
  <conditionalFormatting sqref="D97 B97">
    <cfRule type="cellIs" dxfId="9149" priority="1529" stopIfTrue="1" operator="lessThan">
      <formula>#REF!/#REF!*60</formula>
    </cfRule>
    <cfRule type="cellIs" dxfId="9148" priority="1530" stopIfTrue="1" operator="between">
      <formula>#REF!/#REF!*60</formula>
      <formula>#REF!/#REF!*89</formula>
    </cfRule>
    <cfRule type="cellIs" dxfId="9147" priority="1531" stopIfTrue="1" operator="greaterThanOrEqual">
      <formula>#REF!/#REF!*90</formula>
    </cfRule>
  </conditionalFormatting>
  <conditionalFormatting sqref="C97">
    <cfRule type="cellIs" dxfId="9146" priority="1526" stopIfTrue="1" operator="lessThan">
      <formula>#REF!/#REF!*9%</formula>
    </cfRule>
    <cfRule type="cellIs" dxfId="9145" priority="1527" stopIfTrue="1" operator="between">
      <formula>#REF!/#REF!*9%</formula>
      <formula>#REF!/#REF!*13.4%</formula>
    </cfRule>
    <cfRule type="cellIs" dxfId="9144" priority="1528" stopIfTrue="1" operator="greaterThanOrEqual">
      <formula>#REF!/#REF!*13.5%</formula>
    </cfRule>
  </conditionalFormatting>
  <conditionalFormatting sqref="E96 P96 M96 K96 I96 G96">
    <cfRule type="cellIs" dxfId="9143" priority="1523" operator="greaterThanOrEqual">
      <formula>90</formula>
    </cfRule>
    <cfRule type="cellIs" dxfId="9142" priority="1524" operator="between">
      <formula>50</formula>
      <formula>89</formula>
    </cfRule>
    <cfRule type="cellIs" dxfId="9141" priority="1525" operator="lessThanOrEqual">
      <formula>49</formula>
    </cfRule>
  </conditionalFormatting>
  <conditionalFormatting sqref="Q96 N96 J96 H96">
    <cfRule type="cellIs" dxfId="9140" priority="1520" operator="greaterThanOrEqual">
      <formula>0.18</formula>
    </cfRule>
    <cfRule type="cellIs" dxfId="9139" priority="1521" operator="between">
      <formula>0.1</formula>
      <formula>0.178</formula>
    </cfRule>
    <cfRule type="cellIs" dxfId="9138" priority="1522" operator="lessThanOrEqual">
      <formula>0.098</formula>
    </cfRule>
  </conditionalFormatting>
  <conditionalFormatting sqref="F96 L96">
    <cfRule type="cellIs" dxfId="9137" priority="1517" operator="greaterThanOrEqual">
      <formula>0.045</formula>
    </cfRule>
    <cfRule type="cellIs" dxfId="9136" priority="1518" operator="lessThanOrEqual">
      <formula>0.0245</formula>
    </cfRule>
    <cfRule type="cellIs" dxfId="9135" priority="1519" operator="between">
      <formula>0.025</formula>
      <formula>0.0445</formula>
    </cfRule>
  </conditionalFormatting>
  <conditionalFormatting sqref="S96">
    <cfRule type="cellIs" dxfId="9134" priority="1514" operator="lessThanOrEqual">
      <formula>0.4999</formula>
    </cfRule>
    <cfRule type="cellIs" dxfId="9133" priority="1515" operator="between">
      <formula>0.5</formula>
      <formula>0.89</formula>
    </cfRule>
    <cfRule type="cellIs" dxfId="9132" priority="1516" operator="greaterThanOrEqual">
      <formula>0.891</formula>
    </cfRule>
  </conditionalFormatting>
  <conditionalFormatting sqref="O96">
    <cfRule type="cellIs" dxfId="9131" priority="1512" operator="lessThanOrEqual">
      <formula>0.04</formula>
    </cfRule>
    <cfRule type="cellIs" dxfId="9130" priority="1513" operator="equal">
      <formula>0.05</formula>
    </cfRule>
  </conditionalFormatting>
  <conditionalFormatting sqref="G97 G99">
    <cfRule type="cellIs" dxfId="9129" priority="1509" stopIfTrue="1" operator="lessThan">
      <formula>$E$1/$E$1*50</formula>
    </cfRule>
    <cfRule type="cellIs" dxfId="9128" priority="1510" stopIfTrue="1" operator="between">
      <formula>$E$1/$E$1*50</formula>
      <formula>$E$1/$E$1*89</formula>
    </cfRule>
    <cfRule type="cellIs" dxfId="9127" priority="1511" stopIfTrue="1" operator="greaterThanOrEqual">
      <formula>$E$1/$E$1*90</formula>
    </cfRule>
  </conditionalFormatting>
  <conditionalFormatting sqref="L97 L99">
    <cfRule type="cellIs" dxfId="9126" priority="1506" stopIfTrue="1" operator="lessThan">
      <formula>$F$1/$F$1*1%</formula>
    </cfRule>
    <cfRule type="cellIs" dxfId="9125" priority="1507" stopIfTrue="1" operator="between">
      <formula>$F$1/$F$1*1%</formula>
      <formula>$F$1/$F$1*4.99%</formula>
    </cfRule>
    <cfRule type="cellIs" dxfId="9124" priority="1508" stopIfTrue="1" operator="greaterThanOrEqual">
      <formula>$F$1/$F$1*5%</formula>
    </cfRule>
  </conditionalFormatting>
  <conditionalFormatting sqref="T97 T99">
    <cfRule type="cellIs" dxfId="9123" priority="1503" stopIfTrue="1" operator="equal">
      <formula>"A"</formula>
    </cfRule>
    <cfRule type="cellIs" dxfId="9122" priority="1504" stopIfTrue="1" operator="between">
      <formula>$V$1</formula>
      <formula>$W$1</formula>
    </cfRule>
    <cfRule type="cellIs" dxfId="9121" priority="1505" stopIfTrue="1" operator="equal">
      <formula>"F"</formula>
    </cfRule>
  </conditionalFormatting>
  <conditionalFormatting sqref="G97 G99">
    <cfRule type="cellIs" dxfId="9120" priority="1500" operator="greaterThanOrEqual">
      <formula>90</formula>
    </cfRule>
    <cfRule type="cellIs" dxfId="9119" priority="1501" operator="between">
      <formula>50</formula>
      <formula>89</formula>
    </cfRule>
    <cfRule type="cellIs" dxfId="9118" priority="1502" operator="lessThanOrEqual">
      <formula>49</formula>
    </cfRule>
  </conditionalFormatting>
  <conditionalFormatting sqref="I97 I99">
    <cfRule type="cellIs" dxfId="9117" priority="1497" stopIfTrue="1" operator="lessThan">
      <formula>$E$1/$E$1*50</formula>
    </cfRule>
    <cfRule type="cellIs" dxfId="9116" priority="1498" stopIfTrue="1" operator="between">
      <formula>$E$1/$E$1*50</formula>
      <formula>$E$1/$E$1*89</formula>
    </cfRule>
    <cfRule type="cellIs" dxfId="9115" priority="1499" stopIfTrue="1" operator="greaterThanOrEqual">
      <formula>$E$1/$E$1*90</formula>
    </cfRule>
  </conditionalFormatting>
  <conditionalFormatting sqref="I97 I99">
    <cfRule type="cellIs" dxfId="9114" priority="1494" operator="greaterThanOrEqual">
      <formula>90</formula>
    </cfRule>
    <cfRule type="cellIs" dxfId="9113" priority="1495" operator="between">
      <formula>50</formula>
      <formula>89</formula>
    </cfRule>
    <cfRule type="cellIs" dxfId="9112" priority="1496" operator="lessThanOrEqual">
      <formula>49</formula>
    </cfRule>
  </conditionalFormatting>
  <conditionalFormatting sqref="K97 K99">
    <cfRule type="cellIs" dxfId="9111" priority="1491" stopIfTrue="1" operator="lessThan">
      <formula>$E$1/$E$1*50</formula>
    </cfRule>
    <cfRule type="cellIs" dxfId="9110" priority="1492" stopIfTrue="1" operator="between">
      <formula>$E$1/$E$1*50</formula>
      <formula>$E$1/$E$1*89</formula>
    </cfRule>
    <cfRule type="cellIs" dxfId="9109" priority="1493" stopIfTrue="1" operator="greaterThanOrEqual">
      <formula>$E$1/$E$1*90</formula>
    </cfRule>
  </conditionalFormatting>
  <conditionalFormatting sqref="K97 K99">
    <cfRule type="cellIs" dxfId="9108" priority="1488" operator="greaterThanOrEqual">
      <formula>90</formula>
    </cfRule>
    <cfRule type="cellIs" dxfId="9107" priority="1489" operator="between">
      <formula>50</formula>
      <formula>89</formula>
    </cfRule>
    <cfRule type="cellIs" dxfId="9106" priority="1490" operator="lessThanOrEqual">
      <formula>49</formula>
    </cfRule>
  </conditionalFormatting>
  <conditionalFormatting sqref="M97 M99">
    <cfRule type="cellIs" dxfId="9105" priority="1485" stopIfTrue="1" operator="lessThan">
      <formula>$E$1/$E$1*50</formula>
    </cfRule>
    <cfRule type="cellIs" dxfId="9104" priority="1486" stopIfTrue="1" operator="between">
      <formula>$E$1/$E$1*50</formula>
      <formula>$E$1/$E$1*89</formula>
    </cfRule>
    <cfRule type="cellIs" dxfId="9103" priority="1487" stopIfTrue="1" operator="greaterThanOrEqual">
      <formula>$E$1/$E$1*90</formula>
    </cfRule>
  </conditionalFormatting>
  <conditionalFormatting sqref="M97 M99">
    <cfRule type="cellIs" dxfId="9102" priority="1482" operator="greaterThanOrEqual">
      <formula>90</formula>
    </cfRule>
    <cfRule type="cellIs" dxfId="9101" priority="1483" operator="between">
      <formula>50</formula>
      <formula>89</formula>
    </cfRule>
    <cfRule type="cellIs" dxfId="9100" priority="1484" operator="lessThanOrEqual">
      <formula>49</formula>
    </cfRule>
  </conditionalFormatting>
  <conditionalFormatting sqref="P97 P99">
    <cfRule type="cellIs" dxfId="9099" priority="1479" stopIfTrue="1" operator="lessThan">
      <formula>$E$1/$E$1*50</formula>
    </cfRule>
    <cfRule type="cellIs" dxfId="9098" priority="1480" stopIfTrue="1" operator="between">
      <formula>$E$1/$E$1*50</formula>
      <formula>$E$1/$E$1*89</formula>
    </cfRule>
    <cfRule type="cellIs" dxfId="9097" priority="1481" stopIfTrue="1" operator="greaterThanOrEqual">
      <formula>$E$1/$E$1*90</formula>
    </cfRule>
  </conditionalFormatting>
  <conditionalFormatting sqref="P97 P99">
    <cfRule type="cellIs" dxfId="9096" priority="1476" operator="greaterThanOrEqual">
      <formula>90</formula>
    </cfRule>
    <cfRule type="cellIs" dxfId="9095" priority="1477" operator="between">
      <formula>50</formula>
      <formula>89</formula>
    </cfRule>
    <cfRule type="cellIs" dxfId="9094" priority="1478" operator="lessThanOrEqual">
      <formula>49</formula>
    </cfRule>
  </conditionalFormatting>
  <conditionalFormatting sqref="H97 H99">
    <cfRule type="cellIs" dxfId="9093" priority="1473" operator="greaterThanOrEqual">
      <formula>0.18</formula>
    </cfRule>
    <cfRule type="cellIs" dxfId="9092" priority="1474" operator="between">
      <formula>0.1</formula>
      <formula>0.178</formula>
    </cfRule>
    <cfRule type="cellIs" dxfId="9091" priority="1475" operator="lessThanOrEqual">
      <formula>0.098</formula>
    </cfRule>
  </conditionalFormatting>
  <conditionalFormatting sqref="J97 J99">
    <cfRule type="cellIs" dxfId="9090" priority="1470" operator="greaterThanOrEqual">
      <formula>0.18</formula>
    </cfRule>
    <cfRule type="cellIs" dxfId="9089" priority="1471" operator="between">
      <formula>0.1</formula>
      <formula>0.178</formula>
    </cfRule>
    <cfRule type="cellIs" dxfId="9088" priority="1472" operator="lessThanOrEqual">
      <formula>0.098</formula>
    </cfRule>
  </conditionalFormatting>
  <conditionalFormatting sqref="N97 N99">
    <cfRule type="cellIs" dxfId="9087" priority="1467" operator="greaterThanOrEqual">
      <formula>0.18</formula>
    </cfRule>
    <cfRule type="cellIs" dxfId="9086" priority="1468" operator="between">
      <formula>0.1</formula>
      <formula>0.178</formula>
    </cfRule>
    <cfRule type="cellIs" dxfId="9085" priority="1469" operator="lessThanOrEqual">
      <formula>0.098</formula>
    </cfRule>
  </conditionalFormatting>
  <conditionalFormatting sqref="Q97 Q99">
    <cfRule type="cellIs" dxfId="9084" priority="1464" operator="greaterThanOrEqual">
      <formula>0.18</formula>
    </cfRule>
    <cfRule type="cellIs" dxfId="9083" priority="1465" operator="between">
      <formula>0.1</formula>
      <formula>0.178</formula>
    </cfRule>
    <cfRule type="cellIs" dxfId="9082" priority="1466" operator="lessThanOrEqual">
      <formula>0.098</formula>
    </cfRule>
  </conditionalFormatting>
  <conditionalFormatting sqref="L97 L99">
    <cfRule type="cellIs" dxfId="9081" priority="1461" operator="greaterThanOrEqual">
      <formula>0.045</formula>
    </cfRule>
    <cfRule type="cellIs" dxfId="9080" priority="1462" operator="lessThanOrEqual">
      <formula>0.0245</formula>
    </cfRule>
    <cfRule type="cellIs" dxfId="9079" priority="1463" operator="between">
      <formula>0.025</formula>
      <formula>0.0445</formula>
    </cfRule>
  </conditionalFormatting>
  <conditionalFormatting sqref="F97 F99">
    <cfRule type="cellIs" dxfId="9078" priority="1458" stopIfTrue="1" operator="lessThan">
      <formula>$F$1/$F$1*1%</formula>
    </cfRule>
    <cfRule type="cellIs" dxfId="9077" priority="1459" stopIfTrue="1" operator="between">
      <formula>$F$1/$F$1*1%</formula>
      <formula>$F$1/$F$1*4.99%</formula>
    </cfRule>
    <cfRule type="cellIs" dxfId="9076" priority="1460" stopIfTrue="1" operator="greaterThanOrEqual">
      <formula>$F$1/$F$1*5%</formula>
    </cfRule>
  </conditionalFormatting>
  <conditionalFormatting sqref="F97 F99">
    <cfRule type="cellIs" dxfId="9075" priority="1455" operator="greaterThanOrEqual">
      <formula>0.045</formula>
    </cfRule>
    <cfRule type="cellIs" dxfId="9074" priority="1456" operator="lessThanOrEqual">
      <formula>0.0245</formula>
    </cfRule>
    <cfRule type="cellIs" dxfId="9073" priority="1457" operator="between">
      <formula>0.025</formula>
      <formula>0.0445</formula>
    </cfRule>
  </conditionalFormatting>
  <conditionalFormatting sqref="E97 E99">
    <cfRule type="cellIs" dxfId="9072" priority="1452" stopIfTrue="1" operator="lessThan">
      <formula>$E$1/$E$1*50</formula>
    </cfRule>
    <cfRule type="cellIs" dxfId="9071" priority="1453" stopIfTrue="1" operator="between">
      <formula>$E$1/$E$1*50</formula>
      <formula>$E$1/$E$1*89</formula>
    </cfRule>
    <cfRule type="cellIs" dxfId="9070" priority="1454" stopIfTrue="1" operator="greaterThanOrEqual">
      <formula>$E$1/$E$1*90</formula>
    </cfRule>
  </conditionalFormatting>
  <conditionalFormatting sqref="E97 E99">
    <cfRule type="cellIs" dxfId="9069" priority="1449" operator="greaterThanOrEqual">
      <formula>90</formula>
    </cfRule>
    <cfRule type="cellIs" dxfId="9068" priority="1450" operator="between">
      <formula>50</formula>
      <formula>89</formula>
    </cfRule>
    <cfRule type="cellIs" dxfId="9067" priority="1451" operator="lessThanOrEqual">
      <formula>49</formula>
    </cfRule>
  </conditionalFormatting>
  <conditionalFormatting sqref="S97 S99">
    <cfRule type="cellIs" dxfId="9066" priority="1446" operator="lessThanOrEqual">
      <formula>0.4999</formula>
    </cfRule>
    <cfRule type="cellIs" dxfId="9065" priority="1447" operator="between">
      <formula>0.5</formula>
      <formula>0.89</formula>
    </cfRule>
    <cfRule type="cellIs" dxfId="9064" priority="1448" operator="greaterThanOrEqual">
      <formula>0.891</formula>
    </cfRule>
  </conditionalFormatting>
  <conditionalFormatting sqref="O97 O99">
    <cfRule type="cellIs" dxfId="9063" priority="1444" operator="lessThanOrEqual">
      <formula>0.04</formula>
    </cfRule>
    <cfRule type="cellIs" dxfId="9062" priority="1445" operator="equal">
      <formula>0.05</formula>
    </cfRule>
  </conditionalFormatting>
  <conditionalFormatting sqref="U100">
    <cfRule type="cellIs" dxfId="9061" priority="1441" stopIfTrue="1" operator="equal">
      <formula>"A"</formula>
    </cfRule>
    <cfRule type="cellIs" dxfId="9060" priority="1442" stopIfTrue="1" operator="between">
      <formula>$V$1</formula>
      <formula>$W$1</formula>
    </cfRule>
    <cfRule type="cellIs" dxfId="9059" priority="1443" stopIfTrue="1" operator="equal">
      <formula>"F"</formula>
    </cfRule>
  </conditionalFormatting>
  <conditionalFormatting sqref="B100 D100">
    <cfRule type="cellIs" dxfId="9058" priority="1438" stopIfTrue="1" operator="lessThan">
      <formula>#REF!/#REF!*60</formula>
    </cfRule>
    <cfRule type="cellIs" dxfId="9057" priority="1439" stopIfTrue="1" operator="between">
      <formula>#REF!/#REF!*60</formula>
      <formula>#REF!/#REF!*89</formula>
    </cfRule>
    <cfRule type="cellIs" dxfId="9056" priority="1440" stopIfTrue="1" operator="greaterThanOrEqual">
      <formula>#REF!/#REF!*90</formula>
    </cfRule>
  </conditionalFormatting>
  <conditionalFormatting sqref="C100">
    <cfRule type="cellIs" dxfId="9055" priority="1435" stopIfTrue="1" operator="lessThan">
      <formula>#REF!/#REF!*9%</formula>
    </cfRule>
    <cfRule type="cellIs" dxfId="9054" priority="1436" stopIfTrue="1" operator="between">
      <formula>#REF!/#REF!*9%</formula>
      <formula>#REF!/#REF!*13.4%</formula>
    </cfRule>
    <cfRule type="cellIs" dxfId="9053" priority="1437" stopIfTrue="1" operator="greaterThanOrEqual">
      <formula>#REF!/#REF!*13.5%</formula>
    </cfRule>
  </conditionalFormatting>
  <conditionalFormatting sqref="G100">
    <cfRule type="cellIs" dxfId="9052" priority="1432" stopIfTrue="1" operator="lessThan">
      <formula>$E$1/$E$1*50</formula>
    </cfRule>
    <cfRule type="cellIs" dxfId="9051" priority="1433" stopIfTrue="1" operator="between">
      <formula>$E$1/$E$1*50</formula>
      <formula>$E$1/$E$1*89</formula>
    </cfRule>
    <cfRule type="cellIs" dxfId="9050" priority="1434" stopIfTrue="1" operator="greaterThanOrEqual">
      <formula>$E$1/$E$1*90</formula>
    </cfRule>
  </conditionalFormatting>
  <conditionalFormatting sqref="L100">
    <cfRule type="cellIs" dxfId="9049" priority="1429" stopIfTrue="1" operator="lessThan">
      <formula>$F$1/$F$1*1%</formula>
    </cfRule>
    <cfRule type="cellIs" dxfId="9048" priority="1430" stopIfTrue="1" operator="between">
      <formula>$F$1/$F$1*1%</formula>
      <formula>$F$1/$F$1*4.99%</formula>
    </cfRule>
    <cfRule type="cellIs" dxfId="9047" priority="1431" stopIfTrue="1" operator="greaterThanOrEqual">
      <formula>$F$1/$F$1*5%</formula>
    </cfRule>
  </conditionalFormatting>
  <conditionalFormatting sqref="T100">
    <cfRule type="cellIs" dxfId="9046" priority="1426" stopIfTrue="1" operator="equal">
      <formula>"A"</formula>
    </cfRule>
    <cfRule type="cellIs" dxfId="9045" priority="1427" stopIfTrue="1" operator="between">
      <formula>$V$1</formula>
      <formula>$W$1</formula>
    </cfRule>
    <cfRule type="cellIs" dxfId="9044" priority="1428" stopIfTrue="1" operator="equal">
      <formula>"F"</formula>
    </cfRule>
  </conditionalFormatting>
  <conditionalFormatting sqref="G100">
    <cfRule type="cellIs" dxfId="9043" priority="1423" operator="greaterThanOrEqual">
      <formula>90</formula>
    </cfRule>
    <cfRule type="cellIs" dxfId="9042" priority="1424" operator="between">
      <formula>50</formula>
      <formula>89</formula>
    </cfRule>
    <cfRule type="cellIs" dxfId="9041" priority="1425" operator="lessThanOrEqual">
      <formula>49</formula>
    </cfRule>
  </conditionalFormatting>
  <conditionalFormatting sqref="I100">
    <cfRule type="cellIs" dxfId="9040" priority="1420" stopIfTrue="1" operator="lessThan">
      <formula>$E$1/$E$1*50</formula>
    </cfRule>
    <cfRule type="cellIs" dxfId="9039" priority="1421" stopIfTrue="1" operator="between">
      <formula>$E$1/$E$1*50</formula>
      <formula>$E$1/$E$1*89</formula>
    </cfRule>
    <cfRule type="cellIs" dxfId="9038" priority="1422" stopIfTrue="1" operator="greaterThanOrEqual">
      <formula>$E$1/$E$1*90</formula>
    </cfRule>
  </conditionalFormatting>
  <conditionalFormatting sqref="I100">
    <cfRule type="cellIs" dxfId="9037" priority="1417" operator="greaterThanOrEqual">
      <formula>90</formula>
    </cfRule>
    <cfRule type="cellIs" dxfId="9036" priority="1418" operator="between">
      <formula>50</formula>
      <formula>89</formula>
    </cfRule>
    <cfRule type="cellIs" dxfId="9035" priority="1419" operator="lessThanOrEqual">
      <formula>49</formula>
    </cfRule>
  </conditionalFormatting>
  <conditionalFormatting sqref="K100">
    <cfRule type="cellIs" dxfId="9034" priority="1414" stopIfTrue="1" operator="lessThan">
      <formula>$E$1/$E$1*50</formula>
    </cfRule>
    <cfRule type="cellIs" dxfId="9033" priority="1415" stopIfTrue="1" operator="between">
      <formula>$E$1/$E$1*50</formula>
      <formula>$E$1/$E$1*89</formula>
    </cfRule>
    <cfRule type="cellIs" dxfId="9032" priority="1416" stopIfTrue="1" operator="greaterThanOrEqual">
      <formula>$E$1/$E$1*90</formula>
    </cfRule>
  </conditionalFormatting>
  <conditionalFormatting sqref="K100">
    <cfRule type="cellIs" dxfId="9031" priority="1411" operator="greaterThanOrEqual">
      <formula>90</formula>
    </cfRule>
    <cfRule type="cellIs" dxfId="9030" priority="1412" operator="between">
      <formula>50</formula>
      <formula>89</formula>
    </cfRule>
    <cfRule type="cellIs" dxfId="9029" priority="1413" operator="lessThanOrEqual">
      <formula>49</formula>
    </cfRule>
  </conditionalFormatting>
  <conditionalFormatting sqref="M100">
    <cfRule type="cellIs" dxfId="9028" priority="1408" stopIfTrue="1" operator="lessThan">
      <formula>$E$1/$E$1*50</formula>
    </cfRule>
    <cfRule type="cellIs" dxfId="9027" priority="1409" stopIfTrue="1" operator="between">
      <formula>$E$1/$E$1*50</formula>
      <formula>$E$1/$E$1*89</formula>
    </cfRule>
    <cfRule type="cellIs" dxfId="9026" priority="1410" stopIfTrue="1" operator="greaterThanOrEqual">
      <formula>$E$1/$E$1*90</formula>
    </cfRule>
  </conditionalFormatting>
  <conditionalFormatting sqref="M100">
    <cfRule type="cellIs" dxfId="9025" priority="1405" operator="greaterThanOrEqual">
      <formula>90</formula>
    </cfRule>
    <cfRule type="cellIs" dxfId="9024" priority="1406" operator="between">
      <formula>50</formula>
      <formula>89</formula>
    </cfRule>
    <cfRule type="cellIs" dxfId="9023" priority="1407" operator="lessThanOrEqual">
      <formula>49</formula>
    </cfRule>
  </conditionalFormatting>
  <conditionalFormatting sqref="P100">
    <cfRule type="cellIs" dxfId="9022" priority="1402" stopIfTrue="1" operator="lessThan">
      <formula>$E$1/$E$1*50</formula>
    </cfRule>
    <cfRule type="cellIs" dxfId="9021" priority="1403" stopIfTrue="1" operator="between">
      <formula>$E$1/$E$1*50</formula>
      <formula>$E$1/$E$1*89</formula>
    </cfRule>
    <cfRule type="cellIs" dxfId="9020" priority="1404" stopIfTrue="1" operator="greaterThanOrEqual">
      <formula>$E$1/$E$1*90</formula>
    </cfRule>
  </conditionalFormatting>
  <conditionalFormatting sqref="P100">
    <cfRule type="cellIs" dxfId="9019" priority="1399" operator="greaterThanOrEqual">
      <formula>90</formula>
    </cfRule>
    <cfRule type="cellIs" dxfId="9018" priority="1400" operator="between">
      <formula>50</formula>
      <formula>89</formula>
    </cfRule>
    <cfRule type="cellIs" dxfId="9017" priority="1401" operator="lessThanOrEqual">
      <formula>49</formula>
    </cfRule>
  </conditionalFormatting>
  <conditionalFormatting sqref="H100">
    <cfRule type="cellIs" dxfId="9016" priority="1396" operator="greaterThanOrEqual">
      <formula>0.18</formula>
    </cfRule>
    <cfRule type="cellIs" dxfId="9015" priority="1397" operator="between">
      <formula>0.1</formula>
      <formula>0.178</formula>
    </cfRule>
    <cfRule type="cellIs" dxfId="9014" priority="1398" operator="lessThanOrEqual">
      <formula>0.098</formula>
    </cfRule>
  </conditionalFormatting>
  <conditionalFormatting sqref="J100">
    <cfRule type="cellIs" dxfId="9013" priority="1393" operator="greaterThanOrEqual">
      <formula>0.18</formula>
    </cfRule>
    <cfRule type="cellIs" dxfId="9012" priority="1394" operator="between">
      <formula>0.1</formula>
      <formula>0.178</formula>
    </cfRule>
    <cfRule type="cellIs" dxfId="9011" priority="1395" operator="lessThanOrEqual">
      <formula>0.098</formula>
    </cfRule>
  </conditionalFormatting>
  <conditionalFormatting sqref="N100">
    <cfRule type="cellIs" dxfId="9010" priority="1390" operator="greaterThanOrEqual">
      <formula>0.18</formula>
    </cfRule>
    <cfRule type="cellIs" dxfId="9009" priority="1391" operator="between">
      <formula>0.1</formula>
      <formula>0.178</formula>
    </cfRule>
    <cfRule type="cellIs" dxfId="9008" priority="1392" operator="lessThanOrEqual">
      <formula>0.098</formula>
    </cfRule>
  </conditionalFormatting>
  <conditionalFormatting sqref="Q100">
    <cfRule type="cellIs" dxfId="9007" priority="1387" operator="greaterThanOrEqual">
      <formula>0.18</formula>
    </cfRule>
    <cfRule type="cellIs" dxfId="9006" priority="1388" operator="between">
      <formula>0.1</formula>
      <formula>0.178</formula>
    </cfRule>
    <cfRule type="cellIs" dxfId="9005" priority="1389" operator="lessThanOrEqual">
      <formula>0.098</formula>
    </cfRule>
  </conditionalFormatting>
  <conditionalFormatting sqref="L100">
    <cfRule type="cellIs" dxfId="9004" priority="1384" operator="greaterThanOrEqual">
      <formula>0.045</formula>
    </cfRule>
    <cfRule type="cellIs" dxfId="9003" priority="1385" operator="lessThanOrEqual">
      <formula>0.0245</formula>
    </cfRule>
    <cfRule type="cellIs" dxfId="9002" priority="1386" operator="between">
      <formula>0.025</formula>
      <formula>0.0445</formula>
    </cfRule>
  </conditionalFormatting>
  <conditionalFormatting sqref="F100">
    <cfRule type="cellIs" dxfId="9001" priority="1381" stopIfTrue="1" operator="lessThan">
      <formula>$F$1/$F$1*1%</formula>
    </cfRule>
    <cfRule type="cellIs" dxfId="9000" priority="1382" stopIfTrue="1" operator="between">
      <formula>$F$1/$F$1*1%</formula>
      <formula>$F$1/$F$1*4.99%</formula>
    </cfRule>
    <cfRule type="cellIs" dxfId="8999" priority="1383" stopIfTrue="1" operator="greaterThanOrEqual">
      <formula>$F$1/$F$1*5%</formula>
    </cfRule>
  </conditionalFormatting>
  <conditionalFormatting sqref="F100">
    <cfRule type="cellIs" dxfId="8998" priority="1378" operator="greaterThanOrEqual">
      <formula>0.045</formula>
    </cfRule>
    <cfRule type="cellIs" dxfId="8997" priority="1379" operator="lessThanOrEqual">
      <formula>0.0245</formula>
    </cfRule>
    <cfRule type="cellIs" dxfId="8996" priority="1380" operator="between">
      <formula>0.025</formula>
      <formula>0.0445</formula>
    </cfRule>
  </conditionalFormatting>
  <conditionalFormatting sqref="E100">
    <cfRule type="cellIs" dxfId="8995" priority="1375" stopIfTrue="1" operator="lessThan">
      <formula>$E$1/$E$1*50</formula>
    </cfRule>
    <cfRule type="cellIs" dxfId="8994" priority="1376" stopIfTrue="1" operator="between">
      <formula>$E$1/$E$1*50</formula>
      <formula>$E$1/$E$1*89</formula>
    </cfRule>
    <cfRule type="cellIs" dxfId="8993" priority="1377" stopIfTrue="1" operator="greaterThanOrEqual">
      <formula>$E$1/$E$1*90</formula>
    </cfRule>
  </conditionalFormatting>
  <conditionalFormatting sqref="E100">
    <cfRule type="cellIs" dxfId="8992" priority="1372" operator="greaterThanOrEqual">
      <formula>90</formula>
    </cfRule>
    <cfRule type="cellIs" dxfId="8991" priority="1373" operator="between">
      <formula>50</formula>
      <formula>89</formula>
    </cfRule>
    <cfRule type="cellIs" dxfId="8990" priority="1374" operator="lessThanOrEqual">
      <formula>49</formula>
    </cfRule>
  </conditionalFormatting>
  <conditionalFormatting sqref="S100">
    <cfRule type="cellIs" dxfId="8989" priority="1369" operator="lessThanOrEqual">
      <formula>0.4999</formula>
    </cfRule>
    <cfRule type="cellIs" dxfId="8988" priority="1370" operator="between">
      <formula>0.5</formula>
      <formula>0.89</formula>
    </cfRule>
    <cfRule type="cellIs" dxfId="8987" priority="1371" operator="greaterThanOrEqual">
      <formula>0.891</formula>
    </cfRule>
  </conditionalFormatting>
  <conditionalFormatting sqref="O100">
    <cfRule type="cellIs" dxfId="8986" priority="1367" operator="lessThanOrEqual">
      <formula>0.04</formula>
    </cfRule>
    <cfRule type="cellIs" dxfId="8985" priority="1368" operator="equal">
      <formula>0.05</formula>
    </cfRule>
  </conditionalFormatting>
  <conditionalFormatting sqref="B101 D101">
    <cfRule type="cellIs" dxfId="8984" priority="1362" stopIfTrue="1" operator="lessThan">
      <formula>#REF!/#REF!*60</formula>
    </cfRule>
    <cfRule type="cellIs" dxfId="8983" priority="1363" stopIfTrue="1" operator="between">
      <formula>#REF!/#REF!*60</formula>
      <formula>#REF!/#REF!*89</formula>
    </cfRule>
    <cfRule type="cellIs" dxfId="8982" priority="1364" stopIfTrue="1" operator="greaterThanOrEqual">
      <formula>#REF!/#REF!*90</formula>
    </cfRule>
  </conditionalFormatting>
  <conditionalFormatting sqref="C101">
    <cfRule type="cellIs" dxfId="8981" priority="1359" stopIfTrue="1" operator="lessThan">
      <formula>#REF!/#REF!*9%</formula>
    </cfRule>
    <cfRule type="cellIs" dxfId="8980" priority="1360" stopIfTrue="1" operator="between">
      <formula>#REF!/#REF!*9%</formula>
      <formula>#REF!/#REF!*13.4%</formula>
    </cfRule>
    <cfRule type="cellIs" dxfId="8979" priority="1361" stopIfTrue="1" operator="greaterThanOrEqual">
      <formula>#REF!/#REF!*13.5%</formula>
    </cfRule>
  </conditionalFormatting>
  <conditionalFormatting sqref="G101">
    <cfRule type="cellIs" dxfId="8978" priority="1356" stopIfTrue="1" operator="lessThan">
      <formula>$E$1/$E$1*50</formula>
    </cfRule>
    <cfRule type="cellIs" dxfId="8977" priority="1357" stopIfTrue="1" operator="between">
      <formula>$E$1/$E$1*50</formula>
      <formula>$E$1/$E$1*89</formula>
    </cfRule>
    <cfRule type="cellIs" dxfId="8976" priority="1358" stopIfTrue="1" operator="greaterThanOrEqual">
      <formula>$E$1/$E$1*90</formula>
    </cfRule>
  </conditionalFormatting>
  <conditionalFormatting sqref="L101">
    <cfRule type="cellIs" dxfId="8975" priority="1353" stopIfTrue="1" operator="lessThan">
      <formula>$F$1/$F$1*1%</formula>
    </cfRule>
    <cfRule type="cellIs" dxfId="8974" priority="1354" stopIfTrue="1" operator="between">
      <formula>$F$1/$F$1*1%</formula>
      <formula>$F$1/$F$1*4.99%</formula>
    </cfRule>
    <cfRule type="cellIs" dxfId="8973" priority="1355" stopIfTrue="1" operator="greaterThanOrEqual">
      <formula>$F$1/$F$1*5%</formula>
    </cfRule>
  </conditionalFormatting>
  <conditionalFormatting sqref="T101">
    <cfRule type="cellIs" dxfId="8972" priority="1350" stopIfTrue="1" operator="equal">
      <formula>"A"</formula>
    </cfRule>
    <cfRule type="cellIs" dxfId="8971" priority="1351" stopIfTrue="1" operator="between">
      <formula>$V$1</formula>
      <formula>$W$1</formula>
    </cfRule>
    <cfRule type="cellIs" dxfId="8970" priority="1352" stopIfTrue="1" operator="equal">
      <formula>"F"</formula>
    </cfRule>
  </conditionalFormatting>
  <conditionalFormatting sqref="G101">
    <cfRule type="cellIs" dxfId="8969" priority="1347" operator="greaterThanOrEqual">
      <formula>90</formula>
    </cfRule>
    <cfRule type="cellIs" dxfId="8968" priority="1348" operator="between">
      <formula>50</formula>
      <formula>89</formula>
    </cfRule>
    <cfRule type="cellIs" dxfId="8967" priority="1349" operator="lessThanOrEqual">
      <formula>49</formula>
    </cfRule>
  </conditionalFormatting>
  <conditionalFormatting sqref="I101">
    <cfRule type="cellIs" dxfId="8966" priority="1344" stopIfTrue="1" operator="lessThan">
      <formula>$E$1/$E$1*50</formula>
    </cfRule>
    <cfRule type="cellIs" dxfId="8965" priority="1345" stopIfTrue="1" operator="between">
      <formula>$E$1/$E$1*50</formula>
      <formula>$E$1/$E$1*89</formula>
    </cfRule>
    <cfRule type="cellIs" dxfId="8964" priority="1346" stopIfTrue="1" operator="greaterThanOrEqual">
      <formula>$E$1/$E$1*90</formula>
    </cfRule>
  </conditionalFormatting>
  <conditionalFormatting sqref="I101">
    <cfRule type="cellIs" dxfId="8963" priority="1341" operator="greaterThanOrEqual">
      <formula>90</formula>
    </cfRule>
    <cfRule type="cellIs" dxfId="8962" priority="1342" operator="between">
      <formula>50</formula>
      <formula>89</formula>
    </cfRule>
    <cfRule type="cellIs" dxfId="8961" priority="1343" operator="lessThanOrEqual">
      <formula>49</formula>
    </cfRule>
  </conditionalFormatting>
  <conditionalFormatting sqref="K101">
    <cfRule type="cellIs" dxfId="8960" priority="1338" stopIfTrue="1" operator="lessThan">
      <formula>$E$1/$E$1*50</formula>
    </cfRule>
    <cfRule type="cellIs" dxfId="8959" priority="1339" stopIfTrue="1" operator="between">
      <formula>$E$1/$E$1*50</formula>
      <formula>$E$1/$E$1*89</formula>
    </cfRule>
    <cfRule type="cellIs" dxfId="8958" priority="1340" stopIfTrue="1" operator="greaterThanOrEqual">
      <formula>$E$1/$E$1*90</formula>
    </cfRule>
  </conditionalFormatting>
  <conditionalFormatting sqref="K101">
    <cfRule type="cellIs" dxfId="8957" priority="1335" operator="greaterThanOrEqual">
      <formula>90</formula>
    </cfRule>
    <cfRule type="cellIs" dxfId="8956" priority="1336" operator="between">
      <formula>50</formula>
      <formula>89</formula>
    </cfRule>
    <cfRule type="cellIs" dxfId="8955" priority="1337" operator="lessThanOrEqual">
      <formula>49</formula>
    </cfRule>
  </conditionalFormatting>
  <conditionalFormatting sqref="M101">
    <cfRule type="cellIs" dxfId="8954" priority="1332" stopIfTrue="1" operator="lessThan">
      <formula>$E$1/$E$1*50</formula>
    </cfRule>
    <cfRule type="cellIs" dxfId="8953" priority="1333" stopIfTrue="1" operator="between">
      <formula>$E$1/$E$1*50</formula>
      <formula>$E$1/$E$1*89</formula>
    </cfRule>
    <cfRule type="cellIs" dxfId="8952" priority="1334" stopIfTrue="1" operator="greaterThanOrEqual">
      <formula>$E$1/$E$1*90</formula>
    </cfRule>
  </conditionalFormatting>
  <conditionalFormatting sqref="M101">
    <cfRule type="cellIs" dxfId="8951" priority="1329" operator="greaterThanOrEqual">
      <formula>90</formula>
    </cfRule>
    <cfRule type="cellIs" dxfId="8950" priority="1330" operator="between">
      <formula>50</formula>
      <formula>89</formula>
    </cfRule>
    <cfRule type="cellIs" dxfId="8949" priority="1331" operator="lessThanOrEqual">
      <formula>49</formula>
    </cfRule>
  </conditionalFormatting>
  <conditionalFormatting sqref="P101">
    <cfRule type="cellIs" dxfId="8948" priority="1326" stopIfTrue="1" operator="lessThan">
      <formula>$E$1/$E$1*50</formula>
    </cfRule>
    <cfRule type="cellIs" dxfId="8947" priority="1327" stopIfTrue="1" operator="between">
      <formula>$E$1/$E$1*50</formula>
      <formula>$E$1/$E$1*89</formula>
    </cfRule>
    <cfRule type="cellIs" dxfId="8946" priority="1328" stopIfTrue="1" operator="greaterThanOrEqual">
      <formula>$E$1/$E$1*90</formula>
    </cfRule>
  </conditionalFormatting>
  <conditionalFormatting sqref="P101">
    <cfRule type="cellIs" dxfId="8945" priority="1323" operator="greaterThanOrEqual">
      <formula>90</formula>
    </cfRule>
    <cfRule type="cellIs" dxfId="8944" priority="1324" operator="between">
      <formula>50</formula>
      <formula>89</formula>
    </cfRule>
    <cfRule type="cellIs" dxfId="8943" priority="1325" operator="lessThanOrEqual">
      <formula>49</formula>
    </cfRule>
  </conditionalFormatting>
  <conditionalFormatting sqref="H101">
    <cfRule type="cellIs" dxfId="8942" priority="1320" operator="greaterThanOrEqual">
      <formula>0.18</formula>
    </cfRule>
    <cfRule type="cellIs" dxfId="8941" priority="1321" operator="between">
      <formula>0.1</formula>
      <formula>0.178</formula>
    </cfRule>
    <cfRule type="cellIs" dxfId="8940" priority="1322" operator="lessThanOrEqual">
      <formula>0.098</formula>
    </cfRule>
  </conditionalFormatting>
  <conditionalFormatting sqref="J101">
    <cfRule type="cellIs" dxfId="8939" priority="1317" operator="greaterThanOrEqual">
      <formula>0.18</formula>
    </cfRule>
    <cfRule type="cellIs" dxfId="8938" priority="1318" operator="between">
      <formula>0.1</formula>
      <formula>0.178</formula>
    </cfRule>
    <cfRule type="cellIs" dxfId="8937" priority="1319" operator="lessThanOrEqual">
      <formula>0.098</formula>
    </cfRule>
  </conditionalFormatting>
  <conditionalFormatting sqref="N101">
    <cfRule type="cellIs" dxfId="8936" priority="1314" operator="greaterThanOrEqual">
      <formula>0.18</formula>
    </cfRule>
    <cfRule type="cellIs" dxfId="8935" priority="1315" operator="between">
      <formula>0.1</formula>
      <formula>0.178</formula>
    </cfRule>
    <cfRule type="cellIs" dxfId="8934" priority="1316" operator="lessThanOrEqual">
      <formula>0.098</formula>
    </cfRule>
  </conditionalFormatting>
  <conditionalFormatting sqref="Q101">
    <cfRule type="cellIs" dxfId="8933" priority="1311" operator="greaterThanOrEqual">
      <formula>0.18</formula>
    </cfRule>
    <cfRule type="cellIs" dxfId="8932" priority="1312" operator="between">
      <formula>0.1</formula>
      <formula>0.178</formula>
    </cfRule>
    <cfRule type="cellIs" dxfId="8931" priority="1313" operator="lessThanOrEqual">
      <formula>0.098</formula>
    </cfRule>
  </conditionalFormatting>
  <conditionalFormatting sqref="L101">
    <cfRule type="cellIs" dxfId="8930" priority="1308" operator="greaterThanOrEqual">
      <formula>0.045</formula>
    </cfRule>
    <cfRule type="cellIs" dxfId="8929" priority="1309" operator="lessThanOrEqual">
      <formula>0.0245</formula>
    </cfRule>
    <cfRule type="cellIs" dxfId="8928" priority="1310" operator="between">
      <formula>0.025</formula>
      <formula>0.0445</formula>
    </cfRule>
  </conditionalFormatting>
  <conditionalFormatting sqref="F101">
    <cfRule type="cellIs" dxfId="8927" priority="1305" stopIfTrue="1" operator="lessThan">
      <formula>$F$1/$F$1*1%</formula>
    </cfRule>
    <cfRule type="cellIs" dxfId="8926" priority="1306" stopIfTrue="1" operator="between">
      <formula>$F$1/$F$1*1%</formula>
      <formula>$F$1/$F$1*4.99%</formula>
    </cfRule>
    <cfRule type="cellIs" dxfId="8925" priority="1307" stopIfTrue="1" operator="greaterThanOrEqual">
      <formula>$F$1/$F$1*5%</formula>
    </cfRule>
  </conditionalFormatting>
  <conditionalFormatting sqref="F101">
    <cfRule type="cellIs" dxfId="8924" priority="1302" operator="greaterThanOrEqual">
      <formula>0.045</formula>
    </cfRule>
    <cfRule type="cellIs" dxfId="8923" priority="1303" operator="lessThanOrEqual">
      <formula>0.0245</formula>
    </cfRule>
    <cfRule type="cellIs" dxfId="8922" priority="1304" operator="between">
      <formula>0.025</formula>
      <formula>0.0445</formula>
    </cfRule>
  </conditionalFormatting>
  <conditionalFormatting sqref="E101">
    <cfRule type="cellIs" dxfId="8921" priority="1299" stopIfTrue="1" operator="lessThan">
      <formula>$E$1/$E$1*50</formula>
    </cfRule>
    <cfRule type="cellIs" dxfId="8920" priority="1300" stopIfTrue="1" operator="between">
      <formula>$E$1/$E$1*50</formula>
      <formula>$E$1/$E$1*89</formula>
    </cfRule>
    <cfRule type="cellIs" dxfId="8919" priority="1301" stopIfTrue="1" operator="greaterThanOrEqual">
      <formula>$E$1/$E$1*90</formula>
    </cfRule>
  </conditionalFormatting>
  <conditionalFormatting sqref="E101">
    <cfRule type="cellIs" dxfId="8918" priority="1296" operator="greaterThanOrEqual">
      <formula>90</formula>
    </cfRule>
    <cfRule type="cellIs" dxfId="8917" priority="1297" operator="between">
      <formula>50</formula>
      <formula>89</formula>
    </cfRule>
    <cfRule type="cellIs" dxfId="8916" priority="1298" operator="lessThanOrEqual">
      <formula>49</formula>
    </cfRule>
  </conditionalFormatting>
  <conditionalFormatting sqref="S101">
    <cfRule type="cellIs" dxfId="8915" priority="1293" operator="lessThanOrEqual">
      <formula>0.4999</formula>
    </cfRule>
    <cfRule type="cellIs" dxfId="8914" priority="1294" operator="between">
      <formula>0.5</formula>
      <formula>0.89</formula>
    </cfRule>
    <cfRule type="cellIs" dxfId="8913" priority="1295" operator="greaterThanOrEqual">
      <formula>0.891</formula>
    </cfRule>
  </conditionalFormatting>
  <conditionalFormatting sqref="O101">
    <cfRule type="cellIs" dxfId="8912" priority="1291" operator="lessThanOrEqual">
      <formula>0.04</formula>
    </cfRule>
    <cfRule type="cellIs" dxfId="8911" priority="1292" operator="equal">
      <formula>0.05</formula>
    </cfRule>
  </conditionalFormatting>
  <conditionalFormatting sqref="U101">
    <cfRule type="cellIs" dxfId="8910" priority="1288" stopIfTrue="1" operator="equal">
      <formula>"A"</formula>
    </cfRule>
    <cfRule type="cellIs" dxfId="8909" priority="1289" stopIfTrue="1" operator="between">
      <formula>$V$1</formula>
      <formula>$W$1</formula>
    </cfRule>
    <cfRule type="cellIs" dxfId="8908" priority="1290" stopIfTrue="1" operator="equal">
      <formula>"F"</formula>
    </cfRule>
  </conditionalFormatting>
  <conditionalFormatting sqref="U111">
    <cfRule type="cellIs" dxfId="8907" priority="1280" stopIfTrue="1" operator="equal">
      <formula>"A"</formula>
    </cfRule>
    <cfRule type="cellIs" dxfId="8906" priority="1281" stopIfTrue="1" operator="between">
      <formula>$V$1</formula>
      <formula>$W$1</formula>
    </cfRule>
    <cfRule type="cellIs" dxfId="8905" priority="1282" stopIfTrue="1" operator="equal">
      <formula>"F"</formula>
    </cfRule>
  </conditionalFormatting>
  <conditionalFormatting sqref="D111 B111">
    <cfRule type="cellIs" dxfId="8904" priority="1277" stopIfTrue="1" operator="lessThan">
      <formula>#REF!/#REF!*60</formula>
    </cfRule>
    <cfRule type="cellIs" dxfId="8903" priority="1278" stopIfTrue="1" operator="between">
      <formula>#REF!/#REF!*60</formula>
      <formula>#REF!/#REF!*89</formula>
    </cfRule>
    <cfRule type="cellIs" dxfId="8902" priority="1279" stopIfTrue="1" operator="greaterThanOrEqual">
      <formula>#REF!/#REF!*90</formula>
    </cfRule>
  </conditionalFormatting>
  <conditionalFormatting sqref="C111">
    <cfRule type="cellIs" dxfId="8901" priority="1274" stopIfTrue="1" operator="lessThan">
      <formula>#REF!/#REF!*9%</formula>
    </cfRule>
    <cfRule type="cellIs" dxfId="8900" priority="1275" stopIfTrue="1" operator="between">
      <formula>#REF!/#REF!*9%</formula>
      <formula>#REF!/#REF!*13.4%</formula>
    </cfRule>
    <cfRule type="cellIs" dxfId="8899" priority="1276" stopIfTrue="1" operator="greaterThanOrEqual">
      <formula>#REF!/#REF!*13.5%</formula>
    </cfRule>
  </conditionalFormatting>
  <conditionalFormatting sqref="G111">
    <cfRule type="cellIs" dxfId="8898" priority="1271" stopIfTrue="1" operator="lessThan">
      <formula>$E$1/$E$1*50</formula>
    </cfRule>
    <cfRule type="cellIs" dxfId="8897" priority="1272" stopIfTrue="1" operator="between">
      <formula>$E$1/$E$1*50</formula>
      <formula>$E$1/$E$1*89</formula>
    </cfRule>
    <cfRule type="cellIs" dxfId="8896" priority="1273" stopIfTrue="1" operator="greaterThanOrEqual">
      <formula>$E$1/$E$1*90</formula>
    </cfRule>
  </conditionalFormatting>
  <conditionalFormatting sqref="L111">
    <cfRule type="cellIs" dxfId="8895" priority="1268" stopIfTrue="1" operator="lessThan">
      <formula>$F$1/$F$1*1%</formula>
    </cfRule>
    <cfRule type="cellIs" dxfId="8894" priority="1269" stopIfTrue="1" operator="between">
      <formula>$F$1/$F$1*1%</formula>
      <formula>$F$1/$F$1*4.99%</formula>
    </cfRule>
    <cfRule type="cellIs" dxfId="8893" priority="1270" stopIfTrue="1" operator="greaterThanOrEqual">
      <formula>$F$1/$F$1*5%</formula>
    </cfRule>
  </conditionalFormatting>
  <conditionalFormatting sqref="T111">
    <cfRule type="cellIs" dxfId="8892" priority="1265" stopIfTrue="1" operator="equal">
      <formula>"A"</formula>
    </cfRule>
    <cfRule type="cellIs" dxfId="8891" priority="1266" stopIfTrue="1" operator="between">
      <formula>$V$1</formula>
      <formula>$W$1</formula>
    </cfRule>
    <cfRule type="cellIs" dxfId="8890" priority="1267" stopIfTrue="1" operator="equal">
      <formula>"F"</formula>
    </cfRule>
  </conditionalFormatting>
  <conditionalFormatting sqref="G111">
    <cfRule type="cellIs" dxfId="8889" priority="1262" operator="greaterThanOrEqual">
      <formula>90</formula>
    </cfRule>
    <cfRule type="cellIs" dxfId="8888" priority="1263" operator="between">
      <formula>50</formula>
      <formula>89</formula>
    </cfRule>
    <cfRule type="cellIs" dxfId="8887" priority="1264" operator="lessThanOrEqual">
      <formula>49</formula>
    </cfRule>
  </conditionalFormatting>
  <conditionalFormatting sqref="I111">
    <cfRule type="cellIs" dxfId="8886" priority="1259" stopIfTrue="1" operator="lessThan">
      <formula>$E$1/$E$1*50</formula>
    </cfRule>
    <cfRule type="cellIs" dxfId="8885" priority="1260" stopIfTrue="1" operator="between">
      <formula>$E$1/$E$1*50</formula>
      <formula>$E$1/$E$1*89</formula>
    </cfRule>
    <cfRule type="cellIs" dxfId="8884" priority="1261" stopIfTrue="1" operator="greaterThanOrEqual">
      <formula>$E$1/$E$1*90</formula>
    </cfRule>
  </conditionalFormatting>
  <conditionalFormatting sqref="I111">
    <cfRule type="cellIs" dxfId="8883" priority="1256" operator="greaterThanOrEqual">
      <formula>90</formula>
    </cfRule>
    <cfRule type="cellIs" dxfId="8882" priority="1257" operator="between">
      <formula>50</formula>
      <formula>89</formula>
    </cfRule>
    <cfRule type="cellIs" dxfId="8881" priority="1258" operator="lessThanOrEqual">
      <formula>49</formula>
    </cfRule>
  </conditionalFormatting>
  <conditionalFormatting sqref="K111">
    <cfRule type="cellIs" dxfId="8880" priority="1253" stopIfTrue="1" operator="lessThan">
      <formula>$E$1/$E$1*50</formula>
    </cfRule>
    <cfRule type="cellIs" dxfId="8879" priority="1254" stopIfTrue="1" operator="between">
      <formula>$E$1/$E$1*50</formula>
      <formula>$E$1/$E$1*89</formula>
    </cfRule>
    <cfRule type="cellIs" dxfId="8878" priority="1255" stopIfTrue="1" operator="greaterThanOrEqual">
      <formula>$E$1/$E$1*90</formula>
    </cfRule>
  </conditionalFormatting>
  <conditionalFormatting sqref="K111">
    <cfRule type="cellIs" dxfId="8877" priority="1250" operator="greaterThanOrEqual">
      <formula>90</formula>
    </cfRule>
    <cfRule type="cellIs" dxfId="8876" priority="1251" operator="between">
      <formula>50</formula>
      <formula>89</formula>
    </cfRule>
    <cfRule type="cellIs" dxfId="8875" priority="1252" operator="lessThanOrEqual">
      <formula>49</formula>
    </cfRule>
  </conditionalFormatting>
  <conditionalFormatting sqref="M111">
    <cfRule type="cellIs" dxfId="8874" priority="1247" stopIfTrue="1" operator="lessThan">
      <formula>$E$1/$E$1*50</formula>
    </cfRule>
    <cfRule type="cellIs" dxfId="8873" priority="1248" stopIfTrue="1" operator="between">
      <formula>$E$1/$E$1*50</formula>
      <formula>$E$1/$E$1*89</formula>
    </cfRule>
    <cfRule type="cellIs" dxfId="8872" priority="1249" stopIfTrue="1" operator="greaterThanOrEqual">
      <formula>$E$1/$E$1*90</formula>
    </cfRule>
  </conditionalFormatting>
  <conditionalFormatting sqref="M111">
    <cfRule type="cellIs" dxfId="8871" priority="1244" operator="greaterThanOrEqual">
      <formula>90</formula>
    </cfRule>
    <cfRule type="cellIs" dxfId="8870" priority="1245" operator="between">
      <formula>50</formula>
      <formula>89</formula>
    </cfRule>
    <cfRule type="cellIs" dxfId="8869" priority="1246" operator="lessThanOrEqual">
      <formula>49</formula>
    </cfRule>
  </conditionalFormatting>
  <conditionalFormatting sqref="P111">
    <cfRule type="cellIs" dxfId="8868" priority="1241" stopIfTrue="1" operator="lessThan">
      <formula>$E$1/$E$1*50</formula>
    </cfRule>
    <cfRule type="cellIs" dxfId="8867" priority="1242" stopIfTrue="1" operator="between">
      <formula>$E$1/$E$1*50</formula>
      <formula>$E$1/$E$1*89</formula>
    </cfRule>
    <cfRule type="cellIs" dxfId="8866" priority="1243" stopIfTrue="1" operator="greaterThanOrEqual">
      <formula>$E$1/$E$1*90</formula>
    </cfRule>
  </conditionalFormatting>
  <conditionalFormatting sqref="P111">
    <cfRule type="cellIs" dxfId="8865" priority="1238" operator="greaterThanOrEqual">
      <formula>90</formula>
    </cfRule>
    <cfRule type="cellIs" dxfId="8864" priority="1239" operator="between">
      <formula>50</formula>
      <formula>89</formula>
    </cfRule>
    <cfRule type="cellIs" dxfId="8863" priority="1240" operator="lessThanOrEqual">
      <formula>49</formula>
    </cfRule>
  </conditionalFormatting>
  <conditionalFormatting sqref="H111">
    <cfRule type="cellIs" dxfId="8862" priority="1235" operator="greaterThanOrEqual">
      <formula>0.18</formula>
    </cfRule>
    <cfRule type="cellIs" dxfId="8861" priority="1236" operator="between">
      <formula>0.1</formula>
      <formula>0.178</formula>
    </cfRule>
    <cfRule type="cellIs" dxfId="8860" priority="1237" operator="lessThanOrEqual">
      <formula>0.098</formula>
    </cfRule>
  </conditionalFormatting>
  <conditionalFormatting sqref="J111">
    <cfRule type="cellIs" dxfId="8859" priority="1232" operator="greaterThanOrEqual">
      <formula>0.18</formula>
    </cfRule>
    <cfRule type="cellIs" dxfId="8858" priority="1233" operator="between">
      <formula>0.1</formula>
      <formula>0.178</formula>
    </cfRule>
    <cfRule type="cellIs" dxfId="8857" priority="1234" operator="lessThanOrEqual">
      <formula>0.098</formula>
    </cfRule>
  </conditionalFormatting>
  <conditionalFormatting sqref="N111">
    <cfRule type="cellIs" dxfId="8856" priority="1229" operator="greaterThanOrEqual">
      <formula>0.18</formula>
    </cfRule>
    <cfRule type="cellIs" dxfId="8855" priority="1230" operator="between">
      <formula>0.1</formula>
      <formula>0.178</formula>
    </cfRule>
    <cfRule type="cellIs" dxfId="8854" priority="1231" operator="lessThanOrEqual">
      <formula>0.098</formula>
    </cfRule>
  </conditionalFormatting>
  <conditionalFormatting sqref="Q111">
    <cfRule type="cellIs" dxfId="8853" priority="1226" operator="greaterThanOrEqual">
      <formula>0.18</formula>
    </cfRule>
    <cfRule type="cellIs" dxfId="8852" priority="1227" operator="between">
      <formula>0.1</formula>
      <formula>0.178</formula>
    </cfRule>
    <cfRule type="cellIs" dxfId="8851" priority="1228" operator="lessThanOrEqual">
      <formula>0.098</formula>
    </cfRule>
  </conditionalFormatting>
  <conditionalFormatting sqref="L111">
    <cfRule type="cellIs" dxfId="8850" priority="1223" operator="greaterThanOrEqual">
      <formula>0.045</formula>
    </cfRule>
    <cfRule type="cellIs" dxfId="8849" priority="1224" operator="lessThanOrEqual">
      <formula>0.0245</formula>
    </cfRule>
    <cfRule type="cellIs" dxfId="8848" priority="1225" operator="between">
      <formula>0.025</formula>
      <formula>0.0445</formula>
    </cfRule>
  </conditionalFormatting>
  <conditionalFormatting sqref="F111">
    <cfRule type="cellIs" dxfId="8847" priority="1220" stopIfTrue="1" operator="lessThan">
      <formula>$F$1/$F$1*1%</formula>
    </cfRule>
    <cfRule type="cellIs" dxfId="8846" priority="1221" stopIfTrue="1" operator="between">
      <formula>$F$1/$F$1*1%</formula>
      <formula>$F$1/$F$1*4.99%</formula>
    </cfRule>
    <cfRule type="cellIs" dxfId="8845" priority="1222" stopIfTrue="1" operator="greaterThanOrEqual">
      <formula>$F$1/$F$1*5%</formula>
    </cfRule>
  </conditionalFormatting>
  <conditionalFormatting sqref="F111">
    <cfRule type="cellIs" dxfId="8844" priority="1217" operator="greaterThanOrEqual">
      <formula>0.045</formula>
    </cfRule>
    <cfRule type="cellIs" dxfId="8843" priority="1218" operator="lessThanOrEqual">
      <formula>0.0245</formula>
    </cfRule>
    <cfRule type="cellIs" dxfId="8842" priority="1219" operator="between">
      <formula>0.025</formula>
      <formula>0.0445</formula>
    </cfRule>
  </conditionalFormatting>
  <conditionalFormatting sqref="E111">
    <cfRule type="cellIs" dxfId="8841" priority="1214" stopIfTrue="1" operator="lessThan">
      <formula>$E$1/$E$1*50</formula>
    </cfRule>
    <cfRule type="cellIs" dxfId="8840" priority="1215" stopIfTrue="1" operator="between">
      <formula>$E$1/$E$1*50</formula>
      <formula>$E$1/$E$1*89</formula>
    </cfRule>
    <cfRule type="cellIs" dxfId="8839" priority="1216" stopIfTrue="1" operator="greaterThanOrEqual">
      <formula>$E$1/$E$1*90</formula>
    </cfRule>
  </conditionalFormatting>
  <conditionalFormatting sqref="E111">
    <cfRule type="cellIs" dxfId="8838" priority="1211" operator="greaterThanOrEqual">
      <formula>90</formula>
    </cfRule>
    <cfRule type="cellIs" dxfId="8837" priority="1212" operator="between">
      <formula>50</formula>
      <formula>89</formula>
    </cfRule>
    <cfRule type="cellIs" dxfId="8836" priority="1213" operator="lessThanOrEqual">
      <formula>49</formula>
    </cfRule>
  </conditionalFormatting>
  <conditionalFormatting sqref="S111">
    <cfRule type="cellIs" dxfId="8835" priority="1208" operator="lessThanOrEqual">
      <formula>0.4999</formula>
    </cfRule>
    <cfRule type="cellIs" dxfId="8834" priority="1209" operator="between">
      <formula>0.5</formula>
      <formula>0.89</formula>
    </cfRule>
    <cfRule type="cellIs" dxfId="8833" priority="1210" operator="greaterThanOrEqual">
      <formula>0.891</formula>
    </cfRule>
  </conditionalFormatting>
  <conditionalFormatting sqref="O111">
    <cfRule type="cellIs" dxfId="8832" priority="1206" operator="lessThanOrEqual">
      <formula>0.04</formula>
    </cfRule>
    <cfRule type="cellIs" dxfId="8831" priority="1207" operator="equal">
      <formula>0.05</formula>
    </cfRule>
  </conditionalFormatting>
  <conditionalFormatting sqref="U126:U127 U129:U135">
    <cfRule type="cellIs" dxfId="8830" priority="1203" stopIfTrue="1" operator="equal">
      <formula>"A"</formula>
    </cfRule>
    <cfRule type="cellIs" dxfId="8829" priority="1204" stopIfTrue="1" operator="between">
      <formula>$V$1</formula>
      <formula>$W$1</formula>
    </cfRule>
    <cfRule type="cellIs" dxfId="8828" priority="1205" stopIfTrue="1" operator="equal">
      <formula>"F"</formula>
    </cfRule>
  </conditionalFormatting>
  <conditionalFormatting sqref="B151 D151 B126:B127 D126:D127 D129:D135 B129:B135">
    <cfRule type="cellIs" dxfId="8827" priority="1200" stopIfTrue="1" operator="lessThan">
      <formula>#REF!/#REF!*60</formula>
    </cfRule>
    <cfRule type="cellIs" dxfId="8826" priority="1201" stopIfTrue="1" operator="between">
      <formula>#REF!/#REF!*60</formula>
      <formula>#REF!/#REF!*89</formula>
    </cfRule>
    <cfRule type="cellIs" dxfId="8825" priority="1202" stopIfTrue="1" operator="greaterThanOrEqual">
      <formula>#REF!/#REF!*90</formula>
    </cfRule>
  </conditionalFormatting>
  <conditionalFormatting sqref="C151 C126:C127 C129:C135 A126 A128 A130 A132 A134 A136 A138 A140 A142 A144 A146 A148 A150 A152 A154 A156 A158 A160">
    <cfRule type="cellIs" dxfId="8824" priority="1197" stopIfTrue="1" operator="lessThan">
      <formula>#REF!/#REF!*9%</formula>
    </cfRule>
    <cfRule type="cellIs" dxfId="8823" priority="1198" stopIfTrue="1" operator="between">
      <formula>#REF!/#REF!*9%</formula>
      <formula>#REF!/#REF!*13.4%</formula>
    </cfRule>
    <cfRule type="cellIs" dxfId="8822" priority="1199" stopIfTrue="1" operator="greaterThanOrEqual">
      <formula>#REF!/#REF!*13.5%</formula>
    </cfRule>
  </conditionalFormatting>
  <conditionalFormatting sqref="A127 A129 A131 A133 A135 A137 A139 A141 A143 A145 A147 A149 A151 A153 A155 A157 A159 A161">
    <cfRule type="cellIs" dxfId="8821" priority="1194" stopIfTrue="1" operator="lessThan">
      <formula>#REF!/#REF!*9%</formula>
    </cfRule>
    <cfRule type="cellIs" dxfId="8820" priority="1195" stopIfTrue="1" operator="between">
      <formula>#REF!/#REF!*9%</formula>
      <formula>#REF!/#REF!*13.4%</formula>
    </cfRule>
    <cfRule type="cellIs" dxfId="8819" priority="1196" stopIfTrue="1" operator="greaterThanOrEqual">
      <formula>#REF!/#REF!*13.5%</formula>
    </cfRule>
  </conditionalFormatting>
  <conditionalFormatting sqref="U136">
    <cfRule type="cellIs" dxfId="8818" priority="1191" stopIfTrue="1" operator="equal">
      <formula>"A"</formula>
    </cfRule>
    <cfRule type="cellIs" dxfId="8817" priority="1192" stopIfTrue="1" operator="between">
      <formula>$V$1</formula>
      <formula>$W$1</formula>
    </cfRule>
    <cfRule type="cellIs" dxfId="8816" priority="1193" stopIfTrue="1" operator="equal">
      <formula>"F"</formula>
    </cfRule>
  </conditionalFormatting>
  <conditionalFormatting sqref="B136 D136">
    <cfRule type="cellIs" dxfId="8815" priority="1188" stopIfTrue="1" operator="lessThan">
      <formula>#REF!/#REF!*60</formula>
    </cfRule>
    <cfRule type="cellIs" dxfId="8814" priority="1189" stopIfTrue="1" operator="between">
      <formula>#REF!/#REF!*60</formula>
      <formula>#REF!/#REF!*89</formula>
    </cfRule>
    <cfRule type="cellIs" dxfId="8813" priority="1190" stopIfTrue="1" operator="greaterThanOrEqual">
      <formula>#REF!/#REF!*90</formula>
    </cfRule>
  </conditionalFormatting>
  <conditionalFormatting sqref="C136">
    <cfRule type="cellIs" dxfId="8812" priority="1185" stopIfTrue="1" operator="lessThan">
      <formula>#REF!/#REF!*9%</formula>
    </cfRule>
    <cfRule type="cellIs" dxfId="8811" priority="1186" stopIfTrue="1" operator="between">
      <formula>#REF!/#REF!*9%</formula>
      <formula>#REF!/#REF!*13.4%</formula>
    </cfRule>
    <cfRule type="cellIs" dxfId="8810" priority="1187" stopIfTrue="1" operator="greaterThanOrEqual">
      <formula>#REF!/#REF!*13.5%</formula>
    </cfRule>
  </conditionalFormatting>
  <conditionalFormatting sqref="B128 D128">
    <cfRule type="cellIs" dxfId="8809" priority="1182" stopIfTrue="1" operator="lessThan">
      <formula>#REF!/#REF!*60</formula>
    </cfRule>
    <cfRule type="cellIs" dxfId="8808" priority="1183" stopIfTrue="1" operator="between">
      <formula>#REF!/#REF!*60</formula>
      <formula>#REF!/#REF!*89</formula>
    </cfRule>
    <cfRule type="cellIs" dxfId="8807" priority="1184" stopIfTrue="1" operator="greaterThanOrEqual">
      <formula>#REF!/#REF!*90</formula>
    </cfRule>
  </conditionalFormatting>
  <conditionalFormatting sqref="C128">
    <cfRule type="cellIs" dxfId="8806" priority="1179" stopIfTrue="1" operator="lessThan">
      <formula>#REF!/#REF!*9%</formula>
    </cfRule>
    <cfRule type="cellIs" dxfId="8805" priority="1180" stopIfTrue="1" operator="between">
      <formula>#REF!/#REF!*9%</formula>
      <formula>#REF!/#REF!*13.4%</formula>
    </cfRule>
    <cfRule type="cellIs" dxfId="8804" priority="1181" stopIfTrue="1" operator="greaterThanOrEqual">
      <formula>#REF!/#REF!*13.5%</formula>
    </cfRule>
  </conditionalFormatting>
  <conditionalFormatting sqref="U128">
    <cfRule type="cellIs" dxfId="8803" priority="1176" stopIfTrue="1" operator="equal">
      <formula>"A"</formula>
    </cfRule>
    <cfRule type="cellIs" dxfId="8802" priority="1177" stopIfTrue="1" operator="between">
      <formula>$V$1</formula>
      <formula>$W$1</formula>
    </cfRule>
    <cfRule type="cellIs" dxfId="8801" priority="1178" stopIfTrue="1" operator="equal">
      <formula>"F"</formula>
    </cfRule>
  </conditionalFormatting>
  <conditionalFormatting sqref="U151">
    <cfRule type="cellIs" dxfId="8800" priority="1173" stopIfTrue="1" operator="equal">
      <formula>"A"</formula>
    </cfRule>
    <cfRule type="cellIs" dxfId="8799" priority="1174" stopIfTrue="1" operator="between">
      <formula>$U$1</formula>
      <formula>$V$1</formula>
    </cfRule>
    <cfRule type="cellIs" dxfId="8798" priority="1175" stopIfTrue="1" operator="equal">
      <formula>"F"</formula>
    </cfRule>
  </conditionalFormatting>
  <conditionalFormatting sqref="G131 G134:G136 G126:G128 G151">
    <cfRule type="cellIs" dxfId="8797" priority="1170" stopIfTrue="1" operator="lessThan">
      <formula>$E$1/$E$1*50</formula>
    </cfRule>
    <cfRule type="cellIs" dxfId="8796" priority="1171" stopIfTrue="1" operator="between">
      <formula>$E$1/$E$1*50</formula>
      <formula>$E$1/$E$1*89</formula>
    </cfRule>
    <cfRule type="cellIs" dxfId="8795" priority="1172" stopIfTrue="1" operator="greaterThanOrEqual">
      <formula>$E$1/$E$1*90</formula>
    </cfRule>
  </conditionalFormatting>
  <conditionalFormatting sqref="L131 L134:L136 L126:L128 L151">
    <cfRule type="cellIs" dxfId="8794" priority="1167" stopIfTrue="1" operator="lessThan">
      <formula>$F$1/$F$1*1%</formula>
    </cfRule>
    <cfRule type="cellIs" dxfId="8793" priority="1168" stopIfTrue="1" operator="between">
      <formula>$F$1/$F$1*1%</formula>
      <formula>$F$1/$F$1*4.99%</formula>
    </cfRule>
    <cfRule type="cellIs" dxfId="8792" priority="1169" stopIfTrue="1" operator="greaterThanOrEqual">
      <formula>$F$1/$F$1*5%</formula>
    </cfRule>
  </conditionalFormatting>
  <conditionalFormatting sqref="G132:G133">
    <cfRule type="cellIs" dxfId="8791" priority="1164" stopIfTrue="1" operator="lessThan">
      <formula>$E$1/$E$1*50</formula>
    </cfRule>
    <cfRule type="cellIs" dxfId="8790" priority="1165" stopIfTrue="1" operator="between">
      <formula>$E$1/$E$1*50</formula>
      <formula>$E$1/$E$1*89</formula>
    </cfRule>
    <cfRule type="cellIs" dxfId="8789" priority="1166" stopIfTrue="1" operator="greaterThanOrEqual">
      <formula>$E$1/$E$1*90</formula>
    </cfRule>
  </conditionalFormatting>
  <conditionalFormatting sqref="L132:L133">
    <cfRule type="cellIs" dxfId="8788" priority="1161" stopIfTrue="1" operator="lessThan">
      <formula>$F$1/$F$1*1%</formula>
    </cfRule>
    <cfRule type="cellIs" dxfId="8787" priority="1162" stopIfTrue="1" operator="between">
      <formula>$F$1/$F$1*1%</formula>
      <formula>$F$1/$F$1*4.99%</formula>
    </cfRule>
    <cfRule type="cellIs" dxfId="8786" priority="1163" stopIfTrue="1" operator="greaterThanOrEqual">
      <formula>$F$1/$F$1*5%</formula>
    </cfRule>
  </conditionalFormatting>
  <conditionalFormatting sqref="T126:T136 T151">
    <cfRule type="cellIs" dxfId="8785" priority="1158" stopIfTrue="1" operator="equal">
      <formula>"A"</formula>
    </cfRule>
    <cfRule type="cellIs" dxfId="8784" priority="1159" stopIfTrue="1" operator="between">
      <formula>$V$1</formula>
      <formula>$W$1</formula>
    </cfRule>
    <cfRule type="cellIs" dxfId="8783" priority="1160" stopIfTrue="1" operator="equal">
      <formula>"F"</formula>
    </cfRule>
  </conditionalFormatting>
  <conditionalFormatting sqref="G129">
    <cfRule type="cellIs" dxfId="8782" priority="1155" stopIfTrue="1" operator="lessThan">
      <formula>$E$1/$E$1*50</formula>
    </cfRule>
    <cfRule type="cellIs" dxfId="8781" priority="1156" stopIfTrue="1" operator="between">
      <formula>$E$1/$E$1*50</formula>
      <formula>$E$1/$E$1*89</formula>
    </cfRule>
    <cfRule type="cellIs" dxfId="8780" priority="1157" stopIfTrue="1" operator="greaterThanOrEqual">
      <formula>$E$1/$E$1*90</formula>
    </cfRule>
  </conditionalFormatting>
  <conditionalFormatting sqref="L129">
    <cfRule type="cellIs" dxfId="8779" priority="1152" stopIfTrue="1" operator="lessThan">
      <formula>$F$1/$F$1*1%</formula>
    </cfRule>
    <cfRule type="cellIs" dxfId="8778" priority="1153" stopIfTrue="1" operator="between">
      <formula>$F$1/$F$1*1%</formula>
      <formula>$F$1/$F$1*4.99%</formula>
    </cfRule>
    <cfRule type="cellIs" dxfId="8777" priority="1154" stopIfTrue="1" operator="greaterThanOrEqual">
      <formula>$F$1/$F$1*5%</formula>
    </cfRule>
  </conditionalFormatting>
  <conditionalFormatting sqref="G130">
    <cfRule type="cellIs" dxfId="8776" priority="1149" stopIfTrue="1" operator="lessThan">
      <formula>$E$1/$E$1*50</formula>
    </cfRule>
    <cfRule type="cellIs" dxfId="8775" priority="1150" stopIfTrue="1" operator="between">
      <formula>$E$1/$E$1*50</formula>
      <formula>$E$1/$E$1*89</formula>
    </cfRule>
    <cfRule type="cellIs" dxfId="8774" priority="1151" stopIfTrue="1" operator="greaterThanOrEqual">
      <formula>$E$1/$E$1*90</formula>
    </cfRule>
  </conditionalFormatting>
  <conditionalFormatting sqref="L130">
    <cfRule type="cellIs" dxfId="8773" priority="1146" stopIfTrue="1" operator="lessThan">
      <formula>$F$1/$F$1*1%</formula>
    </cfRule>
    <cfRule type="cellIs" dxfId="8772" priority="1147" stopIfTrue="1" operator="between">
      <formula>$F$1/$F$1*1%</formula>
      <formula>$F$1/$F$1*4.99%</formula>
    </cfRule>
    <cfRule type="cellIs" dxfId="8771" priority="1148" stopIfTrue="1" operator="greaterThanOrEqual">
      <formula>$F$1/$F$1*5%</formula>
    </cfRule>
  </conditionalFormatting>
  <conditionalFormatting sqref="G126:G136 G151">
    <cfRule type="cellIs" dxfId="8770" priority="1143" operator="greaterThanOrEqual">
      <formula>90</formula>
    </cfRule>
    <cfRule type="cellIs" dxfId="8769" priority="1144" operator="between">
      <formula>50</formula>
      <formula>89</formula>
    </cfRule>
    <cfRule type="cellIs" dxfId="8768" priority="1145" operator="lessThanOrEqual">
      <formula>49</formula>
    </cfRule>
  </conditionalFormatting>
  <conditionalFormatting sqref="I131 I134:I136 I126:I128 I151">
    <cfRule type="cellIs" dxfId="8767" priority="1140" stopIfTrue="1" operator="lessThan">
      <formula>$E$1/$E$1*50</formula>
    </cfRule>
    <cfRule type="cellIs" dxfId="8766" priority="1141" stopIfTrue="1" operator="between">
      <formula>$E$1/$E$1*50</formula>
      <formula>$E$1/$E$1*89</formula>
    </cfRule>
    <cfRule type="cellIs" dxfId="8765" priority="1142" stopIfTrue="1" operator="greaterThanOrEqual">
      <formula>$E$1/$E$1*90</formula>
    </cfRule>
  </conditionalFormatting>
  <conditionalFormatting sqref="I132:I133">
    <cfRule type="cellIs" dxfId="8764" priority="1137" stopIfTrue="1" operator="lessThan">
      <formula>$E$1/$E$1*50</formula>
    </cfRule>
    <cfRule type="cellIs" dxfId="8763" priority="1138" stopIfTrue="1" operator="between">
      <formula>$E$1/$E$1*50</formula>
      <formula>$E$1/$E$1*89</formula>
    </cfRule>
    <cfRule type="cellIs" dxfId="8762" priority="1139" stopIfTrue="1" operator="greaterThanOrEqual">
      <formula>$E$1/$E$1*90</formula>
    </cfRule>
  </conditionalFormatting>
  <conditionalFormatting sqref="I129">
    <cfRule type="cellIs" dxfId="8761" priority="1134" stopIfTrue="1" operator="lessThan">
      <formula>$E$1/$E$1*50</formula>
    </cfRule>
    <cfRule type="cellIs" dxfId="8760" priority="1135" stopIfTrue="1" operator="between">
      <formula>$E$1/$E$1*50</formula>
      <formula>$E$1/$E$1*89</formula>
    </cfRule>
    <cfRule type="cellIs" dxfId="8759" priority="1136" stopIfTrue="1" operator="greaterThanOrEqual">
      <formula>$E$1/$E$1*90</formula>
    </cfRule>
  </conditionalFormatting>
  <conditionalFormatting sqref="I130">
    <cfRule type="cellIs" dxfId="8758" priority="1131" stopIfTrue="1" operator="lessThan">
      <formula>$E$1/$E$1*50</formula>
    </cfRule>
    <cfRule type="cellIs" dxfId="8757" priority="1132" stopIfTrue="1" operator="between">
      <formula>$E$1/$E$1*50</formula>
      <formula>$E$1/$E$1*89</formula>
    </cfRule>
    <cfRule type="cellIs" dxfId="8756" priority="1133" stopIfTrue="1" operator="greaterThanOrEqual">
      <formula>$E$1/$E$1*90</formula>
    </cfRule>
  </conditionalFormatting>
  <conditionalFormatting sqref="I126:I136 I151">
    <cfRule type="cellIs" dxfId="8755" priority="1128" operator="greaterThanOrEqual">
      <formula>90</formula>
    </cfRule>
    <cfRule type="cellIs" dxfId="8754" priority="1129" operator="between">
      <formula>50</formula>
      <formula>89</formula>
    </cfRule>
    <cfRule type="cellIs" dxfId="8753" priority="1130" operator="lessThanOrEqual">
      <formula>49</formula>
    </cfRule>
  </conditionalFormatting>
  <conditionalFormatting sqref="K131 K134:K136 K126:K128 K151">
    <cfRule type="cellIs" dxfId="8752" priority="1125" stopIfTrue="1" operator="lessThan">
      <formula>$E$1/$E$1*50</formula>
    </cfRule>
    <cfRule type="cellIs" dxfId="8751" priority="1126" stopIfTrue="1" operator="between">
      <formula>$E$1/$E$1*50</formula>
      <formula>$E$1/$E$1*89</formula>
    </cfRule>
    <cfRule type="cellIs" dxfId="8750" priority="1127" stopIfTrue="1" operator="greaterThanOrEqual">
      <formula>$E$1/$E$1*90</formula>
    </cfRule>
  </conditionalFormatting>
  <conditionalFormatting sqref="K132:K133">
    <cfRule type="cellIs" dxfId="8749" priority="1122" stopIfTrue="1" operator="lessThan">
      <formula>$E$1/$E$1*50</formula>
    </cfRule>
    <cfRule type="cellIs" dxfId="8748" priority="1123" stopIfTrue="1" operator="between">
      <formula>$E$1/$E$1*50</formula>
      <formula>$E$1/$E$1*89</formula>
    </cfRule>
    <cfRule type="cellIs" dxfId="8747" priority="1124" stopIfTrue="1" operator="greaterThanOrEqual">
      <formula>$E$1/$E$1*90</formula>
    </cfRule>
  </conditionalFormatting>
  <conditionalFormatting sqref="K129">
    <cfRule type="cellIs" dxfId="8746" priority="1119" stopIfTrue="1" operator="lessThan">
      <formula>$E$1/$E$1*50</formula>
    </cfRule>
    <cfRule type="cellIs" dxfId="8745" priority="1120" stopIfTrue="1" operator="between">
      <formula>$E$1/$E$1*50</formula>
      <formula>$E$1/$E$1*89</formula>
    </cfRule>
    <cfRule type="cellIs" dxfId="8744" priority="1121" stopIfTrue="1" operator="greaterThanOrEqual">
      <formula>$E$1/$E$1*90</formula>
    </cfRule>
  </conditionalFormatting>
  <conditionalFormatting sqref="K130">
    <cfRule type="cellIs" dxfId="8743" priority="1116" stopIfTrue="1" operator="lessThan">
      <formula>$E$1/$E$1*50</formula>
    </cfRule>
    <cfRule type="cellIs" dxfId="8742" priority="1117" stopIfTrue="1" operator="between">
      <formula>$E$1/$E$1*50</formula>
      <formula>$E$1/$E$1*89</formula>
    </cfRule>
    <cfRule type="cellIs" dxfId="8741" priority="1118" stopIfTrue="1" operator="greaterThanOrEqual">
      <formula>$E$1/$E$1*90</formula>
    </cfRule>
  </conditionalFormatting>
  <conditionalFormatting sqref="K126:K136 K151">
    <cfRule type="cellIs" dxfId="8740" priority="1113" operator="greaterThanOrEqual">
      <formula>90</formula>
    </cfRule>
    <cfRule type="cellIs" dxfId="8739" priority="1114" operator="between">
      <formula>50</formula>
      <formula>89</formula>
    </cfRule>
    <cfRule type="cellIs" dxfId="8738" priority="1115" operator="lessThanOrEqual">
      <formula>49</formula>
    </cfRule>
  </conditionalFormatting>
  <conditionalFormatting sqref="M131 M134:M136 M126:M128 M151">
    <cfRule type="cellIs" dxfId="8737" priority="1110" stopIfTrue="1" operator="lessThan">
      <formula>$E$1/$E$1*50</formula>
    </cfRule>
    <cfRule type="cellIs" dxfId="8736" priority="1111" stopIfTrue="1" operator="between">
      <formula>$E$1/$E$1*50</formula>
      <formula>$E$1/$E$1*89</formula>
    </cfRule>
    <cfRule type="cellIs" dxfId="8735" priority="1112" stopIfTrue="1" operator="greaterThanOrEqual">
      <formula>$E$1/$E$1*90</formula>
    </cfRule>
  </conditionalFormatting>
  <conditionalFormatting sqref="M132:M133">
    <cfRule type="cellIs" dxfId="8734" priority="1107" stopIfTrue="1" operator="lessThan">
      <formula>$E$1/$E$1*50</formula>
    </cfRule>
    <cfRule type="cellIs" dxfId="8733" priority="1108" stopIfTrue="1" operator="between">
      <formula>$E$1/$E$1*50</formula>
      <formula>$E$1/$E$1*89</formula>
    </cfRule>
    <cfRule type="cellIs" dxfId="8732" priority="1109" stopIfTrue="1" operator="greaterThanOrEqual">
      <formula>$E$1/$E$1*90</formula>
    </cfRule>
  </conditionalFormatting>
  <conditionalFormatting sqref="M129">
    <cfRule type="cellIs" dxfId="8731" priority="1104" stopIfTrue="1" operator="lessThan">
      <formula>$E$1/$E$1*50</formula>
    </cfRule>
    <cfRule type="cellIs" dxfId="8730" priority="1105" stopIfTrue="1" operator="between">
      <formula>$E$1/$E$1*50</formula>
      <formula>$E$1/$E$1*89</formula>
    </cfRule>
    <cfRule type="cellIs" dxfId="8729" priority="1106" stopIfTrue="1" operator="greaterThanOrEqual">
      <formula>$E$1/$E$1*90</formula>
    </cfRule>
  </conditionalFormatting>
  <conditionalFormatting sqref="M130">
    <cfRule type="cellIs" dxfId="8728" priority="1101" stopIfTrue="1" operator="lessThan">
      <formula>$E$1/$E$1*50</formula>
    </cfRule>
    <cfRule type="cellIs" dxfId="8727" priority="1102" stopIfTrue="1" operator="between">
      <formula>$E$1/$E$1*50</formula>
      <formula>$E$1/$E$1*89</formula>
    </cfRule>
    <cfRule type="cellIs" dxfId="8726" priority="1103" stopIfTrue="1" operator="greaterThanOrEqual">
      <formula>$E$1/$E$1*90</formula>
    </cfRule>
  </conditionalFormatting>
  <conditionalFormatting sqref="M126:M136 M151">
    <cfRule type="cellIs" dxfId="8725" priority="1098" operator="greaterThanOrEqual">
      <formula>90</formula>
    </cfRule>
    <cfRule type="cellIs" dxfId="8724" priority="1099" operator="between">
      <formula>50</formula>
      <formula>89</formula>
    </cfRule>
    <cfRule type="cellIs" dxfId="8723" priority="1100" operator="lessThanOrEqual">
      <formula>49</formula>
    </cfRule>
  </conditionalFormatting>
  <conditionalFormatting sqref="P131 P134:P136 P126:P128 P151">
    <cfRule type="cellIs" dxfId="8722" priority="1095" stopIfTrue="1" operator="lessThan">
      <formula>$E$1/$E$1*50</formula>
    </cfRule>
    <cfRule type="cellIs" dxfId="8721" priority="1096" stopIfTrue="1" operator="between">
      <formula>$E$1/$E$1*50</formula>
      <formula>$E$1/$E$1*89</formula>
    </cfRule>
    <cfRule type="cellIs" dxfId="8720" priority="1097" stopIfTrue="1" operator="greaterThanOrEqual">
      <formula>$E$1/$E$1*90</formula>
    </cfRule>
  </conditionalFormatting>
  <conditionalFormatting sqref="P132:P133">
    <cfRule type="cellIs" dxfId="8719" priority="1092" stopIfTrue="1" operator="lessThan">
      <formula>$E$1/$E$1*50</formula>
    </cfRule>
    <cfRule type="cellIs" dxfId="8718" priority="1093" stopIfTrue="1" operator="between">
      <formula>$E$1/$E$1*50</formula>
      <formula>$E$1/$E$1*89</formula>
    </cfRule>
    <cfRule type="cellIs" dxfId="8717" priority="1094" stopIfTrue="1" operator="greaterThanOrEqual">
      <formula>$E$1/$E$1*90</formula>
    </cfRule>
  </conditionalFormatting>
  <conditionalFormatting sqref="P129">
    <cfRule type="cellIs" dxfId="8716" priority="1089" stopIfTrue="1" operator="lessThan">
      <formula>$E$1/$E$1*50</formula>
    </cfRule>
    <cfRule type="cellIs" dxfId="8715" priority="1090" stopIfTrue="1" operator="between">
      <formula>$E$1/$E$1*50</formula>
      <formula>$E$1/$E$1*89</formula>
    </cfRule>
    <cfRule type="cellIs" dxfId="8714" priority="1091" stopIfTrue="1" operator="greaterThanOrEqual">
      <formula>$E$1/$E$1*90</formula>
    </cfRule>
  </conditionalFormatting>
  <conditionalFormatting sqref="P130">
    <cfRule type="cellIs" dxfId="8713" priority="1086" stopIfTrue="1" operator="lessThan">
      <formula>$E$1/$E$1*50</formula>
    </cfRule>
    <cfRule type="cellIs" dxfId="8712" priority="1087" stopIfTrue="1" operator="between">
      <formula>$E$1/$E$1*50</formula>
      <formula>$E$1/$E$1*89</formula>
    </cfRule>
    <cfRule type="cellIs" dxfId="8711" priority="1088" stopIfTrue="1" operator="greaterThanOrEqual">
      <formula>$E$1/$E$1*90</formula>
    </cfRule>
  </conditionalFormatting>
  <conditionalFormatting sqref="P126:P136 P151">
    <cfRule type="cellIs" dxfId="8710" priority="1083" operator="greaterThanOrEqual">
      <formula>90</formula>
    </cfRule>
    <cfRule type="cellIs" dxfId="8709" priority="1084" operator="between">
      <formula>50</formula>
      <formula>89</formula>
    </cfRule>
    <cfRule type="cellIs" dxfId="8708" priority="1085" operator="lessThanOrEqual">
      <formula>49</formula>
    </cfRule>
  </conditionalFormatting>
  <conditionalFormatting sqref="I128">
    <cfRule type="cellIs" dxfId="8707" priority="1082" operator="between">
      <formula>10</formula>
      <formula>17.8</formula>
    </cfRule>
  </conditionalFormatting>
  <conditionalFormatting sqref="H126:H136 H151">
    <cfRule type="cellIs" dxfId="8706" priority="1079" operator="greaterThanOrEqual">
      <formula>0.18</formula>
    </cfRule>
    <cfRule type="cellIs" dxfId="8705" priority="1080" operator="between">
      <formula>0.1</formula>
      <formula>0.178</formula>
    </cfRule>
    <cfRule type="cellIs" dxfId="8704" priority="1081" operator="lessThanOrEqual">
      <formula>0.098</formula>
    </cfRule>
  </conditionalFormatting>
  <conditionalFormatting sqref="J126:J136 J151">
    <cfRule type="cellIs" dxfId="8703" priority="1076" operator="greaterThanOrEqual">
      <formula>0.18</formula>
    </cfRule>
    <cfRule type="cellIs" dxfId="8702" priority="1077" operator="between">
      <formula>0.1</formula>
      <formula>0.178</formula>
    </cfRule>
    <cfRule type="cellIs" dxfId="8701" priority="1078" operator="lessThanOrEqual">
      <formula>0.098</formula>
    </cfRule>
  </conditionalFormatting>
  <conditionalFormatting sqref="N126:N136 N151">
    <cfRule type="cellIs" dxfId="8700" priority="1073" operator="greaterThanOrEqual">
      <formula>0.18</formula>
    </cfRule>
    <cfRule type="cellIs" dxfId="8699" priority="1074" operator="between">
      <formula>0.1</formula>
      <formula>0.178</formula>
    </cfRule>
    <cfRule type="cellIs" dxfId="8698" priority="1075" operator="lessThanOrEqual">
      <formula>0.098</formula>
    </cfRule>
  </conditionalFormatting>
  <conditionalFormatting sqref="Q126:Q136 Q151">
    <cfRule type="cellIs" dxfId="8697" priority="1070" operator="greaterThanOrEqual">
      <formula>0.18</formula>
    </cfRule>
    <cfRule type="cellIs" dxfId="8696" priority="1071" operator="between">
      <formula>0.1</formula>
      <formula>0.178</formula>
    </cfRule>
    <cfRule type="cellIs" dxfId="8695" priority="1072" operator="lessThanOrEqual">
      <formula>0.098</formula>
    </cfRule>
  </conditionalFormatting>
  <conditionalFormatting sqref="L126:L136 L151">
    <cfRule type="cellIs" dxfId="8694" priority="1067" operator="greaterThanOrEqual">
      <formula>0.045</formula>
    </cfRule>
    <cfRule type="cellIs" dxfId="8693" priority="1068" operator="lessThanOrEqual">
      <formula>0.0245</formula>
    </cfRule>
    <cfRule type="cellIs" dxfId="8692" priority="1069" operator="between">
      <formula>0.025</formula>
      <formula>0.0445</formula>
    </cfRule>
  </conditionalFormatting>
  <conditionalFormatting sqref="F131 F134:F136 F126:F128 F151">
    <cfRule type="cellIs" dxfId="8691" priority="1064" stopIfTrue="1" operator="lessThan">
      <formula>$F$1/$F$1*1%</formula>
    </cfRule>
    <cfRule type="cellIs" dxfId="8690" priority="1065" stopIfTrue="1" operator="between">
      <formula>$F$1/$F$1*1%</formula>
      <formula>$F$1/$F$1*4.99%</formula>
    </cfRule>
    <cfRule type="cellIs" dxfId="8689" priority="1066" stopIfTrue="1" operator="greaterThanOrEqual">
      <formula>$F$1/$F$1*5%</formula>
    </cfRule>
  </conditionalFormatting>
  <conditionalFormatting sqref="F132:F133">
    <cfRule type="cellIs" dxfId="8688" priority="1061" stopIfTrue="1" operator="lessThan">
      <formula>$F$1/$F$1*1%</formula>
    </cfRule>
    <cfRule type="cellIs" dxfId="8687" priority="1062" stopIfTrue="1" operator="between">
      <formula>$F$1/$F$1*1%</formula>
      <formula>$F$1/$F$1*4.99%</formula>
    </cfRule>
    <cfRule type="cellIs" dxfId="8686" priority="1063" stopIfTrue="1" operator="greaterThanOrEqual">
      <formula>$F$1/$F$1*5%</formula>
    </cfRule>
  </conditionalFormatting>
  <conditionalFormatting sqref="F129">
    <cfRule type="cellIs" dxfId="8685" priority="1058" stopIfTrue="1" operator="lessThan">
      <formula>$F$1/$F$1*1%</formula>
    </cfRule>
    <cfRule type="cellIs" dxfId="8684" priority="1059" stopIfTrue="1" operator="between">
      <formula>$F$1/$F$1*1%</formula>
      <formula>$F$1/$F$1*4.99%</formula>
    </cfRule>
    <cfRule type="cellIs" dxfId="8683" priority="1060" stopIfTrue="1" operator="greaterThanOrEqual">
      <formula>$F$1/$F$1*5%</formula>
    </cfRule>
  </conditionalFormatting>
  <conditionalFormatting sqref="F130">
    <cfRule type="cellIs" dxfId="8682" priority="1055" stopIfTrue="1" operator="lessThan">
      <formula>$F$1/$F$1*1%</formula>
    </cfRule>
    <cfRule type="cellIs" dxfId="8681" priority="1056" stopIfTrue="1" operator="between">
      <formula>$F$1/$F$1*1%</formula>
      <formula>$F$1/$F$1*4.99%</formula>
    </cfRule>
    <cfRule type="cellIs" dxfId="8680" priority="1057" stopIfTrue="1" operator="greaterThanOrEqual">
      <formula>$F$1/$F$1*5%</formula>
    </cfRule>
  </conditionalFormatting>
  <conditionalFormatting sqref="F126:F136 F151">
    <cfRule type="cellIs" dxfId="8679" priority="1052" operator="greaterThanOrEqual">
      <formula>0.045</formula>
    </cfRule>
    <cfRule type="cellIs" dxfId="8678" priority="1053" operator="lessThanOrEqual">
      <formula>0.0245</formula>
    </cfRule>
    <cfRule type="cellIs" dxfId="8677" priority="1054" operator="between">
      <formula>0.025</formula>
      <formula>0.0445</formula>
    </cfRule>
  </conditionalFormatting>
  <conditionalFormatting sqref="E131 E134:E136 E126:E128 E151">
    <cfRule type="cellIs" dxfId="8676" priority="1049" stopIfTrue="1" operator="lessThan">
      <formula>$E$1/$E$1*50</formula>
    </cfRule>
    <cfRule type="cellIs" dxfId="8675" priority="1050" stopIfTrue="1" operator="between">
      <formula>$E$1/$E$1*50</formula>
      <formula>$E$1/$E$1*89</formula>
    </cfRule>
    <cfRule type="cellIs" dxfId="8674" priority="1051" stopIfTrue="1" operator="greaterThanOrEqual">
      <formula>$E$1/$E$1*90</formula>
    </cfRule>
  </conditionalFormatting>
  <conditionalFormatting sqref="E132:E133">
    <cfRule type="cellIs" dxfId="8673" priority="1046" stopIfTrue="1" operator="lessThan">
      <formula>$E$1/$E$1*50</formula>
    </cfRule>
    <cfRule type="cellIs" dxfId="8672" priority="1047" stopIfTrue="1" operator="between">
      <formula>$E$1/$E$1*50</formula>
      <formula>$E$1/$E$1*89</formula>
    </cfRule>
    <cfRule type="cellIs" dxfId="8671" priority="1048" stopIfTrue="1" operator="greaterThanOrEqual">
      <formula>$E$1/$E$1*90</formula>
    </cfRule>
  </conditionalFormatting>
  <conditionalFormatting sqref="E129">
    <cfRule type="cellIs" dxfId="8670" priority="1043" stopIfTrue="1" operator="lessThan">
      <formula>$E$1/$E$1*50</formula>
    </cfRule>
    <cfRule type="cellIs" dxfId="8669" priority="1044" stopIfTrue="1" operator="between">
      <formula>$E$1/$E$1*50</formula>
      <formula>$E$1/$E$1*89</formula>
    </cfRule>
    <cfRule type="cellIs" dxfId="8668" priority="1045" stopIfTrue="1" operator="greaterThanOrEqual">
      <formula>$E$1/$E$1*90</formula>
    </cfRule>
  </conditionalFormatting>
  <conditionalFormatting sqref="E130">
    <cfRule type="cellIs" dxfId="8667" priority="1040" stopIfTrue="1" operator="lessThan">
      <formula>$E$1/$E$1*50</formula>
    </cfRule>
    <cfRule type="cellIs" dxfId="8666" priority="1041" stopIfTrue="1" operator="between">
      <formula>$E$1/$E$1*50</formula>
      <formula>$E$1/$E$1*89</formula>
    </cfRule>
    <cfRule type="cellIs" dxfId="8665" priority="1042" stopIfTrue="1" operator="greaterThanOrEqual">
      <formula>$E$1/$E$1*90</formula>
    </cfRule>
  </conditionalFormatting>
  <conditionalFormatting sqref="E126:E136 E151">
    <cfRule type="cellIs" dxfId="8664" priority="1037" operator="greaterThanOrEqual">
      <formula>90</formula>
    </cfRule>
    <cfRule type="cellIs" dxfId="8663" priority="1038" operator="between">
      <formula>50</formula>
      <formula>89</formula>
    </cfRule>
    <cfRule type="cellIs" dxfId="8662" priority="1039" operator="lessThanOrEqual">
      <formula>49</formula>
    </cfRule>
  </conditionalFormatting>
  <conditionalFormatting sqref="S126:S136 S151">
    <cfRule type="cellIs" dxfId="8661" priority="1034" operator="lessThanOrEqual">
      <formula>0.4999</formula>
    </cfRule>
    <cfRule type="cellIs" dxfId="8660" priority="1035" operator="between">
      <formula>0.5</formula>
      <formula>0.89</formula>
    </cfRule>
    <cfRule type="cellIs" dxfId="8659" priority="1036" operator="greaterThanOrEqual">
      <formula>0.891</formula>
    </cfRule>
  </conditionalFormatting>
  <conditionalFormatting sqref="U152">
    <cfRule type="cellIs" dxfId="8658" priority="1027" stopIfTrue="1" operator="equal">
      <formula>"A"</formula>
    </cfRule>
    <cfRule type="cellIs" dxfId="8657" priority="1028" stopIfTrue="1" operator="between">
      <formula>$V$1</formula>
      <formula>$W$1</formula>
    </cfRule>
    <cfRule type="cellIs" dxfId="8656" priority="1029" stopIfTrue="1" operator="equal">
      <formula>"F"</formula>
    </cfRule>
  </conditionalFormatting>
  <conditionalFormatting sqref="B152 D152">
    <cfRule type="cellIs" dxfId="8655" priority="1024" stopIfTrue="1" operator="lessThan">
      <formula>#REF!/#REF!*60</formula>
    </cfRule>
    <cfRule type="cellIs" dxfId="8654" priority="1025" stopIfTrue="1" operator="between">
      <formula>#REF!/#REF!*60</formula>
      <formula>#REF!/#REF!*89</formula>
    </cfRule>
    <cfRule type="cellIs" dxfId="8653" priority="1026" stopIfTrue="1" operator="greaterThanOrEqual">
      <formula>#REF!/#REF!*90</formula>
    </cfRule>
  </conditionalFormatting>
  <conditionalFormatting sqref="C152">
    <cfRule type="cellIs" dxfId="8652" priority="1021" stopIfTrue="1" operator="lessThan">
      <formula>#REF!/#REF!*9%</formula>
    </cfRule>
    <cfRule type="cellIs" dxfId="8651" priority="1022" stopIfTrue="1" operator="between">
      <formula>#REF!/#REF!*9%</formula>
      <formula>#REF!/#REF!*13.4%</formula>
    </cfRule>
    <cfRule type="cellIs" dxfId="8650" priority="1023" stopIfTrue="1" operator="greaterThanOrEqual">
      <formula>#REF!/#REF!*13.5%</formula>
    </cfRule>
  </conditionalFormatting>
  <conditionalFormatting sqref="G152">
    <cfRule type="cellIs" dxfId="8649" priority="1018" stopIfTrue="1" operator="lessThan">
      <formula>$E$1/$E$1*50</formula>
    </cfRule>
    <cfRule type="cellIs" dxfId="8648" priority="1019" stopIfTrue="1" operator="between">
      <formula>$E$1/$E$1*50</formula>
      <formula>$E$1/$E$1*89</formula>
    </cfRule>
    <cfRule type="cellIs" dxfId="8647" priority="1020" stopIfTrue="1" operator="greaterThanOrEqual">
      <formula>$E$1/$E$1*90</formula>
    </cfRule>
  </conditionalFormatting>
  <conditionalFormatting sqref="L152">
    <cfRule type="cellIs" dxfId="8646" priority="1015" stopIfTrue="1" operator="lessThan">
      <formula>$F$1/$F$1*1%</formula>
    </cfRule>
    <cfRule type="cellIs" dxfId="8645" priority="1016" stopIfTrue="1" operator="between">
      <formula>$F$1/$F$1*1%</formula>
      <formula>$F$1/$F$1*4.99%</formula>
    </cfRule>
    <cfRule type="cellIs" dxfId="8644" priority="1017" stopIfTrue="1" operator="greaterThanOrEqual">
      <formula>$F$1/$F$1*5%</formula>
    </cfRule>
  </conditionalFormatting>
  <conditionalFormatting sqref="T152">
    <cfRule type="cellIs" dxfId="8643" priority="1012" stopIfTrue="1" operator="equal">
      <formula>"A"</formula>
    </cfRule>
    <cfRule type="cellIs" dxfId="8642" priority="1013" stopIfTrue="1" operator="between">
      <formula>$V$1</formula>
      <formula>$W$1</formula>
    </cfRule>
    <cfRule type="cellIs" dxfId="8641" priority="1014" stopIfTrue="1" operator="equal">
      <formula>"F"</formula>
    </cfRule>
  </conditionalFormatting>
  <conditionalFormatting sqref="G152">
    <cfRule type="cellIs" dxfId="8640" priority="1009" operator="greaterThanOrEqual">
      <formula>90</formula>
    </cfRule>
    <cfRule type="cellIs" dxfId="8639" priority="1010" operator="between">
      <formula>50</formula>
      <formula>89</formula>
    </cfRule>
    <cfRule type="cellIs" dxfId="8638" priority="1011" operator="lessThanOrEqual">
      <formula>49</formula>
    </cfRule>
  </conditionalFormatting>
  <conditionalFormatting sqref="I152">
    <cfRule type="cellIs" dxfId="8637" priority="1006" stopIfTrue="1" operator="lessThan">
      <formula>$E$1/$E$1*50</formula>
    </cfRule>
    <cfRule type="cellIs" dxfId="8636" priority="1007" stopIfTrue="1" operator="between">
      <formula>$E$1/$E$1*50</formula>
      <formula>$E$1/$E$1*89</formula>
    </cfRule>
    <cfRule type="cellIs" dxfId="8635" priority="1008" stopIfTrue="1" operator="greaterThanOrEqual">
      <formula>$E$1/$E$1*90</formula>
    </cfRule>
  </conditionalFormatting>
  <conditionalFormatting sqref="I152">
    <cfRule type="cellIs" dxfId="8634" priority="1003" operator="greaterThanOrEqual">
      <formula>90</formula>
    </cfRule>
    <cfRule type="cellIs" dxfId="8633" priority="1004" operator="between">
      <formula>50</formula>
      <formula>89</formula>
    </cfRule>
    <cfRule type="cellIs" dxfId="8632" priority="1005" operator="lessThanOrEqual">
      <formula>49</formula>
    </cfRule>
  </conditionalFormatting>
  <conditionalFormatting sqref="K152">
    <cfRule type="cellIs" dxfId="8631" priority="1000" stopIfTrue="1" operator="lessThan">
      <formula>$E$1/$E$1*50</formula>
    </cfRule>
    <cfRule type="cellIs" dxfId="8630" priority="1001" stopIfTrue="1" operator="between">
      <formula>$E$1/$E$1*50</formula>
      <formula>$E$1/$E$1*89</formula>
    </cfRule>
    <cfRule type="cellIs" dxfId="8629" priority="1002" stopIfTrue="1" operator="greaterThanOrEqual">
      <formula>$E$1/$E$1*90</formula>
    </cfRule>
  </conditionalFormatting>
  <conditionalFormatting sqref="K152">
    <cfRule type="cellIs" dxfId="8628" priority="997" operator="greaterThanOrEqual">
      <formula>90</formula>
    </cfRule>
    <cfRule type="cellIs" dxfId="8627" priority="998" operator="between">
      <formula>50</formula>
      <formula>89</formula>
    </cfRule>
    <cfRule type="cellIs" dxfId="8626" priority="999" operator="lessThanOrEqual">
      <formula>49</formula>
    </cfRule>
  </conditionalFormatting>
  <conditionalFormatting sqref="M152">
    <cfRule type="cellIs" dxfId="8625" priority="994" stopIfTrue="1" operator="lessThan">
      <formula>$E$1/$E$1*50</formula>
    </cfRule>
    <cfRule type="cellIs" dxfId="8624" priority="995" stopIfTrue="1" operator="between">
      <formula>$E$1/$E$1*50</formula>
      <formula>$E$1/$E$1*89</formula>
    </cfRule>
    <cfRule type="cellIs" dxfId="8623" priority="996" stopIfTrue="1" operator="greaterThanOrEqual">
      <formula>$E$1/$E$1*90</formula>
    </cfRule>
  </conditionalFormatting>
  <conditionalFormatting sqref="M152">
    <cfRule type="cellIs" dxfId="8622" priority="991" operator="greaterThanOrEqual">
      <formula>90</formula>
    </cfRule>
    <cfRule type="cellIs" dxfId="8621" priority="992" operator="between">
      <formula>50</formula>
      <formula>89</formula>
    </cfRule>
    <cfRule type="cellIs" dxfId="8620" priority="993" operator="lessThanOrEqual">
      <formula>49</formula>
    </cfRule>
  </conditionalFormatting>
  <conditionalFormatting sqref="P152">
    <cfRule type="cellIs" dxfId="8619" priority="988" stopIfTrue="1" operator="lessThan">
      <formula>$E$1/$E$1*50</formula>
    </cfRule>
    <cfRule type="cellIs" dxfId="8618" priority="989" stopIfTrue="1" operator="between">
      <formula>$E$1/$E$1*50</formula>
      <formula>$E$1/$E$1*89</formula>
    </cfRule>
    <cfRule type="cellIs" dxfId="8617" priority="990" stopIfTrue="1" operator="greaterThanOrEqual">
      <formula>$E$1/$E$1*90</formula>
    </cfRule>
  </conditionalFormatting>
  <conditionalFormatting sqref="P152">
    <cfRule type="cellIs" dxfId="8616" priority="985" operator="greaterThanOrEqual">
      <formula>90</formula>
    </cfRule>
    <cfRule type="cellIs" dxfId="8615" priority="986" operator="between">
      <formula>50</formula>
      <formula>89</formula>
    </cfRule>
    <cfRule type="cellIs" dxfId="8614" priority="987" operator="lessThanOrEqual">
      <formula>49</formula>
    </cfRule>
  </conditionalFormatting>
  <conditionalFormatting sqref="H152">
    <cfRule type="cellIs" dxfId="8613" priority="982" operator="greaterThanOrEqual">
      <formula>0.18</formula>
    </cfRule>
    <cfRule type="cellIs" dxfId="8612" priority="983" operator="between">
      <formula>0.1</formula>
      <formula>0.178</formula>
    </cfRule>
    <cfRule type="cellIs" dxfId="8611" priority="984" operator="lessThanOrEqual">
      <formula>0.098</formula>
    </cfRule>
  </conditionalFormatting>
  <conditionalFormatting sqref="J152">
    <cfRule type="cellIs" dxfId="8610" priority="979" operator="greaterThanOrEqual">
      <formula>0.18</formula>
    </cfRule>
    <cfRule type="cellIs" dxfId="8609" priority="980" operator="between">
      <formula>0.1</formula>
      <formula>0.178</formula>
    </cfRule>
    <cfRule type="cellIs" dxfId="8608" priority="981" operator="lessThanOrEqual">
      <formula>0.098</formula>
    </cfRule>
  </conditionalFormatting>
  <conditionalFormatting sqref="N152">
    <cfRule type="cellIs" dxfId="8607" priority="976" operator="greaterThanOrEqual">
      <formula>0.18</formula>
    </cfRule>
    <cfRule type="cellIs" dxfId="8606" priority="977" operator="between">
      <formula>0.1</formula>
      <formula>0.178</formula>
    </cfRule>
    <cfRule type="cellIs" dxfId="8605" priority="978" operator="lessThanOrEqual">
      <formula>0.098</formula>
    </cfRule>
  </conditionalFormatting>
  <conditionalFormatting sqref="Q152">
    <cfRule type="cellIs" dxfId="8604" priority="973" operator="greaterThanOrEqual">
      <formula>0.18</formula>
    </cfRule>
    <cfRule type="cellIs" dxfId="8603" priority="974" operator="between">
      <formula>0.1</formula>
      <formula>0.178</formula>
    </cfRule>
    <cfRule type="cellIs" dxfId="8602" priority="975" operator="lessThanOrEqual">
      <formula>0.098</formula>
    </cfRule>
  </conditionalFormatting>
  <conditionalFormatting sqref="L152">
    <cfRule type="cellIs" dxfId="8601" priority="970" operator="greaterThanOrEqual">
      <formula>0.045</formula>
    </cfRule>
    <cfRule type="cellIs" dxfId="8600" priority="971" operator="lessThanOrEqual">
      <formula>0.0245</formula>
    </cfRule>
    <cfRule type="cellIs" dxfId="8599" priority="972" operator="between">
      <formula>0.025</formula>
      <formula>0.0445</formula>
    </cfRule>
  </conditionalFormatting>
  <conditionalFormatting sqref="F152">
    <cfRule type="cellIs" dxfId="8598" priority="967" stopIfTrue="1" operator="lessThan">
      <formula>$F$1/$F$1*1%</formula>
    </cfRule>
    <cfRule type="cellIs" dxfId="8597" priority="968" stopIfTrue="1" operator="between">
      <formula>$F$1/$F$1*1%</formula>
      <formula>$F$1/$F$1*4.99%</formula>
    </cfRule>
    <cfRule type="cellIs" dxfId="8596" priority="969" stopIfTrue="1" operator="greaterThanOrEqual">
      <formula>$F$1/$F$1*5%</formula>
    </cfRule>
  </conditionalFormatting>
  <conditionalFormatting sqref="F152">
    <cfRule type="cellIs" dxfId="8595" priority="964" operator="greaterThanOrEqual">
      <formula>0.045</formula>
    </cfRule>
    <cfRule type="cellIs" dxfId="8594" priority="965" operator="lessThanOrEqual">
      <formula>0.0245</formula>
    </cfRule>
    <cfRule type="cellIs" dxfId="8593" priority="966" operator="between">
      <formula>0.025</formula>
      <formula>0.0445</formula>
    </cfRule>
  </conditionalFormatting>
  <conditionalFormatting sqref="E152">
    <cfRule type="cellIs" dxfId="8592" priority="961" stopIfTrue="1" operator="lessThan">
      <formula>$E$1/$E$1*50</formula>
    </cfRule>
    <cfRule type="cellIs" dxfId="8591" priority="962" stopIfTrue="1" operator="between">
      <formula>$E$1/$E$1*50</formula>
      <formula>$E$1/$E$1*89</formula>
    </cfRule>
    <cfRule type="cellIs" dxfId="8590" priority="963" stopIfTrue="1" operator="greaterThanOrEqual">
      <formula>$E$1/$E$1*90</formula>
    </cfRule>
  </conditionalFormatting>
  <conditionalFormatting sqref="E152">
    <cfRule type="cellIs" dxfId="8589" priority="958" operator="greaterThanOrEqual">
      <formula>90</formula>
    </cfRule>
    <cfRule type="cellIs" dxfId="8588" priority="959" operator="between">
      <formula>50</formula>
      <formula>89</formula>
    </cfRule>
    <cfRule type="cellIs" dxfId="8587" priority="960" operator="lessThanOrEqual">
      <formula>49</formula>
    </cfRule>
  </conditionalFormatting>
  <conditionalFormatting sqref="S152">
    <cfRule type="cellIs" dxfId="8586" priority="955" operator="lessThanOrEqual">
      <formula>0.4999</formula>
    </cfRule>
    <cfRule type="cellIs" dxfId="8585" priority="956" operator="between">
      <formula>0.5</formula>
      <formula>0.89</formula>
    </cfRule>
    <cfRule type="cellIs" dxfId="8584" priority="957" operator="greaterThanOrEqual">
      <formula>0.891</formula>
    </cfRule>
  </conditionalFormatting>
  <conditionalFormatting sqref="U139:U140 U142:U145 U147:U149">
    <cfRule type="cellIs" dxfId="8583" priority="952" stopIfTrue="1" operator="equal">
      <formula>"A"</formula>
    </cfRule>
    <cfRule type="cellIs" dxfId="8582" priority="953" stopIfTrue="1" operator="between">
      <formula>$V$1</formula>
      <formula>$W$1</formula>
    </cfRule>
    <cfRule type="cellIs" dxfId="8581" priority="954" stopIfTrue="1" operator="equal">
      <formula>"F"</formula>
    </cfRule>
  </conditionalFormatting>
  <conditionalFormatting sqref="B139:B140 D139:D140 D142:D145 B142:B145 B147:B149 D147:D149">
    <cfRule type="cellIs" dxfId="8580" priority="949" stopIfTrue="1" operator="lessThan">
      <formula>#REF!/#REF!*60</formula>
    </cfRule>
    <cfRule type="cellIs" dxfId="8579" priority="950" stopIfTrue="1" operator="between">
      <formula>#REF!/#REF!*60</formula>
      <formula>#REF!/#REF!*89</formula>
    </cfRule>
    <cfRule type="cellIs" dxfId="8578" priority="951" stopIfTrue="1" operator="greaterThanOrEqual">
      <formula>#REF!/#REF!*90</formula>
    </cfRule>
  </conditionalFormatting>
  <conditionalFormatting sqref="C139:C140 C142:C145 C147:C149">
    <cfRule type="cellIs" dxfId="8577" priority="946" stopIfTrue="1" operator="lessThan">
      <formula>#REF!/#REF!*9%</formula>
    </cfRule>
    <cfRule type="cellIs" dxfId="8576" priority="947" stopIfTrue="1" operator="between">
      <formula>#REF!/#REF!*9%</formula>
      <formula>#REF!/#REF!*13.4%</formula>
    </cfRule>
    <cfRule type="cellIs" dxfId="8575" priority="948" stopIfTrue="1" operator="greaterThanOrEqual">
      <formula>#REF!/#REF!*13.5%</formula>
    </cfRule>
  </conditionalFormatting>
  <conditionalFormatting sqref="U150">
    <cfRule type="cellIs" dxfId="8574" priority="940" stopIfTrue="1" operator="equal">
      <formula>"A"</formula>
    </cfRule>
    <cfRule type="cellIs" dxfId="8573" priority="941" stopIfTrue="1" operator="between">
      <formula>$V$1</formula>
      <formula>$W$1</formula>
    </cfRule>
    <cfRule type="cellIs" dxfId="8572" priority="942" stopIfTrue="1" operator="equal">
      <formula>"F"</formula>
    </cfRule>
  </conditionalFormatting>
  <conditionalFormatting sqref="B150 D150">
    <cfRule type="cellIs" dxfId="8571" priority="937" stopIfTrue="1" operator="lessThan">
      <formula>#REF!/#REF!*60</formula>
    </cfRule>
    <cfRule type="cellIs" dxfId="8570" priority="938" stopIfTrue="1" operator="between">
      <formula>#REF!/#REF!*60</formula>
      <formula>#REF!/#REF!*89</formula>
    </cfRule>
    <cfRule type="cellIs" dxfId="8569" priority="939" stopIfTrue="1" operator="greaterThanOrEqual">
      <formula>#REF!/#REF!*90</formula>
    </cfRule>
  </conditionalFormatting>
  <conditionalFormatting sqref="C150">
    <cfRule type="cellIs" dxfId="8568" priority="934" stopIfTrue="1" operator="lessThan">
      <formula>#REF!/#REF!*9%</formula>
    </cfRule>
    <cfRule type="cellIs" dxfId="8567" priority="935" stopIfTrue="1" operator="between">
      <formula>#REF!/#REF!*9%</formula>
      <formula>#REF!/#REF!*13.4%</formula>
    </cfRule>
    <cfRule type="cellIs" dxfId="8566" priority="936" stopIfTrue="1" operator="greaterThanOrEqual">
      <formula>#REF!/#REF!*13.5%</formula>
    </cfRule>
  </conditionalFormatting>
  <conditionalFormatting sqref="B141 D141">
    <cfRule type="cellIs" dxfId="8565" priority="931" stopIfTrue="1" operator="lessThan">
      <formula>#REF!/#REF!*60</formula>
    </cfRule>
    <cfRule type="cellIs" dxfId="8564" priority="932" stopIfTrue="1" operator="between">
      <formula>#REF!/#REF!*60</formula>
      <formula>#REF!/#REF!*89</formula>
    </cfRule>
    <cfRule type="cellIs" dxfId="8563" priority="933" stopIfTrue="1" operator="greaterThanOrEqual">
      <formula>#REF!/#REF!*90</formula>
    </cfRule>
  </conditionalFormatting>
  <conditionalFormatting sqref="C141">
    <cfRule type="cellIs" dxfId="8562" priority="928" stopIfTrue="1" operator="lessThan">
      <formula>#REF!/#REF!*9%</formula>
    </cfRule>
    <cfRule type="cellIs" dxfId="8561" priority="929" stopIfTrue="1" operator="between">
      <formula>#REF!/#REF!*9%</formula>
      <formula>#REF!/#REF!*13.4%</formula>
    </cfRule>
    <cfRule type="cellIs" dxfId="8560" priority="930" stopIfTrue="1" operator="greaterThanOrEqual">
      <formula>#REF!/#REF!*13.5%</formula>
    </cfRule>
  </conditionalFormatting>
  <conditionalFormatting sqref="U141">
    <cfRule type="cellIs" dxfId="8559" priority="925" stopIfTrue="1" operator="equal">
      <formula>"A"</formula>
    </cfRule>
    <cfRule type="cellIs" dxfId="8558" priority="926" stopIfTrue="1" operator="between">
      <formula>$V$1</formula>
      <formula>$W$1</formula>
    </cfRule>
    <cfRule type="cellIs" dxfId="8557" priority="927" stopIfTrue="1" operator="equal">
      <formula>"F"</formula>
    </cfRule>
  </conditionalFormatting>
  <conditionalFormatting sqref="G144 G148:G150 G139:G141">
    <cfRule type="cellIs" dxfId="8556" priority="922" stopIfTrue="1" operator="lessThan">
      <formula>$E$1/$E$1*50</formula>
    </cfRule>
    <cfRule type="cellIs" dxfId="8555" priority="923" stopIfTrue="1" operator="between">
      <formula>$E$1/$E$1*50</formula>
      <formula>$E$1/$E$1*89</formula>
    </cfRule>
    <cfRule type="cellIs" dxfId="8554" priority="924" stopIfTrue="1" operator="greaterThanOrEqual">
      <formula>$E$1/$E$1*90</formula>
    </cfRule>
  </conditionalFormatting>
  <conditionalFormatting sqref="L144 L148:L150 L139:L141">
    <cfRule type="cellIs" dxfId="8553" priority="919" stopIfTrue="1" operator="lessThan">
      <formula>$F$1/$F$1*1%</formula>
    </cfRule>
    <cfRule type="cellIs" dxfId="8552" priority="920" stopIfTrue="1" operator="between">
      <formula>$F$1/$F$1*1%</formula>
      <formula>$F$1/$F$1*4.99%</formula>
    </cfRule>
    <cfRule type="cellIs" dxfId="8551" priority="921" stopIfTrue="1" operator="greaterThanOrEqual">
      <formula>$F$1/$F$1*5%</formula>
    </cfRule>
  </conditionalFormatting>
  <conditionalFormatting sqref="G145 G147">
    <cfRule type="cellIs" dxfId="8550" priority="916" stopIfTrue="1" operator="lessThan">
      <formula>$E$1/$E$1*50</formula>
    </cfRule>
    <cfRule type="cellIs" dxfId="8549" priority="917" stopIfTrue="1" operator="between">
      <formula>$E$1/$E$1*50</formula>
      <formula>$E$1/$E$1*89</formula>
    </cfRule>
    <cfRule type="cellIs" dxfId="8548" priority="918" stopIfTrue="1" operator="greaterThanOrEqual">
      <formula>$E$1/$E$1*90</formula>
    </cfRule>
  </conditionalFormatting>
  <conditionalFormatting sqref="L145 L147">
    <cfRule type="cellIs" dxfId="8547" priority="913" stopIfTrue="1" operator="lessThan">
      <formula>$F$1/$F$1*1%</formula>
    </cfRule>
    <cfRule type="cellIs" dxfId="8546" priority="914" stopIfTrue="1" operator="between">
      <formula>$F$1/$F$1*1%</formula>
      <formula>$F$1/$F$1*4.99%</formula>
    </cfRule>
    <cfRule type="cellIs" dxfId="8545" priority="915" stopIfTrue="1" operator="greaterThanOrEqual">
      <formula>$F$1/$F$1*5%</formula>
    </cfRule>
  </conditionalFormatting>
  <conditionalFormatting sqref="T139:T145 T147:T150">
    <cfRule type="cellIs" dxfId="8544" priority="910" stopIfTrue="1" operator="equal">
      <formula>"A"</formula>
    </cfRule>
    <cfRule type="cellIs" dxfId="8543" priority="911" stopIfTrue="1" operator="between">
      <formula>$V$1</formula>
      <formula>$W$1</formula>
    </cfRule>
    <cfRule type="cellIs" dxfId="8542" priority="912" stopIfTrue="1" operator="equal">
      <formula>"F"</formula>
    </cfRule>
  </conditionalFormatting>
  <conditionalFormatting sqref="G142">
    <cfRule type="cellIs" dxfId="8541" priority="907" stopIfTrue="1" operator="lessThan">
      <formula>$E$1/$E$1*50</formula>
    </cfRule>
    <cfRule type="cellIs" dxfId="8540" priority="908" stopIfTrue="1" operator="between">
      <formula>$E$1/$E$1*50</formula>
      <formula>$E$1/$E$1*89</formula>
    </cfRule>
    <cfRule type="cellIs" dxfId="8539" priority="909" stopIfTrue="1" operator="greaterThanOrEqual">
      <formula>$E$1/$E$1*90</formula>
    </cfRule>
  </conditionalFormatting>
  <conditionalFormatting sqref="L142">
    <cfRule type="cellIs" dxfId="8538" priority="904" stopIfTrue="1" operator="lessThan">
      <formula>$F$1/$F$1*1%</formula>
    </cfRule>
    <cfRule type="cellIs" dxfId="8537" priority="905" stopIfTrue="1" operator="between">
      <formula>$F$1/$F$1*1%</formula>
      <formula>$F$1/$F$1*4.99%</formula>
    </cfRule>
    <cfRule type="cellIs" dxfId="8536" priority="906" stopIfTrue="1" operator="greaterThanOrEqual">
      <formula>$F$1/$F$1*5%</formula>
    </cfRule>
  </conditionalFormatting>
  <conditionalFormatting sqref="G143">
    <cfRule type="cellIs" dxfId="8535" priority="901" stopIfTrue="1" operator="lessThan">
      <formula>$E$1/$E$1*50</formula>
    </cfRule>
    <cfRule type="cellIs" dxfId="8534" priority="902" stopIfTrue="1" operator="between">
      <formula>$E$1/$E$1*50</formula>
      <formula>$E$1/$E$1*89</formula>
    </cfRule>
    <cfRule type="cellIs" dxfId="8533" priority="903" stopIfTrue="1" operator="greaterThanOrEqual">
      <formula>$E$1/$E$1*90</formula>
    </cfRule>
  </conditionalFormatting>
  <conditionalFormatting sqref="L143">
    <cfRule type="cellIs" dxfId="8532" priority="898" stopIfTrue="1" operator="lessThan">
      <formula>$F$1/$F$1*1%</formula>
    </cfRule>
    <cfRule type="cellIs" dxfId="8531" priority="899" stopIfTrue="1" operator="between">
      <formula>$F$1/$F$1*1%</formula>
      <formula>$F$1/$F$1*4.99%</formula>
    </cfRule>
    <cfRule type="cellIs" dxfId="8530" priority="900" stopIfTrue="1" operator="greaterThanOrEqual">
      <formula>$F$1/$F$1*5%</formula>
    </cfRule>
  </conditionalFormatting>
  <conditionalFormatting sqref="G139:G145 G147:G150">
    <cfRule type="cellIs" dxfId="8529" priority="895" operator="greaterThanOrEqual">
      <formula>90</formula>
    </cfRule>
    <cfRule type="cellIs" dxfId="8528" priority="896" operator="between">
      <formula>50</formula>
      <formula>89</formula>
    </cfRule>
    <cfRule type="cellIs" dxfId="8527" priority="897" operator="lessThanOrEqual">
      <formula>49</formula>
    </cfRule>
  </conditionalFormatting>
  <conditionalFormatting sqref="I144 I148:I150 I139:I141">
    <cfRule type="cellIs" dxfId="8526" priority="892" stopIfTrue="1" operator="lessThan">
      <formula>$E$1/$E$1*50</formula>
    </cfRule>
    <cfRule type="cellIs" dxfId="8525" priority="893" stopIfTrue="1" operator="between">
      <formula>$E$1/$E$1*50</formula>
      <formula>$E$1/$E$1*89</formula>
    </cfRule>
    <cfRule type="cellIs" dxfId="8524" priority="894" stopIfTrue="1" operator="greaterThanOrEqual">
      <formula>$E$1/$E$1*90</formula>
    </cfRule>
  </conditionalFormatting>
  <conditionalFormatting sqref="I145 I147">
    <cfRule type="cellIs" dxfId="8523" priority="889" stopIfTrue="1" operator="lessThan">
      <formula>$E$1/$E$1*50</formula>
    </cfRule>
    <cfRule type="cellIs" dxfId="8522" priority="890" stopIfTrue="1" operator="between">
      <formula>$E$1/$E$1*50</formula>
      <formula>$E$1/$E$1*89</formula>
    </cfRule>
    <cfRule type="cellIs" dxfId="8521" priority="891" stopIfTrue="1" operator="greaterThanOrEqual">
      <formula>$E$1/$E$1*90</formula>
    </cfRule>
  </conditionalFormatting>
  <conditionalFormatting sqref="I142">
    <cfRule type="cellIs" dxfId="8520" priority="886" stopIfTrue="1" operator="lessThan">
      <formula>$E$1/$E$1*50</formula>
    </cfRule>
    <cfRule type="cellIs" dxfId="8519" priority="887" stopIfTrue="1" operator="between">
      <formula>$E$1/$E$1*50</formula>
      <formula>$E$1/$E$1*89</formula>
    </cfRule>
    <cfRule type="cellIs" dxfId="8518" priority="888" stopIfTrue="1" operator="greaterThanOrEqual">
      <formula>$E$1/$E$1*90</formula>
    </cfRule>
  </conditionalFormatting>
  <conditionalFormatting sqref="I143">
    <cfRule type="cellIs" dxfId="8517" priority="883" stopIfTrue="1" operator="lessThan">
      <formula>$E$1/$E$1*50</formula>
    </cfRule>
    <cfRule type="cellIs" dxfId="8516" priority="884" stopIfTrue="1" operator="between">
      <formula>$E$1/$E$1*50</formula>
      <formula>$E$1/$E$1*89</formula>
    </cfRule>
    <cfRule type="cellIs" dxfId="8515" priority="885" stopIfTrue="1" operator="greaterThanOrEqual">
      <formula>$E$1/$E$1*90</formula>
    </cfRule>
  </conditionalFormatting>
  <conditionalFormatting sqref="I139:I145 I147:I150">
    <cfRule type="cellIs" dxfId="8514" priority="880" operator="greaterThanOrEqual">
      <formula>90</formula>
    </cfRule>
    <cfRule type="cellIs" dxfId="8513" priority="881" operator="between">
      <formula>50</formula>
      <formula>89</formula>
    </cfRule>
    <cfRule type="cellIs" dxfId="8512" priority="882" operator="lessThanOrEqual">
      <formula>49</formula>
    </cfRule>
  </conditionalFormatting>
  <conditionalFormatting sqref="K144 K148:K150 K139:K141">
    <cfRule type="cellIs" dxfId="8511" priority="877" stopIfTrue="1" operator="lessThan">
      <formula>$E$1/$E$1*50</formula>
    </cfRule>
    <cfRule type="cellIs" dxfId="8510" priority="878" stopIfTrue="1" operator="between">
      <formula>$E$1/$E$1*50</formula>
      <formula>$E$1/$E$1*89</formula>
    </cfRule>
    <cfRule type="cellIs" dxfId="8509" priority="879" stopIfTrue="1" operator="greaterThanOrEqual">
      <formula>$E$1/$E$1*90</formula>
    </cfRule>
  </conditionalFormatting>
  <conditionalFormatting sqref="K145 K147">
    <cfRule type="cellIs" dxfId="8508" priority="874" stopIfTrue="1" operator="lessThan">
      <formula>$E$1/$E$1*50</formula>
    </cfRule>
    <cfRule type="cellIs" dxfId="8507" priority="875" stopIfTrue="1" operator="between">
      <formula>$E$1/$E$1*50</formula>
      <formula>$E$1/$E$1*89</formula>
    </cfRule>
    <cfRule type="cellIs" dxfId="8506" priority="876" stopIfTrue="1" operator="greaterThanOrEqual">
      <formula>$E$1/$E$1*90</formula>
    </cfRule>
  </conditionalFormatting>
  <conditionalFormatting sqref="K142">
    <cfRule type="cellIs" dxfId="8505" priority="871" stopIfTrue="1" operator="lessThan">
      <formula>$E$1/$E$1*50</formula>
    </cfRule>
    <cfRule type="cellIs" dxfId="8504" priority="872" stopIfTrue="1" operator="between">
      <formula>$E$1/$E$1*50</formula>
      <formula>$E$1/$E$1*89</formula>
    </cfRule>
    <cfRule type="cellIs" dxfId="8503" priority="873" stopIfTrue="1" operator="greaterThanOrEqual">
      <formula>$E$1/$E$1*90</formula>
    </cfRule>
  </conditionalFormatting>
  <conditionalFormatting sqref="K143">
    <cfRule type="cellIs" dxfId="8502" priority="868" stopIfTrue="1" operator="lessThan">
      <formula>$E$1/$E$1*50</formula>
    </cfRule>
    <cfRule type="cellIs" dxfId="8501" priority="869" stopIfTrue="1" operator="between">
      <formula>$E$1/$E$1*50</formula>
      <formula>$E$1/$E$1*89</formula>
    </cfRule>
    <cfRule type="cellIs" dxfId="8500" priority="870" stopIfTrue="1" operator="greaterThanOrEqual">
      <formula>$E$1/$E$1*90</formula>
    </cfRule>
  </conditionalFormatting>
  <conditionalFormatting sqref="K139:K145 K147:K150">
    <cfRule type="cellIs" dxfId="8499" priority="865" operator="greaterThanOrEqual">
      <formula>90</formula>
    </cfRule>
    <cfRule type="cellIs" dxfId="8498" priority="866" operator="between">
      <formula>50</formula>
      <formula>89</formula>
    </cfRule>
    <cfRule type="cellIs" dxfId="8497" priority="867" operator="lessThanOrEqual">
      <formula>49</formula>
    </cfRule>
  </conditionalFormatting>
  <conditionalFormatting sqref="M144 M148:M150 M139:M141">
    <cfRule type="cellIs" dxfId="8496" priority="862" stopIfTrue="1" operator="lessThan">
      <formula>$E$1/$E$1*50</formula>
    </cfRule>
    <cfRule type="cellIs" dxfId="8495" priority="863" stopIfTrue="1" operator="between">
      <formula>$E$1/$E$1*50</formula>
      <formula>$E$1/$E$1*89</formula>
    </cfRule>
    <cfRule type="cellIs" dxfId="8494" priority="864" stopIfTrue="1" operator="greaterThanOrEqual">
      <formula>$E$1/$E$1*90</formula>
    </cfRule>
  </conditionalFormatting>
  <conditionalFormatting sqref="M145 M147">
    <cfRule type="cellIs" dxfId="8493" priority="859" stopIfTrue="1" operator="lessThan">
      <formula>$E$1/$E$1*50</formula>
    </cfRule>
    <cfRule type="cellIs" dxfId="8492" priority="860" stopIfTrue="1" operator="between">
      <formula>$E$1/$E$1*50</formula>
      <formula>$E$1/$E$1*89</formula>
    </cfRule>
    <cfRule type="cellIs" dxfId="8491" priority="861" stopIfTrue="1" operator="greaterThanOrEqual">
      <formula>$E$1/$E$1*90</formula>
    </cfRule>
  </conditionalFormatting>
  <conditionalFormatting sqref="M142">
    <cfRule type="cellIs" dxfId="8490" priority="856" stopIfTrue="1" operator="lessThan">
      <formula>$E$1/$E$1*50</formula>
    </cfRule>
    <cfRule type="cellIs" dxfId="8489" priority="857" stopIfTrue="1" operator="between">
      <formula>$E$1/$E$1*50</formula>
      <formula>$E$1/$E$1*89</formula>
    </cfRule>
    <cfRule type="cellIs" dxfId="8488" priority="858" stopIfTrue="1" operator="greaterThanOrEqual">
      <formula>$E$1/$E$1*90</formula>
    </cfRule>
  </conditionalFormatting>
  <conditionalFormatting sqref="M143">
    <cfRule type="cellIs" dxfId="8487" priority="853" stopIfTrue="1" operator="lessThan">
      <formula>$E$1/$E$1*50</formula>
    </cfRule>
    <cfRule type="cellIs" dxfId="8486" priority="854" stopIfTrue="1" operator="between">
      <formula>$E$1/$E$1*50</formula>
      <formula>$E$1/$E$1*89</formula>
    </cfRule>
    <cfRule type="cellIs" dxfId="8485" priority="855" stopIfTrue="1" operator="greaterThanOrEqual">
      <formula>$E$1/$E$1*90</formula>
    </cfRule>
  </conditionalFormatting>
  <conditionalFormatting sqref="M139:M145 M147:M150">
    <cfRule type="cellIs" dxfId="8484" priority="850" operator="greaterThanOrEqual">
      <formula>90</formula>
    </cfRule>
    <cfRule type="cellIs" dxfId="8483" priority="851" operator="between">
      <formula>50</formula>
      <formula>89</formula>
    </cfRule>
    <cfRule type="cellIs" dxfId="8482" priority="852" operator="lessThanOrEqual">
      <formula>49</formula>
    </cfRule>
  </conditionalFormatting>
  <conditionalFormatting sqref="P144 P148:P150 P139:P141">
    <cfRule type="cellIs" dxfId="8481" priority="847" stopIfTrue="1" operator="lessThan">
      <formula>$E$1/$E$1*50</formula>
    </cfRule>
    <cfRule type="cellIs" dxfId="8480" priority="848" stopIfTrue="1" operator="between">
      <formula>$E$1/$E$1*50</formula>
      <formula>$E$1/$E$1*89</formula>
    </cfRule>
    <cfRule type="cellIs" dxfId="8479" priority="849" stopIfTrue="1" operator="greaterThanOrEqual">
      <formula>$E$1/$E$1*90</formula>
    </cfRule>
  </conditionalFormatting>
  <conditionalFormatting sqref="P145 P147">
    <cfRule type="cellIs" dxfId="8478" priority="844" stopIfTrue="1" operator="lessThan">
      <formula>$E$1/$E$1*50</formula>
    </cfRule>
    <cfRule type="cellIs" dxfId="8477" priority="845" stopIfTrue="1" operator="between">
      <formula>$E$1/$E$1*50</formula>
      <formula>$E$1/$E$1*89</formula>
    </cfRule>
    <cfRule type="cellIs" dxfId="8476" priority="846" stopIfTrue="1" operator="greaterThanOrEqual">
      <formula>$E$1/$E$1*90</formula>
    </cfRule>
  </conditionalFormatting>
  <conditionalFormatting sqref="P142">
    <cfRule type="cellIs" dxfId="8475" priority="841" stopIfTrue="1" operator="lessThan">
      <formula>$E$1/$E$1*50</formula>
    </cfRule>
    <cfRule type="cellIs" dxfId="8474" priority="842" stopIfTrue="1" operator="between">
      <formula>$E$1/$E$1*50</formula>
      <formula>$E$1/$E$1*89</formula>
    </cfRule>
    <cfRule type="cellIs" dxfId="8473" priority="843" stopIfTrue="1" operator="greaterThanOrEqual">
      <formula>$E$1/$E$1*90</formula>
    </cfRule>
  </conditionalFormatting>
  <conditionalFormatting sqref="P143">
    <cfRule type="cellIs" dxfId="8472" priority="838" stopIfTrue="1" operator="lessThan">
      <formula>$E$1/$E$1*50</formula>
    </cfRule>
    <cfRule type="cellIs" dxfId="8471" priority="839" stopIfTrue="1" operator="between">
      <formula>$E$1/$E$1*50</formula>
      <formula>$E$1/$E$1*89</formula>
    </cfRule>
    <cfRule type="cellIs" dxfId="8470" priority="840" stopIfTrue="1" operator="greaterThanOrEqual">
      <formula>$E$1/$E$1*90</formula>
    </cfRule>
  </conditionalFormatting>
  <conditionalFormatting sqref="P139:P145 P147:P150">
    <cfRule type="cellIs" dxfId="8469" priority="835" operator="greaterThanOrEqual">
      <formula>90</formula>
    </cfRule>
    <cfRule type="cellIs" dxfId="8468" priority="836" operator="between">
      <formula>50</formula>
      <formula>89</formula>
    </cfRule>
    <cfRule type="cellIs" dxfId="8467" priority="837" operator="lessThanOrEqual">
      <formula>49</formula>
    </cfRule>
  </conditionalFormatting>
  <conditionalFormatting sqref="I141">
    <cfRule type="cellIs" dxfId="8466" priority="834" operator="between">
      <formula>10</formula>
      <formula>17.8</formula>
    </cfRule>
  </conditionalFormatting>
  <conditionalFormatting sqref="H139:H145 H147:H150">
    <cfRule type="cellIs" dxfId="8465" priority="831" operator="greaterThanOrEqual">
      <formula>0.18</formula>
    </cfRule>
    <cfRule type="cellIs" dxfId="8464" priority="832" operator="between">
      <formula>0.1</formula>
      <formula>0.178</formula>
    </cfRule>
    <cfRule type="cellIs" dxfId="8463" priority="833" operator="lessThanOrEqual">
      <formula>0.098</formula>
    </cfRule>
  </conditionalFormatting>
  <conditionalFormatting sqref="J139:J145 J147:J150">
    <cfRule type="cellIs" dxfId="8462" priority="828" operator="greaterThanOrEqual">
      <formula>0.18</formula>
    </cfRule>
    <cfRule type="cellIs" dxfId="8461" priority="829" operator="between">
      <formula>0.1</formula>
      <formula>0.178</formula>
    </cfRule>
    <cfRule type="cellIs" dxfId="8460" priority="830" operator="lessThanOrEqual">
      <formula>0.098</formula>
    </cfRule>
  </conditionalFormatting>
  <conditionalFormatting sqref="N139:N145 N147:N150">
    <cfRule type="cellIs" dxfId="8459" priority="825" operator="greaterThanOrEqual">
      <formula>0.18</formula>
    </cfRule>
    <cfRule type="cellIs" dxfId="8458" priority="826" operator="between">
      <formula>0.1</formula>
      <formula>0.178</formula>
    </cfRule>
    <cfRule type="cellIs" dxfId="8457" priority="827" operator="lessThanOrEqual">
      <formula>0.098</formula>
    </cfRule>
  </conditionalFormatting>
  <conditionalFormatting sqref="Q139:Q145 Q147:Q150">
    <cfRule type="cellIs" dxfId="8456" priority="822" operator="greaterThanOrEqual">
      <formula>0.18</formula>
    </cfRule>
    <cfRule type="cellIs" dxfId="8455" priority="823" operator="between">
      <formula>0.1</formula>
      <formula>0.178</formula>
    </cfRule>
    <cfRule type="cellIs" dxfId="8454" priority="824" operator="lessThanOrEqual">
      <formula>0.098</formula>
    </cfRule>
  </conditionalFormatting>
  <conditionalFormatting sqref="L139:L145 L147:L150">
    <cfRule type="cellIs" dxfId="8453" priority="819" operator="greaterThanOrEqual">
      <formula>0.045</formula>
    </cfRule>
    <cfRule type="cellIs" dxfId="8452" priority="820" operator="lessThanOrEqual">
      <formula>0.0245</formula>
    </cfRule>
    <cfRule type="cellIs" dxfId="8451" priority="821" operator="between">
      <formula>0.025</formula>
      <formula>0.0445</formula>
    </cfRule>
  </conditionalFormatting>
  <conditionalFormatting sqref="F144 F148:F150 F139:F141">
    <cfRule type="cellIs" dxfId="8450" priority="816" stopIfTrue="1" operator="lessThan">
      <formula>$F$1/$F$1*1%</formula>
    </cfRule>
    <cfRule type="cellIs" dxfId="8449" priority="817" stopIfTrue="1" operator="between">
      <formula>$F$1/$F$1*1%</formula>
      <formula>$F$1/$F$1*4.99%</formula>
    </cfRule>
    <cfRule type="cellIs" dxfId="8448" priority="818" stopIfTrue="1" operator="greaterThanOrEqual">
      <formula>$F$1/$F$1*5%</formula>
    </cfRule>
  </conditionalFormatting>
  <conditionalFormatting sqref="F145 F147">
    <cfRule type="cellIs" dxfId="8447" priority="813" stopIfTrue="1" operator="lessThan">
      <formula>$F$1/$F$1*1%</formula>
    </cfRule>
    <cfRule type="cellIs" dxfId="8446" priority="814" stopIfTrue="1" operator="between">
      <formula>$F$1/$F$1*1%</formula>
      <formula>$F$1/$F$1*4.99%</formula>
    </cfRule>
    <cfRule type="cellIs" dxfId="8445" priority="815" stopIfTrue="1" operator="greaterThanOrEqual">
      <formula>$F$1/$F$1*5%</formula>
    </cfRule>
  </conditionalFormatting>
  <conditionalFormatting sqref="F142">
    <cfRule type="cellIs" dxfId="8444" priority="810" stopIfTrue="1" operator="lessThan">
      <formula>$F$1/$F$1*1%</formula>
    </cfRule>
    <cfRule type="cellIs" dxfId="8443" priority="811" stopIfTrue="1" operator="between">
      <formula>$F$1/$F$1*1%</formula>
      <formula>$F$1/$F$1*4.99%</formula>
    </cfRule>
    <cfRule type="cellIs" dxfId="8442" priority="812" stopIfTrue="1" operator="greaterThanOrEqual">
      <formula>$F$1/$F$1*5%</formula>
    </cfRule>
  </conditionalFormatting>
  <conditionalFormatting sqref="F143">
    <cfRule type="cellIs" dxfId="8441" priority="807" stopIfTrue="1" operator="lessThan">
      <formula>$F$1/$F$1*1%</formula>
    </cfRule>
    <cfRule type="cellIs" dxfId="8440" priority="808" stopIfTrue="1" operator="between">
      <formula>$F$1/$F$1*1%</formula>
      <formula>$F$1/$F$1*4.99%</formula>
    </cfRule>
    <cfRule type="cellIs" dxfId="8439" priority="809" stopIfTrue="1" operator="greaterThanOrEqual">
      <formula>$F$1/$F$1*5%</formula>
    </cfRule>
  </conditionalFormatting>
  <conditionalFormatting sqref="F139:F145 F147:F150">
    <cfRule type="cellIs" dxfId="8438" priority="804" operator="greaterThanOrEqual">
      <formula>0.045</formula>
    </cfRule>
    <cfRule type="cellIs" dxfId="8437" priority="805" operator="lessThanOrEqual">
      <formula>0.0245</formula>
    </cfRule>
    <cfRule type="cellIs" dxfId="8436" priority="806" operator="between">
      <formula>0.025</formula>
      <formula>0.0445</formula>
    </cfRule>
  </conditionalFormatting>
  <conditionalFormatting sqref="E144 E148:E150 E139:E141">
    <cfRule type="cellIs" dxfId="8435" priority="801" stopIfTrue="1" operator="lessThan">
      <formula>$E$1/$E$1*50</formula>
    </cfRule>
    <cfRule type="cellIs" dxfId="8434" priority="802" stopIfTrue="1" operator="between">
      <formula>$E$1/$E$1*50</formula>
      <formula>$E$1/$E$1*89</formula>
    </cfRule>
    <cfRule type="cellIs" dxfId="8433" priority="803" stopIfTrue="1" operator="greaterThanOrEqual">
      <formula>$E$1/$E$1*90</formula>
    </cfRule>
  </conditionalFormatting>
  <conditionalFormatting sqref="E145 E147">
    <cfRule type="cellIs" dxfId="8432" priority="798" stopIfTrue="1" operator="lessThan">
      <formula>$E$1/$E$1*50</formula>
    </cfRule>
    <cfRule type="cellIs" dxfId="8431" priority="799" stopIfTrue="1" operator="between">
      <formula>$E$1/$E$1*50</formula>
      <formula>$E$1/$E$1*89</formula>
    </cfRule>
    <cfRule type="cellIs" dxfId="8430" priority="800" stopIfTrue="1" operator="greaterThanOrEqual">
      <formula>$E$1/$E$1*90</formula>
    </cfRule>
  </conditionalFormatting>
  <conditionalFormatting sqref="E142">
    <cfRule type="cellIs" dxfId="8429" priority="795" stopIfTrue="1" operator="lessThan">
      <formula>$E$1/$E$1*50</formula>
    </cfRule>
    <cfRule type="cellIs" dxfId="8428" priority="796" stopIfTrue="1" operator="between">
      <formula>$E$1/$E$1*50</formula>
      <formula>$E$1/$E$1*89</formula>
    </cfRule>
    <cfRule type="cellIs" dxfId="8427" priority="797" stopIfTrue="1" operator="greaterThanOrEqual">
      <formula>$E$1/$E$1*90</formula>
    </cfRule>
  </conditionalFormatting>
  <conditionalFormatting sqref="E143">
    <cfRule type="cellIs" dxfId="8426" priority="792" stopIfTrue="1" operator="lessThan">
      <formula>$E$1/$E$1*50</formula>
    </cfRule>
    <cfRule type="cellIs" dxfId="8425" priority="793" stopIfTrue="1" operator="between">
      <formula>$E$1/$E$1*50</formula>
      <formula>$E$1/$E$1*89</formula>
    </cfRule>
    <cfRule type="cellIs" dxfId="8424" priority="794" stopIfTrue="1" operator="greaterThanOrEqual">
      <formula>$E$1/$E$1*90</formula>
    </cfRule>
  </conditionalFormatting>
  <conditionalFormatting sqref="E139:E145 E147:E150">
    <cfRule type="cellIs" dxfId="8423" priority="789" operator="greaterThanOrEqual">
      <formula>90</formula>
    </cfRule>
    <cfRule type="cellIs" dxfId="8422" priority="790" operator="between">
      <formula>50</formula>
      <formula>89</formula>
    </cfRule>
    <cfRule type="cellIs" dxfId="8421" priority="791" operator="lessThanOrEqual">
      <formula>49</formula>
    </cfRule>
  </conditionalFormatting>
  <conditionalFormatting sqref="S139:S145 S147:S150">
    <cfRule type="cellIs" dxfId="8420" priority="786" operator="lessThanOrEqual">
      <formula>0.4999</formula>
    </cfRule>
    <cfRule type="cellIs" dxfId="8419" priority="787" operator="between">
      <formula>0.5</formula>
      <formula>0.89</formula>
    </cfRule>
    <cfRule type="cellIs" dxfId="8418" priority="788" operator="greaterThanOrEqual">
      <formula>0.891</formula>
    </cfRule>
  </conditionalFormatting>
  <conditionalFormatting sqref="B137 D137">
    <cfRule type="cellIs" dxfId="8417" priority="779" stopIfTrue="1" operator="lessThan">
      <formula>#REF!/#REF!*60</formula>
    </cfRule>
    <cfRule type="cellIs" dxfId="8416" priority="780" stopIfTrue="1" operator="between">
      <formula>#REF!/#REF!*60</formula>
      <formula>#REF!/#REF!*89</formula>
    </cfRule>
    <cfRule type="cellIs" dxfId="8415" priority="781" stopIfTrue="1" operator="greaterThanOrEqual">
      <formula>#REF!/#REF!*90</formula>
    </cfRule>
  </conditionalFormatting>
  <conditionalFormatting sqref="C137">
    <cfRule type="cellIs" dxfId="8414" priority="776" stopIfTrue="1" operator="lessThan">
      <formula>#REF!/#REF!*9%</formula>
    </cfRule>
    <cfRule type="cellIs" dxfId="8413" priority="777" stopIfTrue="1" operator="between">
      <formula>#REF!/#REF!*9%</formula>
      <formula>#REF!/#REF!*13.4%</formula>
    </cfRule>
    <cfRule type="cellIs" dxfId="8412" priority="778" stopIfTrue="1" operator="greaterThanOrEqual">
      <formula>#REF!/#REF!*13.5%</formula>
    </cfRule>
  </conditionalFormatting>
  <conditionalFormatting sqref="U137">
    <cfRule type="cellIs" dxfId="8411" priority="770" stopIfTrue="1" operator="equal">
      <formula>"A"</formula>
    </cfRule>
    <cfRule type="cellIs" dxfId="8410" priority="771" stopIfTrue="1" operator="between">
      <formula>$U$1</formula>
      <formula>$V$1</formula>
    </cfRule>
    <cfRule type="cellIs" dxfId="8409" priority="772" stopIfTrue="1" operator="equal">
      <formula>"F"</formula>
    </cfRule>
  </conditionalFormatting>
  <conditionalFormatting sqref="G137">
    <cfRule type="cellIs" dxfId="8408" priority="767" stopIfTrue="1" operator="lessThan">
      <formula>$E$1/$E$1*50</formula>
    </cfRule>
    <cfRule type="cellIs" dxfId="8407" priority="768" stopIfTrue="1" operator="between">
      <formula>$E$1/$E$1*50</formula>
      <formula>$E$1/$E$1*89</formula>
    </cfRule>
    <cfRule type="cellIs" dxfId="8406" priority="769" stopIfTrue="1" operator="greaterThanOrEqual">
      <formula>$E$1/$E$1*90</formula>
    </cfRule>
  </conditionalFormatting>
  <conditionalFormatting sqref="L137">
    <cfRule type="cellIs" dxfId="8405" priority="764" stopIfTrue="1" operator="lessThan">
      <formula>$F$1/$F$1*1%</formula>
    </cfRule>
    <cfRule type="cellIs" dxfId="8404" priority="765" stopIfTrue="1" operator="between">
      <formula>$F$1/$F$1*1%</formula>
      <formula>$F$1/$F$1*4.99%</formula>
    </cfRule>
    <cfRule type="cellIs" dxfId="8403" priority="766" stopIfTrue="1" operator="greaterThanOrEqual">
      <formula>$F$1/$F$1*5%</formula>
    </cfRule>
  </conditionalFormatting>
  <conditionalFormatting sqref="T137">
    <cfRule type="cellIs" dxfId="8402" priority="761" stopIfTrue="1" operator="equal">
      <formula>"A"</formula>
    </cfRule>
    <cfRule type="cellIs" dxfId="8401" priority="762" stopIfTrue="1" operator="between">
      <formula>$V$1</formula>
      <formula>$W$1</formula>
    </cfRule>
    <cfRule type="cellIs" dxfId="8400" priority="763" stopIfTrue="1" operator="equal">
      <formula>"F"</formula>
    </cfRule>
  </conditionalFormatting>
  <conditionalFormatting sqref="G137">
    <cfRule type="cellIs" dxfId="8399" priority="758" operator="greaterThanOrEqual">
      <formula>90</formula>
    </cfRule>
    <cfRule type="cellIs" dxfId="8398" priority="759" operator="between">
      <formula>50</formula>
      <formula>89</formula>
    </cfRule>
    <cfRule type="cellIs" dxfId="8397" priority="760" operator="lessThanOrEqual">
      <formula>49</formula>
    </cfRule>
  </conditionalFormatting>
  <conditionalFormatting sqref="I137">
    <cfRule type="cellIs" dxfId="8396" priority="755" stopIfTrue="1" operator="lessThan">
      <formula>$E$1/$E$1*50</formula>
    </cfRule>
    <cfRule type="cellIs" dxfId="8395" priority="756" stopIfTrue="1" operator="between">
      <formula>$E$1/$E$1*50</formula>
      <formula>$E$1/$E$1*89</formula>
    </cfRule>
    <cfRule type="cellIs" dxfId="8394" priority="757" stopIfTrue="1" operator="greaterThanOrEqual">
      <formula>$E$1/$E$1*90</formula>
    </cfRule>
  </conditionalFormatting>
  <conditionalFormatting sqref="I137">
    <cfRule type="cellIs" dxfId="8393" priority="752" operator="greaterThanOrEqual">
      <formula>90</formula>
    </cfRule>
    <cfRule type="cellIs" dxfId="8392" priority="753" operator="between">
      <formula>50</formula>
      <formula>89</formula>
    </cfRule>
    <cfRule type="cellIs" dxfId="8391" priority="754" operator="lessThanOrEqual">
      <formula>49</formula>
    </cfRule>
  </conditionalFormatting>
  <conditionalFormatting sqref="K137">
    <cfRule type="cellIs" dxfId="8390" priority="749" stopIfTrue="1" operator="lessThan">
      <formula>$E$1/$E$1*50</formula>
    </cfRule>
    <cfRule type="cellIs" dxfId="8389" priority="750" stopIfTrue="1" operator="between">
      <formula>$E$1/$E$1*50</formula>
      <formula>$E$1/$E$1*89</formula>
    </cfRule>
    <cfRule type="cellIs" dxfId="8388" priority="751" stopIfTrue="1" operator="greaterThanOrEqual">
      <formula>$E$1/$E$1*90</formula>
    </cfRule>
  </conditionalFormatting>
  <conditionalFormatting sqref="K137">
    <cfRule type="cellIs" dxfId="8387" priority="746" operator="greaterThanOrEqual">
      <formula>90</formula>
    </cfRule>
    <cfRule type="cellIs" dxfId="8386" priority="747" operator="between">
      <formula>50</formula>
      <formula>89</formula>
    </cfRule>
    <cfRule type="cellIs" dxfId="8385" priority="748" operator="lessThanOrEqual">
      <formula>49</formula>
    </cfRule>
  </conditionalFormatting>
  <conditionalFormatting sqref="M137">
    <cfRule type="cellIs" dxfId="8384" priority="743" stopIfTrue="1" operator="lessThan">
      <formula>$E$1/$E$1*50</formula>
    </cfRule>
    <cfRule type="cellIs" dxfId="8383" priority="744" stopIfTrue="1" operator="between">
      <formula>$E$1/$E$1*50</formula>
      <formula>$E$1/$E$1*89</formula>
    </cfRule>
    <cfRule type="cellIs" dxfId="8382" priority="745" stopIfTrue="1" operator="greaterThanOrEqual">
      <formula>$E$1/$E$1*90</formula>
    </cfRule>
  </conditionalFormatting>
  <conditionalFormatting sqref="M137">
    <cfRule type="cellIs" dxfId="8381" priority="740" operator="greaterThanOrEqual">
      <formula>90</formula>
    </cfRule>
    <cfRule type="cellIs" dxfId="8380" priority="741" operator="between">
      <formula>50</formula>
      <formula>89</formula>
    </cfRule>
    <cfRule type="cellIs" dxfId="8379" priority="742" operator="lessThanOrEqual">
      <formula>49</formula>
    </cfRule>
  </conditionalFormatting>
  <conditionalFormatting sqref="P137">
    <cfRule type="cellIs" dxfId="8378" priority="737" stopIfTrue="1" operator="lessThan">
      <formula>$E$1/$E$1*50</formula>
    </cfRule>
    <cfRule type="cellIs" dxfId="8377" priority="738" stopIfTrue="1" operator="between">
      <formula>$E$1/$E$1*50</formula>
      <formula>$E$1/$E$1*89</formula>
    </cfRule>
    <cfRule type="cellIs" dxfId="8376" priority="739" stopIfTrue="1" operator="greaterThanOrEqual">
      <formula>$E$1/$E$1*90</formula>
    </cfRule>
  </conditionalFormatting>
  <conditionalFormatting sqref="P137">
    <cfRule type="cellIs" dxfId="8375" priority="734" operator="greaterThanOrEqual">
      <formula>90</formula>
    </cfRule>
    <cfRule type="cellIs" dxfId="8374" priority="735" operator="between">
      <formula>50</formula>
      <formula>89</formula>
    </cfRule>
    <cfRule type="cellIs" dxfId="8373" priority="736" operator="lessThanOrEqual">
      <formula>49</formula>
    </cfRule>
  </conditionalFormatting>
  <conditionalFormatting sqref="H137">
    <cfRule type="cellIs" dxfId="8372" priority="731" operator="greaterThanOrEqual">
      <formula>0.18</formula>
    </cfRule>
    <cfRule type="cellIs" dxfId="8371" priority="732" operator="between">
      <formula>0.1</formula>
      <formula>0.178</formula>
    </cfRule>
    <cfRule type="cellIs" dxfId="8370" priority="733" operator="lessThanOrEqual">
      <formula>0.098</formula>
    </cfRule>
  </conditionalFormatting>
  <conditionalFormatting sqref="J137">
    <cfRule type="cellIs" dxfId="8369" priority="728" operator="greaterThanOrEqual">
      <formula>0.18</formula>
    </cfRule>
    <cfRule type="cellIs" dxfId="8368" priority="729" operator="between">
      <formula>0.1</formula>
      <formula>0.178</formula>
    </cfRule>
    <cfRule type="cellIs" dxfId="8367" priority="730" operator="lessThanOrEqual">
      <formula>0.098</formula>
    </cfRule>
  </conditionalFormatting>
  <conditionalFormatting sqref="N137">
    <cfRule type="cellIs" dxfId="8366" priority="725" operator="greaterThanOrEqual">
      <formula>0.18</formula>
    </cfRule>
    <cfRule type="cellIs" dxfId="8365" priority="726" operator="between">
      <formula>0.1</formula>
      <formula>0.178</formula>
    </cfRule>
    <cfRule type="cellIs" dxfId="8364" priority="727" operator="lessThanOrEqual">
      <formula>0.098</formula>
    </cfRule>
  </conditionalFormatting>
  <conditionalFormatting sqref="Q137">
    <cfRule type="cellIs" dxfId="8363" priority="722" operator="greaterThanOrEqual">
      <formula>0.18</formula>
    </cfRule>
    <cfRule type="cellIs" dxfId="8362" priority="723" operator="between">
      <formula>0.1</formula>
      <formula>0.178</formula>
    </cfRule>
    <cfRule type="cellIs" dxfId="8361" priority="724" operator="lessThanOrEqual">
      <formula>0.098</formula>
    </cfRule>
  </conditionalFormatting>
  <conditionalFormatting sqref="L137">
    <cfRule type="cellIs" dxfId="8360" priority="719" operator="greaterThanOrEqual">
      <formula>0.045</formula>
    </cfRule>
    <cfRule type="cellIs" dxfId="8359" priority="720" operator="lessThanOrEqual">
      <formula>0.0245</formula>
    </cfRule>
    <cfRule type="cellIs" dxfId="8358" priority="721" operator="between">
      <formula>0.025</formula>
      <formula>0.0445</formula>
    </cfRule>
  </conditionalFormatting>
  <conditionalFormatting sqref="F137">
    <cfRule type="cellIs" dxfId="8357" priority="716" stopIfTrue="1" operator="lessThan">
      <formula>$F$1/$F$1*1%</formula>
    </cfRule>
    <cfRule type="cellIs" dxfId="8356" priority="717" stopIfTrue="1" operator="between">
      <formula>$F$1/$F$1*1%</formula>
      <formula>$F$1/$F$1*4.99%</formula>
    </cfRule>
    <cfRule type="cellIs" dxfId="8355" priority="718" stopIfTrue="1" operator="greaterThanOrEqual">
      <formula>$F$1/$F$1*5%</formula>
    </cfRule>
  </conditionalFormatting>
  <conditionalFormatting sqref="F137">
    <cfRule type="cellIs" dxfId="8354" priority="713" operator="greaterThanOrEqual">
      <formula>0.045</formula>
    </cfRule>
    <cfRule type="cellIs" dxfId="8353" priority="714" operator="lessThanOrEqual">
      <formula>0.0245</formula>
    </cfRule>
    <cfRule type="cellIs" dxfId="8352" priority="715" operator="between">
      <formula>0.025</formula>
      <formula>0.0445</formula>
    </cfRule>
  </conditionalFormatting>
  <conditionalFormatting sqref="E137">
    <cfRule type="cellIs" dxfId="8351" priority="710" stopIfTrue="1" operator="lessThan">
      <formula>$E$1/$E$1*50</formula>
    </cfRule>
    <cfRule type="cellIs" dxfId="8350" priority="711" stopIfTrue="1" operator="between">
      <formula>$E$1/$E$1*50</formula>
      <formula>$E$1/$E$1*89</formula>
    </cfRule>
    <cfRule type="cellIs" dxfId="8349" priority="712" stopIfTrue="1" operator="greaterThanOrEqual">
      <formula>$E$1/$E$1*90</formula>
    </cfRule>
  </conditionalFormatting>
  <conditionalFormatting sqref="E137">
    <cfRule type="cellIs" dxfId="8348" priority="707" operator="greaterThanOrEqual">
      <formula>90</formula>
    </cfRule>
    <cfRule type="cellIs" dxfId="8347" priority="708" operator="between">
      <formula>50</formula>
      <formula>89</formula>
    </cfRule>
    <cfRule type="cellIs" dxfId="8346" priority="709" operator="lessThanOrEqual">
      <formula>49</formula>
    </cfRule>
  </conditionalFormatting>
  <conditionalFormatting sqref="S137">
    <cfRule type="cellIs" dxfId="8345" priority="704" operator="lessThanOrEqual">
      <formula>0.4999</formula>
    </cfRule>
    <cfRule type="cellIs" dxfId="8344" priority="705" operator="between">
      <formula>0.5</formula>
      <formula>0.89</formula>
    </cfRule>
    <cfRule type="cellIs" dxfId="8343" priority="706" operator="greaterThanOrEqual">
      <formula>0.891</formula>
    </cfRule>
  </conditionalFormatting>
  <conditionalFormatting sqref="U138">
    <cfRule type="cellIs" dxfId="8342" priority="697" stopIfTrue="1" operator="equal">
      <formula>"A"</formula>
    </cfRule>
    <cfRule type="cellIs" dxfId="8341" priority="698" stopIfTrue="1" operator="between">
      <formula>$V$1</formula>
      <formula>$W$1</formula>
    </cfRule>
    <cfRule type="cellIs" dxfId="8340" priority="699" stopIfTrue="1" operator="equal">
      <formula>"F"</formula>
    </cfRule>
  </conditionalFormatting>
  <conditionalFormatting sqref="B138 D138">
    <cfRule type="cellIs" dxfId="8339" priority="694" stopIfTrue="1" operator="lessThan">
      <formula>#REF!/#REF!*60</formula>
    </cfRule>
    <cfRule type="cellIs" dxfId="8338" priority="695" stopIfTrue="1" operator="between">
      <formula>#REF!/#REF!*60</formula>
      <formula>#REF!/#REF!*89</formula>
    </cfRule>
    <cfRule type="cellIs" dxfId="8337" priority="696" stopIfTrue="1" operator="greaterThanOrEqual">
      <formula>#REF!/#REF!*90</formula>
    </cfRule>
  </conditionalFormatting>
  <conditionalFormatting sqref="C138">
    <cfRule type="cellIs" dxfId="8336" priority="691" stopIfTrue="1" operator="lessThan">
      <formula>#REF!/#REF!*9%</formula>
    </cfRule>
    <cfRule type="cellIs" dxfId="8335" priority="692" stopIfTrue="1" operator="between">
      <formula>#REF!/#REF!*9%</formula>
      <formula>#REF!/#REF!*13.4%</formula>
    </cfRule>
    <cfRule type="cellIs" dxfId="8334" priority="693" stopIfTrue="1" operator="greaterThanOrEqual">
      <formula>#REF!/#REF!*13.5%</formula>
    </cfRule>
  </conditionalFormatting>
  <conditionalFormatting sqref="G138">
    <cfRule type="cellIs" dxfId="8333" priority="688" stopIfTrue="1" operator="lessThan">
      <formula>$E$1/$E$1*50</formula>
    </cfRule>
    <cfRule type="cellIs" dxfId="8332" priority="689" stopIfTrue="1" operator="between">
      <formula>$E$1/$E$1*50</formula>
      <formula>$E$1/$E$1*89</formula>
    </cfRule>
    <cfRule type="cellIs" dxfId="8331" priority="690" stopIfTrue="1" operator="greaterThanOrEqual">
      <formula>$E$1/$E$1*90</formula>
    </cfRule>
  </conditionalFormatting>
  <conditionalFormatting sqref="L138">
    <cfRule type="cellIs" dxfId="8330" priority="685" stopIfTrue="1" operator="lessThan">
      <formula>$F$1/$F$1*1%</formula>
    </cfRule>
    <cfRule type="cellIs" dxfId="8329" priority="686" stopIfTrue="1" operator="between">
      <formula>$F$1/$F$1*1%</formula>
      <formula>$F$1/$F$1*4.99%</formula>
    </cfRule>
    <cfRule type="cellIs" dxfId="8328" priority="687" stopIfTrue="1" operator="greaterThanOrEqual">
      <formula>$F$1/$F$1*5%</formula>
    </cfRule>
  </conditionalFormatting>
  <conditionalFormatting sqref="T138">
    <cfRule type="cellIs" dxfId="8327" priority="682" stopIfTrue="1" operator="equal">
      <formula>"A"</formula>
    </cfRule>
    <cfRule type="cellIs" dxfId="8326" priority="683" stopIfTrue="1" operator="between">
      <formula>$V$1</formula>
      <formula>$W$1</formula>
    </cfRule>
    <cfRule type="cellIs" dxfId="8325" priority="684" stopIfTrue="1" operator="equal">
      <formula>"F"</formula>
    </cfRule>
  </conditionalFormatting>
  <conditionalFormatting sqref="G138">
    <cfRule type="cellIs" dxfId="8324" priority="679" operator="greaterThanOrEqual">
      <formula>90</formula>
    </cfRule>
    <cfRule type="cellIs" dxfId="8323" priority="680" operator="between">
      <formula>50</formula>
      <formula>89</formula>
    </cfRule>
    <cfRule type="cellIs" dxfId="8322" priority="681" operator="lessThanOrEqual">
      <formula>49</formula>
    </cfRule>
  </conditionalFormatting>
  <conditionalFormatting sqref="I138">
    <cfRule type="cellIs" dxfId="8321" priority="676" stopIfTrue="1" operator="lessThan">
      <formula>$E$1/$E$1*50</formula>
    </cfRule>
    <cfRule type="cellIs" dxfId="8320" priority="677" stopIfTrue="1" operator="between">
      <formula>$E$1/$E$1*50</formula>
      <formula>$E$1/$E$1*89</formula>
    </cfRule>
    <cfRule type="cellIs" dxfId="8319" priority="678" stopIfTrue="1" operator="greaterThanOrEqual">
      <formula>$E$1/$E$1*90</formula>
    </cfRule>
  </conditionalFormatting>
  <conditionalFormatting sqref="I138">
    <cfRule type="cellIs" dxfId="8318" priority="673" operator="greaterThanOrEqual">
      <formula>90</formula>
    </cfRule>
    <cfRule type="cellIs" dxfId="8317" priority="674" operator="between">
      <formula>50</formula>
      <formula>89</formula>
    </cfRule>
    <cfRule type="cellIs" dxfId="8316" priority="675" operator="lessThanOrEqual">
      <formula>49</formula>
    </cfRule>
  </conditionalFormatting>
  <conditionalFormatting sqref="K138">
    <cfRule type="cellIs" dxfId="8315" priority="670" stopIfTrue="1" operator="lessThan">
      <formula>$E$1/$E$1*50</formula>
    </cfRule>
    <cfRule type="cellIs" dxfId="8314" priority="671" stopIfTrue="1" operator="between">
      <formula>$E$1/$E$1*50</formula>
      <formula>$E$1/$E$1*89</formula>
    </cfRule>
    <cfRule type="cellIs" dxfId="8313" priority="672" stopIfTrue="1" operator="greaterThanOrEqual">
      <formula>$E$1/$E$1*90</formula>
    </cfRule>
  </conditionalFormatting>
  <conditionalFormatting sqref="K138">
    <cfRule type="cellIs" dxfId="8312" priority="667" operator="greaterThanOrEqual">
      <formula>90</formula>
    </cfRule>
    <cfRule type="cellIs" dxfId="8311" priority="668" operator="between">
      <formula>50</formula>
      <formula>89</formula>
    </cfRule>
    <cfRule type="cellIs" dxfId="8310" priority="669" operator="lessThanOrEqual">
      <formula>49</formula>
    </cfRule>
  </conditionalFormatting>
  <conditionalFormatting sqref="M138">
    <cfRule type="cellIs" dxfId="8309" priority="664" stopIfTrue="1" operator="lessThan">
      <formula>$E$1/$E$1*50</formula>
    </cfRule>
    <cfRule type="cellIs" dxfId="8308" priority="665" stopIfTrue="1" operator="between">
      <formula>$E$1/$E$1*50</formula>
      <formula>$E$1/$E$1*89</formula>
    </cfRule>
    <cfRule type="cellIs" dxfId="8307" priority="666" stopIfTrue="1" operator="greaterThanOrEqual">
      <formula>$E$1/$E$1*90</formula>
    </cfRule>
  </conditionalFormatting>
  <conditionalFormatting sqref="M138">
    <cfRule type="cellIs" dxfId="8306" priority="661" operator="greaterThanOrEqual">
      <formula>90</formula>
    </cfRule>
    <cfRule type="cellIs" dxfId="8305" priority="662" operator="between">
      <formula>50</formula>
      <formula>89</formula>
    </cfRule>
    <cfRule type="cellIs" dxfId="8304" priority="663" operator="lessThanOrEqual">
      <formula>49</formula>
    </cfRule>
  </conditionalFormatting>
  <conditionalFormatting sqref="P138">
    <cfRule type="cellIs" dxfId="8303" priority="658" stopIfTrue="1" operator="lessThan">
      <formula>$E$1/$E$1*50</formula>
    </cfRule>
    <cfRule type="cellIs" dxfId="8302" priority="659" stopIfTrue="1" operator="between">
      <formula>$E$1/$E$1*50</formula>
      <formula>$E$1/$E$1*89</formula>
    </cfRule>
    <cfRule type="cellIs" dxfId="8301" priority="660" stopIfTrue="1" operator="greaterThanOrEqual">
      <formula>$E$1/$E$1*90</formula>
    </cfRule>
  </conditionalFormatting>
  <conditionalFormatting sqref="P138">
    <cfRule type="cellIs" dxfId="8300" priority="655" operator="greaterThanOrEqual">
      <formula>90</formula>
    </cfRule>
    <cfRule type="cellIs" dxfId="8299" priority="656" operator="between">
      <formula>50</formula>
      <formula>89</formula>
    </cfRule>
    <cfRule type="cellIs" dxfId="8298" priority="657" operator="lessThanOrEqual">
      <formula>49</formula>
    </cfRule>
  </conditionalFormatting>
  <conditionalFormatting sqref="H138">
    <cfRule type="cellIs" dxfId="8297" priority="652" operator="greaterThanOrEqual">
      <formula>0.18</formula>
    </cfRule>
    <cfRule type="cellIs" dxfId="8296" priority="653" operator="between">
      <formula>0.1</formula>
      <formula>0.178</formula>
    </cfRule>
    <cfRule type="cellIs" dxfId="8295" priority="654" operator="lessThanOrEqual">
      <formula>0.098</formula>
    </cfRule>
  </conditionalFormatting>
  <conditionalFormatting sqref="J138">
    <cfRule type="cellIs" dxfId="8294" priority="649" operator="greaterThanOrEqual">
      <formula>0.18</formula>
    </cfRule>
    <cfRule type="cellIs" dxfId="8293" priority="650" operator="between">
      <formula>0.1</formula>
      <formula>0.178</formula>
    </cfRule>
    <cfRule type="cellIs" dxfId="8292" priority="651" operator="lessThanOrEqual">
      <formula>0.098</formula>
    </cfRule>
  </conditionalFormatting>
  <conditionalFormatting sqref="N138">
    <cfRule type="cellIs" dxfId="8291" priority="646" operator="greaterThanOrEqual">
      <formula>0.18</formula>
    </cfRule>
    <cfRule type="cellIs" dxfId="8290" priority="647" operator="between">
      <formula>0.1</formula>
      <formula>0.178</formula>
    </cfRule>
    <cfRule type="cellIs" dxfId="8289" priority="648" operator="lessThanOrEqual">
      <formula>0.098</formula>
    </cfRule>
  </conditionalFormatting>
  <conditionalFormatting sqref="Q138">
    <cfRule type="cellIs" dxfId="8288" priority="643" operator="greaterThanOrEqual">
      <formula>0.18</formula>
    </cfRule>
    <cfRule type="cellIs" dxfId="8287" priority="644" operator="between">
      <formula>0.1</formula>
      <formula>0.178</formula>
    </cfRule>
    <cfRule type="cellIs" dxfId="8286" priority="645" operator="lessThanOrEqual">
      <formula>0.098</formula>
    </cfRule>
  </conditionalFormatting>
  <conditionalFormatting sqref="L138">
    <cfRule type="cellIs" dxfId="8285" priority="640" operator="greaterThanOrEqual">
      <formula>0.045</formula>
    </cfRule>
    <cfRule type="cellIs" dxfId="8284" priority="641" operator="lessThanOrEqual">
      <formula>0.0245</formula>
    </cfRule>
    <cfRule type="cellIs" dxfId="8283" priority="642" operator="between">
      <formula>0.025</formula>
      <formula>0.0445</formula>
    </cfRule>
  </conditionalFormatting>
  <conditionalFormatting sqref="F138">
    <cfRule type="cellIs" dxfId="8282" priority="637" stopIfTrue="1" operator="lessThan">
      <formula>$F$1/$F$1*1%</formula>
    </cfRule>
    <cfRule type="cellIs" dxfId="8281" priority="638" stopIfTrue="1" operator="between">
      <formula>$F$1/$F$1*1%</formula>
      <formula>$F$1/$F$1*4.99%</formula>
    </cfRule>
    <cfRule type="cellIs" dxfId="8280" priority="639" stopIfTrue="1" operator="greaterThanOrEqual">
      <formula>$F$1/$F$1*5%</formula>
    </cfRule>
  </conditionalFormatting>
  <conditionalFormatting sqref="F138">
    <cfRule type="cellIs" dxfId="8279" priority="634" operator="greaterThanOrEqual">
      <formula>0.045</formula>
    </cfRule>
    <cfRule type="cellIs" dxfId="8278" priority="635" operator="lessThanOrEqual">
      <formula>0.0245</formula>
    </cfRule>
    <cfRule type="cellIs" dxfId="8277" priority="636" operator="between">
      <formula>0.025</formula>
      <formula>0.0445</formula>
    </cfRule>
  </conditionalFormatting>
  <conditionalFormatting sqref="E138">
    <cfRule type="cellIs" dxfId="8276" priority="631" stopIfTrue="1" operator="lessThan">
      <formula>$E$1/$E$1*50</formula>
    </cfRule>
    <cfRule type="cellIs" dxfId="8275" priority="632" stopIfTrue="1" operator="between">
      <formula>$E$1/$E$1*50</formula>
      <formula>$E$1/$E$1*89</formula>
    </cfRule>
    <cfRule type="cellIs" dxfId="8274" priority="633" stopIfTrue="1" operator="greaterThanOrEqual">
      <formula>$E$1/$E$1*90</formula>
    </cfRule>
  </conditionalFormatting>
  <conditionalFormatting sqref="E138">
    <cfRule type="cellIs" dxfId="8273" priority="628" operator="greaterThanOrEqual">
      <formula>90</formula>
    </cfRule>
    <cfRule type="cellIs" dxfId="8272" priority="629" operator="between">
      <formula>50</formula>
      <formula>89</formula>
    </cfRule>
    <cfRule type="cellIs" dxfId="8271" priority="630" operator="lessThanOrEqual">
      <formula>49</formula>
    </cfRule>
  </conditionalFormatting>
  <conditionalFormatting sqref="S138">
    <cfRule type="cellIs" dxfId="8270" priority="625" operator="lessThanOrEqual">
      <formula>0.4999</formula>
    </cfRule>
    <cfRule type="cellIs" dxfId="8269" priority="626" operator="between">
      <formula>0.5</formula>
      <formula>0.89</formula>
    </cfRule>
    <cfRule type="cellIs" dxfId="8268" priority="627" operator="greaterThanOrEqual">
      <formula>0.891</formula>
    </cfRule>
  </conditionalFormatting>
  <conditionalFormatting sqref="U184:U185">
    <cfRule type="cellIs" dxfId="8267" priority="622" stopIfTrue="1" operator="equal">
      <formula>"A"</formula>
    </cfRule>
    <cfRule type="cellIs" dxfId="8266" priority="623" stopIfTrue="1" operator="between">
      <formula>$V$1</formula>
      <formula>$W$1</formula>
    </cfRule>
    <cfRule type="cellIs" dxfId="8265" priority="624" stopIfTrue="1" operator="equal">
      <formula>"F"</formula>
    </cfRule>
  </conditionalFormatting>
  <conditionalFormatting sqref="G184:G185">
    <cfRule type="cellIs" dxfId="8264" priority="617" stopIfTrue="1" operator="lessThan">
      <formula>$E$1/$E$1*50</formula>
    </cfRule>
    <cfRule type="cellIs" dxfId="8263" priority="618" stopIfTrue="1" operator="between">
      <formula>$E$1/$E$1*50</formula>
      <formula>$E$1/$E$1*89</formula>
    </cfRule>
    <cfRule type="cellIs" dxfId="8262" priority="619" stopIfTrue="1" operator="greaterThanOrEqual">
      <formula>$E$1/$E$1*90</formula>
    </cfRule>
  </conditionalFormatting>
  <conditionalFormatting sqref="L184:L185">
    <cfRule type="cellIs" dxfId="8261" priority="614" stopIfTrue="1" operator="lessThan">
      <formula>$F$1/$F$1*1%</formula>
    </cfRule>
    <cfRule type="cellIs" dxfId="8260" priority="615" stopIfTrue="1" operator="between">
      <formula>$F$1/$F$1*1%</formula>
      <formula>$F$1/$F$1*4.99%</formula>
    </cfRule>
    <cfRule type="cellIs" dxfId="8259" priority="616" stopIfTrue="1" operator="greaterThanOrEqual">
      <formula>$F$1/$F$1*5%</formula>
    </cfRule>
  </conditionalFormatting>
  <conditionalFormatting sqref="T184:T185">
    <cfRule type="cellIs" dxfId="8258" priority="611" stopIfTrue="1" operator="equal">
      <formula>"A"</formula>
    </cfRule>
    <cfRule type="cellIs" dxfId="8257" priority="612" stopIfTrue="1" operator="between">
      <formula>$V$1</formula>
      <formula>$W$1</formula>
    </cfRule>
    <cfRule type="cellIs" dxfId="8256" priority="613" stopIfTrue="1" operator="equal">
      <formula>"F"</formula>
    </cfRule>
  </conditionalFormatting>
  <conditionalFormatting sqref="G184:G185">
    <cfRule type="cellIs" dxfId="8255" priority="608" operator="greaterThanOrEqual">
      <formula>90</formula>
    </cfRule>
    <cfRule type="cellIs" dxfId="8254" priority="609" operator="between">
      <formula>50</formula>
      <formula>89</formula>
    </cfRule>
    <cfRule type="cellIs" dxfId="8253" priority="610" operator="lessThanOrEqual">
      <formula>49</formula>
    </cfRule>
  </conditionalFormatting>
  <conditionalFormatting sqref="I184:I185">
    <cfRule type="cellIs" dxfId="8252" priority="605" stopIfTrue="1" operator="lessThan">
      <formula>$E$1/$E$1*50</formula>
    </cfRule>
    <cfRule type="cellIs" dxfId="8251" priority="606" stopIfTrue="1" operator="between">
      <formula>$E$1/$E$1*50</formula>
      <formula>$E$1/$E$1*89</formula>
    </cfRule>
    <cfRule type="cellIs" dxfId="8250" priority="607" stopIfTrue="1" operator="greaterThanOrEqual">
      <formula>$E$1/$E$1*90</formula>
    </cfRule>
  </conditionalFormatting>
  <conditionalFormatting sqref="I184:I185">
    <cfRule type="cellIs" dxfId="8249" priority="602" operator="greaterThanOrEqual">
      <formula>90</formula>
    </cfRule>
    <cfRule type="cellIs" dxfId="8248" priority="603" operator="between">
      <formula>50</formula>
      <formula>89</formula>
    </cfRule>
    <cfRule type="cellIs" dxfId="8247" priority="604" operator="lessThanOrEqual">
      <formula>49</formula>
    </cfRule>
  </conditionalFormatting>
  <conditionalFormatting sqref="K184:K185">
    <cfRule type="cellIs" dxfId="8246" priority="599" stopIfTrue="1" operator="lessThan">
      <formula>$E$1/$E$1*50</formula>
    </cfRule>
    <cfRule type="cellIs" dxfId="8245" priority="600" stopIfTrue="1" operator="between">
      <formula>$E$1/$E$1*50</formula>
      <formula>$E$1/$E$1*89</formula>
    </cfRule>
    <cfRule type="cellIs" dxfId="8244" priority="601" stopIfTrue="1" operator="greaterThanOrEqual">
      <formula>$E$1/$E$1*90</formula>
    </cfRule>
  </conditionalFormatting>
  <conditionalFormatting sqref="K184:K185">
    <cfRule type="cellIs" dxfId="8243" priority="596" operator="greaterThanOrEqual">
      <formula>90</formula>
    </cfRule>
    <cfRule type="cellIs" dxfId="8242" priority="597" operator="between">
      <formula>50</formula>
      <formula>89</formula>
    </cfRule>
    <cfRule type="cellIs" dxfId="8241" priority="598" operator="lessThanOrEqual">
      <formula>49</formula>
    </cfRule>
  </conditionalFormatting>
  <conditionalFormatting sqref="M184:M185">
    <cfRule type="cellIs" dxfId="8240" priority="593" stopIfTrue="1" operator="lessThan">
      <formula>$E$1/$E$1*50</formula>
    </cfRule>
    <cfRule type="cellIs" dxfId="8239" priority="594" stopIfTrue="1" operator="between">
      <formula>$E$1/$E$1*50</formula>
      <formula>$E$1/$E$1*89</formula>
    </cfRule>
    <cfRule type="cellIs" dxfId="8238" priority="595" stopIfTrue="1" operator="greaterThanOrEqual">
      <formula>$E$1/$E$1*90</formula>
    </cfRule>
  </conditionalFormatting>
  <conditionalFormatting sqref="M184:M185">
    <cfRule type="cellIs" dxfId="8237" priority="590" operator="greaterThanOrEqual">
      <formula>90</formula>
    </cfRule>
    <cfRule type="cellIs" dxfId="8236" priority="591" operator="between">
      <formula>50</formula>
      <formula>89</formula>
    </cfRule>
    <cfRule type="cellIs" dxfId="8235" priority="592" operator="lessThanOrEqual">
      <formula>49</formula>
    </cfRule>
  </conditionalFormatting>
  <conditionalFormatting sqref="P184:P185">
    <cfRule type="cellIs" dxfId="8234" priority="587" stopIfTrue="1" operator="lessThan">
      <formula>$E$1/$E$1*50</formula>
    </cfRule>
    <cfRule type="cellIs" dxfId="8233" priority="588" stopIfTrue="1" operator="between">
      <formula>$E$1/$E$1*50</formula>
      <formula>$E$1/$E$1*89</formula>
    </cfRule>
    <cfRule type="cellIs" dxfId="8232" priority="589" stopIfTrue="1" operator="greaterThanOrEqual">
      <formula>$E$1/$E$1*90</formula>
    </cfRule>
  </conditionalFormatting>
  <conditionalFormatting sqref="P184:P185">
    <cfRule type="cellIs" dxfId="8231" priority="584" operator="greaterThanOrEqual">
      <formula>90</formula>
    </cfRule>
    <cfRule type="cellIs" dxfId="8230" priority="585" operator="between">
      <formula>50</formula>
      <formula>89</formula>
    </cfRule>
    <cfRule type="cellIs" dxfId="8229" priority="586" operator="lessThanOrEqual">
      <formula>49</formula>
    </cfRule>
  </conditionalFormatting>
  <conditionalFormatting sqref="H184:H185">
    <cfRule type="cellIs" dxfId="8228" priority="581" operator="greaterThanOrEqual">
      <formula>0.18</formula>
    </cfRule>
    <cfRule type="cellIs" dxfId="8227" priority="582" operator="between">
      <formula>0.1</formula>
      <formula>0.178</formula>
    </cfRule>
    <cfRule type="cellIs" dxfId="8226" priority="583" operator="lessThanOrEqual">
      <formula>0.098</formula>
    </cfRule>
  </conditionalFormatting>
  <conditionalFormatting sqref="J184:J185">
    <cfRule type="cellIs" dxfId="8225" priority="578" operator="greaterThanOrEqual">
      <formula>0.18</formula>
    </cfRule>
    <cfRule type="cellIs" dxfId="8224" priority="579" operator="between">
      <formula>0.1</formula>
      <formula>0.178</formula>
    </cfRule>
    <cfRule type="cellIs" dxfId="8223" priority="580" operator="lessThanOrEqual">
      <formula>0.098</formula>
    </cfRule>
  </conditionalFormatting>
  <conditionalFormatting sqref="N184:N185">
    <cfRule type="cellIs" dxfId="8222" priority="575" operator="greaterThanOrEqual">
      <formula>0.18</formula>
    </cfRule>
    <cfRule type="cellIs" dxfId="8221" priority="576" operator="between">
      <formula>0.1</formula>
      <formula>0.178</formula>
    </cfRule>
    <cfRule type="cellIs" dxfId="8220" priority="577" operator="lessThanOrEqual">
      <formula>0.098</formula>
    </cfRule>
  </conditionalFormatting>
  <conditionalFormatting sqref="Q184:Q185">
    <cfRule type="cellIs" dxfId="8219" priority="572" operator="greaterThanOrEqual">
      <formula>0.18</formula>
    </cfRule>
    <cfRule type="cellIs" dxfId="8218" priority="573" operator="between">
      <formula>0.1</formula>
      <formula>0.178</formula>
    </cfRule>
    <cfRule type="cellIs" dxfId="8217" priority="574" operator="lessThanOrEqual">
      <formula>0.098</formula>
    </cfRule>
  </conditionalFormatting>
  <conditionalFormatting sqref="L184:L185">
    <cfRule type="cellIs" dxfId="8216" priority="569" operator="greaterThanOrEqual">
      <formula>0.045</formula>
    </cfRule>
    <cfRule type="cellIs" dxfId="8215" priority="570" operator="lessThanOrEqual">
      <formula>0.0245</formula>
    </cfRule>
    <cfRule type="cellIs" dxfId="8214" priority="571" operator="between">
      <formula>0.025</formula>
      <formula>0.0445</formula>
    </cfRule>
  </conditionalFormatting>
  <conditionalFormatting sqref="F184:F185">
    <cfRule type="cellIs" dxfId="8213" priority="566" stopIfTrue="1" operator="lessThan">
      <formula>$F$1/$F$1*1%</formula>
    </cfRule>
    <cfRule type="cellIs" dxfId="8212" priority="567" stopIfTrue="1" operator="between">
      <formula>$F$1/$F$1*1%</formula>
      <formula>$F$1/$F$1*4.99%</formula>
    </cfRule>
    <cfRule type="cellIs" dxfId="8211" priority="568" stopIfTrue="1" operator="greaterThanOrEqual">
      <formula>$F$1/$F$1*5%</formula>
    </cfRule>
  </conditionalFormatting>
  <conditionalFormatting sqref="F184:F185">
    <cfRule type="cellIs" dxfId="8210" priority="563" operator="greaterThanOrEqual">
      <formula>0.045</formula>
    </cfRule>
    <cfRule type="cellIs" dxfId="8209" priority="564" operator="lessThanOrEqual">
      <formula>0.0245</formula>
    </cfRule>
    <cfRule type="cellIs" dxfId="8208" priority="565" operator="between">
      <formula>0.025</formula>
      <formula>0.0445</formula>
    </cfRule>
  </conditionalFormatting>
  <conditionalFormatting sqref="E184:E185">
    <cfRule type="cellIs" dxfId="8207" priority="560" stopIfTrue="1" operator="lessThan">
      <formula>$E$1/$E$1*50</formula>
    </cfRule>
    <cfRule type="cellIs" dxfId="8206" priority="561" stopIfTrue="1" operator="between">
      <formula>$E$1/$E$1*50</formula>
      <formula>$E$1/$E$1*89</formula>
    </cfRule>
    <cfRule type="cellIs" dxfId="8205" priority="562" stopIfTrue="1" operator="greaterThanOrEqual">
      <formula>$E$1/$E$1*90</formula>
    </cfRule>
  </conditionalFormatting>
  <conditionalFormatting sqref="E184:E185">
    <cfRule type="cellIs" dxfId="8204" priority="557" operator="greaterThanOrEqual">
      <formula>90</formula>
    </cfRule>
    <cfRule type="cellIs" dxfId="8203" priority="558" operator="between">
      <formula>50</formula>
      <formula>89</formula>
    </cfRule>
    <cfRule type="cellIs" dxfId="8202" priority="559" operator="lessThanOrEqual">
      <formula>49</formula>
    </cfRule>
  </conditionalFormatting>
  <conditionalFormatting sqref="S184:S185">
    <cfRule type="cellIs" dxfId="8201" priority="554" operator="lessThanOrEqual">
      <formula>0.4999</formula>
    </cfRule>
    <cfRule type="cellIs" dxfId="8200" priority="555" operator="between">
      <formula>0.5</formula>
      <formula>0.89</formula>
    </cfRule>
    <cfRule type="cellIs" dxfId="8199" priority="556" operator="greaterThanOrEqual">
      <formula>0.891</formula>
    </cfRule>
  </conditionalFormatting>
  <conditionalFormatting sqref="G186:G189 I186:I189 K186:K189 M186:M189 P186:P189 E186:E189">
    <cfRule type="cellIs" dxfId="8198" priority="551" stopIfTrue="1" operator="lessThan">
      <formula>$E$1/$E$1*50</formula>
    </cfRule>
    <cfRule type="cellIs" dxfId="8197" priority="552" stopIfTrue="1" operator="between">
      <formula>$E$1/$E$1*50</formula>
      <formula>$E$1/$E$1*89</formula>
    </cfRule>
    <cfRule type="cellIs" dxfId="8196" priority="553" stopIfTrue="1" operator="greaterThanOrEqual">
      <formula>$E$1/$E$1*90</formula>
    </cfRule>
  </conditionalFormatting>
  <conditionalFormatting sqref="L186:L189 F186:F189">
    <cfRule type="cellIs" dxfId="8195" priority="548" stopIfTrue="1" operator="lessThan">
      <formula>$F$1/$F$1*1%</formula>
    </cfRule>
    <cfRule type="cellIs" dxfId="8194" priority="549" stopIfTrue="1" operator="between">
      <formula>$F$1/$F$1*1%</formula>
      <formula>$F$1/$F$1*4.99%</formula>
    </cfRule>
    <cfRule type="cellIs" dxfId="8193" priority="550" stopIfTrue="1" operator="greaterThanOrEqual">
      <formula>$F$1/$F$1*5%</formula>
    </cfRule>
  </conditionalFormatting>
  <conditionalFormatting sqref="T186:U186 T187:T191">
    <cfRule type="cellIs" dxfId="8192" priority="545" stopIfTrue="1" operator="equal">
      <formula>"A"</formula>
    </cfRule>
    <cfRule type="cellIs" dxfId="8191" priority="546" stopIfTrue="1" operator="between">
      <formula>$V$1</formula>
      <formula>$W$1</formula>
    </cfRule>
    <cfRule type="cellIs" dxfId="8190" priority="547" stopIfTrue="1" operator="equal">
      <formula>"F"</formula>
    </cfRule>
  </conditionalFormatting>
  <conditionalFormatting sqref="U189:U190">
    <cfRule type="cellIs" dxfId="8189" priority="542" stopIfTrue="1" operator="equal">
      <formula>"A"</formula>
    </cfRule>
    <cfRule type="cellIs" dxfId="8188" priority="543" stopIfTrue="1" operator="between">
      <formula>$V$1</formula>
      <formula>$W$1</formula>
    </cfRule>
    <cfRule type="cellIs" dxfId="8187" priority="544" stopIfTrue="1" operator="equal">
      <formula>"F"</formula>
    </cfRule>
  </conditionalFormatting>
  <conditionalFormatting sqref="U191">
    <cfRule type="cellIs" dxfId="8186" priority="539" stopIfTrue="1" operator="equal">
      <formula>"A"</formula>
    </cfRule>
    <cfRule type="cellIs" dxfId="8185" priority="540" stopIfTrue="1" operator="between">
      <formula>$V$1</formula>
      <formula>$W$1</formula>
    </cfRule>
    <cfRule type="cellIs" dxfId="8184" priority="541" stopIfTrue="1" operator="equal">
      <formula>"F"</formula>
    </cfRule>
  </conditionalFormatting>
  <conditionalFormatting sqref="U191">
    <cfRule type="cellIs" dxfId="8183" priority="536" stopIfTrue="1" operator="lessThan">
      <formula>#REF!/#REF!*1%</formula>
    </cfRule>
    <cfRule type="cellIs" dxfId="8182" priority="537" stopIfTrue="1" operator="between">
      <formula>#REF!/#REF!*1%</formula>
      <formula>#REF!/#REF!*4%</formula>
    </cfRule>
    <cfRule type="cellIs" dxfId="8181" priority="538" stopIfTrue="1" operator="greaterThanOrEqual">
      <formula>#REF!/#REF!*5%</formula>
    </cfRule>
  </conditionalFormatting>
  <conditionalFormatting sqref="U188">
    <cfRule type="cellIs" dxfId="8180" priority="533" stopIfTrue="1" operator="equal">
      <formula>"A"</formula>
    </cfRule>
    <cfRule type="cellIs" dxfId="8179" priority="534" stopIfTrue="1" operator="between">
      <formula>$V$1</formula>
      <formula>$W$1</formula>
    </cfRule>
    <cfRule type="cellIs" dxfId="8178" priority="535" stopIfTrue="1" operator="equal">
      <formula>"F"</formula>
    </cfRule>
  </conditionalFormatting>
  <conditionalFormatting sqref="U192">
    <cfRule type="cellIs" dxfId="8177" priority="530" stopIfTrue="1" operator="equal">
      <formula>"A"</formula>
    </cfRule>
    <cfRule type="cellIs" dxfId="8176" priority="531" stopIfTrue="1" operator="between">
      <formula>$V$1</formula>
      <formula>$W$1</formula>
    </cfRule>
    <cfRule type="cellIs" dxfId="8175" priority="532" stopIfTrue="1" operator="equal">
      <formula>"F"</formula>
    </cfRule>
  </conditionalFormatting>
  <conditionalFormatting sqref="U192">
    <cfRule type="cellIs" dxfId="8174" priority="527" stopIfTrue="1" operator="lessThan">
      <formula>#REF!/#REF!*1%</formula>
    </cfRule>
    <cfRule type="cellIs" dxfId="8173" priority="528" stopIfTrue="1" operator="between">
      <formula>#REF!/#REF!*1%</formula>
      <formula>#REF!/#REF!*4%</formula>
    </cfRule>
    <cfRule type="cellIs" dxfId="8172" priority="529" stopIfTrue="1" operator="greaterThanOrEqual">
      <formula>#REF!/#REF!*5%</formula>
    </cfRule>
  </conditionalFormatting>
  <conditionalFormatting sqref="U187">
    <cfRule type="cellIs" dxfId="8171" priority="524" stopIfTrue="1" operator="equal">
      <formula>"A"</formula>
    </cfRule>
    <cfRule type="cellIs" dxfId="8170" priority="525" stopIfTrue="1" operator="between">
      <formula>$V$1</formula>
      <formula>$W$1</formula>
    </cfRule>
    <cfRule type="cellIs" dxfId="8169" priority="526" stopIfTrue="1" operator="equal">
      <formula>"F"</formula>
    </cfRule>
  </conditionalFormatting>
  <conditionalFormatting sqref="G186:G191 I186:I191 K186:K191 M186:M191 P186:P191 E186:E191">
    <cfRule type="cellIs" dxfId="8168" priority="521" operator="greaterThanOrEqual">
      <formula>90</formula>
    </cfRule>
    <cfRule type="cellIs" dxfId="8167" priority="522" operator="between">
      <formula>50</formula>
      <formula>89</formula>
    </cfRule>
    <cfRule type="cellIs" dxfId="8166" priority="523" operator="lessThanOrEqual">
      <formula>49</formula>
    </cfRule>
  </conditionalFormatting>
  <conditionalFormatting sqref="H186:H191 J186:J191 N186:N191 Q186:Q191">
    <cfRule type="cellIs" dxfId="8165" priority="518" operator="greaterThanOrEqual">
      <formula>0.18</formula>
    </cfRule>
    <cfRule type="cellIs" dxfId="8164" priority="519" operator="between">
      <formula>0.1</formula>
      <formula>0.178</formula>
    </cfRule>
    <cfRule type="cellIs" dxfId="8163" priority="520" operator="lessThanOrEqual">
      <formula>0.098</formula>
    </cfRule>
  </conditionalFormatting>
  <conditionalFormatting sqref="L186:L191 F186:F191">
    <cfRule type="cellIs" dxfId="8162" priority="515" operator="greaterThanOrEqual">
      <formula>0.045</formula>
    </cfRule>
    <cfRule type="cellIs" dxfId="8161" priority="516" operator="lessThanOrEqual">
      <formula>0.0245</formula>
    </cfRule>
    <cfRule type="cellIs" dxfId="8160" priority="517" operator="between">
      <formula>0.025</formula>
      <formula>0.0445</formula>
    </cfRule>
  </conditionalFormatting>
  <conditionalFormatting sqref="S186:S191">
    <cfRule type="cellIs" dxfId="8159" priority="512" operator="lessThanOrEqual">
      <formula>0.4999</formula>
    </cfRule>
    <cfRule type="cellIs" dxfId="8158" priority="513" operator="between">
      <formula>0.5</formula>
      <formula>0.89</formula>
    </cfRule>
    <cfRule type="cellIs" dxfId="8157" priority="514" operator="greaterThanOrEqual">
      <formula>0.891</formula>
    </cfRule>
  </conditionalFormatting>
  <conditionalFormatting sqref="G191">
    <cfRule type="cellIs" dxfId="8156" priority="509" stopIfTrue="1" operator="lessThan">
      <formula>$E$1/$E$1*50</formula>
    </cfRule>
    <cfRule type="cellIs" dxfId="8155" priority="510" stopIfTrue="1" operator="between">
      <formula>$E$1/$E$1*50</formula>
      <formula>$E$1/$E$1*89</formula>
    </cfRule>
    <cfRule type="cellIs" dxfId="8154" priority="511" stopIfTrue="1" operator="greaterThanOrEqual">
      <formula>$E$1/$E$1*90</formula>
    </cfRule>
  </conditionalFormatting>
  <conditionalFormatting sqref="L191">
    <cfRule type="cellIs" dxfId="8153" priority="506" stopIfTrue="1" operator="lessThan">
      <formula>$F$1/$F$1*1%</formula>
    </cfRule>
    <cfRule type="cellIs" dxfId="8152" priority="507" stopIfTrue="1" operator="between">
      <formula>$F$1/$F$1*1%</formula>
      <formula>$F$1/$F$1*4.99%</formula>
    </cfRule>
    <cfRule type="cellIs" dxfId="8151" priority="508" stopIfTrue="1" operator="greaterThanOrEqual">
      <formula>$F$1/$F$1*5%</formula>
    </cfRule>
  </conditionalFormatting>
  <conditionalFormatting sqref="T192">
    <cfRule type="cellIs" dxfId="8150" priority="503" stopIfTrue="1" operator="equal">
      <formula>"A"</formula>
    </cfRule>
    <cfRule type="cellIs" dxfId="8149" priority="504" stopIfTrue="1" operator="between">
      <formula>$V$1</formula>
      <formula>$W$1</formula>
    </cfRule>
    <cfRule type="cellIs" dxfId="8148" priority="505" stopIfTrue="1" operator="equal">
      <formula>"F"</formula>
    </cfRule>
  </conditionalFormatting>
  <conditionalFormatting sqref="G190">
    <cfRule type="cellIs" dxfId="8147" priority="500" stopIfTrue="1" operator="lessThan">
      <formula>$E$1/$E$1*50</formula>
    </cfRule>
    <cfRule type="cellIs" dxfId="8146" priority="501" stopIfTrue="1" operator="between">
      <formula>$E$1/$E$1*50</formula>
      <formula>$E$1/$E$1*89</formula>
    </cfRule>
    <cfRule type="cellIs" dxfId="8145" priority="502" stopIfTrue="1" operator="greaterThanOrEqual">
      <formula>$E$1/$E$1*90</formula>
    </cfRule>
  </conditionalFormatting>
  <conditionalFormatting sqref="L190">
    <cfRule type="cellIs" dxfId="8144" priority="497" stopIfTrue="1" operator="lessThan">
      <formula>$F$1/$F$1*1%</formula>
    </cfRule>
    <cfRule type="cellIs" dxfId="8143" priority="498" stopIfTrue="1" operator="between">
      <formula>$F$1/$F$1*1%</formula>
      <formula>$F$1/$F$1*4.99%</formula>
    </cfRule>
    <cfRule type="cellIs" dxfId="8142" priority="499" stopIfTrue="1" operator="greaterThanOrEqual">
      <formula>$F$1/$F$1*5%</formula>
    </cfRule>
  </conditionalFormatting>
  <conditionalFormatting sqref="G192">
    <cfRule type="cellIs" dxfId="8141" priority="494" stopIfTrue="1" operator="lessThan">
      <formula>$E$1/$E$1*50</formula>
    </cfRule>
    <cfRule type="cellIs" dxfId="8140" priority="495" stopIfTrue="1" operator="between">
      <formula>$E$1/$E$1*50</formula>
      <formula>$E$1/$E$1*89</formula>
    </cfRule>
    <cfRule type="cellIs" dxfId="8139" priority="496" stopIfTrue="1" operator="greaterThanOrEqual">
      <formula>$E$1/$E$1*90</formula>
    </cfRule>
  </conditionalFormatting>
  <conditionalFormatting sqref="L192">
    <cfRule type="cellIs" dxfId="8138" priority="491" stopIfTrue="1" operator="lessThan">
      <formula>$F$1/$F$1*1%</formula>
    </cfRule>
    <cfRule type="cellIs" dxfId="8137" priority="492" stopIfTrue="1" operator="between">
      <formula>$F$1/$F$1*1%</formula>
      <formula>$F$1/$F$1*4.99%</formula>
    </cfRule>
    <cfRule type="cellIs" dxfId="8136" priority="493" stopIfTrue="1" operator="greaterThanOrEqual">
      <formula>$F$1/$F$1*5%</formula>
    </cfRule>
  </conditionalFormatting>
  <conditionalFormatting sqref="G192">
    <cfRule type="cellIs" dxfId="8135" priority="488" operator="greaterThanOrEqual">
      <formula>90</formula>
    </cfRule>
    <cfRule type="cellIs" dxfId="8134" priority="489" operator="between">
      <formula>50</formula>
      <formula>89</formula>
    </cfRule>
    <cfRule type="cellIs" dxfId="8133" priority="490" operator="lessThanOrEqual">
      <formula>49</formula>
    </cfRule>
  </conditionalFormatting>
  <conditionalFormatting sqref="I191">
    <cfRule type="cellIs" dxfId="8132" priority="485" stopIfTrue="1" operator="lessThan">
      <formula>$E$1/$E$1*50</formula>
    </cfRule>
    <cfRule type="cellIs" dxfId="8131" priority="486" stopIfTrue="1" operator="between">
      <formula>$E$1/$E$1*50</formula>
      <formula>$E$1/$E$1*89</formula>
    </cfRule>
    <cfRule type="cellIs" dxfId="8130" priority="487" stopIfTrue="1" operator="greaterThanOrEqual">
      <formula>$E$1/$E$1*90</formula>
    </cfRule>
  </conditionalFormatting>
  <conditionalFormatting sqref="I190">
    <cfRule type="cellIs" dxfId="8129" priority="482" stopIfTrue="1" operator="lessThan">
      <formula>$E$1/$E$1*50</formula>
    </cfRule>
    <cfRule type="cellIs" dxfId="8128" priority="483" stopIfTrue="1" operator="between">
      <formula>$E$1/$E$1*50</formula>
      <formula>$E$1/$E$1*89</formula>
    </cfRule>
    <cfRule type="cellIs" dxfId="8127" priority="484" stopIfTrue="1" operator="greaterThanOrEqual">
      <formula>$E$1/$E$1*90</formula>
    </cfRule>
  </conditionalFormatting>
  <conditionalFormatting sqref="I192">
    <cfRule type="cellIs" dxfId="8126" priority="479" stopIfTrue="1" operator="lessThan">
      <formula>$E$1/$E$1*50</formula>
    </cfRule>
    <cfRule type="cellIs" dxfId="8125" priority="480" stopIfTrue="1" operator="between">
      <formula>$E$1/$E$1*50</formula>
      <formula>$E$1/$E$1*89</formula>
    </cfRule>
    <cfRule type="cellIs" dxfId="8124" priority="481" stopIfTrue="1" operator="greaterThanOrEqual">
      <formula>$E$1/$E$1*90</formula>
    </cfRule>
  </conditionalFormatting>
  <conditionalFormatting sqref="I192">
    <cfRule type="cellIs" dxfId="8123" priority="476" operator="greaterThanOrEqual">
      <formula>90</formula>
    </cfRule>
    <cfRule type="cellIs" dxfId="8122" priority="477" operator="between">
      <formula>50</formula>
      <formula>89</formula>
    </cfRule>
    <cfRule type="cellIs" dxfId="8121" priority="478" operator="lessThanOrEqual">
      <formula>49</formula>
    </cfRule>
  </conditionalFormatting>
  <conditionalFormatting sqref="K191">
    <cfRule type="cellIs" dxfId="8120" priority="473" stopIfTrue="1" operator="lessThan">
      <formula>$E$1/$E$1*50</formula>
    </cfRule>
    <cfRule type="cellIs" dxfId="8119" priority="474" stopIfTrue="1" operator="between">
      <formula>$E$1/$E$1*50</formula>
      <formula>$E$1/$E$1*89</formula>
    </cfRule>
    <cfRule type="cellIs" dxfId="8118" priority="475" stopIfTrue="1" operator="greaterThanOrEqual">
      <formula>$E$1/$E$1*90</formula>
    </cfRule>
  </conditionalFormatting>
  <conditionalFormatting sqref="K190">
    <cfRule type="cellIs" dxfId="8117" priority="470" stopIfTrue="1" operator="lessThan">
      <formula>$E$1/$E$1*50</formula>
    </cfRule>
    <cfRule type="cellIs" dxfId="8116" priority="471" stopIfTrue="1" operator="between">
      <formula>$E$1/$E$1*50</formula>
      <formula>$E$1/$E$1*89</formula>
    </cfRule>
    <cfRule type="cellIs" dxfId="8115" priority="472" stopIfTrue="1" operator="greaterThanOrEqual">
      <formula>$E$1/$E$1*90</formula>
    </cfRule>
  </conditionalFormatting>
  <conditionalFormatting sqref="K192">
    <cfRule type="cellIs" dxfId="8114" priority="467" stopIfTrue="1" operator="lessThan">
      <formula>$E$1/$E$1*50</formula>
    </cfRule>
    <cfRule type="cellIs" dxfId="8113" priority="468" stopIfTrue="1" operator="between">
      <formula>$E$1/$E$1*50</formula>
      <formula>$E$1/$E$1*89</formula>
    </cfRule>
    <cfRule type="cellIs" dxfId="8112" priority="469" stopIfTrue="1" operator="greaterThanOrEqual">
      <formula>$E$1/$E$1*90</formula>
    </cfRule>
  </conditionalFormatting>
  <conditionalFormatting sqref="K192">
    <cfRule type="cellIs" dxfId="8111" priority="464" operator="greaterThanOrEqual">
      <formula>90</formula>
    </cfRule>
    <cfRule type="cellIs" dxfId="8110" priority="465" operator="between">
      <formula>50</formula>
      <formula>89</formula>
    </cfRule>
    <cfRule type="cellIs" dxfId="8109" priority="466" operator="lessThanOrEqual">
      <formula>49</formula>
    </cfRule>
  </conditionalFormatting>
  <conditionalFormatting sqref="M191">
    <cfRule type="cellIs" dxfId="8108" priority="461" stopIfTrue="1" operator="lessThan">
      <formula>$E$1/$E$1*50</formula>
    </cfRule>
    <cfRule type="cellIs" dxfId="8107" priority="462" stopIfTrue="1" operator="between">
      <formula>$E$1/$E$1*50</formula>
      <formula>$E$1/$E$1*89</formula>
    </cfRule>
    <cfRule type="cellIs" dxfId="8106" priority="463" stopIfTrue="1" operator="greaterThanOrEqual">
      <formula>$E$1/$E$1*90</formula>
    </cfRule>
  </conditionalFormatting>
  <conditionalFormatting sqref="M190">
    <cfRule type="cellIs" dxfId="8105" priority="458" stopIfTrue="1" operator="lessThan">
      <formula>$E$1/$E$1*50</formula>
    </cfRule>
    <cfRule type="cellIs" dxfId="8104" priority="459" stopIfTrue="1" operator="between">
      <formula>$E$1/$E$1*50</formula>
      <formula>$E$1/$E$1*89</formula>
    </cfRule>
    <cfRule type="cellIs" dxfId="8103" priority="460" stopIfTrue="1" operator="greaterThanOrEqual">
      <formula>$E$1/$E$1*90</formula>
    </cfRule>
  </conditionalFormatting>
  <conditionalFormatting sqref="M192">
    <cfRule type="cellIs" dxfId="8102" priority="455" stopIfTrue="1" operator="lessThan">
      <formula>$E$1/$E$1*50</formula>
    </cfRule>
    <cfRule type="cellIs" dxfId="8101" priority="456" stopIfTrue="1" operator="between">
      <formula>$E$1/$E$1*50</formula>
      <formula>$E$1/$E$1*89</formula>
    </cfRule>
    <cfRule type="cellIs" dxfId="8100" priority="457" stopIfTrue="1" operator="greaterThanOrEqual">
      <formula>$E$1/$E$1*90</formula>
    </cfRule>
  </conditionalFormatting>
  <conditionalFormatting sqref="M192">
    <cfRule type="cellIs" dxfId="8099" priority="452" operator="greaterThanOrEqual">
      <formula>90</formula>
    </cfRule>
    <cfRule type="cellIs" dxfId="8098" priority="453" operator="between">
      <formula>50</formula>
      <formula>89</formula>
    </cfRule>
    <cfRule type="cellIs" dxfId="8097" priority="454" operator="lessThanOrEqual">
      <formula>49</formula>
    </cfRule>
  </conditionalFormatting>
  <conditionalFormatting sqref="P191">
    <cfRule type="cellIs" dxfId="8096" priority="449" stopIfTrue="1" operator="lessThan">
      <formula>$E$1/$E$1*50</formula>
    </cfRule>
    <cfRule type="cellIs" dxfId="8095" priority="450" stopIfTrue="1" operator="between">
      <formula>$E$1/$E$1*50</formula>
      <formula>$E$1/$E$1*89</formula>
    </cfRule>
    <cfRule type="cellIs" dxfId="8094" priority="451" stopIfTrue="1" operator="greaterThanOrEqual">
      <formula>$E$1/$E$1*90</formula>
    </cfRule>
  </conditionalFormatting>
  <conditionalFormatting sqref="P190">
    <cfRule type="cellIs" dxfId="8093" priority="446" stopIfTrue="1" operator="lessThan">
      <formula>$E$1/$E$1*50</formula>
    </cfRule>
    <cfRule type="cellIs" dxfId="8092" priority="447" stopIfTrue="1" operator="between">
      <formula>$E$1/$E$1*50</formula>
      <formula>$E$1/$E$1*89</formula>
    </cfRule>
    <cfRule type="cellIs" dxfId="8091" priority="448" stopIfTrue="1" operator="greaterThanOrEqual">
      <formula>$E$1/$E$1*90</formula>
    </cfRule>
  </conditionalFormatting>
  <conditionalFormatting sqref="P192">
    <cfRule type="cellIs" dxfId="8090" priority="443" stopIfTrue="1" operator="lessThan">
      <formula>$E$1/$E$1*50</formula>
    </cfRule>
    <cfRule type="cellIs" dxfId="8089" priority="444" stopIfTrue="1" operator="between">
      <formula>$E$1/$E$1*50</formula>
      <formula>$E$1/$E$1*89</formula>
    </cfRule>
    <cfRule type="cellIs" dxfId="8088" priority="445" stopIfTrue="1" operator="greaterThanOrEqual">
      <formula>$E$1/$E$1*90</formula>
    </cfRule>
  </conditionalFormatting>
  <conditionalFormatting sqref="P192">
    <cfRule type="cellIs" dxfId="8087" priority="440" operator="greaterThanOrEqual">
      <formula>90</formula>
    </cfRule>
    <cfRule type="cellIs" dxfId="8086" priority="441" operator="between">
      <formula>50</formula>
      <formula>89</formula>
    </cfRule>
    <cfRule type="cellIs" dxfId="8085" priority="442" operator="lessThanOrEqual">
      <formula>49</formula>
    </cfRule>
  </conditionalFormatting>
  <conditionalFormatting sqref="I189">
    <cfRule type="cellIs" dxfId="8084" priority="439" operator="between">
      <formula>10</formula>
      <formula>17.8</formula>
    </cfRule>
  </conditionalFormatting>
  <conditionalFormatting sqref="H192">
    <cfRule type="cellIs" dxfId="8083" priority="436" operator="greaterThanOrEqual">
      <formula>0.18</formula>
    </cfRule>
    <cfRule type="cellIs" dxfId="8082" priority="437" operator="between">
      <formula>0.1</formula>
      <formula>0.178</formula>
    </cfRule>
    <cfRule type="cellIs" dxfId="8081" priority="438" operator="lessThanOrEqual">
      <formula>0.098</formula>
    </cfRule>
  </conditionalFormatting>
  <conditionalFormatting sqref="J192">
    <cfRule type="cellIs" dxfId="8080" priority="433" operator="greaterThanOrEqual">
      <formula>0.18</formula>
    </cfRule>
    <cfRule type="cellIs" dxfId="8079" priority="434" operator="between">
      <formula>0.1</formula>
      <formula>0.178</formula>
    </cfRule>
    <cfRule type="cellIs" dxfId="8078" priority="435" operator="lessThanOrEqual">
      <formula>0.098</formula>
    </cfRule>
  </conditionalFormatting>
  <conditionalFormatting sqref="N192">
    <cfRule type="cellIs" dxfId="8077" priority="430" operator="greaterThanOrEqual">
      <formula>0.18</formula>
    </cfRule>
    <cfRule type="cellIs" dxfId="8076" priority="431" operator="between">
      <formula>0.1</formula>
      <formula>0.178</formula>
    </cfRule>
    <cfRule type="cellIs" dxfId="8075" priority="432" operator="lessThanOrEqual">
      <formula>0.098</formula>
    </cfRule>
  </conditionalFormatting>
  <conditionalFormatting sqref="Q192">
    <cfRule type="cellIs" dxfId="8074" priority="427" operator="greaterThanOrEqual">
      <formula>0.18</formula>
    </cfRule>
    <cfRule type="cellIs" dxfId="8073" priority="428" operator="between">
      <formula>0.1</formula>
      <formula>0.178</formula>
    </cfRule>
    <cfRule type="cellIs" dxfId="8072" priority="429" operator="lessThanOrEqual">
      <formula>0.098</formula>
    </cfRule>
  </conditionalFormatting>
  <conditionalFormatting sqref="L192">
    <cfRule type="cellIs" dxfId="8071" priority="424" operator="greaterThanOrEqual">
      <formula>0.045</formula>
    </cfRule>
    <cfRule type="cellIs" dxfId="8070" priority="425" operator="lessThanOrEqual">
      <formula>0.0245</formula>
    </cfRule>
    <cfRule type="cellIs" dxfId="8069" priority="426" operator="between">
      <formula>0.025</formula>
      <formula>0.0445</formula>
    </cfRule>
  </conditionalFormatting>
  <conditionalFormatting sqref="F191">
    <cfRule type="cellIs" dxfId="8068" priority="421" stopIfTrue="1" operator="lessThan">
      <formula>$F$1/$F$1*1%</formula>
    </cfRule>
    <cfRule type="cellIs" dxfId="8067" priority="422" stopIfTrue="1" operator="between">
      <formula>$F$1/$F$1*1%</formula>
      <formula>$F$1/$F$1*4.99%</formula>
    </cfRule>
    <cfRule type="cellIs" dxfId="8066" priority="423" stopIfTrue="1" operator="greaterThanOrEqual">
      <formula>$F$1/$F$1*5%</formula>
    </cfRule>
  </conditionalFormatting>
  <conditionalFormatting sqref="F190">
    <cfRule type="cellIs" dxfId="8065" priority="418" stopIfTrue="1" operator="lessThan">
      <formula>$F$1/$F$1*1%</formula>
    </cfRule>
    <cfRule type="cellIs" dxfId="8064" priority="419" stopIfTrue="1" operator="between">
      <formula>$F$1/$F$1*1%</formula>
      <formula>$F$1/$F$1*4.99%</formula>
    </cfRule>
    <cfRule type="cellIs" dxfId="8063" priority="420" stopIfTrue="1" operator="greaterThanOrEqual">
      <formula>$F$1/$F$1*5%</formula>
    </cfRule>
  </conditionalFormatting>
  <conditionalFormatting sqref="F192">
    <cfRule type="cellIs" dxfId="8062" priority="415" stopIfTrue="1" operator="lessThan">
      <formula>$F$1/$F$1*1%</formula>
    </cfRule>
    <cfRule type="cellIs" dxfId="8061" priority="416" stopIfTrue="1" operator="between">
      <formula>$F$1/$F$1*1%</formula>
      <formula>$F$1/$F$1*4.99%</formula>
    </cfRule>
    <cfRule type="cellIs" dxfId="8060" priority="417" stopIfTrue="1" operator="greaterThanOrEqual">
      <formula>$F$1/$F$1*5%</formula>
    </cfRule>
  </conditionalFormatting>
  <conditionalFormatting sqref="F192">
    <cfRule type="cellIs" dxfId="8059" priority="412" operator="greaterThanOrEqual">
      <formula>0.045</formula>
    </cfRule>
    <cfRule type="cellIs" dxfId="8058" priority="413" operator="lessThanOrEqual">
      <formula>0.0245</formula>
    </cfRule>
    <cfRule type="cellIs" dxfId="8057" priority="414" operator="between">
      <formula>0.025</formula>
      <formula>0.0445</formula>
    </cfRule>
  </conditionalFormatting>
  <conditionalFormatting sqref="E191">
    <cfRule type="cellIs" dxfId="8056" priority="409" stopIfTrue="1" operator="lessThan">
      <formula>$E$1/$E$1*50</formula>
    </cfRule>
    <cfRule type="cellIs" dxfId="8055" priority="410" stopIfTrue="1" operator="between">
      <formula>$E$1/$E$1*50</formula>
      <formula>$E$1/$E$1*89</formula>
    </cfRule>
    <cfRule type="cellIs" dxfId="8054" priority="411" stopIfTrue="1" operator="greaterThanOrEqual">
      <formula>$E$1/$E$1*90</formula>
    </cfRule>
  </conditionalFormatting>
  <conditionalFormatting sqref="E190">
    <cfRule type="cellIs" dxfId="8053" priority="406" stopIfTrue="1" operator="lessThan">
      <formula>$E$1/$E$1*50</formula>
    </cfRule>
    <cfRule type="cellIs" dxfId="8052" priority="407" stopIfTrue="1" operator="between">
      <formula>$E$1/$E$1*50</formula>
      <formula>$E$1/$E$1*89</formula>
    </cfRule>
    <cfRule type="cellIs" dxfId="8051" priority="408" stopIfTrue="1" operator="greaterThanOrEqual">
      <formula>$E$1/$E$1*90</formula>
    </cfRule>
  </conditionalFormatting>
  <conditionalFormatting sqref="E192">
    <cfRule type="cellIs" dxfId="8050" priority="403" stopIfTrue="1" operator="lessThan">
      <formula>$E$1/$E$1*50</formula>
    </cfRule>
    <cfRule type="cellIs" dxfId="8049" priority="404" stopIfTrue="1" operator="between">
      <formula>$E$1/$E$1*50</formula>
      <formula>$E$1/$E$1*89</formula>
    </cfRule>
    <cfRule type="cellIs" dxfId="8048" priority="405" stopIfTrue="1" operator="greaterThanOrEqual">
      <formula>$E$1/$E$1*90</formula>
    </cfRule>
  </conditionalFormatting>
  <conditionalFormatting sqref="E192">
    <cfRule type="cellIs" dxfId="8047" priority="400" operator="greaterThanOrEqual">
      <formula>90</formula>
    </cfRule>
    <cfRule type="cellIs" dxfId="8046" priority="401" operator="between">
      <formula>50</formula>
      <formula>89</formula>
    </cfRule>
    <cfRule type="cellIs" dxfId="8045" priority="402" operator="lessThanOrEqual">
      <formula>49</formula>
    </cfRule>
  </conditionalFormatting>
  <conditionalFormatting sqref="S192">
    <cfRule type="cellIs" dxfId="8044" priority="397" operator="lessThanOrEqual">
      <formula>0.4999</formula>
    </cfRule>
    <cfRule type="cellIs" dxfId="8043" priority="398" operator="between">
      <formula>0.5</formula>
      <formula>0.89</formula>
    </cfRule>
    <cfRule type="cellIs" dxfId="8042" priority="399" operator="greaterThanOrEqual">
      <formula>0.891</formula>
    </cfRule>
  </conditionalFormatting>
  <conditionalFormatting sqref="U193">
    <cfRule type="cellIs" dxfId="8041" priority="392" stopIfTrue="1" operator="equal">
      <formula>"A"</formula>
    </cfRule>
    <cfRule type="cellIs" dxfId="8040" priority="393" stopIfTrue="1" operator="between">
      <formula>$V$1</formula>
      <formula>$W$1</formula>
    </cfRule>
    <cfRule type="cellIs" dxfId="8039" priority="394" stopIfTrue="1" operator="equal">
      <formula>"F"</formula>
    </cfRule>
  </conditionalFormatting>
  <conditionalFormatting sqref="U193">
    <cfRule type="cellIs" dxfId="8038" priority="389" stopIfTrue="1" operator="lessThan">
      <formula>#REF!/#REF!*1%</formula>
    </cfRule>
    <cfRule type="cellIs" dxfId="8037" priority="390" stopIfTrue="1" operator="between">
      <formula>#REF!/#REF!*1%</formula>
      <formula>#REF!/#REF!*4%</formula>
    </cfRule>
    <cfRule type="cellIs" dxfId="8036" priority="391" stopIfTrue="1" operator="greaterThanOrEqual">
      <formula>#REF!/#REF!*5%</formula>
    </cfRule>
  </conditionalFormatting>
  <conditionalFormatting sqref="G193">
    <cfRule type="cellIs" dxfId="8035" priority="386" stopIfTrue="1" operator="lessThan">
      <formula>$E$1/$E$1*50</formula>
    </cfRule>
    <cfRule type="cellIs" dxfId="8034" priority="387" stopIfTrue="1" operator="between">
      <formula>$E$1/$E$1*50</formula>
      <formula>$E$1/$E$1*89</formula>
    </cfRule>
    <cfRule type="cellIs" dxfId="8033" priority="388" stopIfTrue="1" operator="greaterThanOrEqual">
      <formula>$E$1/$E$1*90</formula>
    </cfRule>
  </conditionalFormatting>
  <conditionalFormatting sqref="L193">
    <cfRule type="cellIs" dxfId="8032" priority="383" stopIfTrue="1" operator="lessThan">
      <formula>$F$1/$F$1*1%</formula>
    </cfRule>
    <cfRule type="cellIs" dxfId="8031" priority="384" stopIfTrue="1" operator="between">
      <formula>$F$1/$F$1*1%</formula>
      <formula>$F$1/$F$1*4.99%</formula>
    </cfRule>
    <cfRule type="cellIs" dxfId="8030" priority="385" stopIfTrue="1" operator="greaterThanOrEqual">
      <formula>$F$1/$F$1*5%</formula>
    </cfRule>
  </conditionalFormatting>
  <conditionalFormatting sqref="T193">
    <cfRule type="cellIs" dxfId="8029" priority="380" stopIfTrue="1" operator="equal">
      <formula>"A"</formula>
    </cfRule>
    <cfRule type="cellIs" dxfId="8028" priority="381" stopIfTrue="1" operator="between">
      <formula>$V$1</formula>
      <formula>$W$1</formula>
    </cfRule>
    <cfRule type="cellIs" dxfId="8027" priority="382" stopIfTrue="1" operator="equal">
      <formula>"F"</formula>
    </cfRule>
  </conditionalFormatting>
  <conditionalFormatting sqref="G193">
    <cfRule type="cellIs" dxfId="8026" priority="377" operator="greaterThanOrEqual">
      <formula>90</formula>
    </cfRule>
    <cfRule type="cellIs" dxfId="8025" priority="378" operator="between">
      <formula>50</formula>
      <formula>89</formula>
    </cfRule>
    <cfRule type="cellIs" dxfId="8024" priority="379" operator="lessThanOrEqual">
      <formula>49</formula>
    </cfRule>
  </conditionalFormatting>
  <conditionalFormatting sqref="I193">
    <cfRule type="cellIs" dxfId="8023" priority="374" stopIfTrue="1" operator="lessThan">
      <formula>$E$1/$E$1*50</formula>
    </cfRule>
    <cfRule type="cellIs" dxfId="8022" priority="375" stopIfTrue="1" operator="between">
      <formula>$E$1/$E$1*50</formula>
      <formula>$E$1/$E$1*89</formula>
    </cfRule>
    <cfRule type="cellIs" dxfId="8021" priority="376" stopIfTrue="1" operator="greaterThanOrEqual">
      <formula>$E$1/$E$1*90</formula>
    </cfRule>
  </conditionalFormatting>
  <conditionalFormatting sqref="I193">
    <cfRule type="cellIs" dxfId="8020" priority="371" operator="greaterThanOrEqual">
      <formula>90</formula>
    </cfRule>
    <cfRule type="cellIs" dxfId="8019" priority="372" operator="between">
      <formula>50</formula>
      <formula>89</formula>
    </cfRule>
    <cfRule type="cellIs" dxfId="8018" priority="373" operator="lessThanOrEqual">
      <formula>49</formula>
    </cfRule>
  </conditionalFormatting>
  <conditionalFormatting sqref="K193">
    <cfRule type="cellIs" dxfId="8017" priority="368" stopIfTrue="1" operator="lessThan">
      <formula>$E$1/$E$1*50</formula>
    </cfRule>
    <cfRule type="cellIs" dxfId="8016" priority="369" stopIfTrue="1" operator="between">
      <formula>$E$1/$E$1*50</formula>
      <formula>$E$1/$E$1*89</formula>
    </cfRule>
    <cfRule type="cellIs" dxfId="8015" priority="370" stopIfTrue="1" operator="greaterThanOrEqual">
      <formula>$E$1/$E$1*90</formula>
    </cfRule>
  </conditionalFormatting>
  <conditionalFormatting sqref="K193">
    <cfRule type="cellIs" dxfId="8014" priority="365" operator="greaterThanOrEqual">
      <formula>90</formula>
    </cfRule>
    <cfRule type="cellIs" dxfId="8013" priority="366" operator="between">
      <formula>50</formula>
      <formula>89</formula>
    </cfRule>
    <cfRule type="cellIs" dxfId="8012" priority="367" operator="lessThanOrEqual">
      <formula>49</formula>
    </cfRule>
  </conditionalFormatting>
  <conditionalFormatting sqref="M193">
    <cfRule type="cellIs" dxfId="8011" priority="362" stopIfTrue="1" operator="lessThan">
      <formula>$E$1/$E$1*50</formula>
    </cfRule>
    <cfRule type="cellIs" dxfId="8010" priority="363" stopIfTrue="1" operator="between">
      <formula>$E$1/$E$1*50</formula>
      <formula>$E$1/$E$1*89</formula>
    </cfRule>
    <cfRule type="cellIs" dxfId="8009" priority="364" stopIfTrue="1" operator="greaterThanOrEqual">
      <formula>$E$1/$E$1*90</formula>
    </cfRule>
  </conditionalFormatting>
  <conditionalFormatting sqref="M193">
    <cfRule type="cellIs" dxfId="8008" priority="359" operator="greaterThanOrEqual">
      <formula>90</formula>
    </cfRule>
    <cfRule type="cellIs" dxfId="8007" priority="360" operator="between">
      <formula>50</formula>
      <formula>89</formula>
    </cfRule>
    <cfRule type="cellIs" dxfId="8006" priority="361" operator="lessThanOrEqual">
      <formula>49</formula>
    </cfRule>
  </conditionalFormatting>
  <conditionalFormatting sqref="P193">
    <cfRule type="cellIs" dxfId="8005" priority="356" stopIfTrue="1" operator="lessThan">
      <formula>$E$1/$E$1*50</formula>
    </cfRule>
    <cfRule type="cellIs" dxfId="8004" priority="357" stopIfTrue="1" operator="between">
      <formula>$E$1/$E$1*50</formula>
      <formula>$E$1/$E$1*89</formula>
    </cfRule>
    <cfRule type="cellIs" dxfId="8003" priority="358" stopIfTrue="1" operator="greaterThanOrEqual">
      <formula>$E$1/$E$1*90</formula>
    </cfRule>
  </conditionalFormatting>
  <conditionalFormatting sqref="P193">
    <cfRule type="cellIs" dxfId="8002" priority="353" operator="greaterThanOrEqual">
      <formula>90</formula>
    </cfRule>
    <cfRule type="cellIs" dxfId="8001" priority="354" operator="between">
      <formula>50</formula>
      <formula>89</formula>
    </cfRule>
    <cfRule type="cellIs" dxfId="8000" priority="355" operator="lessThanOrEqual">
      <formula>49</formula>
    </cfRule>
  </conditionalFormatting>
  <conditionalFormatting sqref="H193">
    <cfRule type="cellIs" dxfId="7999" priority="350" operator="greaterThanOrEqual">
      <formula>0.18</formula>
    </cfRule>
    <cfRule type="cellIs" dxfId="7998" priority="351" operator="between">
      <formula>0.1</formula>
      <formula>0.178</formula>
    </cfRule>
    <cfRule type="cellIs" dxfId="7997" priority="352" operator="lessThanOrEqual">
      <formula>0.098</formula>
    </cfRule>
  </conditionalFormatting>
  <conditionalFormatting sqref="J193">
    <cfRule type="cellIs" dxfId="7996" priority="347" operator="greaterThanOrEqual">
      <formula>0.18</formula>
    </cfRule>
    <cfRule type="cellIs" dxfId="7995" priority="348" operator="between">
      <formula>0.1</formula>
      <formula>0.178</formula>
    </cfRule>
    <cfRule type="cellIs" dxfId="7994" priority="349" operator="lessThanOrEqual">
      <formula>0.098</formula>
    </cfRule>
  </conditionalFormatting>
  <conditionalFormatting sqref="N193">
    <cfRule type="cellIs" dxfId="7993" priority="344" operator="greaterThanOrEqual">
      <formula>0.18</formula>
    </cfRule>
    <cfRule type="cellIs" dxfId="7992" priority="345" operator="between">
      <formula>0.1</formula>
      <formula>0.178</formula>
    </cfRule>
    <cfRule type="cellIs" dxfId="7991" priority="346" operator="lessThanOrEqual">
      <formula>0.098</formula>
    </cfRule>
  </conditionalFormatting>
  <conditionalFormatting sqref="Q193">
    <cfRule type="cellIs" dxfId="7990" priority="341" operator="greaterThanOrEqual">
      <formula>0.18</formula>
    </cfRule>
    <cfRule type="cellIs" dxfId="7989" priority="342" operator="between">
      <formula>0.1</formula>
      <formula>0.178</formula>
    </cfRule>
    <cfRule type="cellIs" dxfId="7988" priority="343" operator="lessThanOrEqual">
      <formula>0.098</formula>
    </cfRule>
  </conditionalFormatting>
  <conditionalFormatting sqref="L193">
    <cfRule type="cellIs" dxfId="7987" priority="338" operator="greaterThanOrEqual">
      <formula>0.045</formula>
    </cfRule>
    <cfRule type="cellIs" dxfId="7986" priority="339" operator="lessThanOrEqual">
      <formula>0.0245</formula>
    </cfRule>
    <cfRule type="cellIs" dxfId="7985" priority="340" operator="between">
      <formula>0.025</formula>
      <formula>0.0445</formula>
    </cfRule>
  </conditionalFormatting>
  <conditionalFormatting sqref="F193">
    <cfRule type="cellIs" dxfId="7984" priority="335" stopIfTrue="1" operator="lessThan">
      <formula>$F$1/$F$1*1%</formula>
    </cfRule>
    <cfRule type="cellIs" dxfId="7983" priority="336" stopIfTrue="1" operator="between">
      <formula>$F$1/$F$1*1%</formula>
      <formula>$F$1/$F$1*4.99%</formula>
    </cfRule>
    <cfRule type="cellIs" dxfId="7982" priority="337" stopIfTrue="1" operator="greaterThanOrEqual">
      <formula>$F$1/$F$1*5%</formula>
    </cfRule>
  </conditionalFormatting>
  <conditionalFormatting sqref="F193">
    <cfRule type="cellIs" dxfId="7981" priority="332" operator="greaterThanOrEqual">
      <formula>0.045</formula>
    </cfRule>
    <cfRule type="cellIs" dxfId="7980" priority="333" operator="lessThanOrEqual">
      <formula>0.0245</formula>
    </cfRule>
    <cfRule type="cellIs" dxfId="7979" priority="334" operator="between">
      <formula>0.025</formula>
      <formula>0.0445</formula>
    </cfRule>
  </conditionalFormatting>
  <conditionalFormatting sqref="E193">
    <cfRule type="cellIs" dxfId="7978" priority="329" stopIfTrue="1" operator="lessThan">
      <formula>$E$1/$E$1*50</formula>
    </cfRule>
    <cfRule type="cellIs" dxfId="7977" priority="330" stopIfTrue="1" operator="between">
      <formula>$E$1/$E$1*50</formula>
      <formula>$E$1/$E$1*89</formula>
    </cfRule>
    <cfRule type="cellIs" dxfId="7976" priority="331" stopIfTrue="1" operator="greaterThanOrEqual">
      <formula>$E$1/$E$1*90</formula>
    </cfRule>
  </conditionalFormatting>
  <conditionalFormatting sqref="E193">
    <cfRule type="cellIs" dxfId="7975" priority="326" operator="greaterThanOrEqual">
      <formula>90</formula>
    </cfRule>
    <cfRule type="cellIs" dxfId="7974" priority="327" operator="between">
      <formula>50</formula>
      <formula>89</formula>
    </cfRule>
    <cfRule type="cellIs" dxfId="7973" priority="328" operator="lessThanOrEqual">
      <formula>49</formula>
    </cfRule>
  </conditionalFormatting>
  <conditionalFormatting sqref="S193">
    <cfRule type="cellIs" dxfId="7972" priority="323" operator="lessThanOrEqual">
      <formula>0.4999</formula>
    </cfRule>
    <cfRule type="cellIs" dxfId="7971" priority="324" operator="between">
      <formula>0.5</formula>
      <formula>0.89</formula>
    </cfRule>
    <cfRule type="cellIs" dxfId="7970" priority="325" operator="greaterThanOrEqual">
      <formula>0.891</formula>
    </cfRule>
  </conditionalFormatting>
  <conditionalFormatting sqref="U115">
    <cfRule type="cellIs" dxfId="7969" priority="315" stopIfTrue="1" operator="equal">
      <formula>"A"</formula>
    </cfRule>
    <cfRule type="cellIs" dxfId="7968" priority="316" stopIfTrue="1" operator="between">
      <formula>$V$1</formula>
      <formula>$W$1</formula>
    </cfRule>
    <cfRule type="cellIs" dxfId="7967" priority="317" stopIfTrue="1" operator="equal">
      <formula>"F"</formula>
    </cfRule>
  </conditionalFormatting>
  <conditionalFormatting sqref="B115 D115">
    <cfRule type="cellIs" dxfId="7966" priority="312" stopIfTrue="1" operator="lessThan">
      <formula>#REF!/#REF!*60</formula>
    </cfRule>
    <cfRule type="cellIs" dxfId="7965" priority="313" stopIfTrue="1" operator="between">
      <formula>#REF!/#REF!*60</formula>
      <formula>#REF!/#REF!*89</formula>
    </cfRule>
    <cfRule type="cellIs" dxfId="7964" priority="314" stopIfTrue="1" operator="greaterThanOrEqual">
      <formula>#REF!/#REF!*90</formula>
    </cfRule>
  </conditionalFormatting>
  <conditionalFormatting sqref="C115">
    <cfRule type="cellIs" dxfId="7963" priority="309" stopIfTrue="1" operator="lessThan">
      <formula>#REF!/#REF!*9%</formula>
    </cfRule>
    <cfRule type="cellIs" dxfId="7962" priority="310" stopIfTrue="1" operator="between">
      <formula>#REF!/#REF!*9%</formula>
      <formula>#REF!/#REF!*13.4%</formula>
    </cfRule>
    <cfRule type="cellIs" dxfId="7961" priority="311" stopIfTrue="1" operator="greaterThanOrEqual">
      <formula>#REF!/#REF!*13.5%</formula>
    </cfRule>
  </conditionalFormatting>
  <conditionalFormatting sqref="G115">
    <cfRule type="cellIs" dxfId="7960" priority="306" stopIfTrue="1" operator="lessThan">
      <formula>$E$1/$E$1*50</formula>
    </cfRule>
    <cfRule type="cellIs" dxfId="7959" priority="307" stopIfTrue="1" operator="between">
      <formula>$E$1/$E$1*50</formula>
      <formula>$E$1/$E$1*89</formula>
    </cfRule>
    <cfRule type="cellIs" dxfId="7958" priority="308" stopIfTrue="1" operator="greaterThanOrEqual">
      <formula>$E$1/$E$1*90</formula>
    </cfRule>
  </conditionalFormatting>
  <conditionalFormatting sqref="L115">
    <cfRule type="cellIs" dxfId="7957" priority="303" stopIfTrue="1" operator="lessThan">
      <formula>$F$1/$F$1*1%</formula>
    </cfRule>
    <cfRule type="cellIs" dxfId="7956" priority="304" stopIfTrue="1" operator="between">
      <formula>$F$1/$F$1*1%</formula>
      <formula>$F$1/$F$1*4.99%</formula>
    </cfRule>
    <cfRule type="cellIs" dxfId="7955" priority="305" stopIfTrue="1" operator="greaterThanOrEqual">
      <formula>$F$1/$F$1*5%</formula>
    </cfRule>
  </conditionalFormatting>
  <conditionalFormatting sqref="T115">
    <cfRule type="cellIs" dxfId="7954" priority="300" stopIfTrue="1" operator="equal">
      <formula>"A"</formula>
    </cfRule>
    <cfRule type="cellIs" dxfId="7953" priority="301" stopIfTrue="1" operator="between">
      <formula>$V$1</formula>
      <formula>$W$1</formula>
    </cfRule>
    <cfRule type="cellIs" dxfId="7952" priority="302" stopIfTrue="1" operator="equal">
      <formula>"F"</formula>
    </cfRule>
  </conditionalFormatting>
  <conditionalFormatting sqref="G115">
    <cfRule type="cellIs" dxfId="7951" priority="297" operator="greaterThanOrEqual">
      <formula>90</formula>
    </cfRule>
    <cfRule type="cellIs" dxfId="7950" priority="298" operator="between">
      <formula>50</formula>
      <formula>89</formula>
    </cfRule>
    <cfRule type="cellIs" dxfId="7949" priority="299" operator="lessThanOrEqual">
      <formula>49</formula>
    </cfRule>
  </conditionalFormatting>
  <conditionalFormatting sqref="I115">
    <cfRule type="cellIs" dxfId="7948" priority="294" stopIfTrue="1" operator="lessThan">
      <formula>$E$1/$E$1*50</formula>
    </cfRule>
    <cfRule type="cellIs" dxfId="7947" priority="295" stopIfTrue="1" operator="between">
      <formula>$E$1/$E$1*50</formula>
      <formula>$E$1/$E$1*89</formula>
    </cfRule>
    <cfRule type="cellIs" dxfId="7946" priority="296" stopIfTrue="1" operator="greaterThanOrEqual">
      <formula>$E$1/$E$1*90</formula>
    </cfRule>
  </conditionalFormatting>
  <conditionalFormatting sqref="I115">
    <cfRule type="cellIs" dxfId="7945" priority="291" operator="greaterThanOrEqual">
      <formula>90</formula>
    </cfRule>
    <cfRule type="cellIs" dxfId="7944" priority="292" operator="between">
      <formula>50</formula>
      <formula>89</formula>
    </cfRule>
    <cfRule type="cellIs" dxfId="7943" priority="293" operator="lessThanOrEqual">
      <formula>49</formula>
    </cfRule>
  </conditionalFormatting>
  <conditionalFormatting sqref="K115">
    <cfRule type="cellIs" dxfId="7942" priority="288" stopIfTrue="1" operator="lessThan">
      <formula>$E$1/$E$1*50</formula>
    </cfRule>
    <cfRule type="cellIs" dxfId="7941" priority="289" stopIfTrue="1" operator="between">
      <formula>$E$1/$E$1*50</formula>
      <formula>$E$1/$E$1*89</formula>
    </cfRule>
    <cfRule type="cellIs" dxfId="7940" priority="290" stopIfTrue="1" operator="greaterThanOrEqual">
      <formula>$E$1/$E$1*90</formula>
    </cfRule>
  </conditionalFormatting>
  <conditionalFormatting sqref="K115">
    <cfRule type="cellIs" dxfId="7939" priority="285" operator="greaterThanOrEqual">
      <formula>90</formula>
    </cfRule>
    <cfRule type="cellIs" dxfId="7938" priority="286" operator="between">
      <formula>50</formula>
      <formula>89</formula>
    </cfRule>
    <cfRule type="cellIs" dxfId="7937" priority="287" operator="lessThanOrEqual">
      <formula>49</formula>
    </cfRule>
  </conditionalFormatting>
  <conditionalFormatting sqref="M115">
    <cfRule type="cellIs" dxfId="7936" priority="282" stopIfTrue="1" operator="lessThan">
      <formula>$E$1/$E$1*50</formula>
    </cfRule>
    <cfRule type="cellIs" dxfId="7935" priority="283" stopIfTrue="1" operator="between">
      <formula>$E$1/$E$1*50</formula>
      <formula>$E$1/$E$1*89</formula>
    </cfRule>
    <cfRule type="cellIs" dxfId="7934" priority="284" stopIfTrue="1" operator="greaterThanOrEqual">
      <formula>$E$1/$E$1*90</formula>
    </cfRule>
  </conditionalFormatting>
  <conditionalFormatting sqref="M115">
    <cfRule type="cellIs" dxfId="7933" priority="279" operator="greaterThanOrEqual">
      <formula>90</formula>
    </cfRule>
    <cfRule type="cellIs" dxfId="7932" priority="280" operator="between">
      <formula>50</formula>
      <formula>89</formula>
    </cfRule>
    <cfRule type="cellIs" dxfId="7931" priority="281" operator="lessThanOrEqual">
      <formula>49</formula>
    </cfRule>
  </conditionalFormatting>
  <conditionalFormatting sqref="P115">
    <cfRule type="cellIs" dxfId="7930" priority="276" stopIfTrue="1" operator="lessThan">
      <formula>$E$1/$E$1*50</formula>
    </cfRule>
    <cfRule type="cellIs" dxfId="7929" priority="277" stopIfTrue="1" operator="between">
      <formula>$E$1/$E$1*50</formula>
      <formula>$E$1/$E$1*89</formula>
    </cfRule>
    <cfRule type="cellIs" dxfId="7928" priority="278" stopIfTrue="1" operator="greaterThanOrEqual">
      <formula>$E$1/$E$1*90</formula>
    </cfRule>
  </conditionalFormatting>
  <conditionalFormatting sqref="P115">
    <cfRule type="cellIs" dxfId="7927" priority="273" operator="greaterThanOrEqual">
      <formula>90</formula>
    </cfRule>
    <cfRule type="cellIs" dxfId="7926" priority="274" operator="between">
      <formula>50</formula>
      <formula>89</formula>
    </cfRule>
    <cfRule type="cellIs" dxfId="7925" priority="275" operator="lessThanOrEqual">
      <formula>49</formula>
    </cfRule>
  </conditionalFormatting>
  <conditionalFormatting sqref="H115">
    <cfRule type="cellIs" dxfId="7924" priority="270" operator="greaterThanOrEqual">
      <formula>0.18</formula>
    </cfRule>
    <cfRule type="cellIs" dxfId="7923" priority="271" operator="between">
      <formula>0.1</formula>
      <formula>0.178</formula>
    </cfRule>
    <cfRule type="cellIs" dxfId="7922" priority="272" operator="lessThanOrEqual">
      <formula>0.098</formula>
    </cfRule>
  </conditionalFormatting>
  <conditionalFormatting sqref="J115">
    <cfRule type="cellIs" dxfId="7921" priority="267" operator="greaterThanOrEqual">
      <formula>0.18</formula>
    </cfRule>
    <cfRule type="cellIs" dxfId="7920" priority="268" operator="between">
      <formula>0.1</formula>
      <formula>0.178</formula>
    </cfRule>
    <cfRule type="cellIs" dxfId="7919" priority="269" operator="lessThanOrEqual">
      <formula>0.098</formula>
    </cfRule>
  </conditionalFormatting>
  <conditionalFormatting sqref="N115">
    <cfRule type="cellIs" dxfId="7918" priority="264" operator="greaterThanOrEqual">
      <formula>0.18</formula>
    </cfRule>
    <cfRule type="cellIs" dxfId="7917" priority="265" operator="between">
      <formula>0.1</formula>
      <formula>0.178</formula>
    </cfRule>
    <cfRule type="cellIs" dxfId="7916" priority="266" operator="lessThanOrEqual">
      <formula>0.098</formula>
    </cfRule>
  </conditionalFormatting>
  <conditionalFormatting sqref="Q115">
    <cfRule type="cellIs" dxfId="7915" priority="261" operator="greaterThanOrEqual">
      <formula>0.18</formula>
    </cfRule>
    <cfRule type="cellIs" dxfId="7914" priority="262" operator="between">
      <formula>0.1</formula>
      <formula>0.178</formula>
    </cfRule>
    <cfRule type="cellIs" dxfId="7913" priority="263" operator="lessThanOrEqual">
      <formula>0.098</formula>
    </cfRule>
  </conditionalFormatting>
  <conditionalFormatting sqref="L115">
    <cfRule type="cellIs" dxfId="7912" priority="258" operator="greaterThanOrEqual">
      <formula>0.045</formula>
    </cfRule>
    <cfRule type="cellIs" dxfId="7911" priority="259" operator="lessThanOrEqual">
      <formula>0.0245</formula>
    </cfRule>
    <cfRule type="cellIs" dxfId="7910" priority="260" operator="between">
      <formula>0.025</formula>
      <formula>0.0445</formula>
    </cfRule>
  </conditionalFormatting>
  <conditionalFormatting sqref="F115">
    <cfRule type="cellIs" dxfId="7909" priority="255" stopIfTrue="1" operator="lessThan">
      <formula>$F$1/$F$1*1%</formula>
    </cfRule>
    <cfRule type="cellIs" dxfId="7908" priority="256" stopIfTrue="1" operator="between">
      <formula>$F$1/$F$1*1%</formula>
      <formula>$F$1/$F$1*4.99%</formula>
    </cfRule>
    <cfRule type="cellIs" dxfId="7907" priority="257" stopIfTrue="1" operator="greaterThanOrEqual">
      <formula>$F$1/$F$1*5%</formula>
    </cfRule>
  </conditionalFormatting>
  <conditionalFormatting sqref="F115">
    <cfRule type="cellIs" dxfId="7906" priority="252" operator="greaterThanOrEqual">
      <formula>0.045</formula>
    </cfRule>
    <cfRule type="cellIs" dxfId="7905" priority="253" operator="lessThanOrEqual">
      <formula>0.0245</formula>
    </cfRule>
    <cfRule type="cellIs" dxfId="7904" priority="254" operator="between">
      <formula>0.025</formula>
      <formula>0.0445</formula>
    </cfRule>
  </conditionalFormatting>
  <conditionalFormatting sqref="E115">
    <cfRule type="cellIs" dxfId="7903" priority="249" stopIfTrue="1" operator="lessThan">
      <formula>$E$1/$E$1*50</formula>
    </cfRule>
    <cfRule type="cellIs" dxfId="7902" priority="250" stopIfTrue="1" operator="between">
      <formula>$E$1/$E$1*50</formula>
      <formula>$E$1/$E$1*89</formula>
    </cfRule>
    <cfRule type="cellIs" dxfId="7901" priority="251" stopIfTrue="1" operator="greaterThanOrEqual">
      <formula>$E$1/$E$1*90</formula>
    </cfRule>
  </conditionalFormatting>
  <conditionalFormatting sqref="E115">
    <cfRule type="cellIs" dxfId="7900" priority="246" operator="greaterThanOrEqual">
      <formula>90</formula>
    </cfRule>
    <cfRule type="cellIs" dxfId="7899" priority="247" operator="between">
      <formula>50</formula>
      <formula>89</formula>
    </cfRule>
    <cfRule type="cellIs" dxfId="7898" priority="248" operator="lessThanOrEqual">
      <formula>49</formula>
    </cfRule>
  </conditionalFormatting>
  <conditionalFormatting sqref="S115">
    <cfRule type="cellIs" dxfId="7897" priority="243" operator="lessThanOrEqual">
      <formula>0.4999</formula>
    </cfRule>
    <cfRule type="cellIs" dxfId="7896" priority="244" operator="between">
      <formula>0.5</formula>
      <formula>0.89</formula>
    </cfRule>
    <cfRule type="cellIs" dxfId="7895" priority="245" operator="greaterThanOrEqual">
      <formula>0.891</formula>
    </cfRule>
  </conditionalFormatting>
  <conditionalFormatting sqref="O115">
    <cfRule type="cellIs" dxfId="7894" priority="241" operator="lessThanOrEqual">
      <formula>0.04</formula>
    </cfRule>
    <cfRule type="cellIs" dxfId="7893" priority="242" operator="equal">
      <formula>0.05</formula>
    </cfRule>
  </conditionalFormatting>
  <conditionalFormatting sqref="U161">
    <cfRule type="cellIs" dxfId="7892" priority="238" stopIfTrue="1" operator="equal">
      <formula>"A"</formula>
    </cfRule>
    <cfRule type="cellIs" dxfId="7891" priority="239" stopIfTrue="1" operator="between">
      <formula>$V$1</formula>
      <formula>$W$1</formula>
    </cfRule>
    <cfRule type="cellIs" dxfId="7890" priority="240" stopIfTrue="1" operator="equal">
      <formula>"F"</formula>
    </cfRule>
  </conditionalFormatting>
  <conditionalFormatting sqref="D161 B161">
    <cfRule type="cellIs" dxfId="7889" priority="235" stopIfTrue="1" operator="lessThan">
      <formula>#REF!/#REF!*60</formula>
    </cfRule>
    <cfRule type="cellIs" dxfId="7888" priority="236" stopIfTrue="1" operator="between">
      <formula>#REF!/#REF!*60</formula>
      <formula>#REF!/#REF!*89</formula>
    </cfRule>
    <cfRule type="cellIs" dxfId="7887" priority="237" stopIfTrue="1" operator="greaterThanOrEqual">
      <formula>#REF!/#REF!*90</formula>
    </cfRule>
  </conditionalFormatting>
  <conditionalFormatting sqref="C161">
    <cfRule type="cellIs" dxfId="7886" priority="232" stopIfTrue="1" operator="lessThan">
      <formula>#REF!/#REF!*9%</formula>
    </cfRule>
    <cfRule type="cellIs" dxfId="7885" priority="233" stopIfTrue="1" operator="between">
      <formula>#REF!/#REF!*9%</formula>
      <formula>#REF!/#REF!*13.4%</formula>
    </cfRule>
    <cfRule type="cellIs" dxfId="7884" priority="234" stopIfTrue="1" operator="greaterThanOrEqual">
      <formula>#REF!/#REF!*13.5%</formula>
    </cfRule>
  </conditionalFormatting>
  <conditionalFormatting sqref="G161">
    <cfRule type="cellIs" dxfId="7883" priority="229" stopIfTrue="1" operator="lessThan">
      <formula>$E$1/$E$1*50</formula>
    </cfRule>
    <cfRule type="cellIs" dxfId="7882" priority="230" stopIfTrue="1" operator="between">
      <formula>$E$1/$E$1*50</formula>
      <formula>$E$1/$E$1*89</formula>
    </cfRule>
    <cfRule type="cellIs" dxfId="7881" priority="231" stopIfTrue="1" operator="greaterThanOrEqual">
      <formula>$E$1/$E$1*90</formula>
    </cfRule>
  </conditionalFormatting>
  <conditionalFormatting sqref="L161">
    <cfRule type="cellIs" dxfId="7880" priority="226" stopIfTrue="1" operator="lessThan">
      <formula>$F$1/$F$1*1%</formula>
    </cfRule>
    <cfRule type="cellIs" dxfId="7879" priority="227" stopIfTrue="1" operator="between">
      <formula>$F$1/$F$1*1%</formula>
      <formula>$F$1/$F$1*4.99%</formula>
    </cfRule>
    <cfRule type="cellIs" dxfId="7878" priority="228" stopIfTrue="1" operator="greaterThanOrEqual">
      <formula>$F$1/$F$1*5%</formula>
    </cfRule>
  </conditionalFormatting>
  <conditionalFormatting sqref="T161">
    <cfRule type="cellIs" dxfId="7877" priority="223" stopIfTrue="1" operator="equal">
      <formula>"A"</formula>
    </cfRule>
    <cfRule type="cellIs" dxfId="7876" priority="224" stopIfTrue="1" operator="between">
      <formula>$V$1</formula>
      <formula>$W$1</formula>
    </cfRule>
    <cfRule type="cellIs" dxfId="7875" priority="225" stopIfTrue="1" operator="equal">
      <formula>"F"</formula>
    </cfRule>
  </conditionalFormatting>
  <conditionalFormatting sqref="G161">
    <cfRule type="cellIs" dxfId="7874" priority="220" operator="greaterThanOrEqual">
      <formula>90</formula>
    </cfRule>
    <cfRule type="cellIs" dxfId="7873" priority="221" operator="between">
      <formula>50</formula>
      <formula>89</formula>
    </cfRule>
    <cfRule type="cellIs" dxfId="7872" priority="222" operator="lessThanOrEqual">
      <formula>49</formula>
    </cfRule>
  </conditionalFormatting>
  <conditionalFormatting sqref="I161">
    <cfRule type="cellIs" dxfId="7871" priority="217" stopIfTrue="1" operator="lessThan">
      <formula>$E$1/$E$1*50</formula>
    </cfRule>
    <cfRule type="cellIs" dxfId="7870" priority="218" stopIfTrue="1" operator="between">
      <formula>$E$1/$E$1*50</formula>
      <formula>$E$1/$E$1*89</formula>
    </cfRule>
    <cfRule type="cellIs" dxfId="7869" priority="219" stopIfTrue="1" operator="greaterThanOrEqual">
      <formula>$E$1/$E$1*90</formula>
    </cfRule>
  </conditionalFormatting>
  <conditionalFormatting sqref="I161">
    <cfRule type="cellIs" dxfId="7868" priority="214" operator="greaterThanOrEqual">
      <formula>90</formula>
    </cfRule>
    <cfRule type="cellIs" dxfId="7867" priority="215" operator="between">
      <formula>50</formula>
      <formula>89</formula>
    </cfRule>
    <cfRule type="cellIs" dxfId="7866" priority="216" operator="lessThanOrEqual">
      <formula>49</formula>
    </cfRule>
  </conditionalFormatting>
  <conditionalFormatting sqref="K161">
    <cfRule type="cellIs" dxfId="7865" priority="211" stopIfTrue="1" operator="lessThan">
      <formula>$E$1/$E$1*50</formula>
    </cfRule>
    <cfRule type="cellIs" dxfId="7864" priority="212" stopIfTrue="1" operator="between">
      <formula>$E$1/$E$1*50</formula>
      <formula>$E$1/$E$1*89</formula>
    </cfRule>
    <cfRule type="cellIs" dxfId="7863" priority="213" stopIfTrue="1" operator="greaterThanOrEqual">
      <formula>$E$1/$E$1*90</formula>
    </cfRule>
  </conditionalFormatting>
  <conditionalFormatting sqref="K161">
    <cfRule type="cellIs" dxfId="7862" priority="208" operator="greaterThanOrEqual">
      <formula>90</formula>
    </cfRule>
    <cfRule type="cellIs" dxfId="7861" priority="209" operator="between">
      <formula>50</formula>
      <formula>89</formula>
    </cfRule>
    <cfRule type="cellIs" dxfId="7860" priority="210" operator="lessThanOrEqual">
      <formula>49</formula>
    </cfRule>
  </conditionalFormatting>
  <conditionalFormatting sqref="M161">
    <cfRule type="cellIs" dxfId="7859" priority="205" stopIfTrue="1" operator="lessThan">
      <formula>$E$1/$E$1*50</formula>
    </cfRule>
    <cfRule type="cellIs" dxfId="7858" priority="206" stopIfTrue="1" operator="between">
      <formula>$E$1/$E$1*50</formula>
      <formula>$E$1/$E$1*89</formula>
    </cfRule>
    <cfRule type="cellIs" dxfId="7857" priority="207" stopIfTrue="1" operator="greaterThanOrEqual">
      <formula>$E$1/$E$1*90</formula>
    </cfRule>
  </conditionalFormatting>
  <conditionalFormatting sqref="M161">
    <cfRule type="cellIs" dxfId="7856" priority="202" operator="greaterThanOrEqual">
      <formula>90</formula>
    </cfRule>
    <cfRule type="cellIs" dxfId="7855" priority="203" operator="between">
      <formula>50</formula>
      <formula>89</formula>
    </cfRule>
    <cfRule type="cellIs" dxfId="7854" priority="204" operator="lessThanOrEqual">
      <formula>49</formula>
    </cfRule>
  </conditionalFormatting>
  <conditionalFormatting sqref="P161">
    <cfRule type="cellIs" dxfId="7853" priority="199" stopIfTrue="1" operator="lessThan">
      <formula>$E$1/$E$1*50</formula>
    </cfRule>
    <cfRule type="cellIs" dxfId="7852" priority="200" stopIfTrue="1" operator="between">
      <formula>$E$1/$E$1*50</formula>
      <formula>$E$1/$E$1*89</formula>
    </cfRule>
    <cfRule type="cellIs" dxfId="7851" priority="201" stopIfTrue="1" operator="greaterThanOrEqual">
      <formula>$E$1/$E$1*90</formula>
    </cfRule>
  </conditionalFormatting>
  <conditionalFormatting sqref="P161">
    <cfRule type="cellIs" dxfId="7850" priority="196" operator="greaterThanOrEqual">
      <formula>90</formula>
    </cfRule>
    <cfRule type="cellIs" dxfId="7849" priority="197" operator="between">
      <formula>50</formula>
      <formula>89</formula>
    </cfRule>
    <cfRule type="cellIs" dxfId="7848" priority="198" operator="lessThanOrEqual">
      <formula>49</formula>
    </cfRule>
  </conditionalFormatting>
  <conditionalFormatting sqref="H161">
    <cfRule type="cellIs" dxfId="7847" priority="193" operator="greaterThanOrEqual">
      <formula>0.18</formula>
    </cfRule>
    <cfRule type="cellIs" dxfId="7846" priority="194" operator="between">
      <formula>0.1</formula>
      <formula>0.178</formula>
    </cfRule>
    <cfRule type="cellIs" dxfId="7845" priority="195" operator="lessThanOrEqual">
      <formula>0.098</formula>
    </cfRule>
  </conditionalFormatting>
  <conditionalFormatting sqref="J161">
    <cfRule type="cellIs" dxfId="7844" priority="190" operator="greaterThanOrEqual">
      <formula>0.18</formula>
    </cfRule>
    <cfRule type="cellIs" dxfId="7843" priority="191" operator="between">
      <formula>0.1</formula>
      <formula>0.178</formula>
    </cfRule>
    <cfRule type="cellIs" dxfId="7842" priority="192" operator="lessThanOrEqual">
      <formula>0.098</formula>
    </cfRule>
  </conditionalFormatting>
  <conditionalFormatting sqref="N161">
    <cfRule type="cellIs" dxfId="7841" priority="187" operator="greaterThanOrEqual">
      <formula>0.18</formula>
    </cfRule>
    <cfRule type="cellIs" dxfId="7840" priority="188" operator="between">
      <formula>0.1</formula>
      <formula>0.178</formula>
    </cfRule>
    <cfRule type="cellIs" dxfId="7839" priority="189" operator="lessThanOrEqual">
      <formula>0.098</formula>
    </cfRule>
  </conditionalFormatting>
  <conditionalFormatting sqref="Q161">
    <cfRule type="cellIs" dxfId="7838" priority="184" operator="greaterThanOrEqual">
      <formula>0.18</formula>
    </cfRule>
    <cfRule type="cellIs" dxfId="7837" priority="185" operator="between">
      <formula>0.1</formula>
      <formula>0.178</formula>
    </cfRule>
    <cfRule type="cellIs" dxfId="7836" priority="186" operator="lessThanOrEqual">
      <formula>0.098</formula>
    </cfRule>
  </conditionalFormatting>
  <conditionalFormatting sqref="L161">
    <cfRule type="cellIs" dxfId="7835" priority="181" operator="greaterThanOrEqual">
      <formula>0.045</formula>
    </cfRule>
    <cfRule type="cellIs" dxfId="7834" priority="182" operator="lessThanOrEqual">
      <formula>0.0245</formula>
    </cfRule>
    <cfRule type="cellIs" dxfId="7833" priority="183" operator="between">
      <formula>0.025</formula>
      <formula>0.0445</formula>
    </cfRule>
  </conditionalFormatting>
  <conditionalFormatting sqref="F161">
    <cfRule type="cellIs" dxfId="7832" priority="178" stopIfTrue="1" operator="lessThan">
      <formula>$F$1/$F$1*1%</formula>
    </cfRule>
    <cfRule type="cellIs" dxfId="7831" priority="179" stopIfTrue="1" operator="between">
      <formula>$F$1/$F$1*1%</formula>
      <formula>$F$1/$F$1*4.99%</formula>
    </cfRule>
    <cfRule type="cellIs" dxfId="7830" priority="180" stopIfTrue="1" operator="greaterThanOrEqual">
      <formula>$F$1/$F$1*5%</formula>
    </cfRule>
  </conditionalFormatting>
  <conditionalFormatting sqref="F161">
    <cfRule type="cellIs" dxfId="7829" priority="175" operator="greaterThanOrEqual">
      <formula>0.045</formula>
    </cfRule>
    <cfRule type="cellIs" dxfId="7828" priority="176" operator="lessThanOrEqual">
      <formula>0.0245</formula>
    </cfRule>
    <cfRule type="cellIs" dxfId="7827" priority="177" operator="between">
      <formula>0.025</formula>
      <formula>0.0445</formula>
    </cfRule>
  </conditionalFormatting>
  <conditionalFormatting sqref="E161">
    <cfRule type="cellIs" dxfId="7826" priority="172" stopIfTrue="1" operator="lessThan">
      <formula>$E$1/$E$1*50</formula>
    </cfRule>
    <cfRule type="cellIs" dxfId="7825" priority="173" stopIfTrue="1" operator="between">
      <formula>$E$1/$E$1*50</formula>
      <formula>$E$1/$E$1*89</formula>
    </cfRule>
    <cfRule type="cellIs" dxfId="7824" priority="174" stopIfTrue="1" operator="greaterThanOrEqual">
      <formula>$E$1/$E$1*90</formula>
    </cfRule>
  </conditionalFormatting>
  <conditionalFormatting sqref="E161">
    <cfRule type="cellIs" dxfId="7823" priority="169" operator="greaterThanOrEqual">
      <formula>90</formula>
    </cfRule>
    <cfRule type="cellIs" dxfId="7822" priority="170" operator="between">
      <formula>50</formula>
      <formula>89</formula>
    </cfRule>
    <cfRule type="cellIs" dxfId="7821" priority="171" operator="lessThanOrEqual">
      <formula>49</formula>
    </cfRule>
  </conditionalFormatting>
  <conditionalFormatting sqref="S161">
    <cfRule type="cellIs" dxfId="7820" priority="166" operator="lessThanOrEqual">
      <formula>0.4999</formula>
    </cfRule>
    <cfRule type="cellIs" dxfId="7819" priority="167" operator="between">
      <formula>0.5</formula>
      <formula>0.89</formula>
    </cfRule>
    <cfRule type="cellIs" dxfId="7818" priority="168" operator="greaterThanOrEqual">
      <formula>0.891</formula>
    </cfRule>
  </conditionalFormatting>
  <conditionalFormatting sqref="N268">
    <cfRule type="cellIs" dxfId="7817" priority="156" operator="greaterThanOrEqual">
      <formula>0.18</formula>
    </cfRule>
    <cfRule type="cellIs" dxfId="7816" priority="157" operator="between">
      <formula>0.1</formula>
      <formula>0.178</formula>
    </cfRule>
    <cfRule type="cellIs" dxfId="7815" priority="158" operator="lessThanOrEqual">
      <formula>0.098</formula>
    </cfRule>
  </conditionalFormatting>
  <conditionalFormatting sqref="U268">
    <cfRule type="cellIs" dxfId="7814" priority="153" stopIfTrue="1" operator="equal">
      <formula>"A"</formula>
    </cfRule>
    <cfRule type="cellIs" dxfId="7813" priority="154" stopIfTrue="1" operator="between">
      <formula>$V$1</formula>
      <formula>$W$1</formula>
    </cfRule>
    <cfRule type="cellIs" dxfId="7812" priority="155" stopIfTrue="1" operator="equal">
      <formula>"F"</formula>
    </cfRule>
  </conditionalFormatting>
  <conditionalFormatting sqref="B268 D268">
    <cfRule type="cellIs" dxfId="7811" priority="150" stopIfTrue="1" operator="lessThan">
      <formula>#REF!/#REF!*60</formula>
    </cfRule>
    <cfRule type="cellIs" dxfId="7810" priority="151" stopIfTrue="1" operator="between">
      <formula>#REF!/#REF!*60</formula>
      <formula>#REF!/#REF!*89</formula>
    </cfRule>
    <cfRule type="cellIs" dxfId="7809" priority="152" stopIfTrue="1" operator="greaterThanOrEqual">
      <formula>#REF!/#REF!*90</formula>
    </cfRule>
  </conditionalFormatting>
  <conditionalFormatting sqref="C268">
    <cfRule type="cellIs" dxfId="7808" priority="147" stopIfTrue="1" operator="lessThan">
      <formula>#REF!/#REF!*9%</formula>
    </cfRule>
    <cfRule type="cellIs" dxfId="7807" priority="148" stopIfTrue="1" operator="between">
      <formula>#REF!/#REF!*9%</formula>
      <formula>#REF!/#REF!*13.4%</formula>
    </cfRule>
    <cfRule type="cellIs" dxfId="7806" priority="149" stopIfTrue="1" operator="greaterThanOrEqual">
      <formula>#REF!/#REF!*13.5%</formula>
    </cfRule>
  </conditionalFormatting>
  <conditionalFormatting sqref="G268">
    <cfRule type="cellIs" dxfId="7805" priority="144" stopIfTrue="1" operator="lessThan">
      <formula>$E$1/$E$1*50</formula>
    </cfRule>
    <cfRule type="cellIs" dxfId="7804" priority="145" stopIfTrue="1" operator="between">
      <formula>$E$1/$E$1*50</formula>
      <formula>$E$1/$E$1*89</formula>
    </cfRule>
    <cfRule type="cellIs" dxfId="7803" priority="146" stopIfTrue="1" operator="greaterThanOrEqual">
      <formula>$E$1/$E$1*90</formula>
    </cfRule>
  </conditionalFormatting>
  <conditionalFormatting sqref="L268">
    <cfRule type="cellIs" dxfId="7802" priority="141" stopIfTrue="1" operator="lessThan">
      <formula>$F$1/$F$1*1%</formula>
    </cfRule>
    <cfRule type="cellIs" dxfId="7801" priority="142" stopIfTrue="1" operator="between">
      <formula>$F$1/$F$1*1%</formula>
      <formula>$F$1/$F$1*4.99%</formula>
    </cfRule>
    <cfRule type="cellIs" dxfId="7800" priority="143" stopIfTrue="1" operator="greaterThanOrEqual">
      <formula>$F$1/$F$1*5%</formula>
    </cfRule>
  </conditionalFormatting>
  <conditionalFormatting sqref="T268">
    <cfRule type="cellIs" dxfId="7799" priority="138" stopIfTrue="1" operator="equal">
      <formula>"A"</formula>
    </cfRule>
    <cfRule type="cellIs" dxfId="7798" priority="139" stopIfTrue="1" operator="between">
      <formula>$V$1</formula>
      <formula>$W$1</formula>
    </cfRule>
    <cfRule type="cellIs" dxfId="7797" priority="140" stopIfTrue="1" operator="equal">
      <formula>"F"</formula>
    </cfRule>
  </conditionalFormatting>
  <conditionalFormatting sqref="G268">
    <cfRule type="cellIs" dxfId="7796" priority="135" operator="greaterThanOrEqual">
      <formula>90</formula>
    </cfRule>
    <cfRule type="cellIs" dxfId="7795" priority="136" operator="between">
      <formula>50</formula>
      <formula>89</formula>
    </cfRule>
    <cfRule type="cellIs" dxfId="7794" priority="137" operator="lessThanOrEqual">
      <formula>49</formula>
    </cfRule>
  </conditionalFormatting>
  <conditionalFormatting sqref="I268">
    <cfRule type="cellIs" dxfId="7793" priority="132" stopIfTrue="1" operator="lessThan">
      <formula>$E$1/$E$1*50</formula>
    </cfRule>
    <cfRule type="cellIs" dxfId="7792" priority="133" stopIfTrue="1" operator="between">
      <formula>$E$1/$E$1*50</formula>
      <formula>$E$1/$E$1*89</formula>
    </cfRule>
    <cfRule type="cellIs" dxfId="7791" priority="134" stopIfTrue="1" operator="greaterThanOrEqual">
      <formula>$E$1/$E$1*90</formula>
    </cfRule>
  </conditionalFormatting>
  <conditionalFormatting sqref="I268">
    <cfRule type="cellIs" dxfId="7790" priority="129" operator="greaterThanOrEqual">
      <formula>90</formula>
    </cfRule>
    <cfRule type="cellIs" dxfId="7789" priority="130" operator="between">
      <formula>50</formula>
      <formula>89</formula>
    </cfRule>
    <cfRule type="cellIs" dxfId="7788" priority="131" operator="lessThanOrEqual">
      <formula>49</formula>
    </cfRule>
  </conditionalFormatting>
  <conditionalFormatting sqref="K268">
    <cfRule type="cellIs" dxfId="7787" priority="126" stopIfTrue="1" operator="lessThan">
      <formula>$E$1/$E$1*50</formula>
    </cfRule>
    <cfRule type="cellIs" dxfId="7786" priority="127" stopIfTrue="1" operator="between">
      <formula>$E$1/$E$1*50</formula>
      <formula>$E$1/$E$1*89</formula>
    </cfRule>
    <cfRule type="cellIs" dxfId="7785" priority="128" stopIfTrue="1" operator="greaterThanOrEqual">
      <formula>$E$1/$E$1*90</formula>
    </cfRule>
  </conditionalFormatting>
  <conditionalFormatting sqref="K268">
    <cfRule type="cellIs" dxfId="7784" priority="123" operator="greaterThanOrEqual">
      <formula>90</formula>
    </cfRule>
    <cfRule type="cellIs" dxfId="7783" priority="124" operator="between">
      <formula>50</formula>
      <formula>89</formula>
    </cfRule>
    <cfRule type="cellIs" dxfId="7782" priority="125" operator="lessThanOrEqual">
      <formula>49</formula>
    </cfRule>
  </conditionalFormatting>
  <conditionalFormatting sqref="M268">
    <cfRule type="cellIs" dxfId="7781" priority="120" stopIfTrue="1" operator="lessThan">
      <formula>$E$1/$E$1*50</formula>
    </cfRule>
    <cfRule type="cellIs" dxfId="7780" priority="121" stopIfTrue="1" operator="between">
      <formula>$E$1/$E$1*50</formula>
      <formula>$E$1/$E$1*89</formula>
    </cfRule>
    <cfRule type="cellIs" dxfId="7779" priority="122" stopIfTrue="1" operator="greaterThanOrEqual">
      <formula>$E$1/$E$1*90</formula>
    </cfRule>
  </conditionalFormatting>
  <conditionalFormatting sqref="M268">
    <cfRule type="cellIs" dxfId="7778" priority="117" operator="greaterThanOrEqual">
      <formula>90</formula>
    </cfRule>
    <cfRule type="cellIs" dxfId="7777" priority="118" operator="between">
      <formula>50</formula>
      <formula>89</formula>
    </cfRule>
    <cfRule type="cellIs" dxfId="7776" priority="119" operator="lessThanOrEqual">
      <formula>49</formula>
    </cfRule>
  </conditionalFormatting>
  <conditionalFormatting sqref="P268">
    <cfRule type="cellIs" dxfId="7775" priority="114" stopIfTrue="1" operator="lessThan">
      <formula>$E$1/$E$1*50</formula>
    </cfRule>
    <cfRule type="cellIs" dxfId="7774" priority="115" stopIfTrue="1" operator="between">
      <formula>$E$1/$E$1*50</formula>
      <formula>$E$1/$E$1*89</formula>
    </cfRule>
    <cfRule type="cellIs" dxfId="7773" priority="116" stopIfTrue="1" operator="greaterThanOrEqual">
      <formula>$E$1/$E$1*90</formula>
    </cfRule>
  </conditionalFormatting>
  <conditionalFormatting sqref="P268">
    <cfRule type="cellIs" dxfId="7772" priority="111" operator="greaterThanOrEqual">
      <formula>90</formula>
    </cfRule>
    <cfRule type="cellIs" dxfId="7771" priority="112" operator="between">
      <formula>50</formula>
      <formula>89</formula>
    </cfRule>
    <cfRule type="cellIs" dxfId="7770" priority="113" operator="lessThanOrEqual">
      <formula>49</formula>
    </cfRule>
  </conditionalFormatting>
  <conditionalFormatting sqref="H268">
    <cfRule type="cellIs" dxfId="7769" priority="108" operator="greaterThanOrEqual">
      <formula>0.18</formula>
    </cfRule>
    <cfRule type="cellIs" dxfId="7768" priority="109" operator="between">
      <formula>0.1</formula>
      <formula>0.178</formula>
    </cfRule>
    <cfRule type="cellIs" dxfId="7767" priority="110" operator="lessThanOrEqual">
      <formula>0.098</formula>
    </cfRule>
  </conditionalFormatting>
  <conditionalFormatting sqref="J268">
    <cfRule type="cellIs" dxfId="7766" priority="105" operator="greaterThanOrEqual">
      <formula>0.18</formula>
    </cfRule>
    <cfRule type="cellIs" dxfId="7765" priority="106" operator="between">
      <formula>0.1</formula>
      <formula>0.178</formula>
    </cfRule>
    <cfRule type="cellIs" dxfId="7764" priority="107" operator="lessThanOrEqual">
      <formula>0.098</formula>
    </cfRule>
  </conditionalFormatting>
  <conditionalFormatting sqref="Q268">
    <cfRule type="cellIs" dxfId="7763" priority="102" operator="greaterThanOrEqual">
      <formula>0.18</formula>
    </cfRule>
    <cfRule type="cellIs" dxfId="7762" priority="103" operator="between">
      <formula>0.1</formula>
      <formula>0.178</formula>
    </cfRule>
    <cfRule type="cellIs" dxfId="7761" priority="104" operator="lessThanOrEqual">
      <formula>0.098</formula>
    </cfRule>
  </conditionalFormatting>
  <conditionalFormatting sqref="L268">
    <cfRule type="cellIs" dxfId="7760" priority="99" operator="greaterThanOrEqual">
      <formula>0.045</formula>
    </cfRule>
    <cfRule type="cellIs" dxfId="7759" priority="100" operator="lessThanOrEqual">
      <formula>0.0245</formula>
    </cfRule>
    <cfRule type="cellIs" dxfId="7758" priority="101" operator="between">
      <formula>0.025</formula>
      <formula>0.0445</formula>
    </cfRule>
  </conditionalFormatting>
  <conditionalFormatting sqref="F268">
    <cfRule type="cellIs" dxfId="7757" priority="96" stopIfTrue="1" operator="lessThan">
      <formula>$F$1/$F$1*1%</formula>
    </cfRule>
    <cfRule type="cellIs" dxfId="7756" priority="97" stopIfTrue="1" operator="between">
      <formula>$F$1/$F$1*1%</formula>
      <formula>$F$1/$F$1*4.99%</formula>
    </cfRule>
    <cfRule type="cellIs" dxfId="7755" priority="98" stopIfTrue="1" operator="greaterThanOrEqual">
      <formula>$F$1/$F$1*5%</formula>
    </cfRule>
  </conditionalFormatting>
  <conditionalFormatting sqref="F268">
    <cfRule type="cellIs" dxfId="7754" priority="93" operator="greaterThanOrEqual">
      <formula>0.045</formula>
    </cfRule>
    <cfRule type="cellIs" dxfId="7753" priority="94" operator="lessThanOrEqual">
      <formula>0.0245</formula>
    </cfRule>
    <cfRule type="cellIs" dxfId="7752" priority="95" operator="between">
      <formula>0.025</formula>
      <formula>0.0445</formula>
    </cfRule>
  </conditionalFormatting>
  <conditionalFormatting sqref="E268">
    <cfRule type="cellIs" dxfId="7751" priority="90" stopIfTrue="1" operator="lessThan">
      <formula>$E$1/$E$1*50</formula>
    </cfRule>
    <cfRule type="cellIs" dxfId="7750" priority="91" stopIfTrue="1" operator="between">
      <formula>$E$1/$E$1*50</formula>
      <formula>$E$1/$E$1*89</formula>
    </cfRule>
    <cfRule type="cellIs" dxfId="7749" priority="92" stopIfTrue="1" operator="greaterThanOrEqual">
      <formula>$E$1/$E$1*90</formula>
    </cfRule>
  </conditionalFormatting>
  <conditionalFormatting sqref="E268">
    <cfRule type="cellIs" dxfId="7748" priority="87" operator="greaterThanOrEqual">
      <formula>90</formula>
    </cfRule>
    <cfRule type="cellIs" dxfId="7747" priority="88" operator="between">
      <formula>50</formula>
      <formula>89</formula>
    </cfRule>
    <cfRule type="cellIs" dxfId="7746" priority="89" operator="lessThanOrEqual">
      <formula>49</formula>
    </cfRule>
  </conditionalFormatting>
  <conditionalFormatting sqref="S268">
    <cfRule type="cellIs" dxfId="7745" priority="84" operator="lessThanOrEqual">
      <formula>0.4999</formula>
    </cfRule>
    <cfRule type="cellIs" dxfId="7744" priority="85" operator="between">
      <formula>0.5</formula>
      <formula>0.89</formula>
    </cfRule>
    <cfRule type="cellIs" dxfId="7743" priority="86" operator="greaterThanOrEqual">
      <formula>0.891</formula>
    </cfRule>
  </conditionalFormatting>
  <conditionalFormatting sqref="O268">
    <cfRule type="cellIs" dxfId="7742" priority="82" operator="lessThanOrEqual">
      <formula>0.04</formula>
    </cfRule>
    <cfRule type="cellIs" dxfId="7741" priority="83" operator="equal">
      <formula>0.05</formula>
    </cfRule>
  </conditionalFormatting>
  <conditionalFormatting sqref="N269">
    <cfRule type="cellIs" dxfId="7740" priority="77" operator="greaterThanOrEqual">
      <formula>0.18</formula>
    </cfRule>
    <cfRule type="cellIs" dxfId="7739" priority="78" operator="between">
      <formula>0.1</formula>
      <formula>0.178</formula>
    </cfRule>
    <cfRule type="cellIs" dxfId="7738" priority="79" operator="lessThanOrEqual">
      <formula>0.098</formula>
    </cfRule>
  </conditionalFormatting>
  <conditionalFormatting sqref="U269">
    <cfRule type="cellIs" dxfId="7737" priority="74" stopIfTrue="1" operator="equal">
      <formula>"A"</formula>
    </cfRule>
    <cfRule type="cellIs" dxfId="7736" priority="75" stopIfTrue="1" operator="between">
      <formula>$V$1</formula>
      <formula>$W$1</formula>
    </cfRule>
    <cfRule type="cellIs" dxfId="7735" priority="76" stopIfTrue="1" operator="equal">
      <formula>"F"</formula>
    </cfRule>
  </conditionalFormatting>
  <conditionalFormatting sqref="B269 D269">
    <cfRule type="cellIs" dxfId="7734" priority="71" stopIfTrue="1" operator="lessThan">
      <formula>#REF!/#REF!*60</formula>
    </cfRule>
    <cfRule type="cellIs" dxfId="7733" priority="72" stopIfTrue="1" operator="between">
      <formula>#REF!/#REF!*60</formula>
      <formula>#REF!/#REF!*89</formula>
    </cfRule>
    <cfRule type="cellIs" dxfId="7732" priority="73" stopIfTrue="1" operator="greaterThanOrEqual">
      <formula>#REF!/#REF!*90</formula>
    </cfRule>
  </conditionalFormatting>
  <conditionalFormatting sqref="C269">
    <cfRule type="cellIs" dxfId="7731" priority="68" stopIfTrue="1" operator="lessThan">
      <formula>#REF!/#REF!*9%</formula>
    </cfRule>
    <cfRule type="cellIs" dxfId="7730" priority="69" stopIfTrue="1" operator="between">
      <formula>#REF!/#REF!*9%</formula>
      <formula>#REF!/#REF!*13.4%</formula>
    </cfRule>
    <cfRule type="cellIs" dxfId="7729" priority="70" stopIfTrue="1" operator="greaterThanOrEqual">
      <formula>#REF!/#REF!*13.5%</formula>
    </cfRule>
  </conditionalFormatting>
  <conditionalFormatting sqref="G269">
    <cfRule type="cellIs" dxfId="7728" priority="65" stopIfTrue="1" operator="lessThan">
      <formula>$E$1/$E$1*50</formula>
    </cfRule>
    <cfRule type="cellIs" dxfId="7727" priority="66" stopIfTrue="1" operator="between">
      <formula>$E$1/$E$1*50</formula>
      <formula>$E$1/$E$1*89</formula>
    </cfRule>
    <cfRule type="cellIs" dxfId="7726" priority="67" stopIfTrue="1" operator="greaterThanOrEqual">
      <formula>$E$1/$E$1*90</formula>
    </cfRule>
  </conditionalFormatting>
  <conditionalFormatting sqref="L269">
    <cfRule type="cellIs" dxfId="7725" priority="62" stopIfTrue="1" operator="lessThan">
      <formula>$F$1/$F$1*1%</formula>
    </cfRule>
    <cfRule type="cellIs" dxfId="7724" priority="63" stopIfTrue="1" operator="between">
      <formula>$F$1/$F$1*1%</formula>
      <formula>$F$1/$F$1*4.99%</formula>
    </cfRule>
    <cfRule type="cellIs" dxfId="7723" priority="64" stopIfTrue="1" operator="greaterThanOrEqual">
      <formula>$F$1/$F$1*5%</formula>
    </cfRule>
  </conditionalFormatting>
  <conditionalFormatting sqref="T269">
    <cfRule type="cellIs" dxfId="7722" priority="59" stopIfTrue="1" operator="equal">
      <formula>"A"</formula>
    </cfRule>
    <cfRule type="cellIs" dxfId="7721" priority="60" stopIfTrue="1" operator="between">
      <formula>$V$1</formula>
      <formula>$W$1</formula>
    </cfRule>
    <cfRule type="cellIs" dxfId="7720" priority="61" stopIfTrue="1" operator="equal">
      <formula>"F"</formula>
    </cfRule>
  </conditionalFormatting>
  <conditionalFormatting sqref="G269">
    <cfRule type="cellIs" dxfId="7719" priority="56" operator="greaterThanOrEqual">
      <formula>90</formula>
    </cfRule>
    <cfRule type="cellIs" dxfId="7718" priority="57" operator="between">
      <formula>50</formula>
      <formula>89</formula>
    </cfRule>
    <cfRule type="cellIs" dxfId="7717" priority="58" operator="lessThanOrEqual">
      <formula>49</formula>
    </cfRule>
  </conditionalFormatting>
  <conditionalFormatting sqref="I269">
    <cfRule type="cellIs" dxfId="7716" priority="53" stopIfTrue="1" operator="lessThan">
      <formula>$E$1/$E$1*50</formula>
    </cfRule>
    <cfRule type="cellIs" dxfId="7715" priority="54" stopIfTrue="1" operator="between">
      <formula>$E$1/$E$1*50</formula>
      <formula>$E$1/$E$1*89</formula>
    </cfRule>
    <cfRule type="cellIs" dxfId="7714" priority="55" stopIfTrue="1" operator="greaterThanOrEqual">
      <formula>$E$1/$E$1*90</formula>
    </cfRule>
  </conditionalFormatting>
  <conditionalFormatting sqref="I269">
    <cfRule type="cellIs" dxfId="7713" priority="50" operator="greaterThanOrEqual">
      <formula>90</formula>
    </cfRule>
    <cfRule type="cellIs" dxfId="7712" priority="51" operator="between">
      <formula>50</formula>
      <formula>89</formula>
    </cfRule>
    <cfRule type="cellIs" dxfId="7711" priority="52" operator="lessThanOrEqual">
      <formula>49</formula>
    </cfRule>
  </conditionalFormatting>
  <conditionalFormatting sqref="K269">
    <cfRule type="cellIs" dxfId="7710" priority="47" stopIfTrue="1" operator="lessThan">
      <formula>$E$1/$E$1*50</formula>
    </cfRule>
    <cfRule type="cellIs" dxfId="7709" priority="48" stopIfTrue="1" operator="between">
      <formula>$E$1/$E$1*50</formula>
      <formula>$E$1/$E$1*89</formula>
    </cfRule>
    <cfRule type="cellIs" dxfId="7708" priority="49" stopIfTrue="1" operator="greaterThanOrEqual">
      <formula>$E$1/$E$1*90</formula>
    </cfRule>
  </conditionalFormatting>
  <conditionalFormatting sqref="K269">
    <cfRule type="cellIs" dxfId="7707" priority="44" operator="greaterThanOrEqual">
      <formula>90</formula>
    </cfRule>
    <cfRule type="cellIs" dxfId="7706" priority="45" operator="between">
      <formula>50</formula>
      <formula>89</formula>
    </cfRule>
    <cfRule type="cellIs" dxfId="7705" priority="46" operator="lessThanOrEqual">
      <formula>49</formula>
    </cfRule>
  </conditionalFormatting>
  <conditionalFormatting sqref="M269">
    <cfRule type="cellIs" dxfId="7704" priority="41" stopIfTrue="1" operator="lessThan">
      <formula>$E$1/$E$1*50</formula>
    </cfRule>
    <cfRule type="cellIs" dxfId="7703" priority="42" stopIfTrue="1" operator="between">
      <formula>$E$1/$E$1*50</formula>
      <formula>$E$1/$E$1*89</formula>
    </cfRule>
    <cfRule type="cellIs" dxfId="7702" priority="43" stopIfTrue="1" operator="greaterThanOrEqual">
      <formula>$E$1/$E$1*90</formula>
    </cfRule>
  </conditionalFormatting>
  <conditionalFormatting sqref="M269">
    <cfRule type="cellIs" dxfId="7701" priority="38" operator="greaterThanOrEqual">
      <formula>90</formula>
    </cfRule>
    <cfRule type="cellIs" dxfId="7700" priority="39" operator="between">
      <formula>50</formula>
      <formula>89</formula>
    </cfRule>
    <cfRule type="cellIs" dxfId="7699" priority="40" operator="lessThanOrEqual">
      <formula>49</formula>
    </cfRule>
  </conditionalFormatting>
  <conditionalFormatting sqref="P269">
    <cfRule type="cellIs" dxfId="7698" priority="35" stopIfTrue="1" operator="lessThan">
      <formula>$E$1/$E$1*50</formula>
    </cfRule>
    <cfRule type="cellIs" dxfId="7697" priority="36" stopIfTrue="1" operator="between">
      <formula>$E$1/$E$1*50</formula>
      <formula>$E$1/$E$1*89</formula>
    </cfRule>
    <cfRule type="cellIs" dxfId="7696" priority="37" stopIfTrue="1" operator="greaterThanOrEqual">
      <formula>$E$1/$E$1*90</formula>
    </cfRule>
  </conditionalFormatting>
  <conditionalFormatting sqref="P269">
    <cfRule type="cellIs" dxfId="7695" priority="32" operator="greaterThanOrEqual">
      <formula>90</formula>
    </cfRule>
    <cfRule type="cellIs" dxfId="7694" priority="33" operator="between">
      <formula>50</formula>
      <formula>89</formula>
    </cfRule>
    <cfRule type="cellIs" dxfId="7693" priority="34" operator="lessThanOrEqual">
      <formula>49</formula>
    </cfRule>
  </conditionalFormatting>
  <conditionalFormatting sqref="H269">
    <cfRule type="cellIs" dxfId="7692" priority="29" operator="greaterThanOrEqual">
      <formula>0.18</formula>
    </cfRule>
    <cfRule type="cellIs" dxfId="7691" priority="30" operator="between">
      <formula>0.1</formula>
      <formula>0.178</formula>
    </cfRule>
    <cfRule type="cellIs" dxfId="7690" priority="31" operator="lessThanOrEqual">
      <formula>0.098</formula>
    </cfRule>
  </conditionalFormatting>
  <conditionalFormatting sqref="J269">
    <cfRule type="cellIs" dxfId="7689" priority="26" operator="greaterThanOrEqual">
      <formula>0.18</formula>
    </cfRule>
    <cfRule type="cellIs" dxfId="7688" priority="27" operator="between">
      <formula>0.1</formula>
      <formula>0.178</formula>
    </cfRule>
    <cfRule type="cellIs" dxfId="7687" priority="28" operator="lessThanOrEqual">
      <formula>0.098</formula>
    </cfRule>
  </conditionalFormatting>
  <conditionalFormatting sqref="Q269">
    <cfRule type="cellIs" dxfId="7686" priority="23" operator="greaterThanOrEqual">
      <formula>0.18</formula>
    </cfRule>
    <cfRule type="cellIs" dxfId="7685" priority="24" operator="between">
      <formula>0.1</formula>
      <formula>0.178</formula>
    </cfRule>
    <cfRule type="cellIs" dxfId="7684" priority="25" operator="lessThanOrEqual">
      <formula>0.098</formula>
    </cfRule>
  </conditionalFormatting>
  <conditionalFormatting sqref="L269">
    <cfRule type="cellIs" dxfId="7683" priority="20" operator="greaterThanOrEqual">
      <formula>0.045</formula>
    </cfRule>
    <cfRule type="cellIs" dxfId="7682" priority="21" operator="lessThanOrEqual">
      <formula>0.0245</formula>
    </cfRule>
    <cfRule type="cellIs" dxfId="7681" priority="22" operator="between">
      <formula>0.025</formula>
      <formula>0.0445</formula>
    </cfRule>
  </conditionalFormatting>
  <conditionalFormatting sqref="F269">
    <cfRule type="cellIs" dxfId="7680" priority="17" stopIfTrue="1" operator="lessThan">
      <formula>$F$1/$F$1*1%</formula>
    </cfRule>
    <cfRule type="cellIs" dxfId="7679" priority="18" stopIfTrue="1" operator="between">
      <formula>$F$1/$F$1*1%</formula>
      <formula>$F$1/$F$1*4.99%</formula>
    </cfRule>
    <cfRule type="cellIs" dxfId="7678" priority="19" stopIfTrue="1" operator="greaterThanOrEqual">
      <formula>$F$1/$F$1*5%</formula>
    </cfRule>
  </conditionalFormatting>
  <conditionalFormatting sqref="F269">
    <cfRule type="cellIs" dxfId="7677" priority="14" operator="greaterThanOrEqual">
      <formula>0.045</formula>
    </cfRule>
    <cfRule type="cellIs" dxfId="7676" priority="15" operator="lessThanOrEqual">
      <formula>0.0245</formula>
    </cfRule>
    <cfRule type="cellIs" dxfId="7675" priority="16" operator="between">
      <formula>0.025</formula>
      <formula>0.0445</formula>
    </cfRule>
  </conditionalFormatting>
  <conditionalFormatting sqref="E269">
    <cfRule type="cellIs" dxfId="7674" priority="11" stopIfTrue="1" operator="lessThan">
      <formula>$E$1/$E$1*50</formula>
    </cfRule>
    <cfRule type="cellIs" dxfId="7673" priority="12" stopIfTrue="1" operator="between">
      <formula>$E$1/$E$1*50</formula>
      <formula>$E$1/$E$1*89</formula>
    </cfRule>
    <cfRule type="cellIs" dxfId="7672" priority="13" stopIfTrue="1" operator="greaterThanOrEqual">
      <formula>$E$1/$E$1*90</formula>
    </cfRule>
  </conditionalFormatting>
  <conditionalFormatting sqref="E269">
    <cfRule type="cellIs" dxfId="7671" priority="8" operator="greaterThanOrEqual">
      <formula>90</formula>
    </cfRule>
    <cfRule type="cellIs" dxfId="7670" priority="9" operator="between">
      <formula>50</formula>
      <formula>89</formula>
    </cfRule>
    <cfRule type="cellIs" dxfId="7669" priority="10" operator="lessThanOrEqual">
      <formula>49</formula>
    </cfRule>
  </conditionalFormatting>
  <conditionalFormatting sqref="S269">
    <cfRule type="cellIs" dxfId="7668" priority="5" operator="lessThanOrEqual">
      <formula>0.4999</formula>
    </cfRule>
    <cfRule type="cellIs" dxfId="7667" priority="6" operator="between">
      <formula>0.5</formula>
      <formula>0.89</formula>
    </cfRule>
    <cfRule type="cellIs" dxfId="7666" priority="7" operator="greaterThanOrEqual">
      <formula>0.891</formula>
    </cfRule>
  </conditionalFormatting>
  <conditionalFormatting sqref="O269">
    <cfRule type="cellIs" dxfId="7665" priority="3" operator="lessThanOrEqual">
      <formula>0.04</formula>
    </cfRule>
    <cfRule type="cellIs" dxfId="7664" priority="4" operator="equal">
      <formula>0.05</formula>
    </cfRule>
  </conditionalFormatting>
  <printOptions horizontalCentered="1"/>
  <pageMargins left="0" right="0" top="0.5" bottom="0.32" header="0.3" footer="0.3"/>
  <pageSetup paperSize="9" scale="85" orientation="landscape"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817"/>
  <sheetViews>
    <sheetView view="pageBreakPreview" topLeftCell="A352" zoomScaleNormal="75" zoomScaleSheetLayoutView="100" workbookViewId="0">
      <selection activeCell="C373" sqref="C373"/>
    </sheetView>
  </sheetViews>
  <sheetFormatPr defaultRowHeight="14.1" customHeight="1" x14ac:dyDescent="0.2"/>
  <cols>
    <col min="1" max="1" width="5.7109375" style="3" customWidth="1"/>
    <col min="2" max="2" width="7.7109375" style="51" customWidth="1"/>
    <col min="3" max="3" width="12.7109375" style="51" customWidth="1"/>
    <col min="4" max="4" width="7.7109375" style="3" customWidth="1"/>
    <col min="5" max="5" width="11.7109375" style="3" customWidth="1"/>
    <col min="6" max="6" width="7.7109375" style="6" customWidth="1"/>
    <col min="7" max="7" width="11.7109375" style="2" customWidth="1"/>
    <col min="8" max="8" width="7.7109375" style="3" customWidth="1"/>
    <col min="9" max="9" width="11.7109375" style="2" customWidth="1"/>
    <col min="10" max="10" width="7.7109375" style="3" customWidth="1"/>
    <col min="11" max="11" width="7.7109375" style="2" customWidth="1"/>
    <col min="12" max="12" width="11.7109375" style="8" customWidth="1"/>
    <col min="13" max="13" width="7.7109375" style="5" customWidth="1"/>
    <col min="14" max="14" width="14.7109375" style="2" customWidth="1"/>
    <col min="15" max="15" width="14.7109375" style="28" customWidth="1"/>
    <col min="16" max="16" width="21.85546875" style="157" customWidth="1"/>
    <col min="17" max="17" width="15.85546875" style="16" hidden="1" customWidth="1"/>
    <col min="18" max="18" width="0.140625" style="8" hidden="1" customWidth="1"/>
    <col min="19" max="19" width="6.42578125" style="7" hidden="1" customWidth="1"/>
    <col min="20" max="20" width="13" style="4" hidden="1" customWidth="1"/>
    <col min="21" max="21" width="13.7109375" style="4" hidden="1" customWidth="1"/>
    <col min="22" max="22" width="9.7109375" style="1" customWidth="1"/>
    <col min="23" max="16384" width="9.140625" style="1"/>
  </cols>
  <sheetData>
    <row r="1" spans="1:21" s="25" customFormat="1" ht="14.1" hidden="1" customHeight="1" x14ac:dyDescent="0.2">
      <c r="A1" s="355" t="s">
        <v>1</v>
      </c>
      <c r="B1" s="356"/>
      <c r="C1" s="357"/>
      <c r="D1" s="11">
        <v>100</v>
      </c>
      <c r="E1" s="17">
        <f>D1/444.44</f>
        <v>0.22500225002250024</v>
      </c>
      <c r="F1" s="11">
        <v>100</v>
      </c>
      <c r="G1" s="17">
        <f>F1/444.44</f>
        <v>0.22500225002250024</v>
      </c>
      <c r="H1" s="11">
        <v>100</v>
      </c>
      <c r="I1" s="17">
        <f>H1/444.44</f>
        <v>0.22500225002250024</v>
      </c>
      <c r="J1" s="18">
        <v>0.05</v>
      </c>
      <c r="K1" s="11">
        <v>100</v>
      </c>
      <c r="L1" s="17">
        <f>K1/444.44</f>
        <v>0.22500225002250024</v>
      </c>
      <c r="M1" s="18">
        <v>0.05</v>
      </c>
      <c r="N1" s="19">
        <f>E1+G1+I1+J1+L1+M1</f>
        <v>1.000009000090001</v>
      </c>
      <c r="O1" s="29">
        <v>100</v>
      </c>
      <c r="P1" s="34">
        <v>0.05</v>
      </c>
      <c r="Q1" s="12" t="e">
        <f>E1+G1+I1+J1+L1+N1+#REF!+P1</f>
        <v>#REF!</v>
      </c>
      <c r="R1" s="20" t="e">
        <f>IF(Q1&lt;60%,"F",IF(Q1&lt;70%,"D",IF(Q1&lt;80%,"C",IF(Q1&lt;90%,"B",IF(Q1&gt;=90%,"A")))))</f>
        <v>#REF!</v>
      </c>
      <c r="S1" s="23"/>
      <c r="T1" s="4"/>
      <c r="U1" s="24"/>
    </row>
    <row r="2" spans="1:21" s="38" customFormat="1" ht="24.95" customHeight="1" x14ac:dyDescent="0.3">
      <c r="A2" s="341" t="s">
        <v>136</v>
      </c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341"/>
      <c r="Q2" s="341"/>
      <c r="R2" s="341"/>
      <c r="S2" s="341"/>
      <c r="T2" s="341"/>
    </row>
    <row r="3" spans="1:21" s="13" customFormat="1" ht="14.1" customHeight="1" x14ac:dyDescent="0.3">
      <c r="A3" s="147"/>
      <c r="B3" s="170"/>
      <c r="C3" s="170"/>
      <c r="D3" s="170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R3" s="14"/>
      <c r="T3" s="26"/>
    </row>
    <row r="4" spans="1:21" s="197" customFormat="1" ht="20.100000000000001" customHeight="1" x14ac:dyDescent="0.2">
      <c r="A4" s="59" t="s">
        <v>137</v>
      </c>
      <c r="B4" s="59"/>
      <c r="C4" s="59"/>
      <c r="D4" s="130"/>
      <c r="E4" s="59"/>
      <c r="F4" s="59"/>
      <c r="G4" s="59"/>
      <c r="H4" s="59"/>
      <c r="I4" s="59" t="s">
        <v>38</v>
      </c>
      <c r="J4" s="59"/>
      <c r="K4" s="59"/>
      <c r="L4" s="59"/>
      <c r="M4" s="59"/>
      <c r="N4" s="59"/>
      <c r="O4" s="59"/>
      <c r="P4" s="59"/>
      <c r="Q4" s="195"/>
      <c r="R4" s="196"/>
    </row>
    <row r="5" spans="1:21" s="13" customFormat="1" ht="20.100000000000001" customHeight="1" x14ac:dyDescent="0.25">
      <c r="A5" s="60" t="s">
        <v>138</v>
      </c>
      <c r="B5" s="60"/>
      <c r="C5" s="60"/>
      <c r="D5" s="130"/>
      <c r="E5" s="60"/>
      <c r="F5" s="60"/>
      <c r="G5" s="60"/>
      <c r="H5" s="60"/>
      <c r="I5" s="60" t="s">
        <v>24</v>
      </c>
      <c r="J5" s="60"/>
      <c r="K5" s="60"/>
      <c r="L5" s="60"/>
      <c r="M5" s="60"/>
      <c r="N5" s="60"/>
      <c r="O5" s="60"/>
      <c r="P5" s="60"/>
      <c r="R5" s="14"/>
      <c r="T5" s="26"/>
    </row>
    <row r="6" spans="1:21" s="13" customFormat="1" ht="9.9499999999999993" customHeight="1" x14ac:dyDescent="0.25">
      <c r="A6" s="61"/>
      <c r="B6" s="199"/>
      <c r="C6" s="199"/>
      <c r="D6" s="61"/>
      <c r="G6" s="62"/>
      <c r="I6" s="62"/>
      <c r="K6" s="200"/>
      <c r="M6" s="62"/>
      <c r="P6" s="62"/>
      <c r="R6" s="14"/>
      <c r="T6" s="26"/>
    </row>
    <row r="7" spans="1:21" s="197" customFormat="1" ht="14.1" customHeight="1" x14ac:dyDescent="0.2">
      <c r="A7" s="317" t="s">
        <v>4</v>
      </c>
      <c r="B7" s="317" t="s">
        <v>31</v>
      </c>
      <c r="C7" s="318" t="s">
        <v>7</v>
      </c>
      <c r="D7" s="317" t="s">
        <v>8</v>
      </c>
      <c r="E7" s="317"/>
      <c r="F7" s="317"/>
      <c r="G7" s="317"/>
      <c r="H7" s="317" t="s">
        <v>9</v>
      </c>
      <c r="I7" s="317"/>
      <c r="J7" s="317"/>
      <c r="K7" s="317"/>
      <c r="L7" s="317"/>
      <c r="M7" s="317"/>
      <c r="N7" s="317" t="s">
        <v>0</v>
      </c>
      <c r="O7" s="319" t="s">
        <v>3</v>
      </c>
      <c r="P7" s="353" t="s">
        <v>2</v>
      </c>
      <c r="Q7" s="201"/>
      <c r="R7" s="201"/>
    </row>
    <row r="8" spans="1:21" s="197" customFormat="1" ht="14.1" customHeight="1" x14ac:dyDescent="0.2">
      <c r="A8" s="317"/>
      <c r="B8" s="317"/>
      <c r="C8" s="318"/>
      <c r="D8" s="321" t="s">
        <v>73</v>
      </c>
      <c r="E8" s="321"/>
      <c r="F8" s="321" t="s">
        <v>74</v>
      </c>
      <c r="G8" s="321"/>
      <c r="H8" s="321" t="s">
        <v>73</v>
      </c>
      <c r="I8" s="321"/>
      <c r="J8" s="274" t="s">
        <v>10</v>
      </c>
      <c r="K8" s="321" t="s">
        <v>74</v>
      </c>
      <c r="L8" s="321"/>
      <c r="M8" s="274" t="s">
        <v>10</v>
      </c>
      <c r="N8" s="317"/>
      <c r="O8" s="319"/>
      <c r="P8" s="353"/>
      <c r="Q8" s="201"/>
      <c r="R8" s="201"/>
    </row>
    <row r="9" spans="1:21" s="205" customFormat="1" ht="20.100000000000001" customHeight="1" x14ac:dyDescent="0.2">
      <c r="A9" s="202">
        <v>1</v>
      </c>
      <c r="B9" s="237" t="s">
        <v>46</v>
      </c>
      <c r="C9" s="237" t="s">
        <v>163</v>
      </c>
      <c r="D9" s="168">
        <v>94</v>
      </c>
      <c r="E9" s="164">
        <f t="shared" ref="E9:E27" si="0">D9/444.44</f>
        <v>0.21150211502115021</v>
      </c>
      <c r="F9" s="168">
        <v>95</v>
      </c>
      <c r="G9" s="164">
        <f t="shared" ref="G9:G27" si="1">F9/444.44</f>
        <v>0.2137521375213752</v>
      </c>
      <c r="H9" s="168">
        <v>92</v>
      </c>
      <c r="I9" s="164">
        <f t="shared" ref="I9:I27" si="2">H9/444.44</f>
        <v>0.2070020700207002</v>
      </c>
      <c r="J9" s="165">
        <v>0.05</v>
      </c>
      <c r="K9" s="168">
        <v>95</v>
      </c>
      <c r="L9" s="164">
        <f t="shared" ref="L9:L27" si="3">K9/444.44</f>
        <v>0.2137521375213752</v>
      </c>
      <c r="M9" s="165">
        <v>0.05</v>
      </c>
      <c r="N9" s="166">
        <f t="shared" ref="N9:N27" si="4">M9+L9+J9+I9+G9+E9</f>
        <v>0.94600846008460093</v>
      </c>
      <c r="O9" s="279" t="str">
        <f t="shared" ref="O9:O27" si="5">IF(N9&lt;50%,"F",IF(N9&lt;=64%,"D",IF(N9&lt;=79%,"C",IF(N9&lt;90%,"B",IF(N9&gt;=90%,"A")))))</f>
        <v>A</v>
      </c>
      <c r="P9" s="167"/>
      <c r="Q9" s="203"/>
      <c r="R9" s="204"/>
    </row>
    <row r="10" spans="1:21" s="205" customFormat="1" ht="20.100000000000001" customHeight="1" x14ac:dyDescent="0.2">
      <c r="A10" s="202">
        <v>2</v>
      </c>
      <c r="B10" s="237" t="s">
        <v>46</v>
      </c>
      <c r="C10" s="68" t="s">
        <v>165</v>
      </c>
      <c r="D10" s="168">
        <v>86</v>
      </c>
      <c r="E10" s="164">
        <f t="shared" si="0"/>
        <v>0.1935019350193502</v>
      </c>
      <c r="F10" s="168">
        <v>91</v>
      </c>
      <c r="G10" s="164">
        <f t="shared" si="1"/>
        <v>0.20475204752047521</v>
      </c>
      <c r="H10" s="168">
        <v>96</v>
      </c>
      <c r="I10" s="164">
        <f t="shared" si="2"/>
        <v>0.21600216002160022</v>
      </c>
      <c r="J10" s="165">
        <v>0</v>
      </c>
      <c r="K10" s="168">
        <v>78</v>
      </c>
      <c r="L10" s="164">
        <f t="shared" si="3"/>
        <v>0.17550175501755017</v>
      </c>
      <c r="M10" s="165">
        <v>0.05</v>
      </c>
      <c r="N10" s="166">
        <f t="shared" si="4"/>
        <v>0.83975789757897579</v>
      </c>
      <c r="O10" s="279" t="str">
        <f t="shared" si="5"/>
        <v>B</v>
      </c>
      <c r="P10" s="167"/>
      <c r="Q10" s="206"/>
      <c r="R10" s="207"/>
    </row>
    <row r="11" spans="1:21" s="205" customFormat="1" ht="20.100000000000001" customHeight="1" x14ac:dyDescent="0.2">
      <c r="A11" s="202">
        <v>3</v>
      </c>
      <c r="B11" s="237" t="s">
        <v>46</v>
      </c>
      <c r="C11" s="237" t="s">
        <v>167</v>
      </c>
      <c r="D11" s="168">
        <v>87</v>
      </c>
      <c r="E11" s="164">
        <f t="shared" si="0"/>
        <v>0.19575195751957519</v>
      </c>
      <c r="F11" s="168">
        <v>78</v>
      </c>
      <c r="G11" s="164">
        <f t="shared" si="1"/>
        <v>0.17550175501755017</v>
      </c>
      <c r="H11" s="168">
        <v>81</v>
      </c>
      <c r="I11" s="164">
        <f t="shared" si="2"/>
        <v>0.18225182251822519</v>
      </c>
      <c r="J11" s="165">
        <v>0.05</v>
      </c>
      <c r="K11" s="168">
        <v>80</v>
      </c>
      <c r="L11" s="164">
        <f t="shared" si="3"/>
        <v>0.18000180001800017</v>
      </c>
      <c r="M11" s="165">
        <v>0.05</v>
      </c>
      <c r="N11" s="166">
        <f t="shared" si="4"/>
        <v>0.83350733507335073</v>
      </c>
      <c r="O11" s="279" t="str">
        <f t="shared" si="5"/>
        <v>B</v>
      </c>
      <c r="P11" s="167"/>
      <c r="Q11" s="203"/>
      <c r="R11" s="204"/>
    </row>
    <row r="12" spans="1:21" s="205" customFormat="1" ht="20.100000000000001" customHeight="1" x14ac:dyDescent="0.2">
      <c r="A12" s="202">
        <v>4</v>
      </c>
      <c r="B12" s="237" t="s">
        <v>47</v>
      </c>
      <c r="C12" s="237" t="s">
        <v>169</v>
      </c>
      <c r="D12" s="168">
        <v>95</v>
      </c>
      <c r="E12" s="164">
        <f t="shared" si="0"/>
        <v>0.2137521375213752</v>
      </c>
      <c r="F12" s="168">
        <v>97</v>
      </c>
      <c r="G12" s="164">
        <f t="shared" si="1"/>
        <v>0.21825218252182521</v>
      </c>
      <c r="H12" s="168">
        <v>95</v>
      </c>
      <c r="I12" s="164">
        <f t="shared" si="2"/>
        <v>0.2137521375213752</v>
      </c>
      <c r="J12" s="165">
        <v>0.04</v>
      </c>
      <c r="K12" s="168">
        <v>94</v>
      </c>
      <c r="L12" s="164">
        <f t="shared" si="3"/>
        <v>0.21150211502115021</v>
      </c>
      <c r="M12" s="165">
        <v>0.05</v>
      </c>
      <c r="N12" s="166">
        <f t="shared" si="4"/>
        <v>0.94725857258572588</v>
      </c>
      <c r="O12" s="279" t="str">
        <f t="shared" si="5"/>
        <v>A</v>
      </c>
      <c r="P12" s="167"/>
      <c r="Q12" s="203"/>
      <c r="R12" s="204"/>
    </row>
    <row r="13" spans="1:21" s="205" customFormat="1" ht="20.100000000000001" customHeight="1" x14ac:dyDescent="0.2">
      <c r="A13" s="202">
        <v>5</v>
      </c>
      <c r="B13" s="237" t="s">
        <v>46</v>
      </c>
      <c r="C13" s="237" t="s">
        <v>171</v>
      </c>
      <c r="D13" s="168">
        <v>87</v>
      </c>
      <c r="E13" s="164">
        <f t="shared" si="0"/>
        <v>0.19575195751957519</v>
      </c>
      <c r="F13" s="168">
        <v>87</v>
      </c>
      <c r="G13" s="164">
        <f t="shared" si="1"/>
        <v>0.19575195751957519</v>
      </c>
      <c r="H13" s="168">
        <v>96</v>
      </c>
      <c r="I13" s="164">
        <f t="shared" si="2"/>
        <v>0.21600216002160022</v>
      </c>
      <c r="J13" s="165">
        <v>0.05</v>
      </c>
      <c r="K13" s="168">
        <v>94</v>
      </c>
      <c r="L13" s="164">
        <f t="shared" si="3"/>
        <v>0.21150211502115021</v>
      </c>
      <c r="M13" s="165">
        <v>0.05</v>
      </c>
      <c r="N13" s="166">
        <f t="shared" si="4"/>
        <v>0.91900819008190082</v>
      </c>
      <c r="O13" s="279" t="str">
        <f t="shared" si="5"/>
        <v>A</v>
      </c>
      <c r="P13" s="167"/>
      <c r="Q13" s="203"/>
      <c r="R13" s="204"/>
    </row>
    <row r="14" spans="1:21" s="205" customFormat="1" ht="20.100000000000001" customHeight="1" x14ac:dyDescent="0.2">
      <c r="A14" s="202">
        <v>6</v>
      </c>
      <c r="B14" s="237" t="s">
        <v>46</v>
      </c>
      <c r="C14" s="237" t="s">
        <v>173</v>
      </c>
      <c r="D14" s="168">
        <v>97</v>
      </c>
      <c r="E14" s="164">
        <f t="shared" si="0"/>
        <v>0.21825218252182521</v>
      </c>
      <c r="F14" s="168">
        <v>85</v>
      </c>
      <c r="G14" s="164">
        <f t="shared" si="1"/>
        <v>0.19125191251912518</v>
      </c>
      <c r="H14" s="168">
        <v>89</v>
      </c>
      <c r="I14" s="164">
        <f t="shared" si="2"/>
        <v>0.2002520025200252</v>
      </c>
      <c r="J14" s="165">
        <v>0.03</v>
      </c>
      <c r="K14" s="168">
        <v>78</v>
      </c>
      <c r="L14" s="164">
        <f t="shared" si="3"/>
        <v>0.17550175501755017</v>
      </c>
      <c r="M14" s="165">
        <v>0.05</v>
      </c>
      <c r="N14" s="166">
        <f t="shared" si="4"/>
        <v>0.86525785257852572</v>
      </c>
      <c r="O14" s="279" t="str">
        <f t="shared" si="5"/>
        <v>B</v>
      </c>
      <c r="P14" s="169"/>
      <c r="Q14" s="203"/>
      <c r="R14" s="204"/>
    </row>
    <row r="15" spans="1:21" s="286" customFormat="1" ht="20.100000000000001" customHeight="1" x14ac:dyDescent="0.2">
      <c r="A15" s="280">
        <v>7</v>
      </c>
      <c r="B15" s="261" t="s">
        <v>47</v>
      </c>
      <c r="C15" s="261" t="s">
        <v>175</v>
      </c>
      <c r="D15" s="281">
        <v>32</v>
      </c>
      <c r="E15" s="282">
        <f t="shared" si="0"/>
        <v>7.2000720007200078E-2</v>
      </c>
      <c r="F15" s="281">
        <v>61</v>
      </c>
      <c r="G15" s="282">
        <f t="shared" si="1"/>
        <v>0.13725137251372513</v>
      </c>
      <c r="H15" s="281">
        <v>0</v>
      </c>
      <c r="I15" s="282">
        <f t="shared" si="2"/>
        <v>0</v>
      </c>
      <c r="J15" s="283">
        <v>0</v>
      </c>
      <c r="K15" s="281">
        <v>0</v>
      </c>
      <c r="L15" s="282">
        <f t="shared" si="3"/>
        <v>0</v>
      </c>
      <c r="M15" s="283">
        <v>0</v>
      </c>
      <c r="N15" s="284">
        <f t="shared" si="4"/>
        <v>0.20925209252092519</v>
      </c>
      <c r="O15" s="285" t="str">
        <f t="shared" si="5"/>
        <v>F</v>
      </c>
      <c r="Q15" s="203"/>
      <c r="R15" s="204"/>
      <c r="S15" s="205"/>
      <c r="T15" s="205"/>
      <c r="U15" s="205"/>
    </row>
    <row r="16" spans="1:21" s="205" customFormat="1" ht="20.100000000000001" customHeight="1" x14ac:dyDescent="0.2">
      <c r="A16" s="202">
        <v>8</v>
      </c>
      <c r="B16" s="237" t="s">
        <v>46</v>
      </c>
      <c r="C16" s="237" t="s">
        <v>177</v>
      </c>
      <c r="D16" s="168">
        <v>88</v>
      </c>
      <c r="E16" s="164">
        <f t="shared" si="0"/>
        <v>0.19800198001980021</v>
      </c>
      <c r="F16" s="168">
        <v>86</v>
      </c>
      <c r="G16" s="164">
        <f t="shared" si="1"/>
        <v>0.1935019350193502</v>
      </c>
      <c r="H16" s="168">
        <v>85</v>
      </c>
      <c r="I16" s="164">
        <f t="shared" si="2"/>
        <v>0.19125191251912518</v>
      </c>
      <c r="J16" s="165">
        <v>0.05</v>
      </c>
      <c r="K16" s="168">
        <v>84</v>
      </c>
      <c r="L16" s="164">
        <f t="shared" si="3"/>
        <v>0.18900189001890019</v>
      </c>
      <c r="M16" s="165">
        <v>0.05</v>
      </c>
      <c r="N16" s="166">
        <f t="shared" si="4"/>
        <v>0.87175771757717579</v>
      </c>
      <c r="O16" s="279" t="str">
        <f t="shared" si="5"/>
        <v>B</v>
      </c>
      <c r="P16" s="167"/>
      <c r="Q16" s="203"/>
      <c r="R16" s="204"/>
    </row>
    <row r="17" spans="1:21" s="205" customFormat="1" ht="20.100000000000001" customHeight="1" x14ac:dyDescent="0.2">
      <c r="A17" s="202">
        <v>9</v>
      </c>
      <c r="B17" s="237" t="s">
        <v>46</v>
      </c>
      <c r="C17" s="237" t="s">
        <v>179</v>
      </c>
      <c r="D17" s="168">
        <v>97</v>
      </c>
      <c r="E17" s="164">
        <f t="shared" si="0"/>
        <v>0.21825218252182521</v>
      </c>
      <c r="F17" s="168">
        <v>93</v>
      </c>
      <c r="G17" s="164">
        <f t="shared" si="1"/>
        <v>0.20925209252092522</v>
      </c>
      <c r="H17" s="168">
        <v>95</v>
      </c>
      <c r="I17" s="164">
        <f t="shared" si="2"/>
        <v>0.2137521375213752</v>
      </c>
      <c r="J17" s="165">
        <v>0.05</v>
      </c>
      <c r="K17" s="168">
        <v>91</v>
      </c>
      <c r="L17" s="164">
        <f t="shared" si="3"/>
        <v>0.20475204752047521</v>
      </c>
      <c r="M17" s="165">
        <v>0.05</v>
      </c>
      <c r="N17" s="166">
        <f t="shared" si="4"/>
        <v>0.94600846008460082</v>
      </c>
      <c r="O17" s="279" t="str">
        <f t="shared" si="5"/>
        <v>A</v>
      </c>
      <c r="P17" s="279"/>
      <c r="Q17" s="203"/>
      <c r="R17" s="204"/>
    </row>
    <row r="18" spans="1:21" s="286" customFormat="1" ht="20.100000000000001" customHeight="1" x14ac:dyDescent="0.2">
      <c r="A18" s="280">
        <v>10</v>
      </c>
      <c r="B18" s="261" t="s">
        <v>47</v>
      </c>
      <c r="C18" s="261" t="s">
        <v>181</v>
      </c>
      <c r="D18" s="281">
        <v>94</v>
      </c>
      <c r="E18" s="282">
        <f t="shared" si="0"/>
        <v>0.21150211502115021</v>
      </c>
      <c r="F18" s="281">
        <v>95</v>
      </c>
      <c r="G18" s="282">
        <f t="shared" si="1"/>
        <v>0.2137521375213752</v>
      </c>
      <c r="H18" s="281">
        <v>0</v>
      </c>
      <c r="I18" s="282">
        <f t="shared" si="2"/>
        <v>0</v>
      </c>
      <c r="J18" s="283">
        <v>0</v>
      </c>
      <c r="K18" s="281">
        <v>0</v>
      </c>
      <c r="L18" s="282">
        <f t="shared" si="3"/>
        <v>0</v>
      </c>
      <c r="M18" s="283">
        <v>0</v>
      </c>
      <c r="N18" s="284">
        <f t="shared" si="4"/>
        <v>0.42525425254252541</v>
      </c>
      <c r="O18" s="285" t="str">
        <f t="shared" si="5"/>
        <v>F</v>
      </c>
      <c r="P18" s="287"/>
      <c r="Q18" s="203"/>
      <c r="R18" s="204"/>
      <c r="S18" s="205"/>
      <c r="T18" s="205"/>
      <c r="U18" s="205"/>
    </row>
    <row r="19" spans="1:21" s="205" customFormat="1" ht="20.100000000000001" customHeight="1" x14ac:dyDescent="0.2">
      <c r="A19" s="202">
        <v>11</v>
      </c>
      <c r="B19" s="237" t="s">
        <v>46</v>
      </c>
      <c r="C19" s="237" t="s">
        <v>183</v>
      </c>
      <c r="D19" s="168">
        <v>93</v>
      </c>
      <c r="E19" s="164">
        <f t="shared" si="0"/>
        <v>0.20925209252092522</v>
      </c>
      <c r="F19" s="168">
        <v>88</v>
      </c>
      <c r="G19" s="164">
        <f t="shared" si="1"/>
        <v>0.19800198001980021</v>
      </c>
      <c r="H19" s="168">
        <v>80</v>
      </c>
      <c r="I19" s="164">
        <f t="shared" si="2"/>
        <v>0.18000180001800017</v>
      </c>
      <c r="J19" s="165">
        <v>0.03</v>
      </c>
      <c r="K19" s="168">
        <v>80</v>
      </c>
      <c r="L19" s="164">
        <f t="shared" si="3"/>
        <v>0.18000180001800017</v>
      </c>
      <c r="M19" s="165">
        <v>0.05</v>
      </c>
      <c r="N19" s="166">
        <f t="shared" si="4"/>
        <v>0.8472576725767258</v>
      </c>
      <c r="O19" s="279" t="str">
        <f t="shared" si="5"/>
        <v>B</v>
      </c>
      <c r="P19" s="167"/>
      <c r="Q19" s="203"/>
      <c r="R19" s="204"/>
    </row>
    <row r="20" spans="1:21" s="205" customFormat="1" ht="20.100000000000001" customHeight="1" x14ac:dyDescent="0.2">
      <c r="A20" s="202">
        <v>12</v>
      </c>
      <c r="B20" s="237" t="s">
        <v>46</v>
      </c>
      <c r="C20" s="237" t="s">
        <v>185</v>
      </c>
      <c r="D20" s="168">
        <v>94</v>
      </c>
      <c r="E20" s="164">
        <f t="shared" si="0"/>
        <v>0.21150211502115021</v>
      </c>
      <c r="F20" s="168">
        <v>96</v>
      </c>
      <c r="G20" s="164">
        <f t="shared" si="1"/>
        <v>0.21600216002160022</v>
      </c>
      <c r="H20" s="168">
        <v>86</v>
      </c>
      <c r="I20" s="164">
        <f t="shared" si="2"/>
        <v>0.1935019350193502</v>
      </c>
      <c r="J20" s="165">
        <v>0.04</v>
      </c>
      <c r="K20" s="168">
        <v>83</v>
      </c>
      <c r="L20" s="164">
        <f t="shared" si="3"/>
        <v>0.18675186751867517</v>
      </c>
      <c r="M20" s="165">
        <v>0.05</v>
      </c>
      <c r="N20" s="166">
        <f t="shared" si="4"/>
        <v>0.89775807758077586</v>
      </c>
      <c r="O20" s="279" t="str">
        <f t="shared" si="5"/>
        <v>B</v>
      </c>
      <c r="P20" s="167"/>
      <c r="Q20" s="203"/>
      <c r="R20" s="204"/>
    </row>
    <row r="21" spans="1:21" s="205" customFormat="1" ht="20.100000000000001" customHeight="1" x14ac:dyDescent="0.2">
      <c r="A21" s="202">
        <v>13</v>
      </c>
      <c r="B21" s="237" t="s">
        <v>47</v>
      </c>
      <c r="C21" s="237" t="s">
        <v>187</v>
      </c>
      <c r="D21" s="168">
        <v>84</v>
      </c>
      <c r="E21" s="164">
        <f t="shared" si="0"/>
        <v>0.18900189001890019</v>
      </c>
      <c r="F21" s="168">
        <v>82</v>
      </c>
      <c r="G21" s="164">
        <f t="shared" si="1"/>
        <v>0.18450184501845018</v>
      </c>
      <c r="H21" s="168">
        <v>88</v>
      </c>
      <c r="I21" s="164">
        <f t="shared" si="2"/>
        <v>0.19800198001980021</v>
      </c>
      <c r="J21" s="165">
        <v>0.05</v>
      </c>
      <c r="K21" s="168">
        <v>91</v>
      </c>
      <c r="L21" s="164">
        <f t="shared" si="3"/>
        <v>0.20475204752047521</v>
      </c>
      <c r="M21" s="165">
        <v>0.05</v>
      </c>
      <c r="N21" s="166">
        <f t="shared" si="4"/>
        <v>0.87625776257762589</v>
      </c>
      <c r="O21" s="279" t="str">
        <f t="shared" si="5"/>
        <v>B</v>
      </c>
      <c r="P21" s="167"/>
      <c r="Q21" s="203"/>
      <c r="R21" s="204"/>
    </row>
    <row r="22" spans="1:21" s="205" customFormat="1" ht="20.100000000000001" customHeight="1" x14ac:dyDescent="0.2">
      <c r="A22" s="202">
        <v>14</v>
      </c>
      <c r="B22" s="237" t="s">
        <v>47</v>
      </c>
      <c r="C22" s="237" t="s">
        <v>189</v>
      </c>
      <c r="D22" s="168">
        <v>94</v>
      </c>
      <c r="E22" s="164">
        <f t="shared" si="0"/>
        <v>0.21150211502115021</v>
      </c>
      <c r="F22" s="168">
        <v>87</v>
      </c>
      <c r="G22" s="164">
        <f t="shared" si="1"/>
        <v>0.19575195751957519</v>
      </c>
      <c r="H22" s="168">
        <v>86</v>
      </c>
      <c r="I22" s="164">
        <f t="shared" si="2"/>
        <v>0.1935019350193502</v>
      </c>
      <c r="J22" s="165">
        <v>0.02</v>
      </c>
      <c r="K22" s="168">
        <v>87</v>
      </c>
      <c r="L22" s="164">
        <f t="shared" si="3"/>
        <v>0.19575195751957519</v>
      </c>
      <c r="M22" s="165">
        <v>0.03</v>
      </c>
      <c r="N22" s="166">
        <f t="shared" si="4"/>
        <v>0.84650796507965076</v>
      </c>
      <c r="O22" s="279" t="str">
        <f t="shared" si="5"/>
        <v>B</v>
      </c>
      <c r="P22" s="167"/>
      <c r="Q22" s="203"/>
      <c r="R22" s="204"/>
    </row>
    <row r="23" spans="1:21" s="205" customFormat="1" ht="20.100000000000001" customHeight="1" x14ac:dyDescent="0.2">
      <c r="A23" s="202">
        <v>15</v>
      </c>
      <c r="B23" s="237" t="s">
        <v>47</v>
      </c>
      <c r="C23" s="237" t="s">
        <v>191</v>
      </c>
      <c r="D23" s="168">
        <v>78</v>
      </c>
      <c r="E23" s="164">
        <f t="shared" si="0"/>
        <v>0.17550175501755017</v>
      </c>
      <c r="F23" s="168">
        <v>92</v>
      </c>
      <c r="G23" s="164">
        <f t="shared" si="1"/>
        <v>0.2070020700207002</v>
      </c>
      <c r="H23" s="168">
        <v>76</v>
      </c>
      <c r="I23" s="164">
        <f t="shared" si="2"/>
        <v>0.17100171001710018</v>
      </c>
      <c r="J23" s="165">
        <v>0.02</v>
      </c>
      <c r="K23" s="168">
        <v>82</v>
      </c>
      <c r="L23" s="164">
        <f t="shared" si="3"/>
        <v>0.18450184501845018</v>
      </c>
      <c r="M23" s="165">
        <v>0.03</v>
      </c>
      <c r="N23" s="166">
        <f t="shared" si="4"/>
        <v>0.78800738007380078</v>
      </c>
      <c r="O23" s="279" t="str">
        <f t="shared" si="5"/>
        <v>C</v>
      </c>
      <c r="P23" s="167"/>
      <c r="Q23" s="203"/>
      <c r="R23" s="204"/>
    </row>
    <row r="24" spans="1:21" s="205" customFormat="1" ht="20.100000000000001" customHeight="1" x14ac:dyDescent="0.2">
      <c r="A24" s="202">
        <v>16</v>
      </c>
      <c r="B24" s="237" t="s">
        <v>47</v>
      </c>
      <c r="C24" s="237" t="s">
        <v>193</v>
      </c>
      <c r="D24" s="168">
        <v>95</v>
      </c>
      <c r="E24" s="164">
        <f t="shared" si="0"/>
        <v>0.2137521375213752</v>
      </c>
      <c r="F24" s="168">
        <v>95</v>
      </c>
      <c r="G24" s="164">
        <f t="shared" si="1"/>
        <v>0.2137521375213752</v>
      </c>
      <c r="H24" s="168">
        <v>91</v>
      </c>
      <c r="I24" s="164">
        <f t="shared" si="2"/>
        <v>0.20475204752047521</v>
      </c>
      <c r="J24" s="165">
        <v>0.05</v>
      </c>
      <c r="K24" s="168">
        <v>97</v>
      </c>
      <c r="L24" s="164">
        <f t="shared" si="3"/>
        <v>0.21825218252182521</v>
      </c>
      <c r="M24" s="165">
        <v>0.05</v>
      </c>
      <c r="N24" s="166">
        <f t="shared" si="4"/>
        <v>0.9505085050850508</v>
      </c>
      <c r="O24" s="279" t="str">
        <f t="shared" si="5"/>
        <v>A</v>
      </c>
      <c r="P24" s="167"/>
      <c r="Q24" s="203"/>
      <c r="R24" s="204"/>
    </row>
    <row r="25" spans="1:21" s="286" customFormat="1" ht="20.100000000000001" customHeight="1" x14ac:dyDescent="0.2">
      <c r="A25" s="280">
        <v>17</v>
      </c>
      <c r="B25" s="261" t="s">
        <v>46</v>
      </c>
      <c r="C25" s="261" t="s">
        <v>195</v>
      </c>
      <c r="D25" s="281">
        <v>30</v>
      </c>
      <c r="E25" s="282">
        <f t="shared" si="0"/>
        <v>6.7500675006750069E-2</v>
      </c>
      <c r="F25" s="281">
        <v>31</v>
      </c>
      <c r="G25" s="282">
        <f t="shared" si="1"/>
        <v>6.9750697506975073E-2</v>
      </c>
      <c r="H25" s="281">
        <v>34</v>
      </c>
      <c r="I25" s="282">
        <f t="shared" si="2"/>
        <v>7.6500765007650073E-2</v>
      </c>
      <c r="J25" s="283">
        <v>0</v>
      </c>
      <c r="K25" s="281">
        <v>29</v>
      </c>
      <c r="L25" s="282">
        <f t="shared" si="3"/>
        <v>6.5250652506525064E-2</v>
      </c>
      <c r="M25" s="283">
        <v>0</v>
      </c>
      <c r="N25" s="284">
        <f t="shared" si="4"/>
        <v>0.27900279002790029</v>
      </c>
      <c r="O25" s="285" t="str">
        <f t="shared" si="5"/>
        <v>F</v>
      </c>
      <c r="P25" s="287"/>
      <c r="Q25" s="203"/>
      <c r="R25" s="204"/>
      <c r="S25" s="205"/>
      <c r="T25" s="205"/>
      <c r="U25" s="205"/>
    </row>
    <row r="26" spans="1:21" s="205" customFormat="1" ht="20.100000000000001" customHeight="1" x14ac:dyDescent="0.2">
      <c r="A26" s="202">
        <v>18</v>
      </c>
      <c r="B26" s="237" t="s">
        <v>47</v>
      </c>
      <c r="C26" s="237" t="s">
        <v>197</v>
      </c>
      <c r="D26" s="168">
        <v>83</v>
      </c>
      <c r="E26" s="164">
        <f t="shared" si="0"/>
        <v>0.18675186751867517</v>
      </c>
      <c r="F26" s="168">
        <v>85</v>
      </c>
      <c r="G26" s="164">
        <f t="shared" si="1"/>
        <v>0.19125191251912518</v>
      </c>
      <c r="H26" s="168">
        <v>82</v>
      </c>
      <c r="I26" s="164">
        <f t="shared" si="2"/>
        <v>0.18450184501845018</v>
      </c>
      <c r="J26" s="165">
        <v>0.02</v>
      </c>
      <c r="K26" s="168">
        <v>83</v>
      </c>
      <c r="L26" s="164">
        <f t="shared" si="3"/>
        <v>0.18675186751867517</v>
      </c>
      <c r="M26" s="165">
        <v>0.04</v>
      </c>
      <c r="N26" s="166">
        <f t="shared" si="4"/>
        <v>0.80925749257492563</v>
      </c>
      <c r="O26" s="279" t="str">
        <f t="shared" si="5"/>
        <v>B</v>
      </c>
      <c r="P26" s="167"/>
      <c r="Q26" s="203"/>
      <c r="R26" s="204"/>
    </row>
    <row r="27" spans="1:21" s="205" customFormat="1" ht="20.100000000000001" customHeight="1" x14ac:dyDescent="0.2">
      <c r="A27" s="202">
        <v>19</v>
      </c>
      <c r="B27" s="237" t="s">
        <v>47</v>
      </c>
      <c r="C27" s="237" t="s">
        <v>199</v>
      </c>
      <c r="D27" s="168">
        <v>97</v>
      </c>
      <c r="E27" s="164">
        <f t="shared" si="0"/>
        <v>0.21825218252182521</v>
      </c>
      <c r="F27" s="168">
        <v>94</v>
      </c>
      <c r="G27" s="164">
        <f t="shared" si="1"/>
        <v>0.21150211502115021</v>
      </c>
      <c r="H27" s="168">
        <v>89</v>
      </c>
      <c r="I27" s="164">
        <f t="shared" si="2"/>
        <v>0.2002520025200252</v>
      </c>
      <c r="J27" s="165">
        <v>0.05</v>
      </c>
      <c r="K27" s="168">
        <v>95</v>
      </c>
      <c r="L27" s="164">
        <f t="shared" si="3"/>
        <v>0.2137521375213752</v>
      </c>
      <c r="M27" s="165">
        <v>0.05</v>
      </c>
      <c r="N27" s="166">
        <f t="shared" si="4"/>
        <v>0.94375843758437583</v>
      </c>
      <c r="O27" s="279" t="str">
        <f t="shared" si="5"/>
        <v>A</v>
      </c>
      <c r="P27" s="167"/>
      <c r="Q27" s="203"/>
      <c r="R27" s="204"/>
    </row>
    <row r="28" spans="1:21" s="197" customFormat="1" ht="14.1" customHeight="1" x14ac:dyDescent="0.2">
      <c r="A28" s="354" t="s">
        <v>13</v>
      </c>
      <c r="B28" s="354"/>
      <c r="C28" s="354"/>
      <c r="D28" s="354"/>
      <c r="E28" s="354"/>
      <c r="F28" s="354"/>
      <c r="G28" s="354"/>
      <c r="H28" s="354"/>
      <c r="I28" s="354"/>
      <c r="J28" s="354"/>
      <c r="K28" s="354"/>
      <c r="L28" s="354"/>
      <c r="M28" s="354"/>
      <c r="N28" s="354"/>
      <c r="O28" s="354"/>
      <c r="P28" s="148"/>
      <c r="Q28" s="148"/>
      <c r="R28" s="148"/>
    </row>
    <row r="29" spans="1:21" s="197" customFormat="1" ht="14.1" customHeight="1" x14ac:dyDescent="0.2">
      <c r="A29" s="276"/>
      <c r="B29" s="276"/>
      <c r="C29" s="276"/>
      <c r="D29" s="208"/>
      <c r="E29" s="276"/>
      <c r="F29" s="276"/>
      <c r="G29" s="276"/>
      <c r="H29" s="276"/>
      <c r="I29" s="276"/>
      <c r="J29" s="276"/>
      <c r="K29" s="276"/>
      <c r="L29" s="276"/>
      <c r="M29" s="276"/>
      <c r="N29" s="276"/>
      <c r="O29" s="276"/>
      <c r="P29" s="148"/>
      <c r="Q29" s="148"/>
      <c r="R29" s="148"/>
    </row>
    <row r="30" spans="1:21" s="197" customFormat="1" ht="14.1" customHeight="1" x14ac:dyDescent="0.2">
      <c r="A30" s="276"/>
      <c r="B30" s="276"/>
      <c r="C30" s="276"/>
      <c r="D30" s="208"/>
      <c r="E30" s="276"/>
      <c r="F30" s="276"/>
      <c r="G30" s="276"/>
      <c r="H30" s="276"/>
      <c r="I30" s="276"/>
      <c r="J30" s="276"/>
      <c r="K30" s="276"/>
      <c r="L30" s="276"/>
      <c r="M30" s="276"/>
      <c r="N30" s="276"/>
      <c r="O30" s="276"/>
      <c r="P30" s="148"/>
      <c r="Q30" s="148"/>
      <c r="R30" s="148"/>
    </row>
    <row r="31" spans="1:21" s="197" customFormat="1" ht="14.1" customHeight="1" x14ac:dyDescent="0.2">
      <c r="A31" s="276"/>
      <c r="B31" s="276"/>
      <c r="C31" s="276"/>
      <c r="D31" s="208"/>
      <c r="E31" s="276"/>
      <c r="F31" s="276"/>
      <c r="G31" s="276"/>
      <c r="H31" s="276"/>
      <c r="I31" s="276"/>
      <c r="J31" s="276"/>
      <c r="K31" s="276"/>
      <c r="L31" s="276"/>
      <c r="M31" s="276"/>
      <c r="N31" s="276"/>
      <c r="O31" s="276"/>
      <c r="P31" s="148"/>
      <c r="Q31" s="148"/>
      <c r="R31" s="148"/>
    </row>
    <row r="32" spans="1:21" s="197" customFormat="1" ht="14.1" customHeight="1" x14ac:dyDescent="0.2">
      <c r="A32" s="276"/>
      <c r="B32" s="276"/>
      <c r="C32" s="276"/>
      <c r="D32" s="208"/>
      <c r="E32" s="276"/>
      <c r="F32" s="276"/>
      <c r="G32" s="276"/>
      <c r="H32" s="276"/>
      <c r="I32" s="276"/>
      <c r="J32" s="276"/>
      <c r="K32" s="276"/>
      <c r="L32" s="276"/>
      <c r="M32" s="276"/>
      <c r="N32" s="276"/>
      <c r="O32" s="276"/>
      <c r="P32" s="148"/>
      <c r="Q32" s="148"/>
      <c r="R32" s="148"/>
    </row>
    <row r="33" spans="1:20" s="197" customFormat="1" ht="14.1" customHeight="1" x14ac:dyDescent="0.2">
      <c r="A33" s="276"/>
      <c r="B33" s="276"/>
      <c r="C33" s="276"/>
      <c r="D33" s="208"/>
      <c r="E33" s="276"/>
      <c r="F33" s="276"/>
      <c r="G33" s="276"/>
      <c r="H33" s="276"/>
      <c r="I33" s="276"/>
      <c r="J33" s="276"/>
      <c r="K33" s="276"/>
      <c r="L33" s="276"/>
      <c r="M33" s="276"/>
      <c r="N33" s="276"/>
      <c r="O33" s="276"/>
      <c r="P33" s="148"/>
      <c r="Q33" s="148"/>
      <c r="R33" s="148"/>
    </row>
    <row r="34" spans="1:20" s="197" customFormat="1" ht="14.1" customHeight="1" x14ac:dyDescent="0.2">
      <c r="A34" s="276"/>
      <c r="B34" s="276"/>
      <c r="C34" s="276"/>
      <c r="D34" s="208"/>
      <c r="E34" s="276"/>
      <c r="F34" s="276"/>
      <c r="G34" s="276"/>
      <c r="H34" s="276"/>
      <c r="I34" s="276"/>
      <c r="J34" s="276"/>
      <c r="K34" s="276"/>
      <c r="L34" s="276"/>
      <c r="M34" s="276"/>
      <c r="N34" s="276"/>
      <c r="O34" s="276"/>
      <c r="P34" s="148"/>
      <c r="Q34" s="148"/>
      <c r="R34" s="148"/>
    </row>
    <row r="35" spans="1:20" s="197" customFormat="1" ht="14.1" customHeight="1" x14ac:dyDescent="0.2">
      <c r="A35" s="276"/>
      <c r="B35" s="276"/>
      <c r="C35" s="276"/>
      <c r="D35" s="208"/>
      <c r="E35" s="276"/>
      <c r="F35" s="276"/>
      <c r="G35" s="276"/>
      <c r="H35" s="276"/>
      <c r="I35" s="276"/>
      <c r="J35" s="276"/>
      <c r="K35" s="276"/>
      <c r="L35" s="276"/>
      <c r="M35" s="276"/>
      <c r="N35" s="276"/>
      <c r="O35" s="276"/>
      <c r="P35" s="148"/>
      <c r="Q35" s="148"/>
      <c r="R35" s="148"/>
    </row>
    <row r="36" spans="1:20" s="197" customFormat="1" ht="14.1" customHeight="1" x14ac:dyDescent="0.2">
      <c r="A36" s="276"/>
      <c r="B36" s="276"/>
      <c r="C36" s="276"/>
      <c r="D36" s="208"/>
      <c r="E36" s="276"/>
      <c r="F36" s="276"/>
      <c r="G36" s="276"/>
      <c r="H36" s="276"/>
      <c r="I36" s="276"/>
      <c r="J36" s="276"/>
      <c r="K36" s="276"/>
      <c r="L36" s="276"/>
      <c r="M36" s="276"/>
      <c r="N36" s="276"/>
      <c r="O36" s="276"/>
      <c r="P36" s="148"/>
      <c r="Q36" s="148"/>
      <c r="R36" s="148"/>
    </row>
    <row r="37" spans="1:20" s="197" customFormat="1" ht="14.1" customHeight="1" x14ac:dyDescent="0.2">
      <c r="A37" s="276"/>
      <c r="B37" s="276"/>
      <c r="C37" s="276"/>
      <c r="D37" s="208"/>
      <c r="E37" s="276"/>
      <c r="F37" s="276"/>
      <c r="G37" s="276"/>
      <c r="H37" s="276"/>
      <c r="I37" s="276"/>
      <c r="J37" s="276"/>
      <c r="K37" s="276"/>
      <c r="L37" s="276"/>
      <c r="M37" s="276"/>
      <c r="N37" s="276"/>
      <c r="O37" s="276"/>
      <c r="P37" s="148"/>
      <c r="Q37" s="148"/>
      <c r="R37" s="148"/>
    </row>
    <row r="38" spans="1:20" s="197" customFormat="1" ht="14.1" customHeight="1" x14ac:dyDescent="0.2">
      <c r="A38" s="276"/>
      <c r="B38" s="276"/>
      <c r="C38" s="276"/>
      <c r="D38" s="208"/>
      <c r="E38" s="276"/>
      <c r="F38" s="276"/>
      <c r="G38" s="276"/>
      <c r="H38" s="276"/>
      <c r="I38" s="276"/>
      <c r="J38" s="276"/>
      <c r="K38" s="276"/>
      <c r="L38" s="276"/>
      <c r="M38" s="276"/>
      <c r="N38" s="276"/>
      <c r="O38" s="276"/>
      <c r="P38" s="148"/>
      <c r="Q38" s="148"/>
      <c r="R38" s="148"/>
    </row>
    <row r="39" spans="1:20" s="197" customFormat="1" ht="14.1" customHeight="1" x14ac:dyDescent="0.2">
      <c r="A39" s="276"/>
      <c r="B39" s="276"/>
      <c r="C39" s="276"/>
      <c r="D39" s="208"/>
      <c r="E39" s="276"/>
      <c r="F39" s="276"/>
      <c r="G39" s="276"/>
      <c r="H39" s="276"/>
      <c r="I39" s="276"/>
      <c r="J39" s="276"/>
      <c r="K39" s="276"/>
      <c r="L39" s="276"/>
      <c r="M39" s="276"/>
      <c r="N39" s="276"/>
      <c r="O39" s="276"/>
      <c r="P39" s="148"/>
      <c r="Q39" s="148"/>
      <c r="R39" s="148"/>
    </row>
    <row r="40" spans="1:20" s="38" customFormat="1" ht="24.95" customHeight="1" x14ac:dyDescent="0.3">
      <c r="A40" s="341" t="s">
        <v>136</v>
      </c>
      <c r="B40" s="341"/>
      <c r="C40" s="341"/>
      <c r="D40" s="341"/>
      <c r="E40" s="341"/>
      <c r="F40" s="341"/>
      <c r="G40" s="341"/>
      <c r="H40" s="341"/>
      <c r="I40" s="341"/>
      <c r="J40" s="341"/>
      <c r="K40" s="341"/>
      <c r="L40" s="341"/>
      <c r="M40" s="341"/>
      <c r="N40" s="341"/>
      <c r="O40" s="341"/>
      <c r="P40" s="341"/>
      <c r="Q40" s="341"/>
      <c r="R40" s="341"/>
      <c r="S40" s="341"/>
      <c r="T40" s="341"/>
    </row>
    <row r="41" spans="1:20" s="13" customFormat="1" ht="14.1" customHeight="1" x14ac:dyDescent="0.3">
      <c r="A41" s="147"/>
      <c r="B41" s="170"/>
      <c r="C41" s="170"/>
      <c r="D41" s="170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R41" s="14"/>
      <c r="T41" s="26"/>
    </row>
    <row r="42" spans="1:20" s="197" customFormat="1" ht="20.100000000000001" customHeight="1" x14ac:dyDescent="0.2">
      <c r="A42" s="59" t="s">
        <v>139</v>
      </c>
      <c r="B42" s="59"/>
      <c r="C42" s="59"/>
      <c r="D42" s="130"/>
      <c r="E42" s="59"/>
      <c r="F42" s="59"/>
      <c r="G42" s="59"/>
      <c r="H42" s="59"/>
      <c r="I42" s="59" t="s">
        <v>39</v>
      </c>
      <c r="J42" s="59"/>
      <c r="K42" s="59"/>
      <c r="L42" s="59"/>
      <c r="M42" s="59"/>
      <c r="N42" s="59"/>
      <c r="O42" s="59"/>
      <c r="P42" s="59"/>
      <c r="Q42" s="195"/>
      <c r="R42" s="196"/>
    </row>
    <row r="43" spans="1:20" s="13" customFormat="1" ht="20.100000000000001" customHeight="1" x14ac:dyDescent="0.25">
      <c r="A43" s="60" t="s">
        <v>140</v>
      </c>
      <c r="B43" s="60"/>
      <c r="C43" s="60"/>
      <c r="D43" s="130"/>
      <c r="E43" s="60"/>
      <c r="F43" s="60"/>
      <c r="G43" s="60"/>
      <c r="H43" s="60"/>
      <c r="I43" s="60" t="s">
        <v>24</v>
      </c>
      <c r="J43" s="60"/>
      <c r="K43" s="60"/>
      <c r="L43" s="60"/>
      <c r="M43" s="60"/>
      <c r="N43" s="60"/>
      <c r="O43" s="60"/>
      <c r="P43" s="60"/>
      <c r="R43" s="14"/>
      <c r="T43" s="26"/>
    </row>
    <row r="44" spans="1:20" s="13" customFormat="1" ht="9.9499999999999993" customHeight="1" x14ac:dyDescent="0.25">
      <c r="A44" s="61"/>
      <c r="B44" s="199"/>
      <c r="C44" s="199"/>
      <c r="D44" s="61"/>
      <c r="G44" s="62"/>
      <c r="I44" s="62"/>
      <c r="K44" s="200"/>
      <c r="M44" s="62"/>
      <c r="P44" s="62"/>
      <c r="R44" s="14"/>
      <c r="T44" s="26"/>
    </row>
    <row r="45" spans="1:20" s="197" customFormat="1" ht="14.1" customHeight="1" x14ac:dyDescent="0.2">
      <c r="A45" s="317" t="s">
        <v>4</v>
      </c>
      <c r="B45" s="317" t="s">
        <v>31</v>
      </c>
      <c r="C45" s="318" t="s">
        <v>7</v>
      </c>
      <c r="D45" s="317" t="s">
        <v>8</v>
      </c>
      <c r="E45" s="317"/>
      <c r="F45" s="317"/>
      <c r="G45" s="317"/>
      <c r="H45" s="317" t="s">
        <v>9</v>
      </c>
      <c r="I45" s="317"/>
      <c r="J45" s="317"/>
      <c r="K45" s="317"/>
      <c r="L45" s="317"/>
      <c r="M45" s="317"/>
      <c r="N45" s="317" t="s">
        <v>0</v>
      </c>
      <c r="O45" s="358" t="s">
        <v>3</v>
      </c>
      <c r="P45" s="353" t="s">
        <v>2</v>
      </c>
      <c r="Q45" s="201"/>
      <c r="R45" s="201"/>
    </row>
    <row r="46" spans="1:20" s="197" customFormat="1" ht="14.1" customHeight="1" x14ac:dyDescent="0.2">
      <c r="A46" s="317"/>
      <c r="B46" s="317"/>
      <c r="C46" s="318"/>
      <c r="D46" s="321" t="s">
        <v>73</v>
      </c>
      <c r="E46" s="321"/>
      <c r="F46" s="321" t="s">
        <v>74</v>
      </c>
      <c r="G46" s="321"/>
      <c r="H46" s="321" t="s">
        <v>73</v>
      </c>
      <c r="I46" s="321"/>
      <c r="J46" s="274" t="s">
        <v>10</v>
      </c>
      <c r="K46" s="321" t="s">
        <v>74</v>
      </c>
      <c r="L46" s="321"/>
      <c r="M46" s="274" t="s">
        <v>10</v>
      </c>
      <c r="N46" s="317"/>
      <c r="O46" s="359"/>
      <c r="P46" s="353"/>
      <c r="Q46" s="201"/>
      <c r="R46" s="201"/>
    </row>
    <row r="47" spans="1:20" s="197" customFormat="1" ht="18" customHeight="1" x14ac:dyDescent="0.2">
      <c r="A47" s="278">
        <v>1</v>
      </c>
      <c r="B47" s="237" t="s">
        <v>47</v>
      </c>
      <c r="C47" s="237" t="s">
        <v>201</v>
      </c>
      <c r="D47" s="58">
        <v>89</v>
      </c>
      <c r="E47" s="15">
        <f>D47/444.44</f>
        <v>0.2002520025200252</v>
      </c>
      <c r="F47" s="58">
        <v>93</v>
      </c>
      <c r="G47" s="15">
        <f>F47/444.44</f>
        <v>0.20925209252092522</v>
      </c>
      <c r="H47" s="58">
        <v>89</v>
      </c>
      <c r="I47" s="15">
        <f>H47/444.44</f>
        <v>0.2002520025200252</v>
      </c>
      <c r="J47" s="21">
        <v>0.04</v>
      </c>
      <c r="K47" s="58">
        <v>80</v>
      </c>
      <c r="L47" s="15">
        <f>K47/444.44</f>
        <v>0.18000180001800017</v>
      </c>
      <c r="M47" s="21">
        <v>0.03</v>
      </c>
      <c r="N47" s="22">
        <f>M47+L47+J47+I47+G47+E47</f>
        <v>0.8597578975789758</v>
      </c>
      <c r="O47" s="57" t="str">
        <f>IF(N47&lt;50%,"F",IF(N47&lt;=64%,"D",IF(N47&lt;=79%,"C",IF(N47&lt;90%,"B",IF(N47&gt;=90%,"A")))))</f>
        <v>B</v>
      </c>
      <c r="P47" s="63"/>
      <c r="Q47" s="195"/>
      <c r="R47" s="196"/>
    </row>
    <row r="48" spans="1:20" s="197" customFormat="1" ht="18" customHeight="1" x14ac:dyDescent="0.2">
      <c r="A48" s="278">
        <v>2</v>
      </c>
      <c r="B48" s="237" t="s">
        <v>47</v>
      </c>
      <c r="C48" s="237" t="s">
        <v>203</v>
      </c>
      <c r="D48" s="58">
        <v>93</v>
      </c>
      <c r="E48" s="15">
        <f>D48/444.44</f>
        <v>0.20925209252092522</v>
      </c>
      <c r="F48" s="58">
        <v>83</v>
      </c>
      <c r="G48" s="15">
        <f>F48/444.44</f>
        <v>0.18675186751867517</v>
      </c>
      <c r="H48" s="58">
        <v>86</v>
      </c>
      <c r="I48" s="15">
        <f>H48/444.44</f>
        <v>0.1935019350193502</v>
      </c>
      <c r="J48" s="21">
        <v>0.03</v>
      </c>
      <c r="K48" s="58">
        <v>74</v>
      </c>
      <c r="L48" s="15">
        <f>K48/444.44</f>
        <v>0.16650166501665017</v>
      </c>
      <c r="M48" s="21">
        <v>0.02</v>
      </c>
      <c r="N48" s="22">
        <f>M48+L48+J48+I48+G48+E48</f>
        <v>0.80600756007560082</v>
      </c>
      <c r="O48" s="57" t="str">
        <f>IF(N48&lt;50%,"F",IF(N48&lt;=64%,"D",IF(N48&lt;=79%,"C",IF(N48&lt;90%,"B",IF(N48&gt;=90%,"A")))))</f>
        <v>B</v>
      </c>
      <c r="P48" s="63"/>
      <c r="Q48" s="195"/>
      <c r="R48" s="196"/>
    </row>
    <row r="49" spans="1:21" s="292" customFormat="1" ht="18" customHeight="1" x14ac:dyDescent="0.2">
      <c r="A49" s="288">
        <v>3</v>
      </c>
      <c r="B49" s="261" t="s">
        <v>46</v>
      </c>
      <c r="C49" s="261" t="s">
        <v>205</v>
      </c>
      <c r="D49" s="289">
        <v>54</v>
      </c>
      <c r="E49" s="290">
        <f>D49/444.44</f>
        <v>0.12150121501215012</v>
      </c>
      <c r="F49" s="289">
        <v>74</v>
      </c>
      <c r="G49" s="290">
        <f>F49/444.44</f>
        <v>0.16650166501665017</v>
      </c>
      <c r="H49" s="289">
        <v>0</v>
      </c>
      <c r="I49" s="290">
        <f>H49/444.44</f>
        <v>0</v>
      </c>
      <c r="J49" s="262">
        <v>0</v>
      </c>
      <c r="K49" s="289">
        <v>0</v>
      </c>
      <c r="L49" s="290">
        <f>K49/444.44</f>
        <v>0</v>
      </c>
      <c r="M49" s="262">
        <v>0</v>
      </c>
      <c r="N49" s="263">
        <f>M49+L49+J49+I49+G49+E49</f>
        <v>0.28800288002880031</v>
      </c>
      <c r="O49" s="291" t="str">
        <f>IF(N49&lt;50%,"F",IF(N49&lt;=64%,"D",IF(N49&lt;=79%,"C",IF(N49&lt;90%,"B",IF(N49&gt;=90%,"A")))))</f>
        <v>F</v>
      </c>
      <c r="P49" s="289"/>
      <c r="Q49" s="195"/>
      <c r="R49" s="196"/>
      <c r="S49" s="197"/>
      <c r="T49" s="197"/>
      <c r="U49" s="197"/>
    </row>
    <row r="50" spans="1:21" s="197" customFormat="1" ht="18" customHeight="1" x14ac:dyDescent="0.2">
      <c r="A50" s="278">
        <v>4</v>
      </c>
      <c r="B50" s="237" t="s">
        <v>46</v>
      </c>
      <c r="C50" s="237" t="s">
        <v>207</v>
      </c>
      <c r="D50" s="58">
        <v>99</v>
      </c>
      <c r="E50" s="15">
        <f t="shared" ref="E50" si="6">D50/444.44</f>
        <v>0.22275222752227522</v>
      </c>
      <c r="F50" s="58">
        <v>98</v>
      </c>
      <c r="G50" s="15">
        <f t="shared" ref="G50" si="7">F50/444.44</f>
        <v>0.22050220502205023</v>
      </c>
      <c r="H50" s="58">
        <v>94</v>
      </c>
      <c r="I50" s="15">
        <f t="shared" ref="I50" si="8">H50/444.44</f>
        <v>0.21150211502115021</v>
      </c>
      <c r="J50" s="21">
        <v>0.05</v>
      </c>
      <c r="K50" s="58">
        <v>87</v>
      </c>
      <c r="L50" s="15">
        <f t="shared" ref="L50" si="9">K50/444.44</f>
        <v>0.19575195751957519</v>
      </c>
      <c r="M50" s="21">
        <v>0.05</v>
      </c>
      <c r="N50" s="22">
        <f t="shared" ref="N50" si="10">M50+L50+J50+I50+G50+E50</f>
        <v>0.9505085050850508</v>
      </c>
      <c r="O50" s="57" t="str">
        <f t="shared" ref="O50" si="11">IF(N50&lt;50%,"F",IF(N50&lt;=64%,"D",IF(N50&lt;=79%,"C",IF(N50&lt;90%,"B",IF(N50&gt;=90%,"A")))))</f>
        <v>A</v>
      </c>
      <c r="P50" s="63"/>
      <c r="Q50" s="209"/>
      <c r="R50" s="210"/>
    </row>
    <row r="51" spans="1:21" s="197" customFormat="1" ht="18" customHeight="1" x14ac:dyDescent="0.2">
      <c r="A51" s="278">
        <v>5</v>
      </c>
      <c r="B51" s="237" t="s">
        <v>47</v>
      </c>
      <c r="C51" s="237" t="s">
        <v>209</v>
      </c>
      <c r="D51" s="58">
        <v>92</v>
      </c>
      <c r="E51" s="15">
        <f>D51/444.44</f>
        <v>0.2070020700207002</v>
      </c>
      <c r="F51" s="58">
        <v>90</v>
      </c>
      <c r="G51" s="15">
        <f>F51/444.44</f>
        <v>0.20250202502025019</v>
      </c>
      <c r="H51" s="58">
        <v>87</v>
      </c>
      <c r="I51" s="15">
        <f>H51/444.44</f>
        <v>0.19575195751957519</v>
      </c>
      <c r="J51" s="21">
        <v>0.02</v>
      </c>
      <c r="K51" s="58">
        <v>67</v>
      </c>
      <c r="L51" s="15">
        <f>K51/444.44</f>
        <v>0.15075150751507516</v>
      </c>
      <c r="M51" s="21">
        <v>0.03</v>
      </c>
      <c r="N51" s="22">
        <f>M51+L51+J51+I51+G51+E51</f>
        <v>0.8060075600756007</v>
      </c>
      <c r="O51" s="57" t="str">
        <f>IF(N51&lt;50%,"F",IF(N51&lt;=64%,"D",IF(N51&lt;=79%,"C",IF(N51&lt;90%,"B",IF(N51&gt;=90%,"A")))))</f>
        <v>B</v>
      </c>
      <c r="P51" s="63"/>
      <c r="Q51" s="195"/>
      <c r="R51" s="196"/>
    </row>
    <row r="52" spans="1:21" s="197" customFormat="1" ht="18" customHeight="1" x14ac:dyDescent="0.2">
      <c r="A52" s="278">
        <v>6</v>
      </c>
      <c r="B52" s="237" t="s">
        <v>47</v>
      </c>
      <c r="C52" s="237" t="s">
        <v>211</v>
      </c>
      <c r="D52" s="58">
        <v>97</v>
      </c>
      <c r="E52" s="15">
        <f t="shared" ref="E52:E54" si="12">D52/444.44</f>
        <v>0.21825218252182521</v>
      </c>
      <c r="F52" s="58">
        <v>98</v>
      </c>
      <c r="G52" s="15">
        <f t="shared" ref="G52:G54" si="13">F52/444.44</f>
        <v>0.22050220502205023</v>
      </c>
      <c r="H52" s="58">
        <v>83</v>
      </c>
      <c r="I52" s="15">
        <f t="shared" ref="I52:I54" si="14">H52/444.44</f>
        <v>0.18675186751867517</v>
      </c>
      <c r="J52" s="21">
        <v>0.03</v>
      </c>
      <c r="K52" s="58">
        <v>92</v>
      </c>
      <c r="L52" s="15">
        <f t="shared" ref="L52:L54" si="15">K52/444.44</f>
        <v>0.2070020700207002</v>
      </c>
      <c r="M52" s="21">
        <v>0.04</v>
      </c>
      <c r="N52" s="22">
        <f t="shared" ref="N52:N54" si="16">M52+L52+J52+I52+G52+E52</f>
        <v>0.90250832508325085</v>
      </c>
      <c r="O52" s="57" t="str">
        <f t="shared" ref="O52:O54" si="17">IF(N52&lt;50%,"F",IF(N52&lt;=64%,"D",IF(N52&lt;=79%,"C",IF(N52&lt;90%,"B",IF(N52&gt;=90%,"A")))))</f>
        <v>A</v>
      </c>
      <c r="P52" s="63"/>
      <c r="Q52" s="195"/>
      <c r="R52" s="196"/>
    </row>
    <row r="53" spans="1:21" s="197" customFormat="1" ht="18" customHeight="1" x14ac:dyDescent="0.2">
      <c r="A53" s="278">
        <v>7</v>
      </c>
      <c r="B53" s="237" t="s">
        <v>47</v>
      </c>
      <c r="C53" s="237" t="s">
        <v>213</v>
      </c>
      <c r="D53" s="58">
        <v>97</v>
      </c>
      <c r="E53" s="15">
        <f t="shared" si="12"/>
        <v>0.21825218252182521</v>
      </c>
      <c r="F53" s="58">
        <v>98</v>
      </c>
      <c r="G53" s="15">
        <f t="shared" si="13"/>
        <v>0.22050220502205023</v>
      </c>
      <c r="H53" s="58">
        <v>95</v>
      </c>
      <c r="I53" s="15">
        <f t="shared" si="14"/>
        <v>0.2137521375213752</v>
      </c>
      <c r="J53" s="21">
        <v>0.04</v>
      </c>
      <c r="K53" s="58">
        <v>98</v>
      </c>
      <c r="L53" s="15">
        <f t="shared" si="15"/>
        <v>0.22050220502205023</v>
      </c>
      <c r="M53" s="21">
        <v>0.03</v>
      </c>
      <c r="N53" s="22">
        <f t="shared" si="16"/>
        <v>0.94300873008730079</v>
      </c>
      <c r="O53" s="57" t="str">
        <f t="shared" si="17"/>
        <v>A</v>
      </c>
      <c r="P53" s="63"/>
      <c r="Q53" s="195"/>
      <c r="R53" s="196"/>
    </row>
    <row r="54" spans="1:21" s="197" customFormat="1" ht="18" customHeight="1" x14ac:dyDescent="0.2">
      <c r="A54" s="278">
        <v>8</v>
      </c>
      <c r="B54" s="237" t="s">
        <v>46</v>
      </c>
      <c r="C54" s="237" t="s">
        <v>215</v>
      </c>
      <c r="D54" s="58">
        <v>98</v>
      </c>
      <c r="E54" s="15">
        <f t="shared" si="12"/>
        <v>0.22050220502205023</v>
      </c>
      <c r="F54" s="58">
        <v>88</v>
      </c>
      <c r="G54" s="15">
        <f t="shared" si="13"/>
        <v>0.19800198001980021</v>
      </c>
      <c r="H54" s="58">
        <v>94</v>
      </c>
      <c r="I54" s="15">
        <f t="shared" si="14"/>
        <v>0.21150211502115021</v>
      </c>
      <c r="J54" s="21">
        <v>0.05</v>
      </c>
      <c r="K54" s="58">
        <v>93</v>
      </c>
      <c r="L54" s="15">
        <f t="shared" si="15"/>
        <v>0.20925209252092522</v>
      </c>
      <c r="M54" s="21">
        <v>0.03</v>
      </c>
      <c r="N54" s="22">
        <f t="shared" si="16"/>
        <v>0.91925839258392583</v>
      </c>
      <c r="O54" s="57" t="str">
        <f t="shared" si="17"/>
        <v>A</v>
      </c>
      <c r="P54" s="63"/>
      <c r="Q54" s="195"/>
      <c r="R54" s="196"/>
    </row>
    <row r="55" spans="1:21" s="197" customFormat="1" ht="18" customHeight="1" x14ac:dyDescent="0.2">
      <c r="A55" s="278">
        <v>9</v>
      </c>
      <c r="B55" s="237" t="s">
        <v>46</v>
      </c>
      <c r="C55" s="237" t="s">
        <v>217</v>
      </c>
      <c r="D55" s="58">
        <v>98</v>
      </c>
      <c r="E55" s="15">
        <f>D55/444.44</f>
        <v>0.22050220502205023</v>
      </c>
      <c r="F55" s="58">
        <v>96</v>
      </c>
      <c r="G55" s="15">
        <f>F55/444.44</f>
        <v>0.21600216002160022</v>
      </c>
      <c r="H55" s="58">
        <v>91</v>
      </c>
      <c r="I55" s="15">
        <f>H55/444.44</f>
        <v>0.20475204752047521</v>
      </c>
      <c r="J55" s="21">
        <v>0.05</v>
      </c>
      <c r="K55" s="58">
        <v>96</v>
      </c>
      <c r="L55" s="15">
        <f>K55/444.44</f>
        <v>0.21600216002160022</v>
      </c>
      <c r="M55" s="21">
        <v>0.04</v>
      </c>
      <c r="N55" s="22">
        <f>M55+L55+J55+I55+G55+E55</f>
        <v>0.94725857258572588</v>
      </c>
      <c r="O55" s="57" t="str">
        <f>IF(N55&lt;50%,"F",IF(N55&lt;=64%,"D",IF(N55&lt;=79%,"C",IF(N55&lt;90%,"B",IF(N55&gt;=90%,"A")))))</f>
        <v>A</v>
      </c>
      <c r="P55" s="54"/>
      <c r="Q55" s="195"/>
      <c r="R55" s="196"/>
    </row>
    <row r="56" spans="1:21" s="197" customFormat="1" ht="18" customHeight="1" x14ac:dyDescent="0.2">
      <c r="A56" s="278">
        <v>10</v>
      </c>
      <c r="B56" s="237" t="s">
        <v>46</v>
      </c>
      <c r="C56" s="237" t="s">
        <v>219</v>
      </c>
      <c r="D56" s="58">
        <v>90</v>
      </c>
      <c r="E56" s="15">
        <f t="shared" ref="E56:E60" si="18">D56/444.44</f>
        <v>0.20250202502025019</v>
      </c>
      <c r="F56" s="58">
        <v>98</v>
      </c>
      <c r="G56" s="15">
        <f t="shared" ref="G56:G60" si="19">F56/444.44</f>
        <v>0.22050220502205023</v>
      </c>
      <c r="H56" s="58">
        <v>92</v>
      </c>
      <c r="I56" s="15">
        <f t="shared" ref="I56:I60" si="20">H56/444.44</f>
        <v>0.2070020700207002</v>
      </c>
      <c r="J56" s="21">
        <v>0.05</v>
      </c>
      <c r="K56" s="58">
        <v>92</v>
      </c>
      <c r="L56" s="15">
        <f t="shared" ref="L56:L60" si="21">K56/444.44</f>
        <v>0.2070020700207002</v>
      </c>
      <c r="M56" s="21">
        <v>0.05</v>
      </c>
      <c r="N56" s="22">
        <f t="shared" ref="N56:N60" si="22">M56+L56+J56+I56+G56+E56</f>
        <v>0.93700837008370075</v>
      </c>
      <c r="O56" s="57" t="str">
        <f t="shared" ref="O56:O60" si="23">IF(N56&lt;50%,"F",IF(N56&lt;=64%,"D",IF(N56&lt;=79%,"C",IF(N56&lt;90%,"B",IF(N56&gt;=90%,"A")))))</f>
        <v>A</v>
      </c>
      <c r="P56" s="63"/>
      <c r="Q56" s="195"/>
      <c r="R56" s="196"/>
    </row>
    <row r="57" spans="1:21" s="292" customFormat="1" ht="18" customHeight="1" x14ac:dyDescent="0.2">
      <c r="A57" s="288">
        <v>11</v>
      </c>
      <c r="B57" s="261" t="s">
        <v>46</v>
      </c>
      <c r="C57" s="261" t="s">
        <v>221</v>
      </c>
      <c r="D57" s="289">
        <v>78</v>
      </c>
      <c r="E57" s="290">
        <f t="shared" si="18"/>
        <v>0.17550175501755017</v>
      </c>
      <c r="F57" s="289">
        <v>94</v>
      </c>
      <c r="G57" s="290">
        <f t="shared" si="19"/>
        <v>0.21150211502115021</v>
      </c>
      <c r="H57" s="289">
        <v>0</v>
      </c>
      <c r="I57" s="290">
        <f t="shared" si="20"/>
        <v>0</v>
      </c>
      <c r="J57" s="262">
        <v>0</v>
      </c>
      <c r="K57" s="289">
        <v>0</v>
      </c>
      <c r="L57" s="290">
        <f t="shared" si="21"/>
        <v>0</v>
      </c>
      <c r="M57" s="262">
        <v>0</v>
      </c>
      <c r="N57" s="263">
        <f t="shared" si="22"/>
        <v>0.3870038700387004</v>
      </c>
      <c r="O57" s="291" t="str">
        <f t="shared" si="23"/>
        <v>F</v>
      </c>
      <c r="P57" s="293"/>
      <c r="Q57" s="195"/>
      <c r="R57" s="196"/>
      <c r="S57" s="197"/>
      <c r="T57" s="197"/>
      <c r="U57" s="197"/>
    </row>
    <row r="58" spans="1:21" s="197" customFormat="1" ht="18" customHeight="1" x14ac:dyDescent="0.2">
      <c r="A58" s="278">
        <v>12</v>
      </c>
      <c r="B58" s="237" t="s">
        <v>47</v>
      </c>
      <c r="C58" s="237" t="s">
        <v>223</v>
      </c>
      <c r="D58" s="58">
        <v>98</v>
      </c>
      <c r="E58" s="15">
        <f t="shared" si="18"/>
        <v>0.22050220502205023</v>
      </c>
      <c r="F58" s="58">
        <v>97</v>
      </c>
      <c r="G58" s="15">
        <f t="shared" si="19"/>
        <v>0.21825218252182521</v>
      </c>
      <c r="H58" s="58">
        <v>91</v>
      </c>
      <c r="I58" s="15">
        <f t="shared" si="20"/>
        <v>0.20475204752047521</v>
      </c>
      <c r="J58" s="21">
        <v>0.05</v>
      </c>
      <c r="K58" s="58">
        <v>96</v>
      </c>
      <c r="L58" s="15">
        <f t="shared" si="21"/>
        <v>0.21600216002160022</v>
      </c>
      <c r="M58" s="21">
        <v>0.05</v>
      </c>
      <c r="N58" s="22">
        <f t="shared" si="22"/>
        <v>0.95950859508595088</v>
      </c>
      <c r="O58" s="57" t="str">
        <f t="shared" si="23"/>
        <v>A</v>
      </c>
      <c r="P58" s="63"/>
      <c r="Q58" s="195"/>
      <c r="R58" s="196"/>
    </row>
    <row r="59" spans="1:21" s="197" customFormat="1" ht="18" customHeight="1" x14ac:dyDescent="0.2">
      <c r="A59" s="278">
        <v>13</v>
      </c>
      <c r="B59" s="237" t="s">
        <v>46</v>
      </c>
      <c r="C59" s="237" t="s">
        <v>225</v>
      </c>
      <c r="D59" s="58">
        <v>98</v>
      </c>
      <c r="E59" s="15">
        <f t="shared" si="18"/>
        <v>0.22050220502205023</v>
      </c>
      <c r="F59" s="58">
        <v>100</v>
      </c>
      <c r="G59" s="15">
        <f t="shared" si="19"/>
        <v>0.22500225002250024</v>
      </c>
      <c r="H59" s="58">
        <v>94</v>
      </c>
      <c r="I59" s="15">
        <f t="shared" si="20"/>
        <v>0.21150211502115021</v>
      </c>
      <c r="J59" s="21">
        <v>0.05</v>
      </c>
      <c r="K59" s="58">
        <v>96</v>
      </c>
      <c r="L59" s="15">
        <f t="shared" si="21"/>
        <v>0.21600216002160022</v>
      </c>
      <c r="M59" s="21">
        <v>0.05</v>
      </c>
      <c r="N59" s="22">
        <f t="shared" si="22"/>
        <v>0.97300873008730093</v>
      </c>
      <c r="O59" s="57" t="str">
        <f t="shared" si="23"/>
        <v>A</v>
      </c>
      <c r="P59" s="57"/>
      <c r="Q59" s="195"/>
      <c r="R59" s="196"/>
    </row>
    <row r="60" spans="1:21" s="197" customFormat="1" ht="18" customHeight="1" x14ac:dyDescent="0.2">
      <c r="A60" s="278">
        <v>14</v>
      </c>
      <c r="B60" s="237" t="s">
        <v>47</v>
      </c>
      <c r="C60" s="237" t="s">
        <v>227</v>
      </c>
      <c r="D60" s="58">
        <v>96</v>
      </c>
      <c r="E60" s="15">
        <f t="shared" si="18"/>
        <v>0.21600216002160022</v>
      </c>
      <c r="F60" s="58">
        <v>95</v>
      </c>
      <c r="G60" s="15">
        <f t="shared" si="19"/>
        <v>0.2137521375213752</v>
      </c>
      <c r="H60" s="58">
        <v>92</v>
      </c>
      <c r="I60" s="15">
        <f t="shared" si="20"/>
        <v>0.2070020700207002</v>
      </c>
      <c r="J60" s="21">
        <v>0.04</v>
      </c>
      <c r="K60" s="58">
        <v>94</v>
      </c>
      <c r="L60" s="15">
        <f t="shared" si="21"/>
        <v>0.21150211502115021</v>
      </c>
      <c r="M60" s="21">
        <v>0.03</v>
      </c>
      <c r="N60" s="22">
        <f t="shared" si="22"/>
        <v>0.91825848258482579</v>
      </c>
      <c r="O60" s="57" t="str">
        <f t="shared" si="23"/>
        <v>A</v>
      </c>
      <c r="P60" s="63"/>
      <c r="Q60" s="195"/>
      <c r="R60" s="196"/>
    </row>
    <row r="61" spans="1:21" s="197" customFormat="1" ht="18" customHeight="1" x14ac:dyDescent="0.2">
      <c r="A61" s="278">
        <v>15</v>
      </c>
      <c r="B61" s="237" t="s">
        <v>47</v>
      </c>
      <c r="C61" s="237" t="s">
        <v>229</v>
      </c>
      <c r="D61" s="58">
        <v>94</v>
      </c>
      <c r="E61" s="15">
        <f>D61/444.44</f>
        <v>0.21150211502115021</v>
      </c>
      <c r="F61" s="58">
        <v>87</v>
      </c>
      <c r="G61" s="15">
        <f>F61/444.44</f>
        <v>0.19575195751957519</v>
      </c>
      <c r="H61" s="58">
        <v>91</v>
      </c>
      <c r="I61" s="15">
        <f>H61/444.44</f>
        <v>0.20475204752047521</v>
      </c>
      <c r="J61" s="21">
        <v>0.05</v>
      </c>
      <c r="K61" s="58">
        <v>81</v>
      </c>
      <c r="L61" s="15">
        <f>K61/444.44</f>
        <v>0.18225182251822519</v>
      </c>
      <c r="M61" s="21">
        <v>0.04</v>
      </c>
      <c r="N61" s="22">
        <f>M61+L61+J61+I61+G61+E61</f>
        <v>0.88425794257942592</v>
      </c>
      <c r="O61" s="57" t="str">
        <f>IF(N61&lt;50%,"F",IF(N61&lt;=64%,"D",IF(N61&lt;=79%,"C",IF(N61&lt;90%,"B",IF(N61&gt;=90%,"A")))))</f>
        <v>B</v>
      </c>
      <c r="P61" s="63"/>
      <c r="Q61" s="195"/>
      <c r="R61" s="196"/>
    </row>
    <row r="62" spans="1:21" s="197" customFormat="1" ht="18" customHeight="1" x14ac:dyDescent="0.2">
      <c r="A62" s="278">
        <v>16</v>
      </c>
      <c r="B62" s="237" t="s">
        <v>46</v>
      </c>
      <c r="C62" s="237" t="s">
        <v>231</v>
      </c>
      <c r="D62" s="58">
        <v>98</v>
      </c>
      <c r="E62" s="15">
        <f t="shared" ref="E62:E68" si="24">D62/444.44</f>
        <v>0.22050220502205023</v>
      </c>
      <c r="F62" s="58">
        <v>96</v>
      </c>
      <c r="G62" s="15">
        <f t="shared" ref="G62:G68" si="25">F62/444.44</f>
        <v>0.21600216002160022</v>
      </c>
      <c r="H62" s="58">
        <v>91</v>
      </c>
      <c r="I62" s="15">
        <f t="shared" ref="I62:I68" si="26">H62/444.44</f>
        <v>0.20475204752047521</v>
      </c>
      <c r="J62" s="21">
        <v>0.05</v>
      </c>
      <c r="K62" s="58">
        <v>94</v>
      </c>
      <c r="L62" s="15">
        <f t="shared" ref="L62:L68" si="27">K62/444.44</f>
        <v>0.21150211502115021</v>
      </c>
      <c r="M62" s="21">
        <v>0.05</v>
      </c>
      <c r="N62" s="22">
        <f t="shared" ref="N62:N68" si="28">M62+L62+J62+I62+G62+E62</f>
        <v>0.95275852758527591</v>
      </c>
      <c r="O62" s="57" t="str">
        <f t="shared" ref="O62:O68" si="29">IF(N62&lt;50%,"F",IF(N62&lt;=64%,"D",IF(N62&lt;=79%,"C",IF(N62&lt;90%,"B",IF(N62&gt;=90%,"A")))))</f>
        <v>A</v>
      </c>
      <c r="P62" s="63"/>
      <c r="Q62" s="195"/>
      <c r="R62" s="196"/>
    </row>
    <row r="63" spans="1:21" s="197" customFormat="1" ht="18" customHeight="1" x14ac:dyDescent="0.2">
      <c r="A63" s="278">
        <v>17</v>
      </c>
      <c r="B63" s="237" t="s">
        <v>46</v>
      </c>
      <c r="C63" s="237" t="s">
        <v>233</v>
      </c>
      <c r="D63" s="58">
        <v>92</v>
      </c>
      <c r="E63" s="15">
        <f t="shared" si="24"/>
        <v>0.2070020700207002</v>
      </c>
      <c r="F63" s="58">
        <v>81</v>
      </c>
      <c r="G63" s="15">
        <f t="shared" si="25"/>
        <v>0.18225182251822519</v>
      </c>
      <c r="H63" s="58">
        <v>87</v>
      </c>
      <c r="I63" s="15">
        <f t="shared" si="26"/>
        <v>0.19575195751957519</v>
      </c>
      <c r="J63" s="21">
        <v>0.05</v>
      </c>
      <c r="K63" s="58">
        <v>78</v>
      </c>
      <c r="L63" s="15">
        <f t="shared" si="27"/>
        <v>0.17550175501755017</v>
      </c>
      <c r="M63" s="21">
        <v>0.04</v>
      </c>
      <c r="N63" s="22">
        <f t="shared" si="28"/>
        <v>0.85050760507605072</v>
      </c>
      <c r="O63" s="57" t="str">
        <f t="shared" si="29"/>
        <v>B</v>
      </c>
      <c r="P63" s="63"/>
      <c r="Q63" s="195"/>
      <c r="R63" s="196"/>
    </row>
    <row r="64" spans="1:21" s="197" customFormat="1" ht="18" customHeight="1" x14ac:dyDescent="0.2">
      <c r="A64" s="278">
        <v>18</v>
      </c>
      <c r="B64" s="237" t="s">
        <v>46</v>
      </c>
      <c r="C64" s="237" t="s">
        <v>235</v>
      </c>
      <c r="D64" s="58">
        <v>87</v>
      </c>
      <c r="E64" s="15">
        <f t="shared" si="24"/>
        <v>0.19575195751957519</v>
      </c>
      <c r="F64" s="58">
        <v>96</v>
      </c>
      <c r="G64" s="15">
        <f t="shared" si="25"/>
        <v>0.21600216002160022</v>
      </c>
      <c r="H64" s="58">
        <v>69</v>
      </c>
      <c r="I64" s="15">
        <f t="shared" si="26"/>
        <v>0.15525155251552517</v>
      </c>
      <c r="J64" s="21">
        <v>0.04</v>
      </c>
      <c r="K64" s="58">
        <v>88</v>
      </c>
      <c r="L64" s="15">
        <f t="shared" si="27"/>
        <v>0.19800198001980021</v>
      </c>
      <c r="M64" s="21">
        <v>0.04</v>
      </c>
      <c r="N64" s="22">
        <f t="shared" si="28"/>
        <v>0.8450076500765008</v>
      </c>
      <c r="O64" s="57" t="str">
        <f t="shared" si="29"/>
        <v>B</v>
      </c>
      <c r="P64" s="63"/>
      <c r="Q64" s="195"/>
      <c r="R64" s="196"/>
    </row>
    <row r="65" spans="1:20" s="197" customFormat="1" ht="18" customHeight="1" x14ac:dyDescent="0.2">
      <c r="A65" s="278">
        <v>19</v>
      </c>
      <c r="B65" s="237" t="s">
        <v>47</v>
      </c>
      <c r="C65" s="237" t="s">
        <v>237</v>
      </c>
      <c r="D65" s="58">
        <v>89</v>
      </c>
      <c r="E65" s="15">
        <f t="shared" si="24"/>
        <v>0.2002520025200252</v>
      </c>
      <c r="F65" s="58">
        <v>97</v>
      </c>
      <c r="G65" s="15">
        <f t="shared" si="25"/>
        <v>0.21825218252182521</v>
      </c>
      <c r="H65" s="58">
        <v>76</v>
      </c>
      <c r="I65" s="15">
        <f t="shared" si="26"/>
        <v>0.17100171001710018</v>
      </c>
      <c r="J65" s="21">
        <v>0.04</v>
      </c>
      <c r="K65" s="58">
        <v>77</v>
      </c>
      <c r="L65" s="15">
        <f t="shared" si="27"/>
        <v>0.17325173251732517</v>
      </c>
      <c r="M65" s="21">
        <v>0.03</v>
      </c>
      <c r="N65" s="22">
        <f t="shared" si="28"/>
        <v>0.83275762757627581</v>
      </c>
      <c r="O65" s="57" t="str">
        <f t="shared" si="29"/>
        <v>B</v>
      </c>
      <c r="P65" s="54"/>
      <c r="Q65" s="195"/>
      <c r="R65" s="196"/>
    </row>
    <row r="66" spans="1:20" s="197" customFormat="1" ht="18" customHeight="1" x14ac:dyDescent="0.2">
      <c r="A66" s="278">
        <v>20</v>
      </c>
      <c r="B66" s="237" t="s">
        <v>47</v>
      </c>
      <c r="C66" s="237" t="s">
        <v>239</v>
      </c>
      <c r="D66" s="58">
        <v>96</v>
      </c>
      <c r="E66" s="15">
        <f t="shared" si="24"/>
        <v>0.21600216002160022</v>
      </c>
      <c r="F66" s="58">
        <v>94</v>
      </c>
      <c r="G66" s="15">
        <f t="shared" si="25"/>
        <v>0.21150211502115021</v>
      </c>
      <c r="H66" s="58">
        <v>92</v>
      </c>
      <c r="I66" s="15">
        <f t="shared" si="26"/>
        <v>0.2070020700207002</v>
      </c>
      <c r="J66" s="21">
        <v>0.05</v>
      </c>
      <c r="K66" s="58">
        <v>82</v>
      </c>
      <c r="L66" s="15">
        <f t="shared" si="27"/>
        <v>0.18450184501845018</v>
      </c>
      <c r="M66" s="21">
        <v>0.05</v>
      </c>
      <c r="N66" s="22">
        <f t="shared" si="28"/>
        <v>0.91900819008190082</v>
      </c>
      <c r="O66" s="57" t="str">
        <f t="shared" si="29"/>
        <v>A</v>
      </c>
      <c r="P66" s="63"/>
      <c r="Q66" s="195"/>
      <c r="R66" s="196"/>
    </row>
    <row r="67" spans="1:20" s="197" customFormat="1" ht="18" customHeight="1" x14ac:dyDescent="0.2">
      <c r="A67" s="278">
        <v>21</v>
      </c>
      <c r="B67" s="237" t="s">
        <v>47</v>
      </c>
      <c r="C67" s="237" t="s">
        <v>241</v>
      </c>
      <c r="D67" s="58">
        <v>98</v>
      </c>
      <c r="E67" s="15">
        <f t="shared" si="24"/>
        <v>0.22050220502205023</v>
      </c>
      <c r="F67" s="58">
        <v>87</v>
      </c>
      <c r="G67" s="15">
        <f t="shared" si="25"/>
        <v>0.19575195751957519</v>
      </c>
      <c r="H67" s="58">
        <v>72</v>
      </c>
      <c r="I67" s="15">
        <f t="shared" si="26"/>
        <v>0.16200162001620017</v>
      </c>
      <c r="J67" s="21">
        <v>0.03</v>
      </c>
      <c r="K67" s="58">
        <v>81</v>
      </c>
      <c r="L67" s="15">
        <f t="shared" si="27"/>
        <v>0.18225182251822519</v>
      </c>
      <c r="M67" s="21">
        <v>0.03</v>
      </c>
      <c r="N67" s="22">
        <f t="shared" si="28"/>
        <v>0.82050760507605069</v>
      </c>
      <c r="O67" s="57" t="str">
        <f t="shared" si="29"/>
        <v>B</v>
      </c>
      <c r="P67" s="63"/>
      <c r="Q67" s="195"/>
      <c r="R67" s="196"/>
    </row>
    <row r="68" spans="1:20" s="197" customFormat="1" ht="18" customHeight="1" x14ac:dyDescent="0.2">
      <c r="A68" s="278">
        <v>22</v>
      </c>
      <c r="B68" s="237" t="s">
        <v>47</v>
      </c>
      <c r="C68" s="237" t="s">
        <v>243</v>
      </c>
      <c r="D68" s="58">
        <v>95</v>
      </c>
      <c r="E68" s="15">
        <f t="shared" si="24"/>
        <v>0.2137521375213752</v>
      </c>
      <c r="F68" s="58">
        <v>96</v>
      </c>
      <c r="G68" s="15">
        <f t="shared" si="25"/>
        <v>0.21600216002160022</v>
      </c>
      <c r="H68" s="58">
        <v>90</v>
      </c>
      <c r="I68" s="15">
        <f t="shared" si="26"/>
        <v>0.20250202502025019</v>
      </c>
      <c r="J68" s="21">
        <v>0.03</v>
      </c>
      <c r="K68" s="58">
        <v>90</v>
      </c>
      <c r="L68" s="15">
        <f t="shared" si="27"/>
        <v>0.20250202502025019</v>
      </c>
      <c r="M68" s="21">
        <v>0.03</v>
      </c>
      <c r="N68" s="22">
        <f t="shared" si="28"/>
        <v>0.89475834758347583</v>
      </c>
      <c r="O68" s="57" t="str">
        <f t="shared" si="29"/>
        <v>B</v>
      </c>
      <c r="P68" s="63"/>
      <c r="Q68" s="195"/>
      <c r="R68" s="196"/>
    </row>
    <row r="69" spans="1:20" s="197" customFormat="1" ht="17.25" customHeight="1" x14ac:dyDescent="0.2">
      <c r="A69" s="354" t="s">
        <v>13</v>
      </c>
      <c r="B69" s="354"/>
      <c r="C69" s="354"/>
      <c r="D69" s="354"/>
      <c r="E69" s="354"/>
      <c r="F69" s="354"/>
      <c r="G69" s="354"/>
      <c r="H69" s="354"/>
      <c r="I69" s="354"/>
      <c r="J69" s="354"/>
      <c r="K69" s="354"/>
      <c r="L69" s="354"/>
      <c r="M69" s="354"/>
      <c r="N69" s="354"/>
      <c r="O69" s="354"/>
      <c r="P69" s="148"/>
      <c r="Q69" s="148"/>
      <c r="R69" s="148"/>
    </row>
    <row r="70" spans="1:20" s="197" customFormat="1" ht="17.25" customHeight="1" x14ac:dyDescent="0.2">
      <c r="A70" s="276"/>
      <c r="B70" s="276"/>
      <c r="C70" s="276"/>
      <c r="D70" s="276"/>
      <c r="E70" s="276"/>
      <c r="F70" s="276"/>
      <c r="G70" s="276"/>
      <c r="H70" s="276"/>
      <c r="I70" s="276"/>
      <c r="J70" s="276"/>
      <c r="K70" s="276"/>
      <c r="L70" s="276"/>
      <c r="M70" s="276"/>
      <c r="N70" s="276"/>
      <c r="O70" s="276"/>
      <c r="P70" s="148"/>
      <c r="Q70" s="148"/>
      <c r="R70" s="148"/>
    </row>
    <row r="71" spans="1:20" s="197" customFormat="1" ht="17.25" customHeight="1" x14ac:dyDescent="0.2">
      <c r="A71" s="276"/>
      <c r="B71" s="276"/>
      <c r="C71" s="276"/>
      <c r="D71" s="276"/>
      <c r="E71" s="276"/>
      <c r="F71" s="276"/>
      <c r="G71" s="276"/>
      <c r="H71" s="276"/>
      <c r="I71" s="276"/>
      <c r="J71" s="276"/>
      <c r="K71" s="276"/>
      <c r="L71" s="276"/>
      <c r="M71" s="276"/>
      <c r="N71" s="276"/>
      <c r="O71" s="276"/>
      <c r="P71" s="148"/>
      <c r="Q71" s="148"/>
      <c r="R71" s="148"/>
    </row>
    <row r="72" spans="1:20" s="197" customFormat="1" ht="17.25" customHeight="1" x14ac:dyDescent="0.2">
      <c r="A72" s="276"/>
      <c r="B72" s="276"/>
      <c r="C72" s="276"/>
      <c r="D72" s="276"/>
      <c r="E72" s="276"/>
      <c r="F72" s="276"/>
      <c r="G72" s="276"/>
      <c r="H72" s="276"/>
      <c r="I72" s="276"/>
      <c r="J72" s="276"/>
      <c r="K72" s="276"/>
      <c r="L72" s="276"/>
      <c r="M72" s="276"/>
      <c r="N72" s="276"/>
      <c r="O72" s="276"/>
      <c r="P72" s="148"/>
      <c r="Q72" s="148"/>
      <c r="R72" s="148"/>
    </row>
    <row r="73" spans="1:20" s="197" customFormat="1" ht="17.25" customHeight="1" x14ac:dyDescent="0.2">
      <c r="A73" s="276"/>
      <c r="B73" s="276"/>
      <c r="C73" s="276"/>
      <c r="D73" s="276"/>
      <c r="E73" s="276"/>
      <c r="F73" s="276"/>
      <c r="G73" s="276"/>
      <c r="H73" s="276"/>
      <c r="I73" s="276"/>
      <c r="J73" s="276"/>
      <c r="K73" s="276"/>
      <c r="L73" s="276"/>
      <c r="M73" s="276"/>
      <c r="N73" s="276"/>
      <c r="O73" s="276"/>
      <c r="P73" s="148"/>
      <c r="Q73" s="148"/>
      <c r="R73" s="148"/>
    </row>
    <row r="74" spans="1:20" s="197" customFormat="1" ht="17.25" customHeight="1" x14ac:dyDescent="0.2">
      <c r="A74" s="276"/>
      <c r="B74" s="276"/>
      <c r="C74" s="276"/>
      <c r="D74" s="276"/>
      <c r="E74" s="276"/>
      <c r="F74" s="276"/>
      <c r="G74" s="276"/>
      <c r="H74" s="276"/>
      <c r="I74" s="276"/>
      <c r="J74" s="276"/>
      <c r="K74" s="276"/>
      <c r="L74" s="276"/>
      <c r="M74" s="276"/>
      <c r="N74" s="276"/>
      <c r="O74" s="276"/>
      <c r="P74" s="148"/>
      <c r="Q74" s="148"/>
      <c r="R74" s="148"/>
    </row>
    <row r="75" spans="1:20" s="197" customFormat="1" ht="17.25" customHeight="1" x14ac:dyDescent="0.2">
      <c r="A75" s="276"/>
      <c r="B75" s="276"/>
      <c r="C75" s="276"/>
      <c r="D75" s="276"/>
      <c r="E75" s="276"/>
      <c r="F75" s="276"/>
      <c r="G75" s="276"/>
      <c r="H75" s="276"/>
      <c r="I75" s="276"/>
      <c r="J75" s="276"/>
      <c r="K75" s="276"/>
      <c r="L75" s="276"/>
      <c r="M75" s="276"/>
      <c r="N75" s="276"/>
      <c r="O75" s="276"/>
      <c r="P75" s="148"/>
      <c r="Q75" s="148"/>
      <c r="R75" s="148"/>
    </row>
    <row r="76" spans="1:20" s="197" customFormat="1" ht="17.25" customHeight="1" x14ac:dyDescent="0.2">
      <c r="A76" s="276"/>
      <c r="B76" s="276"/>
      <c r="C76" s="276"/>
      <c r="D76" s="276"/>
      <c r="E76" s="276"/>
      <c r="F76" s="276"/>
      <c r="G76" s="276"/>
      <c r="H76" s="276"/>
      <c r="I76" s="276"/>
      <c r="J76" s="276"/>
      <c r="K76" s="276"/>
      <c r="L76" s="276"/>
      <c r="M76" s="276"/>
      <c r="N76" s="276"/>
      <c r="O76" s="276"/>
      <c r="P76" s="148"/>
      <c r="Q76" s="148"/>
      <c r="R76" s="148"/>
    </row>
    <row r="77" spans="1:20" s="197" customFormat="1" ht="17.25" customHeight="1" x14ac:dyDescent="0.2">
      <c r="A77" s="276"/>
      <c r="B77" s="276"/>
      <c r="C77" s="276"/>
      <c r="D77" s="276"/>
      <c r="E77" s="276"/>
      <c r="F77" s="276"/>
      <c r="G77" s="276"/>
      <c r="H77" s="276"/>
      <c r="I77" s="276"/>
      <c r="J77" s="276"/>
      <c r="K77" s="276"/>
      <c r="L77" s="276"/>
      <c r="M77" s="276"/>
      <c r="N77" s="276"/>
      <c r="O77" s="276"/>
      <c r="P77" s="148"/>
      <c r="Q77" s="148"/>
      <c r="R77" s="148"/>
    </row>
    <row r="78" spans="1:20" s="38" customFormat="1" ht="24.95" customHeight="1" x14ac:dyDescent="0.3">
      <c r="A78" s="341" t="s">
        <v>136</v>
      </c>
      <c r="B78" s="341"/>
      <c r="C78" s="341"/>
      <c r="D78" s="341"/>
      <c r="E78" s="341"/>
      <c r="F78" s="341"/>
      <c r="G78" s="341"/>
      <c r="H78" s="341"/>
      <c r="I78" s="341"/>
      <c r="J78" s="341"/>
      <c r="K78" s="341"/>
      <c r="L78" s="341"/>
      <c r="M78" s="341"/>
      <c r="N78" s="341"/>
      <c r="O78" s="341"/>
      <c r="P78" s="341"/>
      <c r="Q78" s="341"/>
      <c r="R78" s="341"/>
      <c r="S78" s="341"/>
      <c r="T78" s="341"/>
    </row>
    <row r="79" spans="1:20" s="38" customFormat="1" ht="9.9499999999999993" customHeight="1" x14ac:dyDescent="0.3">
      <c r="A79" s="149"/>
      <c r="B79" s="149"/>
      <c r="C79" s="149"/>
      <c r="D79" s="211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64">
        <v>0.05</v>
      </c>
      <c r="R79" s="65"/>
      <c r="T79" s="66"/>
    </row>
    <row r="80" spans="1:20" s="197" customFormat="1" ht="15.95" customHeight="1" x14ac:dyDescent="0.2">
      <c r="A80" s="59" t="s">
        <v>40</v>
      </c>
      <c r="B80" s="59"/>
      <c r="C80" s="59"/>
      <c r="D80" s="130"/>
      <c r="E80" s="59"/>
      <c r="F80" s="59"/>
      <c r="G80" s="59"/>
      <c r="H80" s="59"/>
      <c r="I80" s="59" t="s">
        <v>32</v>
      </c>
      <c r="J80" s="59"/>
      <c r="K80" s="59"/>
      <c r="L80" s="59"/>
      <c r="M80" s="59"/>
      <c r="N80" s="59"/>
      <c r="O80" s="59"/>
      <c r="P80" s="59"/>
      <c r="Q80" s="212">
        <v>0.05</v>
      </c>
      <c r="R80" s="196"/>
    </row>
    <row r="81" spans="1:21" s="197" customFormat="1" ht="15.75" customHeight="1" x14ac:dyDescent="0.2">
      <c r="A81" s="59" t="s">
        <v>130</v>
      </c>
      <c r="B81" s="59"/>
      <c r="C81" s="59"/>
      <c r="D81" s="130"/>
      <c r="E81" s="59"/>
      <c r="F81" s="59"/>
      <c r="G81" s="59"/>
      <c r="H81" s="59"/>
      <c r="I81" s="59" t="s">
        <v>24</v>
      </c>
      <c r="J81" s="59"/>
      <c r="K81" s="59"/>
      <c r="L81" s="59"/>
      <c r="M81" s="59"/>
      <c r="N81" s="59"/>
      <c r="O81" s="59"/>
      <c r="P81" s="59"/>
      <c r="Q81" s="212">
        <v>0.04</v>
      </c>
      <c r="R81" s="196"/>
    </row>
    <row r="82" spans="1:21" s="197" customFormat="1" ht="8.25" customHeight="1" x14ac:dyDescent="0.25">
      <c r="A82" s="61"/>
      <c r="B82" s="199"/>
      <c r="C82" s="199"/>
      <c r="D82" s="61"/>
      <c r="E82" s="13"/>
      <c r="F82" s="13"/>
      <c r="G82" s="62"/>
      <c r="H82" s="13"/>
      <c r="I82" s="62"/>
      <c r="J82" s="13"/>
      <c r="K82" s="200"/>
      <c r="L82" s="13"/>
      <c r="M82" s="62"/>
      <c r="N82" s="13"/>
      <c r="O82" s="13"/>
      <c r="P82" s="62"/>
      <c r="Q82" s="212">
        <v>0.05</v>
      </c>
      <c r="R82" s="196"/>
    </row>
    <row r="83" spans="1:21" s="197" customFormat="1" ht="14.1" customHeight="1" x14ac:dyDescent="0.2">
      <c r="A83" s="317" t="s">
        <v>4</v>
      </c>
      <c r="B83" s="317" t="s">
        <v>31</v>
      </c>
      <c r="C83" s="318" t="s">
        <v>7</v>
      </c>
      <c r="D83" s="317" t="s">
        <v>8</v>
      </c>
      <c r="E83" s="317"/>
      <c r="F83" s="317"/>
      <c r="G83" s="317"/>
      <c r="H83" s="317" t="s">
        <v>9</v>
      </c>
      <c r="I83" s="317"/>
      <c r="J83" s="317"/>
      <c r="K83" s="317"/>
      <c r="L83" s="317"/>
      <c r="M83" s="317"/>
      <c r="N83" s="317" t="s">
        <v>0</v>
      </c>
      <c r="O83" s="319" t="s">
        <v>3</v>
      </c>
      <c r="P83" s="353" t="s">
        <v>2</v>
      </c>
      <c r="Q83" s="212">
        <v>0.05</v>
      </c>
      <c r="R83" s="196"/>
    </row>
    <row r="84" spans="1:21" s="197" customFormat="1" ht="14.1" customHeight="1" x14ac:dyDescent="0.2">
      <c r="A84" s="317"/>
      <c r="B84" s="317"/>
      <c r="C84" s="318"/>
      <c r="D84" s="321" t="s">
        <v>75</v>
      </c>
      <c r="E84" s="321"/>
      <c r="F84" s="321" t="s">
        <v>76</v>
      </c>
      <c r="G84" s="321"/>
      <c r="H84" s="321" t="s">
        <v>75</v>
      </c>
      <c r="I84" s="321"/>
      <c r="J84" s="274" t="s">
        <v>10</v>
      </c>
      <c r="K84" s="321" t="s">
        <v>76</v>
      </c>
      <c r="L84" s="321"/>
      <c r="M84" s="274" t="s">
        <v>10</v>
      </c>
      <c r="N84" s="317"/>
      <c r="O84" s="319"/>
      <c r="P84" s="353"/>
      <c r="Q84" s="195"/>
      <c r="R84" s="196"/>
    </row>
    <row r="85" spans="1:21" s="197" customFormat="1" ht="15.95" customHeight="1" x14ac:dyDescent="0.2">
      <c r="A85" s="278">
        <v>1</v>
      </c>
      <c r="B85" s="237" t="s">
        <v>47</v>
      </c>
      <c r="C85" s="237" t="s">
        <v>245</v>
      </c>
      <c r="D85" s="58">
        <v>77</v>
      </c>
      <c r="E85" s="15">
        <f t="shared" ref="E85:E90" si="30">D85/444.44</f>
        <v>0.17325173251732517</v>
      </c>
      <c r="F85" s="58">
        <v>74</v>
      </c>
      <c r="G85" s="15">
        <f t="shared" ref="G85:G90" si="31">F85/444.44</f>
        <v>0.16650166501665017</v>
      </c>
      <c r="H85" s="58">
        <v>74</v>
      </c>
      <c r="I85" s="15">
        <f t="shared" ref="I85:I90" si="32">H85/444.44</f>
        <v>0.16650166501665017</v>
      </c>
      <c r="J85" s="21">
        <v>0.03</v>
      </c>
      <c r="K85" s="58">
        <v>51</v>
      </c>
      <c r="L85" s="15">
        <f t="shared" ref="L85:L90" si="33">K85/444.44</f>
        <v>0.11475114751147511</v>
      </c>
      <c r="M85" s="21">
        <v>0.04</v>
      </c>
      <c r="N85" s="22">
        <f t="shared" ref="N85:N90" si="34">M85+L85+J85+I85+G85+E85</f>
        <v>0.69100621006210061</v>
      </c>
      <c r="O85" s="57" t="str">
        <f t="shared" ref="O85:O90" si="35">IF(N85&lt;50%,"F",IF(N85&lt;=64%,"D",IF(N85&lt;=79%,"C",IF(N85&lt;90%,"B",IF(N85&gt;=90%,"A")))))</f>
        <v>C</v>
      </c>
      <c r="P85" s="63"/>
      <c r="Q85" s="195"/>
      <c r="R85" s="196"/>
    </row>
    <row r="86" spans="1:21" s="292" customFormat="1" ht="15.95" customHeight="1" x14ac:dyDescent="0.2">
      <c r="A86" s="288">
        <v>2</v>
      </c>
      <c r="B86" s="261" t="s">
        <v>47</v>
      </c>
      <c r="C86" s="261" t="s">
        <v>247</v>
      </c>
      <c r="D86" s="289">
        <v>0</v>
      </c>
      <c r="E86" s="290">
        <f t="shared" si="30"/>
        <v>0</v>
      </c>
      <c r="F86" s="289">
        <v>0</v>
      </c>
      <c r="G86" s="290">
        <f t="shared" si="31"/>
        <v>0</v>
      </c>
      <c r="H86" s="289">
        <v>0</v>
      </c>
      <c r="I86" s="290">
        <f t="shared" si="32"/>
        <v>0</v>
      </c>
      <c r="J86" s="262">
        <v>0</v>
      </c>
      <c r="K86" s="289">
        <v>0</v>
      </c>
      <c r="L86" s="290">
        <f t="shared" si="33"/>
        <v>0</v>
      </c>
      <c r="M86" s="262">
        <v>0</v>
      </c>
      <c r="N86" s="263">
        <f t="shared" si="34"/>
        <v>0</v>
      </c>
      <c r="O86" s="291" t="str">
        <f t="shared" si="35"/>
        <v>F</v>
      </c>
      <c r="P86" s="293"/>
      <c r="Q86" s="195"/>
      <c r="R86" s="196"/>
      <c r="S86" s="197"/>
      <c r="T86" s="197"/>
      <c r="U86" s="197"/>
    </row>
    <row r="87" spans="1:21" s="197" customFormat="1" ht="15.95" customHeight="1" x14ac:dyDescent="0.2">
      <c r="A87" s="278">
        <v>3</v>
      </c>
      <c r="B87" s="237" t="s">
        <v>46</v>
      </c>
      <c r="C87" s="237" t="s">
        <v>249</v>
      </c>
      <c r="D87" s="58">
        <v>82</v>
      </c>
      <c r="E87" s="15">
        <f t="shared" si="30"/>
        <v>0.18450184501845018</v>
      </c>
      <c r="F87" s="58">
        <v>66</v>
      </c>
      <c r="G87" s="15">
        <f t="shared" si="31"/>
        <v>0.14850148501485014</v>
      </c>
      <c r="H87" s="58">
        <v>90</v>
      </c>
      <c r="I87" s="15">
        <f t="shared" si="32"/>
        <v>0.20250202502025019</v>
      </c>
      <c r="J87" s="21">
        <v>0.02</v>
      </c>
      <c r="K87" s="58">
        <v>70</v>
      </c>
      <c r="L87" s="15">
        <f t="shared" si="33"/>
        <v>0.15750157501575016</v>
      </c>
      <c r="M87" s="21">
        <v>0.04</v>
      </c>
      <c r="N87" s="22">
        <f t="shared" si="34"/>
        <v>0.75300693006930075</v>
      </c>
      <c r="O87" s="57" t="str">
        <f t="shared" si="35"/>
        <v>C</v>
      </c>
      <c r="P87" s="63"/>
      <c r="Q87" s="195"/>
      <c r="R87" s="196"/>
    </row>
    <row r="88" spans="1:21" s="197" customFormat="1" ht="15.95" customHeight="1" x14ac:dyDescent="0.2">
      <c r="A88" s="278">
        <v>4</v>
      </c>
      <c r="B88" s="237" t="s">
        <v>46</v>
      </c>
      <c r="C88" s="237" t="s">
        <v>251</v>
      </c>
      <c r="D88" s="58">
        <v>96</v>
      </c>
      <c r="E88" s="15">
        <f t="shared" si="30"/>
        <v>0.21600216002160022</v>
      </c>
      <c r="F88" s="58">
        <v>98</v>
      </c>
      <c r="G88" s="15">
        <f t="shared" si="31"/>
        <v>0.22050220502205023</v>
      </c>
      <c r="H88" s="58">
        <v>97</v>
      </c>
      <c r="I88" s="15">
        <f t="shared" si="32"/>
        <v>0.21825218252182521</v>
      </c>
      <c r="J88" s="21">
        <v>0.05</v>
      </c>
      <c r="K88" s="58">
        <v>88</v>
      </c>
      <c r="L88" s="15">
        <f t="shared" si="33"/>
        <v>0.19800198001980021</v>
      </c>
      <c r="M88" s="21">
        <v>0.05</v>
      </c>
      <c r="N88" s="22">
        <f t="shared" si="34"/>
        <v>0.95275852758527591</v>
      </c>
      <c r="O88" s="57" t="str">
        <f t="shared" si="35"/>
        <v>A</v>
      </c>
      <c r="P88" s="63"/>
      <c r="Q88" s="195"/>
      <c r="R88" s="196"/>
    </row>
    <row r="89" spans="1:21" s="197" customFormat="1" ht="15.95" customHeight="1" x14ac:dyDescent="0.2">
      <c r="A89" s="278">
        <v>5</v>
      </c>
      <c r="B89" s="237" t="s">
        <v>46</v>
      </c>
      <c r="C89" s="237" t="s">
        <v>253</v>
      </c>
      <c r="D89" s="58">
        <v>74</v>
      </c>
      <c r="E89" s="15">
        <f t="shared" si="30"/>
        <v>0.16650166501665017</v>
      </c>
      <c r="F89" s="58">
        <v>87</v>
      </c>
      <c r="G89" s="15">
        <f t="shared" si="31"/>
        <v>0.19575195751957519</v>
      </c>
      <c r="H89" s="58">
        <v>91</v>
      </c>
      <c r="I89" s="15">
        <f t="shared" si="32"/>
        <v>0.20475204752047521</v>
      </c>
      <c r="J89" s="21">
        <v>0.05</v>
      </c>
      <c r="K89" s="58">
        <v>49</v>
      </c>
      <c r="L89" s="15">
        <f t="shared" si="33"/>
        <v>0.11025110251102511</v>
      </c>
      <c r="M89" s="21">
        <v>0.05</v>
      </c>
      <c r="N89" s="22">
        <f t="shared" si="34"/>
        <v>0.77725677256772574</v>
      </c>
      <c r="O89" s="57" t="str">
        <f t="shared" si="35"/>
        <v>C</v>
      </c>
      <c r="P89" s="63"/>
      <c r="Q89" s="195"/>
      <c r="R89" s="196"/>
    </row>
    <row r="90" spans="1:21" s="197" customFormat="1" ht="15.95" customHeight="1" x14ac:dyDescent="0.2">
      <c r="A90" s="278">
        <v>6</v>
      </c>
      <c r="B90" s="237" t="s">
        <v>47</v>
      </c>
      <c r="C90" s="237" t="s">
        <v>255</v>
      </c>
      <c r="D90" s="58">
        <v>88</v>
      </c>
      <c r="E90" s="15">
        <f t="shared" si="30"/>
        <v>0.19800198001980021</v>
      </c>
      <c r="F90" s="58">
        <v>85</v>
      </c>
      <c r="G90" s="15">
        <f t="shared" si="31"/>
        <v>0.19125191251912518</v>
      </c>
      <c r="H90" s="58">
        <v>93</v>
      </c>
      <c r="I90" s="15">
        <f t="shared" si="32"/>
        <v>0.20925209252092522</v>
      </c>
      <c r="J90" s="21">
        <v>0.03</v>
      </c>
      <c r="K90" s="58">
        <v>63</v>
      </c>
      <c r="L90" s="15">
        <f t="shared" si="33"/>
        <v>0.14175141751417514</v>
      </c>
      <c r="M90" s="21">
        <v>0.05</v>
      </c>
      <c r="N90" s="22">
        <f t="shared" si="34"/>
        <v>0.82025740257402568</v>
      </c>
      <c r="O90" s="57" t="str">
        <f t="shared" si="35"/>
        <v>B</v>
      </c>
      <c r="P90" s="58"/>
      <c r="Q90" s="195"/>
      <c r="R90" s="196"/>
    </row>
    <row r="91" spans="1:21" s="197" customFormat="1" ht="15.95" customHeight="1" x14ac:dyDescent="0.2">
      <c r="A91" s="278">
        <v>7</v>
      </c>
      <c r="B91" s="237" t="s">
        <v>46</v>
      </c>
      <c r="C91" s="237" t="s">
        <v>257</v>
      </c>
      <c r="D91" s="58">
        <v>96</v>
      </c>
      <c r="E91" s="15">
        <f>D91/444.44</f>
        <v>0.21600216002160022</v>
      </c>
      <c r="F91" s="58">
        <v>96</v>
      </c>
      <c r="G91" s="15">
        <f>F91/444.44</f>
        <v>0.21600216002160022</v>
      </c>
      <c r="H91" s="58">
        <v>96</v>
      </c>
      <c r="I91" s="15">
        <f>H91/444.44</f>
        <v>0.21600216002160022</v>
      </c>
      <c r="J91" s="21">
        <v>0.05</v>
      </c>
      <c r="K91" s="58">
        <v>81</v>
      </c>
      <c r="L91" s="15">
        <f>K91/444.44</f>
        <v>0.18225182251822519</v>
      </c>
      <c r="M91" s="21">
        <v>0.05</v>
      </c>
      <c r="N91" s="22">
        <f>M91+L91+J91+I91+G91+E91</f>
        <v>0.93025830258302578</v>
      </c>
      <c r="O91" s="57" t="str">
        <f>IF(N91&lt;50%,"F",IF(N91&lt;=64%,"D",IF(N91&lt;=79%,"C",IF(N91&lt;90%,"B",IF(N91&gt;=90%,"A")))))</f>
        <v>A</v>
      </c>
      <c r="P91" s="58"/>
      <c r="Q91" s="195"/>
      <c r="R91" s="196"/>
    </row>
    <row r="92" spans="1:21" s="197" customFormat="1" ht="15.95" customHeight="1" x14ac:dyDescent="0.2">
      <c r="A92" s="278">
        <v>8</v>
      </c>
      <c r="B92" s="237" t="s">
        <v>47</v>
      </c>
      <c r="C92" s="237" t="s">
        <v>259</v>
      </c>
      <c r="D92" s="58">
        <v>93</v>
      </c>
      <c r="E92" s="15">
        <f t="shared" ref="E92:E104" si="36">D92/444.44</f>
        <v>0.20925209252092522</v>
      </c>
      <c r="F92" s="58">
        <v>98</v>
      </c>
      <c r="G92" s="15">
        <f t="shared" ref="G92:G104" si="37">F92/444.44</f>
        <v>0.22050220502205023</v>
      </c>
      <c r="H92" s="58">
        <v>91</v>
      </c>
      <c r="I92" s="15">
        <f t="shared" ref="I92:I104" si="38">H92/444.44</f>
        <v>0.20475204752047521</v>
      </c>
      <c r="J92" s="21">
        <v>0.04</v>
      </c>
      <c r="K92" s="58">
        <v>81</v>
      </c>
      <c r="L92" s="15">
        <f t="shared" ref="L92:L104" si="39">K92/444.44</f>
        <v>0.18225182251822519</v>
      </c>
      <c r="M92" s="21">
        <v>0.05</v>
      </c>
      <c r="N92" s="22">
        <f t="shared" ref="N92:N104" si="40">M92+L92+J92+I92+G92+E92</f>
        <v>0.90675816758167582</v>
      </c>
      <c r="O92" s="57" t="str">
        <f t="shared" ref="O92:O104" si="41">IF(N92&lt;50%,"F",IF(N92&lt;=64%,"D",IF(N92&lt;=79%,"C",IF(N92&lt;90%,"B",IF(N92&gt;=90%,"A")))))</f>
        <v>A</v>
      </c>
      <c r="P92" s="58"/>
      <c r="Q92" s="195"/>
      <c r="R92" s="196"/>
    </row>
    <row r="93" spans="1:21" s="197" customFormat="1" ht="15.95" customHeight="1" x14ac:dyDescent="0.2">
      <c r="A93" s="278">
        <v>9</v>
      </c>
      <c r="B93" s="237" t="s">
        <v>46</v>
      </c>
      <c r="C93" s="237" t="s">
        <v>261</v>
      </c>
      <c r="D93" s="58">
        <v>96</v>
      </c>
      <c r="E93" s="15">
        <f t="shared" si="36"/>
        <v>0.21600216002160022</v>
      </c>
      <c r="F93" s="58">
        <v>98</v>
      </c>
      <c r="G93" s="15">
        <f t="shared" si="37"/>
        <v>0.22050220502205023</v>
      </c>
      <c r="H93" s="58">
        <v>97</v>
      </c>
      <c r="I93" s="15">
        <f t="shared" si="38"/>
        <v>0.21825218252182521</v>
      </c>
      <c r="J93" s="21">
        <v>0.05</v>
      </c>
      <c r="K93" s="58">
        <v>82</v>
      </c>
      <c r="L93" s="15">
        <f t="shared" si="39"/>
        <v>0.18450184501845018</v>
      </c>
      <c r="M93" s="21">
        <v>0.05</v>
      </c>
      <c r="N93" s="22">
        <f t="shared" si="40"/>
        <v>0.93925839258392574</v>
      </c>
      <c r="O93" s="57" t="str">
        <f t="shared" si="41"/>
        <v>A</v>
      </c>
      <c r="P93" s="63"/>
      <c r="Q93" s="195"/>
      <c r="R93" s="196"/>
    </row>
    <row r="94" spans="1:21" s="197" customFormat="1" ht="15.95" customHeight="1" x14ac:dyDescent="0.2">
      <c r="A94" s="278">
        <v>10</v>
      </c>
      <c r="B94" s="237" t="s">
        <v>47</v>
      </c>
      <c r="C94" s="237" t="s">
        <v>263</v>
      </c>
      <c r="D94" s="58">
        <v>95</v>
      </c>
      <c r="E94" s="15">
        <f t="shared" si="36"/>
        <v>0.2137521375213752</v>
      </c>
      <c r="F94" s="58">
        <v>93</v>
      </c>
      <c r="G94" s="15">
        <f t="shared" si="37"/>
        <v>0.20925209252092522</v>
      </c>
      <c r="H94" s="58">
        <v>96</v>
      </c>
      <c r="I94" s="15">
        <f t="shared" si="38"/>
        <v>0.21600216002160022</v>
      </c>
      <c r="J94" s="21">
        <v>0.04</v>
      </c>
      <c r="K94" s="58">
        <v>89</v>
      </c>
      <c r="L94" s="15">
        <f t="shared" si="39"/>
        <v>0.2002520025200252</v>
      </c>
      <c r="M94" s="21">
        <v>0.05</v>
      </c>
      <c r="N94" s="22">
        <f t="shared" si="40"/>
        <v>0.92925839258392595</v>
      </c>
      <c r="O94" s="57" t="str">
        <f t="shared" si="41"/>
        <v>A</v>
      </c>
      <c r="P94" s="99"/>
      <c r="Q94" s="195"/>
      <c r="R94" s="196"/>
    </row>
    <row r="95" spans="1:21" s="197" customFormat="1" ht="15.95" customHeight="1" x14ac:dyDescent="0.2">
      <c r="A95" s="278">
        <v>11</v>
      </c>
      <c r="B95" s="237" t="s">
        <v>47</v>
      </c>
      <c r="C95" s="237" t="s">
        <v>1242</v>
      </c>
      <c r="D95" s="58">
        <v>93</v>
      </c>
      <c r="E95" s="15">
        <f>D95/444.44</f>
        <v>0.20925209252092522</v>
      </c>
      <c r="F95" s="58">
        <v>93</v>
      </c>
      <c r="G95" s="15">
        <f>F95/444.44</f>
        <v>0.20925209252092522</v>
      </c>
      <c r="H95" s="58">
        <v>95</v>
      </c>
      <c r="I95" s="15">
        <f>H95/444.44</f>
        <v>0.2137521375213752</v>
      </c>
      <c r="J95" s="21">
        <v>0.03</v>
      </c>
      <c r="K95" s="58">
        <v>56</v>
      </c>
      <c r="L95" s="15">
        <f>K95/444.44</f>
        <v>0.12600126001260012</v>
      </c>
      <c r="M95" s="21">
        <v>0.05</v>
      </c>
      <c r="N95" s="22">
        <f>M95+L95+J95+I95+G95+E95</f>
        <v>0.83825758257582583</v>
      </c>
      <c r="O95" s="57" t="str">
        <f>IF(N95&lt;50%,"F",IF(N95&lt;=64%,"D",IF(N95&lt;=79%,"C",IF(N95&lt;90%,"B",IF(N95&gt;=90%,"A")))))</f>
        <v>B</v>
      </c>
      <c r="P95" s="63"/>
      <c r="Q95" s="195"/>
      <c r="R95" s="196"/>
    </row>
    <row r="96" spans="1:21" s="197" customFormat="1" ht="15.95" customHeight="1" x14ac:dyDescent="0.2">
      <c r="A96" s="278">
        <v>12</v>
      </c>
      <c r="B96" s="237" t="s">
        <v>47</v>
      </c>
      <c r="C96" s="237" t="s">
        <v>265</v>
      </c>
      <c r="D96" s="58">
        <v>83</v>
      </c>
      <c r="E96" s="15">
        <f t="shared" si="36"/>
        <v>0.18675186751867517</v>
      </c>
      <c r="F96" s="58">
        <v>75</v>
      </c>
      <c r="G96" s="15">
        <f t="shared" si="37"/>
        <v>0.16875168751687517</v>
      </c>
      <c r="H96" s="58">
        <v>71</v>
      </c>
      <c r="I96" s="15">
        <f t="shared" si="38"/>
        <v>0.15975159751597517</v>
      </c>
      <c r="J96" s="21">
        <v>0.03</v>
      </c>
      <c r="K96" s="58">
        <v>42</v>
      </c>
      <c r="L96" s="15">
        <f t="shared" si="39"/>
        <v>9.4500945009450096E-2</v>
      </c>
      <c r="M96" s="21">
        <v>0.05</v>
      </c>
      <c r="N96" s="22">
        <f t="shared" si="40"/>
        <v>0.68975609756097556</v>
      </c>
      <c r="O96" s="57" t="str">
        <f t="shared" si="41"/>
        <v>C</v>
      </c>
      <c r="P96" s="63"/>
      <c r="Q96" s="195"/>
      <c r="R96" s="196"/>
    </row>
    <row r="97" spans="1:21" s="197" customFormat="1" ht="15.95" customHeight="1" x14ac:dyDescent="0.2">
      <c r="A97" s="278">
        <v>13</v>
      </c>
      <c r="B97" s="237" t="s">
        <v>47</v>
      </c>
      <c r="C97" s="237" t="s">
        <v>267</v>
      </c>
      <c r="D97" s="58">
        <v>86</v>
      </c>
      <c r="E97" s="15">
        <f t="shared" si="36"/>
        <v>0.1935019350193502</v>
      </c>
      <c r="F97" s="58">
        <v>64</v>
      </c>
      <c r="G97" s="15">
        <f t="shared" si="37"/>
        <v>0.14400144001440016</v>
      </c>
      <c r="H97" s="58">
        <v>71</v>
      </c>
      <c r="I97" s="15">
        <f t="shared" si="38"/>
        <v>0.15975159751597517</v>
      </c>
      <c r="J97" s="21">
        <v>0.04</v>
      </c>
      <c r="K97" s="58">
        <v>47</v>
      </c>
      <c r="L97" s="15">
        <f t="shared" si="39"/>
        <v>0.10575105751057511</v>
      </c>
      <c r="M97" s="21">
        <v>0.05</v>
      </c>
      <c r="N97" s="22">
        <f t="shared" si="40"/>
        <v>0.6930060300603007</v>
      </c>
      <c r="O97" s="57" t="str">
        <f t="shared" si="41"/>
        <v>C</v>
      </c>
      <c r="P97" s="58"/>
      <c r="Q97" s="195"/>
      <c r="R97" s="196"/>
    </row>
    <row r="98" spans="1:21" s="197" customFormat="1" ht="15.95" customHeight="1" x14ac:dyDescent="0.2">
      <c r="A98" s="278">
        <v>14</v>
      </c>
      <c r="B98" s="237" t="s">
        <v>46</v>
      </c>
      <c r="C98" s="237" t="s">
        <v>269</v>
      </c>
      <c r="D98" s="58">
        <v>83</v>
      </c>
      <c r="E98" s="15">
        <f t="shared" si="36"/>
        <v>0.18675186751867517</v>
      </c>
      <c r="F98" s="58">
        <v>74</v>
      </c>
      <c r="G98" s="15">
        <f t="shared" si="37"/>
        <v>0.16650166501665017</v>
      </c>
      <c r="H98" s="58">
        <v>68</v>
      </c>
      <c r="I98" s="15">
        <f t="shared" si="38"/>
        <v>0.15300153001530015</v>
      </c>
      <c r="J98" s="21">
        <v>0.03</v>
      </c>
      <c r="K98" s="58">
        <v>47</v>
      </c>
      <c r="L98" s="15">
        <f t="shared" si="39"/>
        <v>0.10575105751057511</v>
      </c>
      <c r="M98" s="21">
        <v>0.05</v>
      </c>
      <c r="N98" s="22">
        <f t="shared" si="40"/>
        <v>0.69200612006120066</v>
      </c>
      <c r="O98" s="57" t="str">
        <f t="shared" si="41"/>
        <v>C</v>
      </c>
      <c r="P98" s="58"/>
      <c r="Q98" s="195"/>
      <c r="R98" s="196"/>
    </row>
    <row r="99" spans="1:21" s="197" customFormat="1" ht="15.95" customHeight="1" x14ac:dyDescent="0.2">
      <c r="A99" s="278">
        <v>15</v>
      </c>
      <c r="B99" s="237" t="s">
        <v>47</v>
      </c>
      <c r="C99" s="237" t="s">
        <v>271</v>
      </c>
      <c r="D99" s="58">
        <v>83</v>
      </c>
      <c r="E99" s="15">
        <f t="shared" si="36"/>
        <v>0.18675186751867517</v>
      </c>
      <c r="F99" s="58">
        <v>82</v>
      </c>
      <c r="G99" s="15">
        <f t="shared" si="37"/>
        <v>0.18450184501845018</v>
      </c>
      <c r="H99" s="58">
        <v>82</v>
      </c>
      <c r="I99" s="15">
        <f t="shared" si="38"/>
        <v>0.18450184501845018</v>
      </c>
      <c r="J99" s="21">
        <v>0.03</v>
      </c>
      <c r="K99" s="58">
        <v>57</v>
      </c>
      <c r="L99" s="15">
        <f t="shared" si="39"/>
        <v>0.12825128251282514</v>
      </c>
      <c r="M99" s="21">
        <v>0.05</v>
      </c>
      <c r="N99" s="22">
        <f t="shared" si="40"/>
        <v>0.76400684006840081</v>
      </c>
      <c r="O99" s="57" t="str">
        <f t="shared" si="41"/>
        <v>C</v>
      </c>
      <c r="P99" s="63"/>
      <c r="Q99" s="195"/>
      <c r="R99" s="196"/>
    </row>
    <row r="100" spans="1:21" s="292" customFormat="1" ht="15.95" customHeight="1" x14ac:dyDescent="0.2">
      <c r="A100" s="288">
        <v>16</v>
      </c>
      <c r="B100" s="261" t="s">
        <v>47</v>
      </c>
      <c r="C100" s="261" t="s">
        <v>273</v>
      </c>
      <c r="D100" s="289">
        <v>0</v>
      </c>
      <c r="E100" s="290">
        <f t="shared" si="36"/>
        <v>0</v>
      </c>
      <c r="F100" s="289">
        <v>0</v>
      </c>
      <c r="G100" s="290">
        <f t="shared" si="37"/>
        <v>0</v>
      </c>
      <c r="H100" s="289">
        <v>0</v>
      </c>
      <c r="I100" s="290">
        <f t="shared" si="38"/>
        <v>0</v>
      </c>
      <c r="J100" s="262">
        <v>0</v>
      </c>
      <c r="K100" s="289">
        <v>0</v>
      </c>
      <c r="L100" s="290">
        <f t="shared" si="39"/>
        <v>0</v>
      </c>
      <c r="M100" s="262">
        <v>0</v>
      </c>
      <c r="N100" s="263">
        <f t="shared" si="40"/>
        <v>0</v>
      </c>
      <c r="O100" s="291" t="str">
        <f t="shared" si="41"/>
        <v>F</v>
      </c>
      <c r="P100" s="293"/>
      <c r="Q100" s="195"/>
      <c r="R100" s="196"/>
      <c r="S100" s="197"/>
      <c r="T100" s="197"/>
      <c r="U100" s="197"/>
    </row>
    <row r="101" spans="1:21" s="197" customFormat="1" ht="15.95" customHeight="1" x14ac:dyDescent="0.2">
      <c r="A101" s="278">
        <v>17</v>
      </c>
      <c r="B101" s="237" t="s">
        <v>47</v>
      </c>
      <c r="C101" s="237" t="s">
        <v>275</v>
      </c>
      <c r="D101" s="58">
        <v>76</v>
      </c>
      <c r="E101" s="15">
        <f t="shared" si="36"/>
        <v>0.17100171001710018</v>
      </c>
      <c r="F101" s="58">
        <v>90</v>
      </c>
      <c r="G101" s="15">
        <f t="shared" si="37"/>
        <v>0.20250202502025019</v>
      </c>
      <c r="H101" s="58">
        <v>92</v>
      </c>
      <c r="I101" s="15">
        <f t="shared" si="38"/>
        <v>0.2070020700207002</v>
      </c>
      <c r="J101" s="21">
        <v>0.03</v>
      </c>
      <c r="K101" s="58">
        <v>59</v>
      </c>
      <c r="L101" s="15">
        <f t="shared" si="39"/>
        <v>0.13275132751327515</v>
      </c>
      <c r="M101" s="21">
        <v>0.05</v>
      </c>
      <c r="N101" s="22">
        <f t="shared" si="40"/>
        <v>0.79325713257132568</v>
      </c>
      <c r="O101" s="57" t="str">
        <f t="shared" si="41"/>
        <v>B</v>
      </c>
      <c r="P101" s="63"/>
      <c r="Q101" s="195"/>
      <c r="R101" s="196"/>
    </row>
    <row r="102" spans="1:21" s="197" customFormat="1" ht="15.95" customHeight="1" x14ac:dyDescent="0.2">
      <c r="A102" s="278">
        <v>18</v>
      </c>
      <c r="B102" s="237" t="s">
        <v>46</v>
      </c>
      <c r="C102" s="237" t="s">
        <v>277</v>
      </c>
      <c r="D102" s="58">
        <v>88</v>
      </c>
      <c r="E102" s="15">
        <f t="shared" si="36"/>
        <v>0.19800198001980021</v>
      </c>
      <c r="F102" s="58">
        <v>95</v>
      </c>
      <c r="G102" s="15">
        <f t="shared" si="37"/>
        <v>0.2137521375213752</v>
      </c>
      <c r="H102" s="58">
        <v>93</v>
      </c>
      <c r="I102" s="15">
        <f t="shared" si="38"/>
        <v>0.20925209252092522</v>
      </c>
      <c r="J102" s="21">
        <v>0.04</v>
      </c>
      <c r="K102" s="58">
        <v>56</v>
      </c>
      <c r="L102" s="15">
        <f t="shared" si="39"/>
        <v>0.12600126001260012</v>
      </c>
      <c r="M102" s="21">
        <v>0.04</v>
      </c>
      <c r="N102" s="22">
        <f t="shared" si="40"/>
        <v>0.82700747007470077</v>
      </c>
      <c r="O102" s="57" t="str">
        <f t="shared" si="41"/>
        <v>B</v>
      </c>
      <c r="P102" s="58"/>
      <c r="Q102" s="195"/>
      <c r="R102" s="196"/>
    </row>
    <row r="103" spans="1:21" s="197" customFormat="1" ht="15.95" customHeight="1" x14ac:dyDescent="0.2">
      <c r="A103" s="278">
        <v>19</v>
      </c>
      <c r="B103" s="237" t="s">
        <v>46</v>
      </c>
      <c r="C103" s="237" t="s">
        <v>279</v>
      </c>
      <c r="D103" s="58">
        <v>87</v>
      </c>
      <c r="E103" s="15">
        <f t="shared" si="36"/>
        <v>0.19575195751957519</v>
      </c>
      <c r="F103" s="58">
        <v>94</v>
      </c>
      <c r="G103" s="15">
        <f t="shared" si="37"/>
        <v>0.21150211502115021</v>
      </c>
      <c r="H103" s="58">
        <v>89</v>
      </c>
      <c r="I103" s="15">
        <f t="shared" si="38"/>
        <v>0.2002520025200252</v>
      </c>
      <c r="J103" s="21">
        <v>0.05</v>
      </c>
      <c r="K103" s="58">
        <v>50</v>
      </c>
      <c r="L103" s="15">
        <f t="shared" si="39"/>
        <v>0.11250112501125012</v>
      </c>
      <c r="M103" s="21">
        <v>0.05</v>
      </c>
      <c r="N103" s="22">
        <f t="shared" si="40"/>
        <v>0.82000720007200079</v>
      </c>
      <c r="O103" s="57" t="str">
        <f t="shared" si="41"/>
        <v>B</v>
      </c>
      <c r="P103" s="58"/>
      <c r="Q103" s="195"/>
      <c r="R103" s="196"/>
    </row>
    <row r="104" spans="1:21" s="197" customFormat="1" ht="15.95" customHeight="1" x14ac:dyDescent="0.2">
      <c r="A104" s="278">
        <v>20</v>
      </c>
      <c r="B104" s="237" t="s">
        <v>46</v>
      </c>
      <c r="C104" s="237" t="s">
        <v>281</v>
      </c>
      <c r="D104" s="58">
        <v>96</v>
      </c>
      <c r="E104" s="15">
        <f t="shared" si="36"/>
        <v>0.21600216002160022</v>
      </c>
      <c r="F104" s="58">
        <v>94</v>
      </c>
      <c r="G104" s="15">
        <f t="shared" si="37"/>
        <v>0.21150211502115021</v>
      </c>
      <c r="H104" s="58">
        <v>98</v>
      </c>
      <c r="I104" s="15">
        <f t="shared" si="38"/>
        <v>0.22050220502205023</v>
      </c>
      <c r="J104" s="21">
        <v>0.05</v>
      </c>
      <c r="K104" s="58">
        <v>88</v>
      </c>
      <c r="L104" s="15">
        <f t="shared" si="39"/>
        <v>0.19800198001980021</v>
      </c>
      <c r="M104" s="21">
        <v>0.05</v>
      </c>
      <c r="N104" s="22">
        <f t="shared" si="40"/>
        <v>0.94600846008460093</v>
      </c>
      <c r="O104" s="57" t="str">
        <f t="shared" si="41"/>
        <v>A</v>
      </c>
      <c r="P104" s="67"/>
      <c r="Q104" s="195"/>
      <c r="R104" s="196"/>
    </row>
    <row r="105" spans="1:21" s="197" customFormat="1" ht="15.95" customHeight="1" x14ac:dyDescent="0.2">
      <c r="A105" s="278">
        <v>21</v>
      </c>
      <c r="B105" s="237" t="s">
        <v>46</v>
      </c>
      <c r="C105" s="237" t="s">
        <v>283</v>
      </c>
      <c r="D105" s="58">
        <v>88</v>
      </c>
      <c r="E105" s="15">
        <f>D105/444.44</f>
        <v>0.19800198001980021</v>
      </c>
      <c r="F105" s="58">
        <v>93</v>
      </c>
      <c r="G105" s="15">
        <f>F105/444.44</f>
        <v>0.20925209252092522</v>
      </c>
      <c r="H105" s="58">
        <v>91</v>
      </c>
      <c r="I105" s="15">
        <f>H105/444.44</f>
        <v>0.20475204752047521</v>
      </c>
      <c r="J105" s="21">
        <v>0.05</v>
      </c>
      <c r="K105" s="58">
        <v>64</v>
      </c>
      <c r="L105" s="15">
        <f>K105/444.44</f>
        <v>0.14400144001440016</v>
      </c>
      <c r="M105" s="21">
        <v>0.05</v>
      </c>
      <c r="N105" s="22">
        <f>M105+L105+J105+I105+G105+E105</f>
        <v>0.85600756007560075</v>
      </c>
      <c r="O105" s="57" t="str">
        <f>IF(N105&lt;50%,"F",IF(N105&lt;=64%,"D",IF(N105&lt;=79%,"C",IF(N105&lt;90%,"B",IF(N105&gt;=90%,"A")))))</f>
        <v>B</v>
      </c>
      <c r="P105" s="63"/>
      <c r="Q105" s="195"/>
      <c r="R105" s="196"/>
    </row>
    <row r="106" spans="1:21" s="197" customFormat="1" ht="15.95" customHeight="1" x14ac:dyDescent="0.2">
      <c r="A106" s="278">
        <v>22</v>
      </c>
      <c r="B106" s="237" t="s">
        <v>47</v>
      </c>
      <c r="C106" s="237" t="s">
        <v>285</v>
      </c>
      <c r="D106" s="58">
        <v>94</v>
      </c>
      <c r="E106" s="15">
        <f>D106/444.44</f>
        <v>0.21150211502115021</v>
      </c>
      <c r="F106" s="58">
        <v>85</v>
      </c>
      <c r="G106" s="15">
        <f>F106/444.44</f>
        <v>0.19125191251912518</v>
      </c>
      <c r="H106" s="58">
        <v>85</v>
      </c>
      <c r="I106" s="15">
        <f>H106/444.44</f>
        <v>0.19125191251912518</v>
      </c>
      <c r="J106" s="21">
        <v>0.04</v>
      </c>
      <c r="K106" s="58">
        <v>58</v>
      </c>
      <c r="L106" s="15">
        <f>K106/444.44</f>
        <v>0.13050130501305013</v>
      </c>
      <c r="M106" s="21">
        <v>0.05</v>
      </c>
      <c r="N106" s="22">
        <f>M106+L106+J106+I106+G106+E106</f>
        <v>0.81450724507245076</v>
      </c>
      <c r="O106" s="57" t="str">
        <f>IF(N106&lt;50%,"F",IF(N106&lt;=64%,"D",IF(N106&lt;=79%,"C",IF(N106&lt;90%,"B",IF(N106&gt;=90%,"A")))))</f>
        <v>B</v>
      </c>
      <c r="P106" s="63"/>
      <c r="Q106" s="195"/>
      <c r="R106" s="196"/>
    </row>
    <row r="107" spans="1:21" s="197" customFormat="1" ht="15.95" customHeight="1" x14ac:dyDescent="0.2">
      <c r="A107" s="278">
        <v>23</v>
      </c>
      <c r="B107" s="237" t="s">
        <v>46</v>
      </c>
      <c r="C107" s="237" t="s">
        <v>287</v>
      </c>
      <c r="D107" s="58">
        <v>85</v>
      </c>
      <c r="E107" s="15">
        <f t="shared" ref="E107:E108" si="42">D107/444.44</f>
        <v>0.19125191251912518</v>
      </c>
      <c r="F107" s="58">
        <v>80</v>
      </c>
      <c r="G107" s="15">
        <f t="shared" ref="G107:G108" si="43">F107/444.44</f>
        <v>0.18000180001800017</v>
      </c>
      <c r="H107" s="58">
        <v>90</v>
      </c>
      <c r="I107" s="15">
        <f t="shared" ref="I107:I108" si="44">H107/444.44</f>
        <v>0.20250202502025019</v>
      </c>
      <c r="J107" s="21">
        <v>0.04</v>
      </c>
      <c r="K107" s="58">
        <v>53</v>
      </c>
      <c r="L107" s="15">
        <f t="shared" ref="L107:L108" si="45">K107/444.44</f>
        <v>0.11925119251192512</v>
      </c>
      <c r="M107" s="21">
        <v>0.05</v>
      </c>
      <c r="N107" s="22">
        <f t="shared" ref="N107:N108" si="46">M107+L107+J107+I107+G107+E107</f>
        <v>0.78300693006930067</v>
      </c>
      <c r="O107" s="57" t="str">
        <f t="shared" ref="O107:O108" si="47">IF(N107&lt;50%,"F",IF(N107&lt;=64%,"D",IF(N107&lt;=79%,"C",IF(N107&lt;90%,"B",IF(N107&gt;=90%,"A")))))</f>
        <v>C</v>
      </c>
      <c r="P107" s="63"/>
      <c r="Q107" s="195"/>
      <c r="R107" s="196"/>
    </row>
    <row r="108" spans="1:21" s="292" customFormat="1" ht="15.95" customHeight="1" x14ac:dyDescent="0.2">
      <c r="A108" s="288">
        <v>24</v>
      </c>
      <c r="B108" s="261" t="s">
        <v>46</v>
      </c>
      <c r="C108" s="261" t="s">
        <v>289</v>
      </c>
      <c r="D108" s="289">
        <v>0</v>
      </c>
      <c r="E108" s="290">
        <f t="shared" si="42"/>
        <v>0</v>
      </c>
      <c r="F108" s="289">
        <v>0</v>
      </c>
      <c r="G108" s="290">
        <f t="shared" si="43"/>
        <v>0</v>
      </c>
      <c r="H108" s="289">
        <v>0</v>
      </c>
      <c r="I108" s="290">
        <f t="shared" si="44"/>
        <v>0</v>
      </c>
      <c r="J108" s="262">
        <v>0</v>
      </c>
      <c r="K108" s="289">
        <v>0</v>
      </c>
      <c r="L108" s="290">
        <f t="shared" si="45"/>
        <v>0</v>
      </c>
      <c r="M108" s="262">
        <v>0</v>
      </c>
      <c r="N108" s="263">
        <f t="shared" si="46"/>
        <v>0</v>
      </c>
      <c r="O108" s="291" t="str">
        <f t="shared" si="47"/>
        <v>F</v>
      </c>
      <c r="P108" s="293"/>
      <c r="Q108" s="195"/>
      <c r="R108" s="196"/>
      <c r="S108" s="197"/>
      <c r="T108" s="197"/>
      <c r="U108" s="197"/>
    </row>
    <row r="109" spans="1:21" s="151" customFormat="1" ht="15" customHeight="1" x14ac:dyDescent="0.2">
      <c r="A109" s="354" t="s">
        <v>13</v>
      </c>
      <c r="B109" s="354"/>
      <c r="C109" s="354"/>
      <c r="D109" s="354"/>
      <c r="E109" s="354"/>
      <c r="F109" s="354"/>
      <c r="G109" s="354"/>
      <c r="H109" s="354"/>
      <c r="I109" s="354"/>
      <c r="J109" s="354"/>
      <c r="K109" s="354"/>
      <c r="L109" s="354"/>
      <c r="M109" s="354"/>
      <c r="N109" s="354"/>
      <c r="O109" s="354"/>
      <c r="P109" s="150"/>
      <c r="Q109" s="150"/>
      <c r="R109" s="150"/>
    </row>
    <row r="110" spans="1:21" s="151" customFormat="1" ht="15" customHeight="1" x14ac:dyDescent="0.2">
      <c r="A110" s="240"/>
      <c r="B110" s="240"/>
      <c r="C110" s="240"/>
      <c r="D110" s="240"/>
      <c r="E110" s="240"/>
      <c r="F110" s="240"/>
      <c r="G110" s="240"/>
      <c r="H110" s="240"/>
      <c r="I110" s="240"/>
      <c r="J110" s="240"/>
      <c r="K110" s="240"/>
      <c r="L110" s="240"/>
      <c r="M110" s="240"/>
      <c r="N110" s="240"/>
      <c r="O110" s="240"/>
      <c r="P110" s="150"/>
      <c r="Q110" s="150"/>
      <c r="R110" s="150"/>
    </row>
    <row r="111" spans="1:21" s="151" customFormat="1" ht="15" customHeight="1" x14ac:dyDescent="0.2">
      <c r="A111" s="240"/>
      <c r="B111" s="240"/>
      <c r="C111" s="240"/>
      <c r="D111" s="240"/>
      <c r="E111" s="240"/>
      <c r="F111" s="240"/>
      <c r="G111" s="240"/>
      <c r="H111" s="240"/>
      <c r="I111" s="240"/>
      <c r="J111" s="240"/>
      <c r="K111" s="240"/>
      <c r="L111" s="240"/>
      <c r="M111" s="240"/>
      <c r="N111" s="240"/>
      <c r="O111" s="240"/>
      <c r="P111" s="150"/>
      <c r="Q111" s="150"/>
      <c r="R111" s="150"/>
    </row>
    <row r="112" spans="1:21" s="151" customFormat="1" ht="15" customHeight="1" x14ac:dyDescent="0.2">
      <c r="A112" s="240"/>
      <c r="B112" s="240"/>
      <c r="C112" s="240"/>
      <c r="D112" s="240"/>
      <c r="E112" s="240"/>
      <c r="F112" s="240"/>
      <c r="G112" s="240"/>
      <c r="H112" s="240"/>
      <c r="I112" s="240"/>
      <c r="J112" s="240"/>
      <c r="K112" s="240"/>
      <c r="L112" s="240"/>
      <c r="M112" s="240"/>
      <c r="N112" s="240"/>
      <c r="O112" s="240"/>
      <c r="P112" s="150"/>
      <c r="Q112" s="150"/>
      <c r="R112" s="150"/>
    </row>
    <row r="113" spans="1:20" s="151" customFormat="1" ht="15" customHeight="1" x14ac:dyDescent="0.2">
      <c r="A113" s="240"/>
      <c r="B113" s="240"/>
      <c r="C113" s="240"/>
      <c r="D113" s="240"/>
      <c r="E113" s="240"/>
      <c r="F113" s="240"/>
      <c r="G113" s="240"/>
      <c r="H113" s="240"/>
      <c r="I113" s="240"/>
      <c r="J113" s="240"/>
      <c r="K113" s="240"/>
      <c r="L113" s="240"/>
      <c r="M113" s="240"/>
      <c r="N113" s="240"/>
      <c r="O113" s="240"/>
      <c r="P113" s="150"/>
      <c r="Q113" s="150"/>
      <c r="R113" s="150"/>
    </row>
    <row r="114" spans="1:20" s="151" customFormat="1" ht="15" customHeight="1" x14ac:dyDescent="0.2">
      <c r="A114" s="240"/>
      <c r="B114" s="240"/>
      <c r="C114" s="240"/>
      <c r="D114" s="240"/>
      <c r="E114" s="240"/>
      <c r="F114" s="240"/>
      <c r="G114" s="240"/>
      <c r="H114" s="240"/>
      <c r="I114" s="240"/>
      <c r="J114" s="240"/>
      <c r="K114" s="240"/>
      <c r="L114" s="240"/>
      <c r="M114" s="240"/>
      <c r="N114" s="240"/>
      <c r="O114" s="240"/>
      <c r="P114" s="150"/>
      <c r="Q114" s="150"/>
      <c r="R114" s="150"/>
    </row>
    <row r="115" spans="1:20" s="151" customFormat="1" ht="15" customHeight="1" x14ac:dyDescent="0.2">
      <c r="A115" s="240"/>
      <c r="B115" s="240"/>
      <c r="C115" s="240"/>
      <c r="D115" s="240"/>
      <c r="E115" s="240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150"/>
      <c r="Q115" s="150"/>
      <c r="R115" s="150"/>
    </row>
    <row r="116" spans="1:20" s="151" customFormat="1" ht="15" customHeight="1" x14ac:dyDescent="0.2">
      <c r="A116" s="240"/>
      <c r="B116" s="240"/>
      <c r="C116" s="240"/>
      <c r="D116" s="240"/>
      <c r="E116" s="240"/>
      <c r="F116" s="240"/>
      <c r="G116" s="240"/>
      <c r="H116" s="240"/>
      <c r="I116" s="240"/>
      <c r="J116" s="240"/>
      <c r="K116" s="240"/>
      <c r="L116" s="240"/>
      <c r="M116" s="240"/>
      <c r="N116" s="240"/>
      <c r="O116" s="240"/>
      <c r="P116" s="150"/>
      <c r="Q116" s="150"/>
      <c r="R116" s="150"/>
    </row>
    <row r="117" spans="1:20" s="151" customFormat="1" ht="15" customHeight="1" x14ac:dyDescent="0.2">
      <c r="A117" s="240"/>
      <c r="B117" s="240"/>
      <c r="C117" s="240"/>
      <c r="D117" s="240"/>
      <c r="E117" s="240"/>
      <c r="F117" s="240"/>
      <c r="G117" s="240"/>
      <c r="H117" s="240"/>
      <c r="I117" s="240"/>
      <c r="J117" s="240"/>
      <c r="K117" s="240"/>
      <c r="L117" s="240"/>
      <c r="M117" s="240"/>
      <c r="N117" s="240"/>
      <c r="O117" s="240"/>
      <c r="P117" s="150"/>
      <c r="Q117" s="150"/>
      <c r="R117" s="150"/>
    </row>
    <row r="118" spans="1:20" s="151" customFormat="1" ht="15" customHeight="1" x14ac:dyDescent="0.2">
      <c r="A118" s="240"/>
      <c r="B118" s="240"/>
      <c r="C118" s="240"/>
      <c r="D118" s="240"/>
      <c r="E118" s="240"/>
      <c r="F118" s="240"/>
      <c r="G118" s="240"/>
      <c r="H118" s="240"/>
      <c r="I118" s="240"/>
      <c r="J118" s="240"/>
      <c r="K118" s="240"/>
      <c r="L118" s="240"/>
      <c r="M118" s="240"/>
      <c r="N118" s="240"/>
      <c r="O118" s="240"/>
      <c r="P118" s="150"/>
      <c r="Q118" s="150"/>
      <c r="R118" s="150"/>
    </row>
    <row r="119" spans="1:20" s="151" customFormat="1" ht="15" customHeight="1" x14ac:dyDescent="0.2">
      <c r="A119" s="240"/>
      <c r="B119" s="240"/>
      <c r="C119" s="240"/>
      <c r="D119" s="240"/>
      <c r="E119" s="240"/>
      <c r="F119" s="240"/>
      <c r="G119" s="240"/>
      <c r="H119" s="240"/>
      <c r="I119" s="240"/>
      <c r="J119" s="240"/>
      <c r="K119" s="240"/>
      <c r="L119" s="240"/>
      <c r="M119" s="240"/>
      <c r="N119" s="240"/>
      <c r="O119" s="240"/>
      <c r="P119" s="150"/>
      <c r="Q119" s="150"/>
      <c r="R119" s="150"/>
    </row>
    <row r="120" spans="1:20" s="151" customFormat="1" ht="15" customHeight="1" x14ac:dyDescent="0.2">
      <c r="A120" s="240"/>
      <c r="B120" s="240"/>
      <c r="C120" s="240"/>
      <c r="D120" s="240"/>
      <c r="E120" s="240"/>
      <c r="F120" s="240"/>
      <c r="G120" s="240"/>
      <c r="H120" s="240"/>
      <c r="I120" s="240"/>
      <c r="J120" s="240"/>
      <c r="K120" s="240"/>
      <c r="L120" s="240"/>
      <c r="M120" s="240"/>
      <c r="N120" s="240"/>
      <c r="O120" s="240"/>
      <c r="P120" s="150"/>
      <c r="Q120" s="150"/>
      <c r="R120" s="150"/>
    </row>
    <row r="121" spans="1:20" s="38" customFormat="1" ht="24.95" customHeight="1" x14ac:dyDescent="0.3">
      <c r="A121" s="341" t="s">
        <v>136</v>
      </c>
      <c r="B121" s="341"/>
      <c r="C121" s="341"/>
      <c r="D121" s="341"/>
      <c r="E121" s="341"/>
      <c r="F121" s="341"/>
      <c r="G121" s="341"/>
      <c r="H121" s="341"/>
      <c r="I121" s="341"/>
      <c r="J121" s="341"/>
      <c r="K121" s="341"/>
      <c r="L121" s="341"/>
      <c r="M121" s="341"/>
      <c r="N121" s="341"/>
      <c r="O121" s="341"/>
      <c r="P121" s="341"/>
      <c r="Q121" s="341"/>
      <c r="R121" s="341"/>
      <c r="S121" s="341"/>
      <c r="T121" s="341"/>
    </row>
    <row r="122" spans="1:20" s="38" customFormat="1" ht="9.9499999999999993" customHeight="1" x14ac:dyDescent="0.3">
      <c r="A122" s="149"/>
      <c r="B122" s="149"/>
      <c r="C122" s="149"/>
      <c r="D122" s="211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64">
        <v>0.05</v>
      </c>
      <c r="R122" s="65"/>
      <c r="T122" s="66"/>
    </row>
    <row r="123" spans="1:20" s="197" customFormat="1" ht="15.95" customHeight="1" x14ac:dyDescent="0.2">
      <c r="A123" s="59" t="s">
        <v>142</v>
      </c>
      <c r="B123" s="59"/>
      <c r="C123" s="59"/>
      <c r="D123" s="130"/>
      <c r="E123" s="59"/>
      <c r="F123" s="59"/>
      <c r="G123" s="59"/>
      <c r="H123" s="59"/>
      <c r="I123" s="59" t="s">
        <v>290</v>
      </c>
      <c r="J123" s="59"/>
      <c r="K123" s="59"/>
      <c r="L123" s="59"/>
      <c r="M123" s="59"/>
      <c r="N123" s="59"/>
      <c r="O123" s="59"/>
      <c r="P123" s="59"/>
      <c r="Q123" s="212">
        <v>0.05</v>
      </c>
      <c r="R123" s="196"/>
    </row>
    <row r="124" spans="1:20" s="197" customFormat="1" ht="15.75" customHeight="1" x14ac:dyDescent="0.2">
      <c r="A124" s="59" t="s">
        <v>143</v>
      </c>
      <c r="B124" s="59"/>
      <c r="C124" s="59"/>
      <c r="D124" s="130"/>
      <c r="E124" s="59"/>
      <c r="F124" s="59"/>
      <c r="G124" s="59"/>
      <c r="H124" s="59"/>
      <c r="I124" s="59" t="s">
        <v>24</v>
      </c>
      <c r="J124" s="59"/>
      <c r="K124" s="59"/>
      <c r="L124" s="59"/>
      <c r="M124" s="59"/>
      <c r="N124" s="59"/>
      <c r="O124" s="59"/>
      <c r="P124" s="59"/>
      <c r="Q124" s="212">
        <v>0.04</v>
      </c>
      <c r="R124" s="196"/>
    </row>
    <row r="125" spans="1:20" s="197" customFormat="1" ht="8.25" customHeight="1" x14ac:dyDescent="0.25">
      <c r="A125" s="61"/>
      <c r="B125" s="199"/>
      <c r="C125" s="199"/>
      <c r="D125" s="61"/>
      <c r="E125" s="13"/>
      <c r="F125" s="13"/>
      <c r="G125" s="62"/>
      <c r="H125" s="13"/>
      <c r="I125" s="62"/>
      <c r="J125" s="13"/>
      <c r="K125" s="200"/>
      <c r="L125" s="13"/>
      <c r="M125" s="62"/>
      <c r="N125" s="13"/>
      <c r="O125" s="13"/>
      <c r="P125" s="62"/>
      <c r="Q125" s="212">
        <v>0.05</v>
      </c>
      <c r="R125" s="196"/>
    </row>
    <row r="126" spans="1:20" s="197" customFormat="1" ht="14.1" customHeight="1" x14ac:dyDescent="0.2">
      <c r="A126" s="317" t="s">
        <v>4</v>
      </c>
      <c r="B126" s="317" t="s">
        <v>31</v>
      </c>
      <c r="C126" s="318" t="s">
        <v>7</v>
      </c>
      <c r="D126" s="317" t="s">
        <v>8</v>
      </c>
      <c r="E126" s="317"/>
      <c r="F126" s="317"/>
      <c r="G126" s="317"/>
      <c r="H126" s="317" t="s">
        <v>9</v>
      </c>
      <c r="I126" s="317"/>
      <c r="J126" s="317"/>
      <c r="K126" s="317"/>
      <c r="L126" s="317"/>
      <c r="M126" s="317"/>
      <c r="N126" s="317" t="s">
        <v>0</v>
      </c>
      <c r="O126" s="319" t="s">
        <v>3</v>
      </c>
      <c r="P126" s="353" t="s">
        <v>2</v>
      </c>
      <c r="Q126" s="212">
        <v>0.05</v>
      </c>
      <c r="R126" s="196"/>
    </row>
    <row r="127" spans="1:20" s="197" customFormat="1" ht="14.1" customHeight="1" x14ac:dyDescent="0.2">
      <c r="A127" s="317"/>
      <c r="B127" s="317"/>
      <c r="C127" s="318"/>
      <c r="D127" s="321" t="s">
        <v>75</v>
      </c>
      <c r="E127" s="321"/>
      <c r="F127" s="321" t="s">
        <v>76</v>
      </c>
      <c r="G127" s="321"/>
      <c r="H127" s="321" t="s">
        <v>75</v>
      </c>
      <c r="I127" s="321"/>
      <c r="J127" s="274" t="s">
        <v>10</v>
      </c>
      <c r="K127" s="321" t="s">
        <v>76</v>
      </c>
      <c r="L127" s="321"/>
      <c r="M127" s="274" t="s">
        <v>10</v>
      </c>
      <c r="N127" s="317"/>
      <c r="O127" s="319"/>
      <c r="P127" s="353"/>
      <c r="Q127" s="195"/>
      <c r="R127" s="196"/>
    </row>
    <row r="128" spans="1:20" s="197" customFormat="1" ht="15.95" customHeight="1" x14ac:dyDescent="0.2">
      <c r="A128" s="278">
        <v>1</v>
      </c>
      <c r="B128" s="237" t="s">
        <v>47</v>
      </c>
      <c r="C128" s="237" t="s">
        <v>292</v>
      </c>
      <c r="D128" s="58">
        <v>84</v>
      </c>
      <c r="E128" s="15">
        <f t="shared" ref="E128:E133" si="48">D128/444.44</f>
        <v>0.18900189001890019</v>
      </c>
      <c r="F128" s="58">
        <v>68</v>
      </c>
      <c r="G128" s="15">
        <f t="shared" ref="G128:G133" si="49">F128/444.44</f>
        <v>0.15300153001530015</v>
      </c>
      <c r="H128" s="58">
        <v>91</v>
      </c>
      <c r="I128" s="15">
        <f t="shared" ref="I128:I133" si="50">H128/444.44</f>
        <v>0.20475204752047521</v>
      </c>
      <c r="J128" s="21">
        <v>0.05</v>
      </c>
      <c r="K128" s="58">
        <v>37</v>
      </c>
      <c r="L128" s="15">
        <f t="shared" ref="L128:L133" si="51">K128/444.44</f>
        <v>8.3250832508325087E-2</v>
      </c>
      <c r="M128" s="21">
        <v>0.04</v>
      </c>
      <c r="N128" s="22">
        <f t="shared" ref="N128:N133" si="52">M128+L128+J128+I128+G128+E128</f>
        <v>0.7200063000630007</v>
      </c>
      <c r="O128" s="57" t="str">
        <f t="shared" ref="O128:O133" si="53">IF(N128&lt;50%,"F",IF(N128&lt;=64%,"D",IF(N128&lt;=79%,"C",IF(N128&lt;90%,"B",IF(N128&gt;=90%,"A")))))</f>
        <v>C</v>
      </c>
      <c r="P128" s="63"/>
      <c r="Q128" s="195"/>
      <c r="R128" s="196"/>
    </row>
    <row r="129" spans="1:21" s="197" customFormat="1" ht="15.95" customHeight="1" x14ac:dyDescent="0.2">
      <c r="A129" s="278">
        <v>2</v>
      </c>
      <c r="B129" s="237" t="s">
        <v>47</v>
      </c>
      <c r="C129" s="237" t="s">
        <v>294</v>
      </c>
      <c r="D129" s="58">
        <v>83</v>
      </c>
      <c r="E129" s="15">
        <f t="shared" si="48"/>
        <v>0.18675186751867517</v>
      </c>
      <c r="F129" s="58">
        <v>74</v>
      </c>
      <c r="G129" s="15">
        <f t="shared" si="49"/>
        <v>0.16650166501665017</v>
      </c>
      <c r="H129" s="58">
        <v>87</v>
      </c>
      <c r="I129" s="15">
        <f t="shared" si="50"/>
        <v>0.19575195751957519</v>
      </c>
      <c r="J129" s="21">
        <v>0.05</v>
      </c>
      <c r="K129" s="58">
        <v>57</v>
      </c>
      <c r="L129" s="15">
        <f t="shared" si="51"/>
        <v>0.12825128251282514</v>
      </c>
      <c r="M129" s="21">
        <v>0.04</v>
      </c>
      <c r="N129" s="22">
        <f t="shared" si="52"/>
        <v>0.76725677256772573</v>
      </c>
      <c r="O129" s="57" t="str">
        <f t="shared" si="53"/>
        <v>C</v>
      </c>
      <c r="P129" s="63"/>
      <c r="Q129" s="195"/>
      <c r="R129" s="196"/>
    </row>
    <row r="130" spans="1:21" s="197" customFormat="1" ht="15.95" customHeight="1" x14ac:dyDescent="0.2">
      <c r="A130" s="278">
        <v>3</v>
      </c>
      <c r="B130" s="237" t="s">
        <v>46</v>
      </c>
      <c r="C130" s="237" t="s">
        <v>296</v>
      </c>
      <c r="D130" s="58">
        <v>89</v>
      </c>
      <c r="E130" s="15">
        <f t="shared" si="48"/>
        <v>0.2002520025200252</v>
      </c>
      <c r="F130" s="58">
        <v>70</v>
      </c>
      <c r="G130" s="15">
        <f t="shared" si="49"/>
        <v>0.15750157501575016</v>
      </c>
      <c r="H130" s="58">
        <v>88</v>
      </c>
      <c r="I130" s="15">
        <f t="shared" si="50"/>
        <v>0.19800198001980021</v>
      </c>
      <c r="J130" s="21">
        <v>0.05</v>
      </c>
      <c r="K130" s="58">
        <v>55</v>
      </c>
      <c r="L130" s="15">
        <f t="shared" si="51"/>
        <v>0.12375123751237513</v>
      </c>
      <c r="M130" s="21">
        <v>0.05</v>
      </c>
      <c r="N130" s="22">
        <f t="shared" si="52"/>
        <v>0.77950679506795062</v>
      </c>
      <c r="O130" s="57" t="str">
        <f t="shared" si="53"/>
        <v>C</v>
      </c>
      <c r="P130" s="63"/>
      <c r="Q130" s="195"/>
      <c r="R130" s="196"/>
    </row>
    <row r="131" spans="1:21" s="197" customFormat="1" ht="15.95" customHeight="1" x14ac:dyDescent="0.2">
      <c r="A131" s="278">
        <v>4</v>
      </c>
      <c r="B131" s="237" t="s">
        <v>47</v>
      </c>
      <c r="C131" s="237" t="s">
        <v>298</v>
      </c>
      <c r="D131" s="58">
        <v>86</v>
      </c>
      <c r="E131" s="15">
        <f t="shared" si="48"/>
        <v>0.1935019350193502</v>
      </c>
      <c r="F131" s="58">
        <v>81</v>
      </c>
      <c r="G131" s="15">
        <f t="shared" si="49"/>
        <v>0.18225182251822519</v>
      </c>
      <c r="H131" s="58">
        <v>78</v>
      </c>
      <c r="I131" s="15">
        <f t="shared" si="50"/>
        <v>0.17550175501755017</v>
      </c>
      <c r="J131" s="21">
        <v>0.05</v>
      </c>
      <c r="K131" s="58">
        <v>61</v>
      </c>
      <c r="L131" s="15">
        <f t="shared" si="51"/>
        <v>0.13725137251372513</v>
      </c>
      <c r="M131" s="21">
        <v>0.04</v>
      </c>
      <c r="N131" s="22">
        <f t="shared" si="52"/>
        <v>0.77850688506885068</v>
      </c>
      <c r="O131" s="57" t="str">
        <f t="shared" si="53"/>
        <v>C</v>
      </c>
      <c r="P131" s="63"/>
      <c r="Q131" s="195"/>
      <c r="R131" s="196"/>
    </row>
    <row r="132" spans="1:21" s="197" customFormat="1" ht="15.95" customHeight="1" x14ac:dyDescent="0.2">
      <c r="A132" s="278">
        <v>5</v>
      </c>
      <c r="B132" s="237" t="s">
        <v>46</v>
      </c>
      <c r="C132" s="237" t="s">
        <v>300</v>
      </c>
      <c r="D132" s="58">
        <v>99</v>
      </c>
      <c r="E132" s="15">
        <f t="shared" si="48"/>
        <v>0.22275222752227522</v>
      </c>
      <c r="F132" s="58">
        <v>88</v>
      </c>
      <c r="G132" s="15">
        <f t="shared" si="49"/>
        <v>0.19800198001980021</v>
      </c>
      <c r="H132" s="58">
        <v>99</v>
      </c>
      <c r="I132" s="15">
        <f t="shared" si="50"/>
        <v>0.22275222752227522</v>
      </c>
      <c r="J132" s="21">
        <v>0.05</v>
      </c>
      <c r="K132" s="58">
        <v>94</v>
      </c>
      <c r="L132" s="15">
        <f t="shared" si="51"/>
        <v>0.21150211502115021</v>
      </c>
      <c r="M132" s="21">
        <v>0.05</v>
      </c>
      <c r="N132" s="22">
        <f t="shared" si="52"/>
        <v>0.95500855008550078</v>
      </c>
      <c r="O132" s="57" t="str">
        <f t="shared" si="53"/>
        <v>A</v>
      </c>
      <c r="P132" s="63"/>
      <c r="Q132" s="195"/>
      <c r="R132" s="196"/>
    </row>
    <row r="133" spans="1:21" s="197" customFormat="1" ht="15.95" customHeight="1" x14ac:dyDescent="0.2">
      <c r="A133" s="278">
        <v>6</v>
      </c>
      <c r="B133" s="237" t="s">
        <v>46</v>
      </c>
      <c r="C133" s="237" t="s">
        <v>302</v>
      </c>
      <c r="D133" s="58">
        <v>99</v>
      </c>
      <c r="E133" s="15">
        <f t="shared" si="48"/>
        <v>0.22275222752227522</v>
      </c>
      <c r="F133" s="58">
        <v>92</v>
      </c>
      <c r="G133" s="15">
        <f t="shared" si="49"/>
        <v>0.2070020700207002</v>
      </c>
      <c r="H133" s="58">
        <v>94</v>
      </c>
      <c r="I133" s="15">
        <f t="shared" si="50"/>
        <v>0.21150211502115021</v>
      </c>
      <c r="J133" s="21">
        <v>0.05</v>
      </c>
      <c r="K133" s="58">
        <v>87</v>
      </c>
      <c r="L133" s="15">
        <f t="shared" si="51"/>
        <v>0.19575195751957519</v>
      </c>
      <c r="M133" s="21">
        <v>0.04</v>
      </c>
      <c r="N133" s="22">
        <f t="shared" si="52"/>
        <v>0.92700837008370074</v>
      </c>
      <c r="O133" s="57" t="str">
        <f t="shared" si="53"/>
        <v>A</v>
      </c>
      <c r="P133" s="58"/>
      <c r="Q133" s="195"/>
      <c r="R133" s="196"/>
    </row>
    <row r="134" spans="1:21" s="197" customFormat="1" ht="15.95" customHeight="1" x14ac:dyDescent="0.2">
      <c r="A134" s="278">
        <v>7</v>
      </c>
      <c r="B134" s="237" t="s">
        <v>47</v>
      </c>
      <c r="C134" s="237" t="s">
        <v>304</v>
      </c>
      <c r="D134" s="58">
        <v>90</v>
      </c>
      <c r="E134" s="15">
        <f>D134/444.44</f>
        <v>0.20250202502025019</v>
      </c>
      <c r="F134" s="58">
        <v>49</v>
      </c>
      <c r="G134" s="15">
        <f>F134/444.44</f>
        <v>0.11025110251102511</v>
      </c>
      <c r="H134" s="58">
        <v>87</v>
      </c>
      <c r="I134" s="15">
        <f>H134/444.44</f>
        <v>0.19575195751957519</v>
      </c>
      <c r="J134" s="21">
        <v>0.05</v>
      </c>
      <c r="K134" s="58">
        <v>46</v>
      </c>
      <c r="L134" s="15">
        <f>K134/444.44</f>
        <v>0.1035010350103501</v>
      </c>
      <c r="M134" s="21">
        <v>0.04</v>
      </c>
      <c r="N134" s="22">
        <f>M134+L134+J134+I134+G134+E134</f>
        <v>0.70200612006120056</v>
      </c>
      <c r="O134" s="57" t="str">
        <f>IF(N134&lt;50%,"F",IF(N134&lt;=64%,"D",IF(N134&lt;=79%,"C",IF(N134&lt;90%,"B",IF(N134&gt;=90%,"A")))))</f>
        <v>C</v>
      </c>
      <c r="P134" s="58"/>
      <c r="Q134" s="195"/>
      <c r="R134" s="196"/>
    </row>
    <row r="135" spans="1:21" s="197" customFormat="1" ht="15.95" customHeight="1" x14ac:dyDescent="0.2">
      <c r="A135" s="278">
        <v>8</v>
      </c>
      <c r="B135" s="237" t="s">
        <v>47</v>
      </c>
      <c r="C135" s="237" t="s">
        <v>306</v>
      </c>
      <c r="D135" s="58">
        <v>64</v>
      </c>
      <c r="E135" s="15">
        <f t="shared" ref="E135:E146" si="54">D135/444.44</f>
        <v>0.14400144001440016</v>
      </c>
      <c r="F135" s="58">
        <v>65</v>
      </c>
      <c r="G135" s="15">
        <f t="shared" ref="G135:G146" si="55">F135/444.44</f>
        <v>0.14625146251462515</v>
      </c>
      <c r="H135" s="58">
        <v>40</v>
      </c>
      <c r="I135" s="15">
        <f t="shared" ref="I135:I146" si="56">H135/444.44</f>
        <v>9.0000900009000087E-2</v>
      </c>
      <c r="J135" s="21">
        <v>0.01</v>
      </c>
      <c r="K135" s="58">
        <v>46</v>
      </c>
      <c r="L135" s="15">
        <f t="shared" ref="L135:L146" si="57">K135/444.44</f>
        <v>0.1035010350103501</v>
      </c>
      <c r="M135" s="21">
        <v>0.04</v>
      </c>
      <c r="N135" s="22">
        <f t="shared" ref="N135:N146" si="58">M135+L135+J135+I135+G135+E135</f>
        <v>0.53375483754837549</v>
      </c>
      <c r="O135" s="57" t="str">
        <f t="shared" ref="O135:O146" si="59">IF(N135&lt;50%,"F",IF(N135&lt;=64%,"D",IF(N135&lt;=79%,"C",IF(N135&lt;90%,"B",IF(N135&gt;=90%,"A")))))</f>
        <v>D</v>
      </c>
      <c r="P135" s="58"/>
      <c r="Q135" s="195"/>
      <c r="R135" s="196"/>
    </row>
    <row r="136" spans="1:21" s="197" customFormat="1" ht="15.95" customHeight="1" x14ac:dyDescent="0.2">
      <c r="A136" s="278">
        <v>9</v>
      </c>
      <c r="B136" s="237" t="s">
        <v>47</v>
      </c>
      <c r="C136" s="237" t="s">
        <v>308</v>
      </c>
      <c r="D136" s="58">
        <v>87</v>
      </c>
      <c r="E136" s="15">
        <f t="shared" si="54"/>
        <v>0.19575195751957519</v>
      </c>
      <c r="F136" s="58">
        <v>86</v>
      </c>
      <c r="G136" s="15">
        <f t="shared" si="55"/>
        <v>0.1935019350193502</v>
      </c>
      <c r="H136" s="58">
        <v>95</v>
      </c>
      <c r="I136" s="15">
        <f t="shared" si="56"/>
        <v>0.2137521375213752</v>
      </c>
      <c r="J136" s="21">
        <v>0.05</v>
      </c>
      <c r="K136" s="58">
        <v>75</v>
      </c>
      <c r="L136" s="15">
        <f t="shared" si="57"/>
        <v>0.16875168751687517</v>
      </c>
      <c r="M136" s="21">
        <v>0.05</v>
      </c>
      <c r="N136" s="22">
        <f t="shared" si="58"/>
        <v>0.87175771757717579</v>
      </c>
      <c r="O136" s="57" t="str">
        <f t="shared" si="59"/>
        <v>B</v>
      </c>
      <c r="P136" s="63"/>
      <c r="Q136" s="195"/>
      <c r="R136" s="196"/>
    </row>
    <row r="137" spans="1:21" s="197" customFormat="1" ht="15.95" customHeight="1" x14ac:dyDescent="0.2">
      <c r="A137" s="278">
        <v>10</v>
      </c>
      <c r="B137" s="237" t="s">
        <v>46</v>
      </c>
      <c r="C137" s="237" t="s">
        <v>310</v>
      </c>
      <c r="D137" s="58">
        <v>95</v>
      </c>
      <c r="E137" s="15">
        <f t="shared" si="54"/>
        <v>0.2137521375213752</v>
      </c>
      <c r="F137" s="58">
        <v>85</v>
      </c>
      <c r="G137" s="15">
        <f t="shared" si="55"/>
        <v>0.19125191251912518</v>
      </c>
      <c r="H137" s="58">
        <v>92</v>
      </c>
      <c r="I137" s="15">
        <f t="shared" si="56"/>
        <v>0.2070020700207002</v>
      </c>
      <c r="J137" s="21">
        <v>0.05</v>
      </c>
      <c r="K137" s="58">
        <v>74</v>
      </c>
      <c r="L137" s="15">
        <f t="shared" si="57"/>
        <v>0.16650166501665017</v>
      </c>
      <c r="M137" s="21">
        <v>0.05</v>
      </c>
      <c r="N137" s="22">
        <f t="shared" si="58"/>
        <v>0.87850778507785077</v>
      </c>
      <c r="O137" s="57" t="str">
        <f t="shared" si="59"/>
        <v>B</v>
      </c>
      <c r="P137" s="99"/>
      <c r="Q137" s="195"/>
      <c r="R137" s="196"/>
    </row>
    <row r="138" spans="1:21" s="197" customFormat="1" ht="15.95" customHeight="1" x14ac:dyDescent="0.2">
      <c r="A138" s="278">
        <v>11</v>
      </c>
      <c r="B138" s="237" t="s">
        <v>46</v>
      </c>
      <c r="C138" s="237" t="s">
        <v>312</v>
      </c>
      <c r="D138" s="58">
        <v>83</v>
      </c>
      <c r="E138" s="15">
        <f t="shared" si="54"/>
        <v>0.18675186751867517</v>
      </c>
      <c r="F138" s="58">
        <v>73</v>
      </c>
      <c r="G138" s="15">
        <f t="shared" si="55"/>
        <v>0.16425164251642516</v>
      </c>
      <c r="H138" s="58">
        <v>87</v>
      </c>
      <c r="I138" s="15">
        <f t="shared" si="56"/>
        <v>0.19575195751957519</v>
      </c>
      <c r="J138" s="21">
        <v>0.05</v>
      </c>
      <c r="K138" s="58">
        <v>51</v>
      </c>
      <c r="L138" s="15">
        <f t="shared" si="57"/>
        <v>0.11475114751147511</v>
      </c>
      <c r="M138" s="21">
        <v>0.04</v>
      </c>
      <c r="N138" s="22">
        <f t="shared" si="58"/>
        <v>0.75150661506615068</v>
      </c>
      <c r="O138" s="57" t="str">
        <f t="shared" si="59"/>
        <v>C</v>
      </c>
      <c r="P138" s="63"/>
      <c r="Q138" s="195"/>
      <c r="R138" s="196"/>
    </row>
    <row r="139" spans="1:21" s="292" customFormat="1" ht="15.95" customHeight="1" x14ac:dyDescent="0.2">
      <c r="A139" s="288">
        <v>12</v>
      </c>
      <c r="B139" s="261" t="s">
        <v>47</v>
      </c>
      <c r="C139" s="261" t="s">
        <v>314</v>
      </c>
      <c r="D139" s="289">
        <v>44</v>
      </c>
      <c r="E139" s="290">
        <f t="shared" si="54"/>
        <v>9.9000990009900106E-2</v>
      </c>
      <c r="F139" s="289">
        <v>86</v>
      </c>
      <c r="G139" s="290">
        <f t="shared" si="55"/>
        <v>0.1935019350193502</v>
      </c>
      <c r="H139" s="289">
        <v>0</v>
      </c>
      <c r="I139" s="290">
        <f t="shared" si="56"/>
        <v>0</v>
      </c>
      <c r="J139" s="262">
        <v>0</v>
      </c>
      <c r="K139" s="289">
        <v>0</v>
      </c>
      <c r="L139" s="290">
        <f t="shared" si="57"/>
        <v>0</v>
      </c>
      <c r="M139" s="262">
        <v>0</v>
      </c>
      <c r="N139" s="263">
        <f t="shared" si="58"/>
        <v>0.29250292502925029</v>
      </c>
      <c r="O139" s="291" t="str">
        <f t="shared" si="59"/>
        <v>F</v>
      </c>
      <c r="P139" s="289"/>
      <c r="Q139" s="195"/>
      <c r="R139" s="196"/>
      <c r="S139" s="197"/>
      <c r="T139" s="197"/>
      <c r="U139" s="197"/>
    </row>
    <row r="140" spans="1:21" s="292" customFormat="1" ht="15.95" customHeight="1" x14ac:dyDescent="0.2">
      <c r="A140" s="288">
        <v>13</v>
      </c>
      <c r="B140" s="261" t="s">
        <v>46</v>
      </c>
      <c r="C140" s="261" t="s">
        <v>316</v>
      </c>
      <c r="D140" s="289">
        <v>0</v>
      </c>
      <c r="E140" s="290">
        <f t="shared" si="54"/>
        <v>0</v>
      </c>
      <c r="F140" s="289">
        <v>0</v>
      </c>
      <c r="G140" s="290">
        <f t="shared" si="55"/>
        <v>0</v>
      </c>
      <c r="H140" s="289">
        <v>0</v>
      </c>
      <c r="I140" s="290">
        <f t="shared" si="56"/>
        <v>0</v>
      </c>
      <c r="J140" s="262">
        <v>0</v>
      </c>
      <c r="K140" s="289">
        <v>0</v>
      </c>
      <c r="L140" s="290">
        <f t="shared" si="57"/>
        <v>0</v>
      </c>
      <c r="M140" s="262">
        <v>0</v>
      </c>
      <c r="N140" s="263">
        <f t="shared" si="58"/>
        <v>0</v>
      </c>
      <c r="O140" s="291" t="str">
        <f t="shared" si="59"/>
        <v>F</v>
      </c>
      <c r="P140" s="289"/>
      <c r="Q140" s="195"/>
      <c r="R140" s="196"/>
      <c r="S140" s="197"/>
      <c r="T140" s="197"/>
      <c r="U140" s="197"/>
    </row>
    <row r="141" spans="1:21" s="197" customFormat="1" ht="15.95" customHeight="1" x14ac:dyDescent="0.2">
      <c r="A141" s="278">
        <v>14</v>
      </c>
      <c r="B141" s="237" t="s">
        <v>47</v>
      </c>
      <c r="C141" s="237" t="s">
        <v>318</v>
      </c>
      <c r="D141" s="58">
        <v>82</v>
      </c>
      <c r="E141" s="15">
        <f t="shared" si="54"/>
        <v>0.18450184501845018</v>
      </c>
      <c r="F141" s="58">
        <v>62</v>
      </c>
      <c r="G141" s="15">
        <f t="shared" si="55"/>
        <v>0.13950139501395015</v>
      </c>
      <c r="H141" s="58">
        <v>83</v>
      </c>
      <c r="I141" s="15">
        <f t="shared" si="56"/>
        <v>0.18675186751867517</v>
      </c>
      <c r="J141" s="21">
        <v>0.05</v>
      </c>
      <c r="K141" s="58">
        <v>33</v>
      </c>
      <c r="L141" s="15">
        <f t="shared" si="57"/>
        <v>7.4250742507425069E-2</v>
      </c>
      <c r="M141" s="21">
        <v>0.04</v>
      </c>
      <c r="N141" s="22">
        <f t="shared" si="58"/>
        <v>0.67500585005850056</v>
      </c>
      <c r="O141" s="57" t="str">
        <f t="shared" si="59"/>
        <v>C</v>
      </c>
      <c r="P141" s="63"/>
      <c r="Q141" s="195"/>
      <c r="R141" s="196"/>
    </row>
    <row r="142" spans="1:21" s="197" customFormat="1" ht="15.95" customHeight="1" x14ac:dyDescent="0.2">
      <c r="A142" s="278">
        <v>15</v>
      </c>
      <c r="B142" s="237" t="s">
        <v>47</v>
      </c>
      <c r="C142" s="237" t="s">
        <v>320</v>
      </c>
      <c r="D142" s="58">
        <v>84</v>
      </c>
      <c r="E142" s="15">
        <f t="shared" si="54"/>
        <v>0.18900189001890019</v>
      </c>
      <c r="F142" s="58">
        <v>67</v>
      </c>
      <c r="G142" s="15">
        <f t="shared" si="55"/>
        <v>0.15075150751507516</v>
      </c>
      <c r="H142" s="58">
        <v>75</v>
      </c>
      <c r="I142" s="15">
        <f t="shared" si="56"/>
        <v>0.16875168751687517</v>
      </c>
      <c r="J142" s="21">
        <v>0.05</v>
      </c>
      <c r="K142" s="58">
        <v>31</v>
      </c>
      <c r="L142" s="15">
        <f t="shared" si="57"/>
        <v>6.9750697506975073E-2</v>
      </c>
      <c r="M142" s="21">
        <v>0.04</v>
      </c>
      <c r="N142" s="22">
        <f t="shared" si="58"/>
        <v>0.66825578255782558</v>
      </c>
      <c r="O142" s="57" t="str">
        <f t="shared" si="59"/>
        <v>C</v>
      </c>
      <c r="P142" s="63"/>
      <c r="Q142" s="195"/>
      <c r="R142" s="196"/>
    </row>
    <row r="143" spans="1:21" s="197" customFormat="1" ht="15.95" customHeight="1" x14ac:dyDescent="0.2">
      <c r="A143" s="278">
        <v>16</v>
      </c>
      <c r="B143" s="237" t="s">
        <v>46</v>
      </c>
      <c r="C143" s="237" t="s">
        <v>322</v>
      </c>
      <c r="D143" s="58">
        <v>90</v>
      </c>
      <c r="E143" s="15">
        <f t="shared" si="54"/>
        <v>0.20250202502025019</v>
      </c>
      <c r="F143" s="58">
        <v>68</v>
      </c>
      <c r="G143" s="15">
        <f t="shared" si="55"/>
        <v>0.15300153001530015</v>
      </c>
      <c r="H143" s="58">
        <v>81</v>
      </c>
      <c r="I143" s="15">
        <f t="shared" si="56"/>
        <v>0.18225182251822519</v>
      </c>
      <c r="J143" s="21">
        <v>0.05</v>
      </c>
      <c r="K143" s="58">
        <v>50</v>
      </c>
      <c r="L143" s="15">
        <f t="shared" si="57"/>
        <v>0.11250112501125012</v>
      </c>
      <c r="M143" s="21">
        <v>0.04</v>
      </c>
      <c r="N143" s="22">
        <f t="shared" si="58"/>
        <v>0.74025650256502562</v>
      </c>
      <c r="O143" s="57" t="str">
        <f t="shared" si="59"/>
        <v>C</v>
      </c>
      <c r="P143" s="63"/>
      <c r="Q143" s="195"/>
      <c r="R143" s="196"/>
    </row>
    <row r="144" spans="1:21" s="197" customFormat="1" ht="15.95" customHeight="1" x14ac:dyDescent="0.2">
      <c r="A144" s="278">
        <v>17</v>
      </c>
      <c r="B144" s="237" t="s">
        <v>47</v>
      </c>
      <c r="C144" s="237" t="s">
        <v>324</v>
      </c>
      <c r="D144" s="58">
        <v>75</v>
      </c>
      <c r="E144" s="15">
        <f t="shared" si="54"/>
        <v>0.16875168751687517</v>
      </c>
      <c r="F144" s="58">
        <v>64</v>
      </c>
      <c r="G144" s="15">
        <f t="shared" si="55"/>
        <v>0.14400144001440016</v>
      </c>
      <c r="H144" s="58">
        <v>74</v>
      </c>
      <c r="I144" s="15">
        <f t="shared" si="56"/>
        <v>0.16650166501665017</v>
      </c>
      <c r="J144" s="21">
        <v>0.04</v>
      </c>
      <c r="K144" s="58">
        <v>32</v>
      </c>
      <c r="L144" s="15">
        <f t="shared" si="57"/>
        <v>7.2000720007200078E-2</v>
      </c>
      <c r="M144" s="21">
        <v>0.04</v>
      </c>
      <c r="N144" s="22">
        <f t="shared" si="58"/>
        <v>0.63125551255512558</v>
      </c>
      <c r="O144" s="57" t="str">
        <f t="shared" si="59"/>
        <v>D</v>
      </c>
      <c r="P144" s="58"/>
      <c r="Q144" s="195"/>
      <c r="R144" s="196"/>
    </row>
    <row r="145" spans="1:18" s="197" customFormat="1" ht="15.95" customHeight="1" x14ac:dyDescent="0.2">
      <c r="A145" s="278">
        <v>18</v>
      </c>
      <c r="B145" s="237" t="s">
        <v>46</v>
      </c>
      <c r="C145" s="237" t="s">
        <v>326</v>
      </c>
      <c r="D145" s="58">
        <v>97</v>
      </c>
      <c r="E145" s="15">
        <f t="shared" si="54"/>
        <v>0.21825218252182521</v>
      </c>
      <c r="F145" s="58">
        <v>94</v>
      </c>
      <c r="G145" s="15">
        <f t="shared" si="55"/>
        <v>0.21150211502115021</v>
      </c>
      <c r="H145" s="58">
        <v>95</v>
      </c>
      <c r="I145" s="15">
        <f t="shared" si="56"/>
        <v>0.2137521375213752</v>
      </c>
      <c r="J145" s="21">
        <v>0.05</v>
      </c>
      <c r="K145" s="58">
        <v>87</v>
      </c>
      <c r="L145" s="15">
        <f t="shared" si="57"/>
        <v>0.19575195751957519</v>
      </c>
      <c r="M145" s="21">
        <v>0.04</v>
      </c>
      <c r="N145" s="22">
        <f t="shared" si="58"/>
        <v>0.92925839258392584</v>
      </c>
      <c r="O145" s="57" t="str">
        <f t="shared" si="59"/>
        <v>A</v>
      </c>
      <c r="P145" s="58"/>
      <c r="Q145" s="195"/>
      <c r="R145" s="196"/>
    </row>
    <row r="146" spans="1:18" s="197" customFormat="1" ht="15.95" customHeight="1" x14ac:dyDescent="0.2">
      <c r="A146" s="278">
        <v>19</v>
      </c>
      <c r="B146" s="237" t="s">
        <v>46</v>
      </c>
      <c r="C146" s="237" t="s">
        <v>328</v>
      </c>
      <c r="D146" s="58">
        <v>97</v>
      </c>
      <c r="E146" s="15">
        <f t="shared" si="54"/>
        <v>0.21825218252182521</v>
      </c>
      <c r="F146" s="58">
        <v>92</v>
      </c>
      <c r="G146" s="15">
        <f t="shared" si="55"/>
        <v>0.2070020700207002</v>
      </c>
      <c r="H146" s="58">
        <v>98</v>
      </c>
      <c r="I146" s="15">
        <f t="shared" si="56"/>
        <v>0.22050220502205023</v>
      </c>
      <c r="J146" s="21">
        <v>0.05</v>
      </c>
      <c r="K146" s="58">
        <v>82</v>
      </c>
      <c r="L146" s="15">
        <f t="shared" si="57"/>
        <v>0.18450184501845018</v>
      </c>
      <c r="M146" s="21">
        <v>0.04</v>
      </c>
      <c r="N146" s="22">
        <f t="shared" si="58"/>
        <v>0.92025830258302588</v>
      </c>
      <c r="O146" s="57" t="str">
        <f t="shared" si="59"/>
        <v>A</v>
      </c>
      <c r="P146" s="67"/>
      <c r="Q146" s="195"/>
      <c r="R146" s="196"/>
    </row>
    <row r="147" spans="1:18" s="197" customFormat="1" ht="15.95" customHeight="1" x14ac:dyDescent="0.2">
      <c r="A147" s="278">
        <v>20</v>
      </c>
      <c r="B147" s="237" t="s">
        <v>46</v>
      </c>
      <c r="C147" s="237" t="s">
        <v>330</v>
      </c>
      <c r="D147" s="58">
        <v>80</v>
      </c>
      <c r="E147" s="15">
        <f>D147/444.44</f>
        <v>0.18000180001800017</v>
      </c>
      <c r="F147" s="58">
        <v>73</v>
      </c>
      <c r="G147" s="15">
        <f>F147/444.44</f>
        <v>0.16425164251642516</v>
      </c>
      <c r="H147" s="58">
        <v>76</v>
      </c>
      <c r="I147" s="15">
        <f>H147/444.44</f>
        <v>0.17100171001710018</v>
      </c>
      <c r="J147" s="21">
        <v>0.05</v>
      </c>
      <c r="K147" s="58">
        <v>53</v>
      </c>
      <c r="L147" s="15">
        <f>K147/444.44</f>
        <v>0.11925119251192512</v>
      </c>
      <c r="M147" s="21">
        <v>0.04</v>
      </c>
      <c r="N147" s="22">
        <f>M147+L147+J147+I147+G147+E147</f>
        <v>0.72450634506345057</v>
      </c>
      <c r="O147" s="57" t="str">
        <f>IF(N147&lt;50%,"F",IF(N147&lt;=64%,"D",IF(N147&lt;=79%,"C",IF(N147&lt;90%,"B",IF(N147&gt;=90%,"A")))))</f>
        <v>C</v>
      </c>
      <c r="P147" s="63"/>
      <c r="Q147" s="195"/>
      <c r="R147" s="196"/>
    </row>
    <row r="148" spans="1:18" s="197" customFormat="1" ht="15.95" customHeight="1" x14ac:dyDescent="0.2">
      <c r="A148" s="278">
        <v>21</v>
      </c>
      <c r="B148" s="237" t="s">
        <v>47</v>
      </c>
      <c r="C148" s="237" t="s">
        <v>332</v>
      </c>
      <c r="D148" s="58">
        <v>86</v>
      </c>
      <c r="E148" s="15">
        <f>D148/444.44</f>
        <v>0.1935019350193502</v>
      </c>
      <c r="F148" s="58">
        <v>80</v>
      </c>
      <c r="G148" s="15">
        <f>F148/444.44</f>
        <v>0.18000180001800017</v>
      </c>
      <c r="H148" s="58">
        <v>79</v>
      </c>
      <c r="I148" s="15">
        <f>H148/444.44</f>
        <v>0.17775177751777518</v>
      </c>
      <c r="J148" s="21">
        <v>0.05</v>
      </c>
      <c r="K148" s="58">
        <v>53</v>
      </c>
      <c r="L148" s="15">
        <f>K148/444.44</f>
        <v>0.11925119251192512</v>
      </c>
      <c r="M148" s="21">
        <v>0.04</v>
      </c>
      <c r="N148" s="22">
        <f>M148+L148+J148+I148+G148+E148</f>
        <v>0.76050670506705065</v>
      </c>
      <c r="O148" s="57" t="str">
        <f>IF(N148&lt;50%,"F",IF(N148&lt;=64%,"D",IF(N148&lt;=79%,"C",IF(N148&lt;90%,"B",IF(N148&gt;=90%,"A")))))</f>
        <v>C</v>
      </c>
      <c r="P148" s="63"/>
      <c r="Q148" s="195"/>
      <c r="R148" s="196"/>
    </row>
    <row r="149" spans="1:18" s="197" customFormat="1" ht="15.95" customHeight="1" x14ac:dyDescent="0.2">
      <c r="A149" s="278">
        <v>22</v>
      </c>
      <c r="B149" s="237" t="s">
        <v>46</v>
      </c>
      <c r="C149" s="237" t="s">
        <v>334</v>
      </c>
      <c r="D149" s="58">
        <v>96</v>
      </c>
      <c r="E149" s="15">
        <f t="shared" ref="E149:E150" si="60">D149/444.44</f>
        <v>0.21600216002160022</v>
      </c>
      <c r="F149" s="58">
        <v>90</v>
      </c>
      <c r="G149" s="15">
        <f t="shared" ref="G149:G150" si="61">F149/444.44</f>
        <v>0.20250202502025019</v>
      </c>
      <c r="H149" s="58">
        <v>93</v>
      </c>
      <c r="I149" s="15">
        <f t="shared" ref="I149:I150" si="62">H149/444.44</f>
        <v>0.20925209252092522</v>
      </c>
      <c r="J149" s="21">
        <v>0.05</v>
      </c>
      <c r="K149" s="58">
        <v>72</v>
      </c>
      <c r="L149" s="15">
        <f t="shared" ref="L149:L150" si="63">K149/444.44</f>
        <v>0.16200162001620017</v>
      </c>
      <c r="M149" s="21">
        <v>0.04</v>
      </c>
      <c r="N149" s="22">
        <f t="shared" ref="N149:N150" si="64">M149+L149+J149+I149+G149+E149</f>
        <v>0.87975789757897582</v>
      </c>
      <c r="O149" s="57" t="str">
        <f t="shared" ref="O149:O150" si="65">IF(N149&lt;50%,"F",IF(N149&lt;=64%,"D",IF(N149&lt;=79%,"C",IF(N149&lt;90%,"B",IF(N149&gt;=90%,"A")))))</f>
        <v>B</v>
      </c>
      <c r="P149" s="63"/>
      <c r="Q149" s="195"/>
      <c r="R149" s="196"/>
    </row>
    <row r="150" spans="1:18" s="197" customFormat="1" ht="15.95" customHeight="1" x14ac:dyDescent="0.2">
      <c r="A150" s="278">
        <v>23</v>
      </c>
      <c r="B150" s="237" t="s">
        <v>46</v>
      </c>
      <c r="C150" s="237" t="s">
        <v>336</v>
      </c>
      <c r="D150" s="58">
        <v>99</v>
      </c>
      <c r="E150" s="15">
        <f t="shared" si="60"/>
        <v>0.22275222752227522</v>
      </c>
      <c r="F150" s="58">
        <v>90</v>
      </c>
      <c r="G150" s="15">
        <f t="shared" si="61"/>
        <v>0.20250202502025019</v>
      </c>
      <c r="H150" s="58">
        <v>96</v>
      </c>
      <c r="I150" s="15">
        <f t="shared" si="62"/>
        <v>0.21600216002160022</v>
      </c>
      <c r="J150" s="21">
        <v>0.05</v>
      </c>
      <c r="K150" s="58">
        <v>76</v>
      </c>
      <c r="L150" s="15">
        <f t="shared" si="63"/>
        <v>0.17100171001710018</v>
      </c>
      <c r="M150" s="21">
        <v>0.04</v>
      </c>
      <c r="N150" s="22">
        <f t="shared" si="64"/>
        <v>0.90225812258122584</v>
      </c>
      <c r="O150" s="57" t="str">
        <f t="shared" si="65"/>
        <v>A</v>
      </c>
      <c r="P150" s="63"/>
      <c r="Q150" s="195"/>
      <c r="R150" s="196"/>
    </row>
    <row r="151" spans="1:18" s="197" customFormat="1" ht="15.95" customHeight="1" x14ac:dyDescent="0.2">
      <c r="A151" s="278">
        <v>24</v>
      </c>
      <c r="B151" s="237" t="s">
        <v>47</v>
      </c>
      <c r="C151" s="237" t="s">
        <v>338</v>
      </c>
      <c r="D151" s="58">
        <v>98</v>
      </c>
      <c r="E151" s="15">
        <f>D151/444.44</f>
        <v>0.22050220502205023</v>
      </c>
      <c r="F151" s="58">
        <v>92</v>
      </c>
      <c r="G151" s="15">
        <f>F151/444.44</f>
        <v>0.2070020700207002</v>
      </c>
      <c r="H151" s="58">
        <v>90</v>
      </c>
      <c r="I151" s="15">
        <f>H151/444.44</f>
        <v>0.20250202502025019</v>
      </c>
      <c r="J151" s="21">
        <v>0.05</v>
      </c>
      <c r="K151" s="58">
        <v>76</v>
      </c>
      <c r="L151" s="15">
        <f>K151/444.44</f>
        <v>0.17100171001710018</v>
      </c>
      <c r="M151" s="21">
        <v>0.04</v>
      </c>
      <c r="N151" s="22">
        <f>M151+L151+J151+I151+G151+E151</f>
        <v>0.89100801008010078</v>
      </c>
      <c r="O151" s="57" t="str">
        <f>IF(N151&lt;50%,"F",IF(N151&lt;=64%,"D",IF(N151&lt;=79%,"C",IF(N151&lt;90%,"B",IF(N151&gt;=90%,"A")))))</f>
        <v>B</v>
      </c>
      <c r="P151" s="63"/>
      <c r="Q151" s="195"/>
      <c r="R151" s="196"/>
    </row>
    <row r="152" spans="1:18" s="197" customFormat="1" ht="15.95" customHeight="1" x14ac:dyDescent="0.2">
      <c r="A152" s="278">
        <v>25</v>
      </c>
      <c r="B152" s="237" t="s">
        <v>46</v>
      </c>
      <c r="C152" s="237" t="s">
        <v>374</v>
      </c>
      <c r="D152" s="58">
        <v>97</v>
      </c>
      <c r="E152" s="15">
        <f>D152/444.44</f>
        <v>0.21825218252182521</v>
      </c>
      <c r="F152" s="58">
        <v>93</v>
      </c>
      <c r="G152" s="15">
        <f>F152/444.44</f>
        <v>0.20925209252092522</v>
      </c>
      <c r="H152" s="58">
        <v>99</v>
      </c>
      <c r="I152" s="15">
        <f>H152/444.44</f>
        <v>0.22275222752227522</v>
      </c>
      <c r="J152" s="21">
        <v>0.05</v>
      </c>
      <c r="K152" s="58">
        <v>92</v>
      </c>
      <c r="L152" s="15">
        <v>0.05</v>
      </c>
      <c r="M152" s="21">
        <v>0.05</v>
      </c>
      <c r="N152" s="22">
        <f>M152+L152+J152+I152+G152+E152</f>
        <v>0.80025650256502567</v>
      </c>
      <c r="O152" s="57" t="str">
        <f>IF(N152&lt;50%,"F",IF(N152&lt;=64%,"D",IF(N152&lt;=79%,"C",IF(N152&lt;90%,"B",IF(N152&gt;=90%,"A")))))</f>
        <v>B</v>
      </c>
      <c r="P152" s="63"/>
      <c r="Q152" s="195"/>
      <c r="R152" s="196"/>
    </row>
    <row r="153" spans="1:18" s="151" customFormat="1" ht="15" customHeight="1" x14ac:dyDescent="0.2">
      <c r="A153" s="354" t="s">
        <v>13</v>
      </c>
      <c r="B153" s="354"/>
      <c r="C153" s="354"/>
      <c r="D153" s="354"/>
      <c r="E153" s="354"/>
      <c r="F153" s="354"/>
      <c r="G153" s="354"/>
      <c r="H153" s="354"/>
      <c r="I153" s="354"/>
      <c r="J153" s="354"/>
      <c r="K153" s="354"/>
      <c r="L153" s="354"/>
      <c r="M153" s="354"/>
      <c r="N153" s="354"/>
      <c r="O153" s="354"/>
      <c r="P153" s="150"/>
      <c r="Q153" s="150"/>
      <c r="R153" s="150"/>
    </row>
    <row r="154" spans="1:18" s="151" customFormat="1" ht="15" customHeight="1" x14ac:dyDescent="0.2">
      <c r="A154" s="240"/>
      <c r="B154" s="240"/>
      <c r="C154" s="240"/>
      <c r="D154" s="240"/>
      <c r="E154" s="240"/>
      <c r="F154" s="240"/>
      <c r="G154" s="240"/>
      <c r="H154" s="240"/>
      <c r="I154" s="240"/>
      <c r="J154" s="240"/>
      <c r="K154" s="240"/>
      <c r="L154" s="240"/>
      <c r="M154" s="240"/>
      <c r="N154" s="240"/>
      <c r="O154" s="240"/>
      <c r="P154" s="150"/>
      <c r="Q154" s="150"/>
      <c r="R154" s="150"/>
    </row>
    <row r="155" spans="1:18" s="151" customFormat="1" ht="15" customHeight="1" x14ac:dyDescent="0.2">
      <c r="A155" s="240"/>
      <c r="B155" s="240"/>
      <c r="C155" s="240"/>
      <c r="D155" s="240"/>
      <c r="E155" s="240"/>
      <c r="F155" s="240"/>
      <c r="G155" s="240"/>
      <c r="H155" s="240"/>
      <c r="I155" s="240"/>
      <c r="J155" s="240"/>
      <c r="K155" s="240"/>
      <c r="L155" s="240"/>
      <c r="M155" s="240"/>
      <c r="N155" s="240"/>
      <c r="O155" s="240"/>
      <c r="P155" s="150"/>
      <c r="Q155" s="150"/>
      <c r="R155" s="150"/>
    </row>
    <row r="156" spans="1:18" s="151" customFormat="1" ht="15" customHeight="1" x14ac:dyDescent="0.2">
      <c r="A156" s="240"/>
      <c r="B156" s="240"/>
      <c r="C156" s="240"/>
      <c r="D156" s="240"/>
      <c r="E156" s="240"/>
      <c r="F156" s="240"/>
      <c r="G156" s="240"/>
      <c r="H156" s="240"/>
      <c r="I156" s="240"/>
      <c r="J156" s="240"/>
      <c r="K156" s="240"/>
      <c r="L156" s="240"/>
      <c r="M156" s="240"/>
      <c r="N156" s="240"/>
      <c r="O156" s="240"/>
      <c r="P156" s="150"/>
      <c r="Q156" s="150"/>
      <c r="R156" s="150"/>
    </row>
    <row r="157" spans="1:18" s="151" customFormat="1" ht="15" customHeight="1" x14ac:dyDescent="0.2">
      <c r="A157" s="240"/>
      <c r="B157" s="240"/>
      <c r="C157" s="240"/>
      <c r="D157" s="240"/>
      <c r="E157" s="240"/>
      <c r="F157" s="240"/>
      <c r="G157" s="240"/>
      <c r="H157" s="240"/>
      <c r="I157" s="240"/>
      <c r="J157" s="240"/>
      <c r="K157" s="240"/>
      <c r="L157" s="240"/>
      <c r="M157" s="240"/>
      <c r="N157" s="240"/>
      <c r="O157" s="240"/>
      <c r="P157" s="150"/>
      <c r="Q157" s="150"/>
      <c r="R157" s="150"/>
    </row>
    <row r="158" spans="1:18" s="151" customFormat="1" ht="15" customHeight="1" x14ac:dyDescent="0.2">
      <c r="A158" s="240"/>
      <c r="B158" s="240"/>
      <c r="C158" s="240"/>
      <c r="D158" s="240"/>
      <c r="E158" s="240"/>
      <c r="F158" s="240"/>
      <c r="G158" s="240"/>
      <c r="H158" s="240"/>
      <c r="I158" s="240"/>
      <c r="J158" s="240"/>
      <c r="K158" s="240"/>
      <c r="L158" s="240"/>
      <c r="M158" s="240"/>
      <c r="N158" s="240"/>
      <c r="O158" s="240"/>
      <c r="P158" s="150"/>
      <c r="Q158" s="150"/>
      <c r="R158" s="150"/>
    </row>
    <row r="159" spans="1:18" s="151" customFormat="1" ht="15" customHeight="1" x14ac:dyDescent="0.2">
      <c r="A159" s="240"/>
      <c r="B159" s="240"/>
      <c r="C159" s="240"/>
      <c r="D159" s="240"/>
      <c r="E159" s="240"/>
      <c r="F159" s="240"/>
      <c r="G159" s="240"/>
      <c r="H159" s="240"/>
      <c r="I159" s="240"/>
      <c r="J159" s="240"/>
      <c r="K159" s="240"/>
      <c r="L159" s="240"/>
      <c r="M159" s="240"/>
      <c r="N159" s="240"/>
      <c r="O159" s="240"/>
      <c r="P159" s="150"/>
      <c r="Q159" s="150"/>
      <c r="R159" s="150"/>
    </row>
    <row r="160" spans="1:18" s="151" customFormat="1" ht="15" customHeight="1" x14ac:dyDescent="0.2">
      <c r="A160" s="240"/>
      <c r="B160" s="240"/>
      <c r="C160" s="240"/>
      <c r="D160" s="240"/>
      <c r="E160" s="240"/>
      <c r="F160" s="240"/>
      <c r="G160" s="240"/>
      <c r="H160" s="240"/>
      <c r="I160" s="240"/>
      <c r="J160" s="240"/>
      <c r="K160" s="240"/>
      <c r="L160" s="240"/>
      <c r="M160" s="240"/>
      <c r="N160" s="240"/>
      <c r="O160" s="240"/>
      <c r="P160" s="150"/>
      <c r="Q160" s="150"/>
      <c r="R160" s="150"/>
    </row>
    <row r="161" spans="1:21" s="151" customFormat="1" ht="15" customHeight="1" x14ac:dyDescent="0.2">
      <c r="A161" s="240"/>
      <c r="B161" s="240"/>
      <c r="C161" s="240"/>
      <c r="D161" s="240"/>
      <c r="E161" s="240"/>
      <c r="F161" s="240"/>
      <c r="G161" s="240"/>
      <c r="H161" s="240"/>
      <c r="I161" s="240"/>
      <c r="J161" s="240"/>
      <c r="K161" s="240"/>
      <c r="L161" s="240"/>
      <c r="M161" s="240"/>
      <c r="N161" s="240"/>
      <c r="O161" s="240"/>
      <c r="P161" s="150"/>
      <c r="Q161" s="150"/>
      <c r="R161" s="150"/>
    </row>
    <row r="162" spans="1:21" s="38" customFormat="1" ht="24.95" customHeight="1" x14ac:dyDescent="0.3">
      <c r="A162" s="341" t="s">
        <v>136</v>
      </c>
      <c r="B162" s="341"/>
      <c r="C162" s="341"/>
      <c r="D162" s="341"/>
      <c r="E162" s="341"/>
      <c r="F162" s="341"/>
      <c r="G162" s="341"/>
      <c r="H162" s="341"/>
      <c r="I162" s="341"/>
      <c r="J162" s="341"/>
      <c r="K162" s="341"/>
      <c r="L162" s="341"/>
      <c r="M162" s="341"/>
      <c r="N162" s="341"/>
      <c r="O162" s="341"/>
      <c r="P162" s="341"/>
      <c r="Q162" s="341"/>
      <c r="R162" s="341"/>
      <c r="S162" s="341"/>
      <c r="T162" s="341"/>
    </row>
    <row r="163" spans="1:21" s="38" customFormat="1" ht="9.9499999999999993" customHeight="1" x14ac:dyDescent="0.3">
      <c r="A163" s="149"/>
      <c r="B163" s="149"/>
      <c r="C163" s="149"/>
      <c r="D163" s="211"/>
      <c r="E163" s="149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  <c r="P163" s="149"/>
      <c r="Q163" s="64">
        <v>0.05</v>
      </c>
      <c r="R163" s="65"/>
      <c r="T163" s="66"/>
    </row>
    <row r="164" spans="1:21" s="197" customFormat="1" ht="15.95" customHeight="1" x14ac:dyDescent="0.2">
      <c r="A164" s="59" t="s">
        <v>144</v>
      </c>
      <c r="B164" s="59"/>
      <c r="C164" s="59"/>
      <c r="D164" s="130"/>
      <c r="E164" s="59"/>
      <c r="F164" s="59"/>
      <c r="G164" s="59"/>
      <c r="H164" s="59"/>
      <c r="I164" s="59" t="s">
        <v>141</v>
      </c>
      <c r="J164" s="59"/>
      <c r="K164" s="59"/>
      <c r="L164" s="59"/>
      <c r="M164" s="59"/>
      <c r="N164" s="59"/>
      <c r="O164" s="59"/>
      <c r="P164" s="59"/>
      <c r="Q164" s="212">
        <v>0.05</v>
      </c>
      <c r="R164" s="196"/>
    </row>
    <row r="165" spans="1:21" s="197" customFormat="1" ht="15.75" customHeight="1" x14ac:dyDescent="0.2">
      <c r="A165" s="59" t="s">
        <v>145</v>
      </c>
      <c r="B165" s="59"/>
      <c r="C165" s="59"/>
      <c r="D165" s="130"/>
      <c r="E165" s="59"/>
      <c r="F165" s="59"/>
      <c r="G165" s="59"/>
      <c r="H165" s="59"/>
      <c r="I165" s="59" t="s">
        <v>24</v>
      </c>
      <c r="J165" s="59"/>
      <c r="K165" s="59"/>
      <c r="L165" s="59"/>
      <c r="M165" s="59"/>
      <c r="N165" s="59"/>
      <c r="O165" s="59"/>
      <c r="P165" s="59"/>
      <c r="Q165" s="212">
        <v>0.04</v>
      </c>
      <c r="R165" s="196"/>
    </row>
    <row r="166" spans="1:21" s="197" customFormat="1" ht="8.25" customHeight="1" x14ac:dyDescent="0.25">
      <c r="A166" s="61"/>
      <c r="B166" s="199"/>
      <c r="C166" s="199"/>
      <c r="D166" s="61"/>
      <c r="E166" s="13"/>
      <c r="F166" s="13"/>
      <c r="G166" s="62"/>
      <c r="H166" s="13"/>
      <c r="I166" s="62"/>
      <c r="J166" s="13"/>
      <c r="K166" s="200"/>
      <c r="L166" s="13"/>
      <c r="M166" s="62"/>
      <c r="N166" s="13"/>
      <c r="O166" s="13"/>
      <c r="P166" s="62"/>
      <c r="Q166" s="212">
        <v>0.05</v>
      </c>
      <c r="R166" s="196"/>
    </row>
    <row r="167" spans="1:21" s="197" customFormat="1" ht="14.1" customHeight="1" x14ac:dyDescent="0.2">
      <c r="A167" s="317" t="s">
        <v>4</v>
      </c>
      <c r="B167" s="317" t="s">
        <v>31</v>
      </c>
      <c r="C167" s="318" t="s">
        <v>7</v>
      </c>
      <c r="D167" s="317" t="s">
        <v>8</v>
      </c>
      <c r="E167" s="317"/>
      <c r="F167" s="317"/>
      <c r="G167" s="317"/>
      <c r="H167" s="317" t="s">
        <v>9</v>
      </c>
      <c r="I167" s="317"/>
      <c r="J167" s="317"/>
      <c r="K167" s="317"/>
      <c r="L167" s="317"/>
      <c r="M167" s="317"/>
      <c r="N167" s="317" t="s">
        <v>0</v>
      </c>
      <c r="O167" s="319" t="s">
        <v>3</v>
      </c>
      <c r="P167" s="353" t="s">
        <v>2</v>
      </c>
      <c r="Q167" s="212">
        <v>0.05</v>
      </c>
      <c r="R167" s="196"/>
    </row>
    <row r="168" spans="1:21" s="197" customFormat="1" ht="14.1" customHeight="1" x14ac:dyDescent="0.2">
      <c r="A168" s="317"/>
      <c r="B168" s="317"/>
      <c r="C168" s="318"/>
      <c r="D168" s="321" t="s">
        <v>75</v>
      </c>
      <c r="E168" s="321"/>
      <c r="F168" s="321" t="s">
        <v>76</v>
      </c>
      <c r="G168" s="321"/>
      <c r="H168" s="321" t="s">
        <v>75</v>
      </c>
      <c r="I168" s="321"/>
      <c r="J168" s="274" t="s">
        <v>10</v>
      </c>
      <c r="K168" s="321" t="s">
        <v>76</v>
      </c>
      <c r="L168" s="321"/>
      <c r="M168" s="274" t="s">
        <v>10</v>
      </c>
      <c r="N168" s="317"/>
      <c r="O168" s="319"/>
      <c r="P168" s="353"/>
      <c r="Q168" s="195"/>
      <c r="R168" s="196"/>
    </row>
    <row r="169" spans="1:21" s="197" customFormat="1" ht="15.95" customHeight="1" x14ac:dyDescent="0.2">
      <c r="A169" s="278">
        <v>1</v>
      </c>
      <c r="B169" s="237" t="s">
        <v>47</v>
      </c>
      <c r="C169" s="237" t="s">
        <v>340</v>
      </c>
      <c r="D169" s="58">
        <v>83</v>
      </c>
      <c r="E169" s="15">
        <f t="shared" ref="E169:E186" si="66">D169/444.44</f>
        <v>0.18675186751867517</v>
      </c>
      <c r="F169" s="58">
        <v>67</v>
      </c>
      <c r="G169" s="15">
        <f t="shared" ref="G169:G186" si="67">F169/444.44</f>
        <v>0.15075150751507516</v>
      </c>
      <c r="H169" s="58">
        <v>70</v>
      </c>
      <c r="I169" s="15">
        <f t="shared" ref="I169:I186" si="68">H169/444.44</f>
        <v>0.15750157501575016</v>
      </c>
      <c r="J169" s="21">
        <v>0.05</v>
      </c>
      <c r="K169" s="58">
        <v>46</v>
      </c>
      <c r="L169" s="15">
        <f t="shared" ref="L169:L186" si="69">K169/444.44</f>
        <v>0.1035010350103501</v>
      </c>
      <c r="M169" s="21">
        <v>0.04</v>
      </c>
      <c r="N169" s="22">
        <f t="shared" ref="N169:N186" si="70">M169+L169+J169+I169+G169+E169</f>
        <v>0.6885059850598505</v>
      </c>
      <c r="O169" s="57" t="str">
        <f t="shared" ref="O169:O186" si="71">IF(N169&lt;50%,"F",IF(N169&lt;=64%,"D",IF(N169&lt;=79%,"C",IF(N169&lt;90%,"B",IF(N169&gt;=90%,"A")))))</f>
        <v>C</v>
      </c>
      <c r="P169" s="63"/>
      <c r="Q169" s="195"/>
      <c r="R169" s="196"/>
    </row>
    <row r="170" spans="1:21" s="197" customFormat="1" ht="15.95" customHeight="1" x14ac:dyDescent="0.2">
      <c r="A170" s="278">
        <v>2</v>
      </c>
      <c r="B170" s="237" t="s">
        <v>47</v>
      </c>
      <c r="C170" s="237" t="s">
        <v>342</v>
      </c>
      <c r="D170" s="58">
        <v>87</v>
      </c>
      <c r="E170" s="15">
        <f t="shared" si="66"/>
        <v>0.19575195751957519</v>
      </c>
      <c r="F170" s="58">
        <v>86</v>
      </c>
      <c r="G170" s="15">
        <f t="shared" si="67"/>
        <v>0.1935019350193502</v>
      </c>
      <c r="H170" s="58">
        <v>71</v>
      </c>
      <c r="I170" s="15">
        <f t="shared" si="68"/>
        <v>0.15975159751597517</v>
      </c>
      <c r="J170" s="21">
        <v>0.03</v>
      </c>
      <c r="K170" s="58">
        <v>56</v>
      </c>
      <c r="L170" s="15">
        <f t="shared" si="69"/>
        <v>0.12600126001260012</v>
      </c>
      <c r="M170" s="21">
        <v>0.03</v>
      </c>
      <c r="N170" s="22">
        <f t="shared" si="70"/>
        <v>0.73500675006750071</v>
      </c>
      <c r="O170" s="57" t="str">
        <f t="shared" si="71"/>
        <v>C</v>
      </c>
      <c r="P170" s="63"/>
      <c r="Q170" s="195"/>
      <c r="R170" s="196"/>
    </row>
    <row r="171" spans="1:21" s="197" customFormat="1" ht="15.95" customHeight="1" x14ac:dyDescent="0.2">
      <c r="A171" s="278">
        <v>3</v>
      </c>
      <c r="B171" s="237" t="s">
        <v>46</v>
      </c>
      <c r="C171" s="237" t="s">
        <v>344</v>
      </c>
      <c r="D171" s="58">
        <v>88</v>
      </c>
      <c r="E171" s="15">
        <f t="shared" si="66"/>
        <v>0.19800198001980021</v>
      </c>
      <c r="F171" s="58">
        <v>88</v>
      </c>
      <c r="G171" s="15">
        <f t="shared" si="67"/>
        <v>0.19800198001980021</v>
      </c>
      <c r="H171" s="58">
        <v>76</v>
      </c>
      <c r="I171" s="15">
        <f t="shared" si="68"/>
        <v>0.17100171001710018</v>
      </c>
      <c r="J171" s="21">
        <v>0.01</v>
      </c>
      <c r="K171" s="58">
        <v>59</v>
      </c>
      <c r="L171" s="15">
        <f t="shared" si="69"/>
        <v>0.13275132751327515</v>
      </c>
      <c r="M171" s="21">
        <v>0.04</v>
      </c>
      <c r="N171" s="22">
        <f t="shared" si="70"/>
        <v>0.74975699756997571</v>
      </c>
      <c r="O171" s="57" t="str">
        <f t="shared" si="71"/>
        <v>C</v>
      </c>
      <c r="P171" s="63"/>
      <c r="Q171" s="195"/>
      <c r="R171" s="196"/>
    </row>
    <row r="172" spans="1:21" s="197" customFormat="1" ht="15.95" customHeight="1" x14ac:dyDescent="0.2">
      <c r="A172" s="278">
        <v>4</v>
      </c>
      <c r="B172" s="237" t="s">
        <v>46</v>
      </c>
      <c r="C172" s="237" t="s">
        <v>346</v>
      </c>
      <c r="D172" s="58">
        <v>97</v>
      </c>
      <c r="E172" s="15">
        <f t="shared" si="66"/>
        <v>0.21825218252182521</v>
      </c>
      <c r="F172" s="58">
        <v>96</v>
      </c>
      <c r="G172" s="15">
        <f t="shared" si="67"/>
        <v>0.21600216002160022</v>
      </c>
      <c r="H172" s="58">
        <v>90</v>
      </c>
      <c r="I172" s="15">
        <f t="shared" si="68"/>
        <v>0.20250202502025019</v>
      </c>
      <c r="J172" s="21">
        <v>0.05</v>
      </c>
      <c r="K172" s="58">
        <v>69</v>
      </c>
      <c r="L172" s="15">
        <f t="shared" si="69"/>
        <v>0.15525155251552517</v>
      </c>
      <c r="M172" s="21">
        <v>0.05</v>
      </c>
      <c r="N172" s="22">
        <f t="shared" si="70"/>
        <v>0.89200792007920082</v>
      </c>
      <c r="O172" s="57" t="str">
        <f t="shared" si="71"/>
        <v>B</v>
      </c>
      <c r="P172" s="63"/>
      <c r="Q172" s="195"/>
      <c r="R172" s="196"/>
    </row>
    <row r="173" spans="1:21" s="197" customFormat="1" ht="15.95" customHeight="1" x14ac:dyDescent="0.2">
      <c r="A173" s="278">
        <v>5</v>
      </c>
      <c r="B173" s="237" t="s">
        <v>46</v>
      </c>
      <c r="C173" s="237" t="s">
        <v>348</v>
      </c>
      <c r="D173" s="58">
        <v>97</v>
      </c>
      <c r="E173" s="15">
        <f t="shared" si="66"/>
        <v>0.21825218252182521</v>
      </c>
      <c r="F173" s="58">
        <v>93</v>
      </c>
      <c r="G173" s="15">
        <f t="shared" si="67"/>
        <v>0.20925209252092522</v>
      </c>
      <c r="H173" s="58">
        <v>98</v>
      </c>
      <c r="I173" s="15">
        <f t="shared" si="68"/>
        <v>0.22050220502205023</v>
      </c>
      <c r="J173" s="21">
        <v>0.05</v>
      </c>
      <c r="K173" s="58">
        <v>74</v>
      </c>
      <c r="L173" s="15">
        <f t="shared" si="69"/>
        <v>0.16650166501665017</v>
      </c>
      <c r="M173" s="21">
        <v>0.05</v>
      </c>
      <c r="N173" s="22">
        <f t="shared" si="70"/>
        <v>0.91450814508145084</v>
      </c>
      <c r="O173" s="57" t="str">
        <f t="shared" si="71"/>
        <v>A</v>
      </c>
      <c r="P173" s="63"/>
      <c r="Q173" s="195"/>
      <c r="R173" s="196"/>
    </row>
    <row r="174" spans="1:21" s="292" customFormat="1" ht="15.95" customHeight="1" x14ac:dyDescent="0.2">
      <c r="A174" s="288">
        <v>6</v>
      </c>
      <c r="B174" s="261" t="s">
        <v>47</v>
      </c>
      <c r="C174" s="261" t="s">
        <v>350</v>
      </c>
      <c r="D174" s="289">
        <v>0</v>
      </c>
      <c r="E174" s="290">
        <f t="shared" si="66"/>
        <v>0</v>
      </c>
      <c r="F174" s="289">
        <v>0</v>
      </c>
      <c r="G174" s="290">
        <f t="shared" si="67"/>
        <v>0</v>
      </c>
      <c r="H174" s="289">
        <v>0</v>
      </c>
      <c r="I174" s="290">
        <f t="shared" si="68"/>
        <v>0</v>
      </c>
      <c r="J174" s="262">
        <v>0</v>
      </c>
      <c r="K174" s="289">
        <v>0</v>
      </c>
      <c r="L174" s="290">
        <f t="shared" si="69"/>
        <v>0</v>
      </c>
      <c r="M174" s="262">
        <v>0</v>
      </c>
      <c r="N174" s="263">
        <f t="shared" si="70"/>
        <v>0</v>
      </c>
      <c r="O174" s="291" t="str">
        <f t="shared" si="71"/>
        <v>F</v>
      </c>
      <c r="P174" s="289"/>
      <c r="Q174" s="195"/>
      <c r="R174" s="196"/>
      <c r="S174" s="197"/>
      <c r="T174" s="197"/>
      <c r="U174" s="197"/>
    </row>
    <row r="175" spans="1:21" s="197" customFormat="1" ht="15.95" customHeight="1" x14ac:dyDescent="0.2">
      <c r="A175" s="278">
        <v>7</v>
      </c>
      <c r="B175" s="237" t="s">
        <v>46</v>
      </c>
      <c r="C175" s="237" t="s">
        <v>352</v>
      </c>
      <c r="D175" s="58">
        <v>94</v>
      </c>
      <c r="E175" s="15">
        <f>D175/444.44</f>
        <v>0.21150211502115021</v>
      </c>
      <c r="F175" s="58">
        <v>87</v>
      </c>
      <c r="G175" s="15">
        <f>F175/444.44</f>
        <v>0.19575195751957519</v>
      </c>
      <c r="H175" s="58">
        <v>88</v>
      </c>
      <c r="I175" s="15">
        <f>H175/444.44</f>
        <v>0.19800198001980021</v>
      </c>
      <c r="J175" s="21">
        <v>0.05</v>
      </c>
      <c r="K175" s="58">
        <v>49</v>
      </c>
      <c r="L175" s="15">
        <f>K175/444.44</f>
        <v>0.11025110251102511</v>
      </c>
      <c r="M175" s="21">
        <v>0.04</v>
      </c>
      <c r="N175" s="22">
        <f>M175+L175+J175+I175+G175+E175</f>
        <v>0.8055071550715508</v>
      </c>
      <c r="O175" s="57" t="str">
        <f>IF(N175&lt;50%,"F",IF(N175&lt;=64%,"D",IF(N175&lt;=79%,"C",IF(N175&lt;90%,"B",IF(N175&gt;=90%,"A")))))</f>
        <v>B</v>
      </c>
      <c r="P175" s="58"/>
      <c r="Q175" s="195"/>
      <c r="R175" s="196"/>
    </row>
    <row r="176" spans="1:21" s="197" customFormat="1" ht="15.95" customHeight="1" x14ac:dyDescent="0.2">
      <c r="A176" s="278">
        <v>8</v>
      </c>
      <c r="B176" s="237" t="s">
        <v>46</v>
      </c>
      <c r="C176" s="237" t="s">
        <v>354</v>
      </c>
      <c r="D176" s="58">
        <v>89</v>
      </c>
      <c r="E176" s="15">
        <f t="shared" si="66"/>
        <v>0.2002520025200252</v>
      </c>
      <c r="F176" s="58">
        <v>83</v>
      </c>
      <c r="G176" s="15">
        <f t="shared" si="67"/>
        <v>0.18675186751867517</v>
      </c>
      <c r="H176" s="58">
        <v>95</v>
      </c>
      <c r="I176" s="15">
        <f t="shared" si="68"/>
        <v>0.2137521375213752</v>
      </c>
      <c r="J176" s="21">
        <v>0.05</v>
      </c>
      <c r="K176" s="58">
        <v>44</v>
      </c>
      <c r="L176" s="15">
        <f t="shared" si="69"/>
        <v>9.9000990009900106E-2</v>
      </c>
      <c r="M176" s="21">
        <v>0.05</v>
      </c>
      <c r="N176" s="22">
        <f t="shared" si="70"/>
        <v>0.79975699756997565</v>
      </c>
      <c r="O176" s="57" t="str">
        <f t="shared" si="71"/>
        <v>B</v>
      </c>
      <c r="P176" s="58"/>
      <c r="Q176" s="195"/>
      <c r="R176" s="196"/>
    </row>
    <row r="177" spans="1:18" s="197" customFormat="1" ht="15.95" customHeight="1" x14ac:dyDescent="0.2">
      <c r="A177" s="278">
        <v>9</v>
      </c>
      <c r="B177" s="237" t="s">
        <v>47</v>
      </c>
      <c r="C177" s="237" t="s">
        <v>356</v>
      </c>
      <c r="D177" s="58">
        <v>87</v>
      </c>
      <c r="E177" s="15">
        <f t="shared" si="66"/>
        <v>0.19575195751957519</v>
      </c>
      <c r="F177" s="58">
        <v>86</v>
      </c>
      <c r="G177" s="15">
        <f t="shared" si="67"/>
        <v>0.1935019350193502</v>
      </c>
      <c r="H177" s="58">
        <v>90</v>
      </c>
      <c r="I177" s="15">
        <f t="shared" si="68"/>
        <v>0.20250202502025019</v>
      </c>
      <c r="J177" s="21">
        <v>0.05</v>
      </c>
      <c r="K177" s="58">
        <v>69</v>
      </c>
      <c r="L177" s="15">
        <f t="shared" si="69"/>
        <v>0.15525155251552517</v>
      </c>
      <c r="M177" s="21">
        <v>0.04</v>
      </c>
      <c r="N177" s="22">
        <f t="shared" si="70"/>
        <v>0.83700747007470078</v>
      </c>
      <c r="O177" s="57" t="str">
        <f t="shared" si="71"/>
        <v>B</v>
      </c>
      <c r="P177" s="63"/>
      <c r="Q177" s="195"/>
      <c r="R177" s="196"/>
    </row>
    <row r="178" spans="1:18" s="197" customFormat="1" ht="15.95" customHeight="1" x14ac:dyDescent="0.2">
      <c r="A178" s="278">
        <v>10</v>
      </c>
      <c r="B178" s="237" t="s">
        <v>47</v>
      </c>
      <c r="C178" s="237" t="s">
        <v>358</v>
      </c>
      <c r="D178" s="58">
        <v>76</v>
      </c>
      <c r="E178" s="15">
        <f t="shared" si="66"/>
        <v>0.17100171001710018</v>
      </c>
      <c r="F178" s="58">
        <v>60</v>
      </c>
      <c r="G178" s="15">
        <f t="shared" si="67"/>
        <v>0.13500135001350014</v>
      </c>
      <c r="H178" s="58">
        <v>62</v>
      </c>
      <c r="I178" s="15">
        <f t="shared" si="68"/>
        <v>0.13950139501395015</v>
      </c>
      <c r="J178" s="21">
        <v>0.04</v>
      </c>
      <c r="K178" s="58">
        <v>36</v>
      </c>
      <c r="L178" s="15">
        <f t="shared" si="69"/>
        <v>8.1000810008100083E-2</v>
      </c>
      <c r="M178" s="21">
        <v>0.04</v>
      </c>
      <c r="N178" s="22">
        <f t="shared" si="70"/>
        <v>0.60650526505265057</v>
      </c>
      <c r="O178" s="57" t="str">
        <f t="shared" si="71"/>
        <v>D</v>
      </c>
      <c r="P178" s="99"/>
      <c r="Q178" s="195"/>
      <c r="R178" s="196"/>
    </row>
    <row r="179" spans="1:18" s="197" customFormat="1" ht="15.95" customHeight="1" x14ac:dyDescent="0.2">
      <c r="A179" s="278">
        <v>11</v>
      </c>
      <c r="B179" s="237" t="s">
        <v>47</v>
      </c>
      <c r="C179" s="237" t="s">
        <v>360</v>
      </c>
      <c r="D179" s="58">
        <v>85</v>
      </c>
      <c r="E179" s="15">
        <f t="shared" si="66"/>
        <v>0.19125191251912518</v>
      </c>
      <c r="F179" s="58">
        <v>87</v>
      </c>
      <c r="G179" s="15">
        <f t="shared" si="67"/>
        <v>0.19575195751957519</v>
      </c>
      <c r="H179" s="58">
        <v>81</v>
      </c>
      <c r="I179" s="15">
        <f t="shared" si="68"/>
        <v>0.18225182251822519</v>
      </c>
      <c r="J179" s="21">
        <v>0.05</v>
      </c>
      <c r="K179" s="58">
        <v>44</v>
      </c>
      <c r="L179" s="15">
        <f t="shared" si="69"/>
        <v>9.9000990009900106E-2</v>
      </c>
      <c r="M179" s="21">
        <v>0.04</v>
      </c>
      <c r="N179" s="22">
        <f t="shared" si="70"/>
        <v>0.75825668256682577</v>
      </c>
      <c r="O179" s="57" t="str">
        <f t="shared" si="71"/>
        <v>C</v>
      </c>
      <c r="P179" s="63"/>
      <c r="Q179" s="195"/>
      <c r="R179" s="196"/>
    </row>
    <row r="180" spans="1:18" s="197" customFormat="1" ht="15.95" customHeight="1" x14ac:dyDescent="0.2">
      <c r="A180" s="278">
        <v>12</v>
      </c>
      <c r="B180" s="237" t="s">
        <v>47</v>
      </c>
      <c r="C180" s="237" t="s">
        <v>362</v>
      </c>
      <c r="D180" s="58">
        <v>91</v>
      </c>
      <c r="E180" s="15">
        <f t="shared" si="66"/>
        <v>0.20475204752047521</v>
      </c>
      <c r="F180" s="58">
        <v>86</v>
      </c>
      <c r="G180" s="15">
        <f t="shared" si="67"/>
        <v>0.1935019350193502</v>
      </c>
      <c r="H180" s="58">
        <v>88</v>
      </c>
      <c r="I180" s="15">
        <f t="shared" si="68"/>
        <v>0.19800198001980021</v>
      </c>
      <c r="J180" s="21">
        <v>0.04</v>
      </c>
      <c r="K180" s="58">
        <v>32</v>
      </c>
      <c r="L180" s="15">
        <f t="shared" si="69"/>
        <v>7.2000720007200078E-2</v>
      </c>
      <c r="M180" s="21">
        <v>0.02</v>
      </c>
      <c r="N180" s="22">
        <f t="shared" si="70"/>
        <v>0.72825668256682574</v>
      </c>
      <c r="O180" s="57" t="str">
        <f t="shared" si="71"/>
        <v>C</v>
      </c>
      <c r="P180" s="58"/>
      <c r="Q180" s="195"/>
      <c r="R180" s="196"/>
    </row>
    <row r="181" spans="1:18" s="197" customFormat="1" ht="15.95" customHeight="1" x14ac:dyDescent="0.2">
      <c r="A181" s="278">
        <v>13</v>
      </c>
      <c r="B181" s="237" t="s">
        <v>47</v>
      </c>
      <c r="C181" s="237" t="s">
        <v>364</v>
      </c>
      <c r="D181" s="58">
        <v>89</v>
      </c>
      <c r="E181" s="15">
        <f t="shared" si="66"/>
        <v>0.2002520025200252</v>
      </c>
      <c r="F181" s="58">
        <v>83</v>
      </c>
      <c r="G181" s="15">
        <f t="shared" si="67"/>
        <v>0.18675186751867517</v>
      </c>
      <c r="H181" s="58">
        <v>82</v>
      </c>
      <c r="I181" s="15">
        <f t="shared" si="68"/>
        <v>0.18450184501845018</v>
      </c>
      <c r="J181" s="21">
        <v>0.05</v>
      </c>
      <c r="K181" s="58">
        <v>43</v>
      </c>
      <c r="L181" s="15">
        <f t="shared" si="69"/>
        <v>9.6750967509675101E-2</v>
      </c>
      <c r="M181" s="21">
        <v>0.03</v>
      </c>
      <c r="N181" s="22">
        <f t="shared" si="70"/>
        <v>0.74825668256682565</v>
      </c>
      <c r="O181" s="57" t="str">
        <f t="shared" si="71"/>
        <v>C</v>
      </c>
      <c r="P181" s="58"/>
      <c r="Q181" s="195"/>
      <c r="R181" s="196"/>
    </row>
    <row r="182" spans="1:18" s="197" customFormat="1" ht="15.95" customHeight="1" x14ac:dyDescent="0.2">
      <c r="A182" s="278">
        <v>14</v>
      </c>
      <c r="B182" s="237" t="s">
        <v>46</v>
      </c>
      <c r="C182" s="237" t="s">
        <v>366</v>
      </c>
      <c r="D182" s="58">
        <v>92</v>
      </c>
      <c r="E182" s="15">
        <f t="shared" si="66"/>
        <v>0.2070020700207002</v>
      </c>
      <c r="F182" s="58">
        <v>95</v>
      </c>
      <c r="G182" s="15">
        <f t="shared" si="67"/>
        <v>0.2137521375213752</v>
      </c>
      <c r="H182" s="58">
        <v>97</v>
      </c>
      <c r="I182" s="15">
        <f t="shared" si="68"/>
        <v>0.21825218252182521</v>
      </c>
      <c r="J182" s="21">
        <v>0.05</v>
      </c>
      <c r="K182" s="58">
        <v>89</v>
      </c>
      <c r="L182" s="15">
        <f t="shared" si="69"/>
        <v>0.2002520025200252</v>
      </c>
      <c r="M182" s="21">
        <v>0.05</v>
      </c>
      <c r="N182" s="22">
        <f t="shared" si="70"/>
        <v>0.93925839258392574</v>
      </c>
      <c r="O182" s="57" t="str">
        <f t="shared" si="71"/>
        <v>A</v>
      </c>
      <c r="P182" s="63"/>
      <c r="Q182" s="195"/>
      <c r="R182" s="196"/>
    </row>
    <row r="183" spans="1:18" s="197" customFormat="1" ht="15.95" customHeight="1" x14ac:dyDescent="0.2">
      <c r="A183" s="278">
        <v>15</v>
      </c>
      <c r="B183" s="237" t="s">
        <v>46</v>
      </c>
      <c r="C183" s="237" t="s">
        <v>368</v>
      </c>
      <c r="D183" s="58">
        <v>94</v>
      </c>
      <c r="E183" s="15">
        <f t="shared" si="66"/>
        <v>0.21150211502115021</v>
      </c>
      <c r="F183" s="58">
        <v>87</v>
      </c>
      <c r="G183" s="15">
        <f t="shared" si="67"/>
        <v>0.19575195751957519</v>
      </c>
      <c r="H183" s="58">
        <v>96</v>
      </c>
      <c r="I183" s="15">
        <f t="shared" si="68"/>
        <v>0.21600216002160022</v>
      </c>
      <c r="J183" s="21">
        <v>0.01</v>
      </c>
      <c r="K183" s="58">
        <v>81</v>
      </c>
      <c r="L183" s="15">
        <f t="shared" si="69"/>
        <v>0.18225182251822519</v>
      </c>
      <c r="M183" s="21">
        <v>0.04</v>
      </c>
      <c r="N183" s="22">
        <f t="shared" si="70"/>
        <v>0.85550805508055083</v>
      </c>
      <c r="O183" s="57" t="str">
        <f t="shared" si="71"/>
        <v>B</v>
      </c>
      <c r="P183" s="63"/>
      <c r="Q183" s="195"/>
      <c r="R183" s="196"/>
    </row>
    <row r="184" spans="1:18" s="197" customFormat="1" ht="15.95" customHeight="1" x14ac:dyDescent="0.2">
      <c r="A184" s="278">
        <v>16</v>
      </c>
      <c r="B184" s="237" t="s">
        <v>46</v>
      </c>
      <c r="C184" s="237" t="s">
        <v>370</v>
      </c>
      <c r="D184" s="58">
        <v>97</v>
      </c>
      <c r="E184" s="15">
        <f t="shared" si="66"/>
        <v>0.21825218252182521</v>
      </c>
      <c r="F184" s="58">
        <v>90</v>
      </c>
      <c r="G184" s="15">
        <f t="shared" si="67"/>
        <v>0.20250202502025019</v>
      </c>
      <c r="H184" s="58">
        <v>100</v>
      </c>
      <c r="I184" s="15">
        <f t="shared" si="68"/>
        <v>0.22500225002250024</v>
      </c>
      <c r="J184" s="21">
        <v>0.05</v>
      </c>
      <c r="K184" s="58">
        <v>87</v>
      </c>
      <c r="L184" s="15">
        <f t="shared" si="69"/>
        <v>0.19575195751957519</v>
      </c>
      <c r="M184" s="21">
        <v>0.05</v>
      </c>
      <c r="N184" s="22">
        <f t="shared" si="70"/>
        <v>0.94150841508415084</v>
      </c>
      <c r="O184" s="57" t="str">
        <f t="shared" si="71"/>
        <v>A</v>
      </c>
      <c r="P184" s="63"/>
      <c r="Q184" s="195"/>
      <c r="R184" s="196"/>
    </row>
    <row r="185" spans="1:18" s="197" customFormat="1" ht="15.95" customHeight="1" x14ac:dyDescent="0.2">
      <c r="A185" s="278">
        <v>17</v>
      </c>
      <c r="B185" s="237" t="s">
        <v>47</v>
      </c>
      <c r="C185" s="237" t="s">
        <v>372</v>
      </c>
      <c r="D185" s="58">
        <v>92</v>
      </c>
      <c r="E185" s="15">
        <f t="shared" si="66"/>
        <v>0.2070020700207002</v>
      </c>
      <c r="F185" s="58">
        <v>80</v>
      </c>
      <c r="G185" s="15">
        <f t="shared" si="67"/>
        <v>0.18000180001800017</v>
      </c>
      <c r="H185" s="58">
        <v>71</v>
      </c>
      <c r="I185" s="15">
        <f t="shared" si="68"/>
        <v>0.15975159751597517</v>
      </c>
      <c r="J185" s="21">
        <v>0.03</v>
      </c>
      <c r="K185" s="58">
        <v>64</v>
      </c>
      <c r="L185" s="15">
        <f t="shared" si="69"/>
        <v>0.14400144001440016</v>
      </c>
      <c r="M185" s="21">
        <v>0.04</v>
      </c>
      <c r="N185" s="22">
        <f t="shared" si="70"/>
        <v>0.76075690756907566</v>
      </c>
      <c r="O185" s="57" t="str">
        <f t="shared" si="71"/>
        <v>C</v>
      </c>
      <c r="P185" s="58"/>
      <c r="Q185" s="195"/>
      <c r="R185" s="196"/>
    </row>
    <row r="186" spans="1:18" s="197" customFormat="1" ht="15.95" customHeight="1" x14ac:dyDescent="0.2">
      <c r="A186" s="278">
        <v>18</v>
      </c>
      <c r="B186" s="237" t="s">
        <v>46</v>
      </c>
      <c r="C186" s="237" t="s">
        <v>376</v>
      </c>
      <c r="D186" s="58">
        <v>99</v>
      </c>
      <c r="E186" s="15">
        <f t="shared" si="66"/>
        <v>0.22275222752227522</v>
      </c>
      <c r="F186" s="58">
        <v>98</v>
      </c>
      <c r="G186" s="15">
        <f t="shared" si="67"/>
        <v>0.22050220502205023</v>
      </c>
      <c r="H186" s="58">
        <v>100</v>
      </c>
      <c r="I186" s="15">
        <f t="shared" si="68"/>
        <v>0.22500225002250024</v>
      </c>
      <c r="J186" s="21">
        <v>0.05</v>
      </c>
      <c r="K186" s="58">
        <v>94</v>
      </c>
      <c r="L186" s="15">
        <f t="shared" si="69"/>
        <v>0.21150211502115021</v>
      </c>
      <c r="M186" s="21">
        <v>0.05</v>
      </c>
      <c r="N186" s="22">
        <f t="shared" si="70"/>
        <v>0.9797587975879759</v>
      </c>
      <c r="O186" s="57" t="str">
        <f t="shared" si="71"/>
        <v>A</v>
      </c>
      <c r="P186" s="67"/>
      <c r="Q186" s="195"/>
      <c r="R186" s="196"/>
    </row>
    <row r="187" spans="1:18" s="197" customFormat="1" ht="15.95" customHeight="1" x14ac:dyDescent="0.2">
      <c r="A187" s="278">
        <v>19</v>
      </c>
      <c r="B187" s="237" t="s">
        <v>47</v>
      </c>
      <c r="C187" s="237" t="s">
        <v>378</v>
      </c>
      <c r="D187" s="58">
        <v>84</v>
      </c>
      <c r="E187" s="15">
        <f>D187/444.44</f>
        <v>0.18900189001890019</v>
      </c>
      <c r="F187" s="58">
        <v>83</v>
      </c>
      <c r="G187" s="15">
        <f>F187/444.44</f>
        <v>0.18675186751867517</v>
      </c>
      <c r="H187" s="58">
        <v>96</v>
      </c>
      <c r="I187" s="15">
        <f>H187/444.44</f>
        <v>0.21600216002160022</v>
      </c>
      <c r="J187" s="21">
        <v>0.05</v>
      </c>
      <c r="K187" s="58">
        <v>81</v>
      </c>
      <c r="L187" s="15">
        <f>K187/444.44</f>
        <v>0.18225182251822519</v>
      </c>
      <c r="M187" s="21">
        <v>0.04</v>
      </c>
      <c r="N187" s="22">
        <f>M187+L187+J187+I187+G187+E187</f>
        <v>0.86400774007740078</v>
      </c>
      <c r="O187" s="57" t="str">
        <f>IF(N187&lt;50%,"F",IF(N187&lt;=64%,"D",IF(N187&lt;=79%,"C",IF(N187&lt;90%,"B",IF(N187&gt;=90%,"A")))))</f>
        <v>B</v>
      </c>
      <c r="P187" s="63"/>
      <c r="Q187" s="195"/>
      <c r="R187" s="196"/>
    </row>
    <row r="188" spans="1:18" s="197" customFormat="1" ht="15.95" customHeight="1" x14ac:dyDescent="0.2">
      <c r="A188" s="278">
        <v>20</v>
      </c>
      <c r="B188" s="237" t="s">
        <v>46</v>
      </c>
      <c r="C188" s="237" t="s">
        <v>380</v>
      </c>
      <c r="D188" s="58">
        <v>97</v>
      </c>
      <c r="E188" s="15">
        <f>D188/444.44</f>
        <v>0.21825218252182521</v>
      </c>
      <c r="F188" s="58">
        <v>94</v>
      </c>
      <c r="G188" s="15">
        <f>F188/444.44</f>
        <v>0.21150211502115021</v>
      </c>
      <c r="H188" s="58">
        <v>99</v>
      </c>
      <c r="I188" s="15">
        <f>H188/444.44</f>
        <v>0.22275222752227522</v>
      </c>
      <c r="J188" s="21">
        <v>0.05</v>
      </c>
      <c r="K188" s="58">
        <v>83</v>
      </c>
      <c r="L188" s="15">
        <f>K188/444.44</f>
        <v>0.18675186751867517</v>
      </c>
      <c r="M188" s="21">
        <v>0.05</v>
      </c>
      <c r="N188" s="22">
        <f>M188+L188+J188+I188+G188+E188</f>
        <v>0.93925839258392585</v>
      </c>
      <c r="O188" s="57" t="str">
        <f>IF(N188&lt;50%,"F",IF(N188&lt;=64%,"D",IF(N188&lt;=79%,"C",IF(N188&lt;90%,"B",IF(N188&gt;=90%,"A")))))</f>
        <v>A</v>
      </c>
      <c r="P188" s="63"/>
      <c r="Q188" s="195"/>
      <c r="R188" s="196"/>
    </row>
    <row r="189" spans="1:18" s="197" customFormat="1" ht="15.95" customHeight="1" x14ac:dyDescent="0.2">
      <c r="A189" s="278">
        <v>21</v>
      </c>
      <c r="B189" s="237" t="s">
        <v>46</v>
      </c>
      <c r="C189" s="237" t="s">
        <v>382</v>
      </c>
      <c r="D189" s="58">
        <v>93</v>
      </c>
      <c r="E189" s="15">
        <f t="shared" ref="E189:E193" si="72">D189/444.44</f>
        <v>0.20925209252092522</v>
      </c>
      <c r="F189" s="58">
        <v>87</v>
      </c>
      <c r="G189" s="15">
        <f t="shared" ref="G189:G193" si="73">F189/444.44</f>
        <v>0.19575195751957519</v>
      </c>
      <c r="H189" s="58">
        <v>88</v>
      </c>
      <c r="I189" s="15">
        <f t="shared" ref="I189:I193" si="74">H189/444.44</f>
        <v>0.19800198001980021</v>
      </c>
      <c r="J189" s="21">
        <v>0.05</v>
      </c>
      <c r="K189" s="58">
        <v>59</v>
      </c>
      <c r="L189" s="15">
        <f t="shared" ref="L189:L193" si="75">K189/444.44</f>
        <v>0.13275132751327515</v>
      </c>
      <c r="M189" s="21">
        <v>0.04</v>
      </c>
      <c r="N189" s="22">
        <f t="shared" ref="N189:N193" si="76">M189+L189+J189+I189+G189+E189</f>
        <v>0.82575735757357582</v>
      </c>
      <c r="O189" s="57" t="str">
        <f t="shared" ref="O189:O193" si="77">IF(N189&lt;50%,"F",IF(N189&lt;=64%,"D",IF(N189&lt;=79%,"C",IF(N189&lt;90%,"B",IF(N189&gt;=90%,"A")))))</f>
        <v>B</v>
      </c>
      <c r="P189" s="63"/>
      <c r="Q189" s="195"/>
      <c r="R189" s="196"/>
    </row>
    <row r="190" spans="1:18" s="197" customFormat="1" ht="15.95" customHeight="1" x14ac:dyDescent="0.2">
      <c r="A190" s="278">
        <v>22</v>
      </c>
      <c r="B190" s="237" t="s">
        <v>46</v>
      </c>
      <c r="C190" s="237" t="s">
        <v>384</v>
      </c>
      <c r="D190" s="58">
        <v>97</v>
      </c>
      <c r="E190" s="15">
        <f t="shared" si="72"/>
        <v>0.21825218252182521</v>
      </c>
      <c r="F190" s="58">
        <v>98</v>
      </c>
      <c r="G190" s="15">
        <f t="shared" si="73"/>
        <v>0.22050220502205023</v>
      </c>
      <c r="H190" s="58">
        <v>97</v>
      </c>
      <c r="I190" s="15">
        <f t="shared" si="74"/>
        <v>0.21825218252182521</v>
      </c>
      <c r="J190" s="21">
        <v>0.05</v>
      </c>
      <c r="K190" s="58">
        <v>88</v>
      </c>
      <c r="L190" s="15">
        <f t="shared" si="75"/>
        <v>0.19800198001980021</v>
      </c>
      <c r="M190" s="21">
        <v>0.05</v>
      </c>
      <c r="N190" s="22">
        <f t="shared" si="76"/>
        <v>0.9550085500855009</v>
      </c>
      <c r="O190" s="57" t="str">
        <f t="shared" si="77"/>
        <v>A</v>
      </c>
      <c r="P190" s="63"/>
      <c r="Q190" s="195"/>
      <c r="R190" s="196"/>
    </row>
    <row r="191" spans="1:18" s="197" customFormat="1" ht="15.95" customHeight="1" x14ac:dyDescent="0.2">
      <c r="A191" s="278">
        <v>23</v>
      </c>
      <c r="B191" s="237" t="s">
        <v>46</v>
      </c>
      <c r="C191" s="237" t="s">
        <v>386</v>
      </c>
      <c r="D191" s="58">
        <v>92</v>
      </c>
      <c r="E191" s="15">
        <f>D191/444.44</f>
        <v>0.2070020700207002</v>
      </c>
      <c r="F191" s="58">
        <v>85</v>
      </c>
      <c r="G191" s="15">
        <f>F191/444.44</f>
        <v>0.19125191251912518</v>
      </c>
      <c r="H191" s="58">
        <v>87</v>
      </c>
      <c r="I191" s="15">
        <f>H191/444.44</f>
        <v>0.19575195751957519</v>
      </c>
      <c r="J191" s="21">
        <v>0.05</v>
      </c>
      <c r="K191" s="58">
        <v>55</v>
      </c>
      <c r="L191" s="15">
        <f>K191/444.44</f>
        <v>0.12375123751237513</v>
      </c>
      <c r="M191" s="21">
        <v>0.05</v>
      </c>
      <c r="N191" s="22">
        <f>M191+L191+J191+I191+G191+E191</f>
        <v>0.8177571775717758</v>
      </c>
      <c r="O191" s="57" t="str">
        <f>IF(N191&lt;50%,"F",IF(N191&lt;=64%,"D",IF(N191&lt;=79%,"C",IF(N191&lt;90%,"B",IF(N191&gt;=90%,"A")))))</f>
        <v>B</v>
      </c>
      <c r="P191" s="63"/>
      <c r="Q191" s="195"/>
      <c r="R191" s="196"/>
    </row>
    <row r="192" spans="1:18" s="197" customFormat="1" ht="15.95" customHeight="1" x14ac:dyDescent="0.2">
      <c r="A192" s="278">
        <v>24</v>
      </c>
      <c r="B192" s="237" t="s">
        <v>46</v>
      </c>
      <c r="C192" s="237" t="s">
        <v>388</v>
      </c>
      <c r="D192" s="58">
        <v>97</v>
      </c>
      <c r="E192" s="15">
        <f t="shared" si="72"/>
        <v>0.21825218252182521</v>
      </c>
      <c r="F192" s="58">
        <v>87</v>
      </c>
      <c r="G192" s="15">
        <f t="shared" si="73"/>
        <v>0.19575195751957519</v>
      </c>
      <c r="H192" s="58">
        <v>97</v>
      </c>
      <c r="I192" s="15">
        <f t="shared" si="74"/>
        <v>0.21825218252182521</v>
      </c>
      <c r="J192" s="21">
        <v>0.05</v>
      </c>
      <c r="K192" s="58">
        <v>74</v>
      </c>
      <c r="L192" s="15">
        <f t="shared" si="75"/>
        <v>0.16650166501665017</v>
      </c>
      <c r="M192" s="21">
        <v>0.05</v>
      </c>
      <c r="N192" s="22">
        <f t="shared" si="76"/>
        <v>0.89875798757987579</v>
      </c>
      <c r="O192" s="57" t="str">
        <f t="shared" si="77"/>
        <v>B</v>
      </c>
      <c r="P192" s="58"/>
      <c r="Q192" s="195"/>
      <c r="R192" s="196"/>
    </row>
    <row r="193" spans="1:20" s="197" customFormat="1" ht="15.95" customHeight="1" x14ac:dyDescent="0.2">
      <c r="A193" s="278">
        <v>25</v>
      </c>
      <c r="B193" s="237" t="s">
        <v>47</v>
      </c>
      <c r="C193" s="237" t="s">
        <v>390</v>
      </c>
      <c r="D193" s="58">
        <v>93</v>
      </c>
      <c r="E193" s="15">
        <f t="shared" si="72"/>
        <v>0.20925209252092522</v>
      </c>
      <c r="F193" s="58">
        <v>94</v>
      </c>
      <c r="G193" s="15">
        <f t="shared" si="73"/>
        <v>0.21150211502115021</v>
      </c>
      <c r="H193" s="58">
        <v>95</v>
      </c>
      <c r="I193" s="15">
        <f t="shared" si="74"/>
        <v>0.2137521375213752</v>
      </c>
      <c r="J193" s="21">
        <v>0.05</v>
      </c>
      <c r="K193" s="58">
        <v>72</v>
      </c>
      <c r="L193" s="15">
        <f t="shared" si="75"/>
        <v>0.16200162001620017</v>
      </c>
      <c r="M193" s="21">
        <v>0.04</v>
      </c>
      <c r="N193" s="22">
        <f t="shared" si="76"/>
        <v>0.88650796507965091</v>
      </c>
      <c r="O193" s="57" t="str">
        <f t="shared" si="77"/>
        <v>B</v>
      </c>
      <c r="P193" s="63"/>
      <c r="Q193" s="195"/>
      <c r="R193" s="196"/>
    </row>
    <row r="194" spans="1:20" s="151" customFormat="1" ht="15" customHeight="1" x14ac:dyDescent="0.2">
      <c r="A194" s="354" t="s">
        <v>13</v>
      </c>
      <c r="B194" s="354"/>
      <c r="C194" s="354"/>
      <c r="D194" s="354"/>
      <c r="E194" s="354"/>
      <c r="F194" s="354"/>
      <c r="G194" s="354"/>
      <c r="H194" s="354"/>
      <c r="I194" s="354"/>
      <c r="J194" s="354"/>
      <c r="K194" s="354"/>
      <c r="L194" s="354"/>
      <c r="M194" s="354"/>
      <c r="N194" s="354"/>
      <c r="O194" s="354"/>
      <c r="P194" s="150"/>
      <c r="Q194" s="150"/>
      <c r="R194" s="150"/>
    </row>
    <row r="195" spans="1:20" s="151" customFormat="1" ht="15" customHeight="1" x14ac:dyDescent="0.2">
      <c r="A195" s="240"/>
      <c r="B195" s="240"/>
      <c r="C195" s="240"/>
      <c r="D195" s="240"/>
      <c r="E195" s="240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150"/>
      <c r="Q195" s="150"/>
      <c r="R195" s="150"/>
    </row>
    <row r="196" spans="1:20" s="151" customFormat="1" ht="15" customHeight="1" x14ac:dyDescent="0.2">
      <c r="A196" s="240"/>
      <c r="B196" s="240"/>
      <c r="C196" s="240"/>
      <c r="D196" s="240"/>
      <c r="E196" s="240"/>
      <c r="F196" s="240"/>
      <c r="G196" s="240"/>
      <c r="H196" s="240"/>
      <c r="I196" s="240"/>
      <c r="J196" s="240"/>
      <c r="K196" s="240"/>
      <c r="L196" s="240"/>
      <c r="M196" s="240"/>
      <c r="N196" s="240"/>
      <c r="O196" s="240"/>
      <c r="P196" s="150"/>
      <c r="Q196" s="150"/>
      <c r="R196" s="150"/>
    </row>
    <row r="197" spans="1:20" s="151" customFormat="1" ht="15" customHeight="1" x14ac:dyDescent="0.2">
      <c r="A197" s="240"/>
      <c r="B197" s="240"/>
      <c r="C197" s="240"/>
      <c r="D197" s="240"/>
      <c r="E197" s="240"/>
      <c r="F197" s="240"/>
      <c r="G197" s="240"/>
      <c r="H197" s="240"/>
      <c r="I197" s="240"/>
      <c r="J197" s="240"/>
      <c r="K197" s="240"/>
      <c r="L197" s="240"/>
      <c r="M197" s="240"/>
      <c r="N197" s="240"/>
      <c r="O197" s="240"/>
      <c r="P197" s="150"/>
      <c r="Q197" s="150"/>
      <c r="R197" s="150"/>
    </row>
    <row r="198" spans="1:20" s="151" customFormat="1" ht="15" customHeight="1" x14ac:dyDescent="0.2">
      <c r="A198" s="240"/>
      <c r="B198" s="240"/>
      <c r="C198" s="240"/>
      <c r="D198" s="240"/>
      <c r="E198" s="240"/>
      <c r="F198" s="240"/>
      <c r="G198" s="240"/>
      <c r="H198" s="240"/>
      <c r="I198" s="240"/>
      <c r="J198" s="240"/>
      <c r="K198" s="240"/>
      <c r="L198" s="240"/>
      <c r="M198" s="240"/>
      <c r="N198" s="240"/>
      <c r="O198" s="240"/>
      <c r="P198" s="150"/>
      <c r="Q198" s="150"/>
      <c r="R198" s="150"/>
    </row>
    <row r="199" spans="1:20" s="151" customFormat="1" ht="15" customHeight="1" x14ac:dyDescent="0.2">
      <c r="A199" s="240"/>
      <c r="B199" s="240"/>
      <c r="C199" s="240"/>
      <c r="D199" s="240"/>
      <c r="E199" s="240"/>
      <c r="F199" s="240"/>
      <c r="G199" s="240"/>
      <c r="H199" s="240"/>
      <c r="I199" s="240"/>
      <c r="J199" s="240"/>
      <c r="K199" s="240"/>
      <c r="L199" s="240"/>
      <c r="M199" s="240"/>
      <c r="N199" s="240"/>
      <c r="O199" s="240"/>
      <c r="P199" s="150"/>
      <c r="Q199" s="150"/>
      <c r="R199" s="150"/>
    </row>
    <row r="200" spans="1:20" s="151" customFormat="1" ht="15" customHeight="1" x14ac:dyDescent="0.2">
      <c r="A200" s="240"/>
      <c r="B200" s="240"/>
      <c r="C200" s="240"/>
      <c r="D200" s="240"/>
      <c r="E200" s="240"/>
      <c r="F200" s="240"/>
      <c r="G200" s="240"/>
      <c r="H200" s="240"/>
      <c r="I200" s="240"/>
      <c r="J200" s="240"/>
      <c r="K200" s="240"/>
      <c r="L200" s="240"/>
      <c r="M200" s="240"/>
      <c r="N200" s="240"/>
      <c r="O200" s="240"/>
      <c r="P200" s="150"/>
      <c r="Q200" s="150"/>
      <c r="R200" s="150"/>
    </row>
    <row r="201" spans="1:20" s="151" customFormat="1" ht="15" customHeight="1" x14ac:dyDescent="0.2">
      <c r="A201" s="240"/>
      <c r="B201" s="240"/>
      <c r="C201" s="240"/>
      <c r="D201" s="240"/>
      <c r="E201" s="240"/>
      <c r="F201" s="240"/>
      <c r="G201" s="240"/>
      <c r="H201" s="240"/>
      <c r="I201" s="240"/>
      <c r="J201" s="240"/>
      <c r="K201" s="240"/>
      <c r="L201" s="240"/>
      <c r="M201" s="240"/>
      <c r="N201" s="240"/>
      <c r="O201" s="240"/>
      <c r="P201" s="150"/>
      <c r="Q201" s="150"/>
      <c r="R201" s="150"/>
    </row>
    <row r="202" spans="1:20" s="151" customFormat="1" ht="15" customHeight="1" x14ac:dyDescent="0.2">
      <c r="A202" s="240"/>
      <c r="B202" s="240"/>
      <c r="C202" s="240"/>
      <c r="D202" s="240"/>
      <c r="E202" s="240"/>
      <c r="F202" s="240"/>
      <c r="G202" s="240"/>
      <c r="H202" s="240"/>
      <c r="I202" s="240"/>
      <c r="J202" s="240"/>
      <c r="K202" s="240"/>
      <c r="L202" s="240"/>
      <c r="M202" s="240"/>
      <c r="N202" s="240"/>
      <c r="O202" s="240"/>
      <c r="P202" s="150"/>
      <c r="Q202" s="150"/>
      <c r="R202" s="150"/>
    </row>
    <row r="203" spans="1:20" s="151" customFormat="1" ht="15" customHeight="1" x14ac:dyDescent="0.2">
      <c r="A203" s="240"/>
      <c r="B203" s="240"/>
      <c r="C203" s="240"/>
      <c r="D203" s="240"/>
      <c r="E203" s="240"/>
      <c r="F203" s="240"/>
      <c r="G203" s="240"/>
      <c r="H203" s="240"/>
      <c r="I203" s="240"/>
      <c r="J203" s="240"/>
      <c r="K203" s="240"/>
      <c r="L203" s="240"/>
      <c r="M203" s="240"/>
      <c r="N203" s="240"/>
      <c r="O203" s="240"/>
      <c r="P203" s="150"/>
      <c r="Q203" s="150"/>
      <c r="R203" s="150"/>
    </row>
    <row r="204" spans="1:20" s="151" customFormat="1" ht="15" customHeight="1" x14ac:dyDescent="0.2">
      <c r="A204" s="240"/>
      <c r="B204" s="240"/>
      <c r="C204" s="240"/>
      <c r="D204" s="240"/>
      <c r="E204" s="240"/>
      <c r="F204" s="240"/>
      <c r="G204" s="240"/>
      <c r="H204" s="240"/>
      <c r="I204" s="240"/>
      <c r="J204" s="240"/>
      <c r="K204" s="240"/>
      <c r="L204" s="240"/>
      <c r="M204" s="240"/>
      <c r="N204" s="240"/>
      <c r="O204" s="240"/>
      <c r="P204" s="150"/>
      <c r="Q204" s="150"/>
      <c r="R204" s="150"/>
    </row>
    <row r="205" spans="1:20" s="38" customFormat="1" ht="24.95" customHeight="1" x14ac:dyDescent="0.3">
      <c r="A205" s="341" t="s">
        <v>136</v>
      </c>
      <c r="B205" s="341"/>
      <c r="C205" s="341"/>
      <c r="D205" s="341"/>
      <c r="E205" s="341"/>
      <c r="F205" s="341"/>
      <c r="G205" s="341"/>
      <c r="H205" s="341"/>
      <c r="I205" s="341"/>
      <c r="J205" s="341"/>
      <c r="K205" s="341"/>
      <c r="L205" s="341"/>
      <c r="M205" s="341"/>
      <c r="N205" s="341"/>
      <c r="O205" s="341"/>
      <c r="P205" s="341"/>
      <c r="Q205" s="341"/>
      <c r="R205" s="341"/>
      <c r="S205" s="341"/>
      <c r="T205" s="341"/>
    </row>
    <row r="206" spans="1:20" s="197" customFormat="1" ht="15.95" customHeight="1" x14ac:dyDescent="0.2">
      <c r="A206" s="59" t="s">
        <v>41</v>
      </c>
      <c r="B206" s="59"/>
      <c r="C206" s="59"/>
      <c r="D206" s="130"/>
      <c r="E206" s="59"/>
      <c r="F206" s="59"/>
      <c r="G206" s="59"/>
      <c r="H206" s="59"/>
      <c r="I206" s="59" t="s">
        <v>33</v>
      </c>
      <c r="J206" s="59"/>
      <c r="K206" s="59"/>
      <c r="L206" s="59"/>
      <c r="M206" s="59"/>
      <c r="N206" s="59"/>
      <c r="O206" s="59"/>
      <c r="P206" s="59"/>
      <c r="Q206" s="201"/>
      <c r="R206" s="201"/>
    </row>
    <row r="207" spans="1:20" s="197" customFormat="1" ht="15.95" customHeight="1" x14ac:dyDescent="0.25">
      <c r="A207" s="60" t="s">
        <v>146</v>
      </c>
      <c r="B207" s="60"/>
      <c r="C207" s="60"/>
      <c r="D207" s="130"/>
      <c r="E207" s="60"/>
      <c r="F207" s="60"/>
      <c r="G207" s="60"/>
      <c r="H207" s="60"/>
      <c r="I207" s="60" t="s">
        <v>24</v>
      </c>
      <c r="J207" s="60"/>
      <c r="K207" s="60"/>
      <c r="L207" s="60"/>
      <c r="M207" s="60"/>
      <c r="N207" s="60"/>
      <c r="O207" s="60"/>
      <c r="P207" s="60"/>
      <c r="Q207" s="201"/>
      <c r="R207" s="201"/>
    </row>
    <row r="208" spans="1:20" s="197" customFormat="1" ht="14.45" customHeight="1" x14ac:dyDescent="0.2">
      <c r="A208" s="317" t="s">
        <v>4</v>
      </c>
      <c r="B208" s="317" t="s">
        <v>31</v>
      </c>
      <c r="C208" s="318" t="s">
        <v>7</v>
      </c>
      <c r="D208" s="317" t="s">
        <v>8</v>
      </c>
      <c r="E208" s="317"/>
      <c r="F208" s="317"/>
      <c r="G208" s="317"/>
      <c r="H208" s="317" t="s">
        <v>9</v>
      </c>
      <c r="I208" s="317"/>
      <c r="J208" s="317"/>
      <c r="K208" s="317"/>
      <c r="L208" s="317"/>
      <c r="M208" s="317"/>
      <c r="N208" s="317" t="s">
        <v>0</v>
      </c>
      <c r="O208" s="319" t="s">
        <v>3</v>
      </c>
      <c r="P208" s="353" t="s">
        <v>2</v>
      </c>
      <c r="Q208" s="195"/>
      <c r="R208" s="196"/>
    </row>
    <row r="209" spans="1:21" s="197" customFormat="1" ht="14.45" customHeight="1" x14ac:dyDescent="0.2">
      <c r="A209" s="317"/>
      <c r="B209" s="317"/>
      <c r="C209" s="318"/>
      <c r="D209" s="321" t="s">
        <v>77</v>
      </c>
      <c r="E209" s="321"/>
      <c r="F209" s="321" t="s">
        <v>78</v>
      </c>
      <c r="G209" s="321"/>
      <c r="H209" s="321" t="s">
        <v>77</v>
      </c>
      <c r="I209" s="321"/>
      <c r="J209" s="274" t="s">
        <v>10</v>
      </c>
      <c r="K209" s="321" t="s">
        <v>78</v>
      </c>
      <c r="L209" s="321"/>
      <c r="M209" s="274" t="s">
        <v>10</v>
      </c>
      <c r="N209" s="317"/>
      <c r="O209" s="319"/>
      <c r="P209" s="353"/>
      <c r="Q209" s="195"/>
      <c r="R209" s="196"/>
    </row>
    <row r="210" spans="1:21" s="197" customFormat="1" ht="20.100000000000001" customHeight="1" x14ac:dyDescent="0.2">
      <c r="A210" s="57">
        <v>1</v>
      </c>
      <c r="B210" s="237" t="s">
        <v>47</v>
      </c>
      <c r="C210" s="237" t="s">
        <v>392</v>
      </c>
      <c r="D210" s="213">
        <v>82</v>
      </c>
      <c r="E210" s="68">
        <f t="shared" ref="E210:E225" si="78">D210/444.44</f>
        <v>0.18450184501845018</v>
      </c>
      <c r="F210" s="213">
        <v>51</v>
      </c>
      <c r="G210" s="68">
        <f t="shared" ref="G210:G225" si="79">F210/444.44</f>
        <v>0.11475114751147511</v>
      </c>
      <c r="H210" s="213">
        <v>72</v>
      </c>
      <c r="I210" s="68">
        <f t="shared" ref="I210:I225" si="80">H210/444.44</f>
        <v>0.16200162001620017</v>
      </c>
      <c r="J210" s="69">
        <v>0.03</v>
      </c>
      <c r="K210" s="213">
        <v>57</v>
      </c>
      <c r="L210" s="68">
        <f t="shared" ref="L210:L234" si="81">K210/444.44</f>
        <v>0.12825128251282514</v>
      </c>
      <c r="M210" s="69">
        <v>0.04</v>
      </c>
      <c r="N210" s="70">
        <f t="shared" ref="N210:N234" si="82">M210+L210+J210+I210+G210+E210</f>
        <v>0.65950589505895052</v>
      </c>
      <c r="O210" s="214" t="str">
        <f t="shared" ref="O210:O234" si="83">IF(N210&lt;50%,"F",IF(N210&lt;=64%,"D",IF(N210&lt;=79%,"C",IF(N210&lt;90%,"B",IF(N210&gt;=90%,"A")))))</f>
        <v>C</v>
      </c>
      <c r="P210" s="71"/>
      <c r="Q210" s="195"/>
      <c r="R210" s="196"/>
    </row>
    <row r="211" spans="1:21" s="197" customFormat="1" ht="20.100000000000001" customHeight="1" x14ac:dyDescent="0.2">
      <c r="A211" s="278">
        <v>2</v>
      </c>
      <c r="B211" s="237" t="s">
        <v>47</v>
      </c>
      <c r="C211" s="237" t="s">
        <v>394</v>
      </c>
      <c r="D211" s="58">
        <v>62</v>
      </c>
      <c r="E211" s="68">
        <f>D211/444.44</f>
        <v>0.13950139501395015</v>
      </c>
      <c r="F211" s="58">
        <v>44</v>
      </c>
      <c r="G211" s="68">
        <f>F211/444.44</f>
        <v>9.9000990009900106E-2</v>
      </c>
      <c r="H211" s="58">
        <v>87</v>
      </c>
      <c r="I211" s="15">
        <f>H211/444.44</f>
        <v>0.19575195751957519</v>
      </c>
      <c r="J211" s="69">
        <v>0.04</v>
      </c>
      <c r="K211" s="58">
        <v>62</v>
      </c>
      <c r="L211" s="15">
        <f>K211/444.44</f>
        <v>0.13950139501395015</v>
      </c>
      <c r="M211" s="69">
        <v>0.05</v>
      </c>
      <c r="N211" s="22">
        <f>M211+L211+J211+I211+G211+E211</f>
        <v>0.66375573755737571</v>
      </c>
      <c r="O211" s="273" t="str">
        <f>IF(N211&lt;50%,"F",IF(N211&lt;=64%,"D",IF(N211&lt;=79%,"C",IF(N211&lt;90%,"B",IF(N211&gt;=90%,"A")))))</f>
        <v>C</v>
      </c>
      <c r="P211" s="71"/>
      <c r="Q211" s="195"/>
      <c r="R211" s="196"/>
    </row>
    <row r="212" spans="1:21" s="197" customFormat="1" ht="20.100000000000001" customHeight="1" x14ac:dyDescent="0.2">
      <c r="A212" s="57">
        <v>3</v>
      </c>
      <c r="B212" s="237" t="s">
        <v>46</v>
      </c>
      <c r="C212" s="237" t="s">
        <v>396</v>
      </c>
      <c r="D212" s="58">
        <v>92</v>
      </c>
      <c r="E212" s="68">
        <f t="shared" si="78"/>
        <v>0.2070020700207002</v>
      </c>
      <c r="F212" s="213">
        <v>70</v>
      </c>
      <c r="G212" s="68">
        <f t="shared" si="79"/>
        <v>0.15750157501575016</v>
      </c>
      <c r="H212" s="58">
        <v>95</v>
      </c>
      <c r="I212" s="15">
        <f t="shared" si="80"/>
        <v>0.2137521375213752</v>
      </c>
      <c r="J212" s="69">
        <v>0.03</v>
      </c>
      <c r="K212" s="58">
        <v>73</v>
      </c>
      <c r="L212" s="15">
        <f t="shared" si="81"/>
        <v>0.16425164251642516</v>
      </c>
      <c r="M212" s="69">
        <v>0.04</v>
      </c>
      <c r="N212" s="22">
        <f t="shared" si="82"/>
        <v>0.81250742507425078</v>
      </c>
      <c r="O212" s="273" t="str">
        <f t="shared" si="83"/>
        <v>B</v>
      </c>
      <c r="P212" s="72"/>
      <c r="Q212" s="195"/>
      <c r="R212" s="196"/>
    </row>
    <row r="213" spans="1:21" s="197" customFormat="1" ht="20.100000000000001" customHeight="1" x14ac:dyDescent="0.2">
      <c r="A213" s="278">
        <v>4</v>
      </c>
      <c r="B213" s="237" t="s">
        <v>47</v>
      </c>
      <c r="C213" s="237" t="s">
        <v>1246</v>
      </c>
      <c r="D213" s="58">
        <v>98</v>
      </c>
      <c r="E213" s="68">
        <f>D213/444.44</f>
        <v>0.22050220502205023</v>
      </c>
      <c r="F213" s="58">
        <v>66</v>
      </c>
      <c r="G213" s="68">
        <f>F213/444.44</f>
        <v>0.14850148501485014</v>
      </c>
      <c r="H213" s="58">
        <v>94</v>
      </c>
      <c r="I213" s="15">
        <f>H213/444.44</f>
        <v>0.21150211502115021</v>
      </c>
      <c r="J213" s="69">
        <v>0.03</v>
      </c>
      <c r="K213" s="58">
        <v>64</v>
      </c>
      <c r="L213" s="15">
        <f>K213/444.44</f>
        <v>0.14400144001440016</v>
      </c>
      <c r="M213" s="69">
        <v>0.04</v>
      </c>
      <c r="N213" s="22">
        <f>M213+L213+J213+I213+G213+E213</f>
        <v>0.79450724507245074</v>
      </c>
      <c r="O213" s="273" t="str">
        <f>IF(N213&lt;50%,"F",IF(N213&lt;=64%,"D",IF(N213&lt;=79%,"C",IF(N213&lt;90%,"B",IF(N213&gt;=90%,"A")))))</f>
        <v>B</v>
      </c>
      <c r="P213" s="71"/>
      <c r="Q213" s="195"/>
      <c r="R213" s="196"/>
    </row>
    <row r="214" spans="1:21" s="197" customFormat="1" ht="20.100000000000001" customHeight="1" x14ac:dyDescent="0.2">
      <c r="A214" s="57">
        <v>5</v>
      </c>
      <c r="B214" s="237" t="s">
        <v>47</v>
      </c>
      <c r="C214" s="237" t="s">
        <v>398</v>
      </c>
      <c r="D214" s="58">
        <v>95</v>
      </c>
      <c r="E214" s="68">
        <f>D214/444.44</f>
        <v>0.2137521375213752</v>
      </c>
      <c r="F214" s="58">
        <v>73</v>
      </c>
      <c r="G214" s="68">
        <f>F214/444.44</f>
        <v>0.16425164251642516</v>
      </c>
      <c r="H214" s="58">
        <v>93</v>
      </c>
      <c r="I214" s="15">
        <f t="shared" si="80"/>
        <v>0.20925209252092522</v>
      </c>
      <c r="J214" s="69">
        <v>0.04</v>
      </c>
      <c r="K214" s="58">
        <v>63</v>
      </c>
      <c r="L214" s="15">
        <f t="shared" si="81"/>
        <v>0.14175141751417514</v>
      </c>
      <c r="M214" s="69">
        <v>0.03</v>
      </c>
      <c r="N214" s="22">
        <f t="shared" si="82"/>
        <v>0.79900729007290072</v>
      </c>
      <c r="O214" s="273" t="str">
        <f t="shared" si="83"/>
        <v>B</v>
      </c>
      <c r="P214" s="73"/>
      <c r="Q214" s="201"/>
      <c r="R214" s="148"/>
      <c r="S214" s="142"/>
      <c r="T214" s="148"/>
      <c r="U214" s="148"/>
    </row>
    <row r="215" spans="1:21" s="292" customFormat="1" ht="20.100000000000001" customHeight="1" x14ac:dyDescent="0.2">
      <c r="A215" s="288">
        <v>6</v>
      </c>
      <c r="B215" s="261" t="s">
        <v>46</v>
      </c>
      <c r="C215" s="261" t="s">
        <v>400</v>
      </c>
      <c r="D215" s="289">
        <v>98</v>
      </c>
      <c r="E215" s="294">
        <f>D215/444.44</f>
        <v>0.22050220502205023</v>
      </c>
      <c r="F215" s="289">
        <v>58</v>
      </c>
      <c r="G215" s="294">
        <f>F215/444.44</f>
        <v>0.13050130501305013</v>
      </c>
      <c r="H215" s="289">
        <v>0</v>
      </c>
      <c r="I215" s="290">
        <f>H215/444.44</f>
        <v>0</v>
      </c>
      <c r="J215" s="295">
        <v>0</v>
      </c>
      <c r="K215" s="289">
        <v>0</v>
      </c>
      <c r="L215" s="290">
        <f t="shared" si="81"/>
        <v>0</v>
      </c>
      <c r="M215" s="295">
        <v>0</v>
      </c>
      <c r="N215" s="263">
        <f>M215+L215+J215+I215+G215+E215</f>
        <v>0.35100351003510033</v>
      </c>
      <c r="O215" s="296" t="str">
        <f t="shared" si="83"/>
        <v>F</v>
      </c>
      <c r="P215" s="297"/>
      <c r="Q215" s="195"/>
      <c r="R215" s="196"/>
      <c r="S215" s="197"/>
      <c r="T215" s="197"/>
      <c r="U215" s="197"/>
    </row>
    <row r="216" spans="1:21" s="197" customFormat="1" ht="20.100000000000001" customHeight="1" x14ac:dyDescent="0.2">
      <c r="A216" s="57">
        <v>7</v>
      </c>
      <c r="B216" s="237" t="s">
        <v>46</v>
      </c>
      <c r="C216" s="237" t="s">
        <v>402</v>
      </c>
      <c r="D216" s="58">
        <v>98</v>
      </c>
      <c r="E216" s="68">
        <f>D216/444.44</f>
        <v>0.22050220502205023</v>
      </c>
      <c r="F216" s="58">
        <v>67</v>
      </c>
      <c r="G216" s="68">
        <f>F216/444.44</f>
        <v>0.15075150751507516</v>
      </c>
      <c r="H216" s="58">
        <v>95</v>
      </c>
      <c r="I216" s="15">
        <f>H216/444.44</f>
        <v>0.2137521375213752</v>
      </c>
      <c r="J216" s="69">
        <v>0.05</v>
      </c>
      <c r="K216" s="58">
        <v>78</v>
      </c>
      <c r="L216" s="15">
        <f t="shared" si="81"/>
        <v>0.17550175501755017</v>
      </c>
      <c r="M216" s="69">
        <v>0.05</v>
      </c>
      <c r="N216" s="22">
        <f>M216+L216+J216+I216+G216+E216</f>
        <v>0.86050760507605073</v>
      </c>
      <c r="O216" s="273" t="str">
        <f t="shared" si="83"/>
        <v>B</v>
      </c>
      <c r="P216" s="71"/>
      <c r="Q216" s="195"/>
      <c r="R216" s="196"/>
    </row>
    <row r="217" spans="1:21" s="197" customFormat="1" ht="20.100000000000001" customHeight="1" x14ac:dyDescent="0.2">
      <c r="A217" s="278">
        <v>8</v>
      </c>
      <c r="B217" s="237" t="s">
        <v>47</v>
      </c>
      <c r="C217" s="237" t="s">
        <v>404</v>
      </c>
      <c r="D217" s="58">
        <v>77</v>
      </c>
      <c r="E217" s="68">
        <f>D217/444.44</f>
        <v>0.17325173251732517</v>
      </c>
      <c r="F217" s="58">
        <v>50</v>
      </c>
      <c r="G217" s="68">
        <f>F217/444.44</f>
        <v>0.11250112501125012</v>
      </c>
      <c r="H217" s="58">
        <v>80</v>
      </c>
      <c r="I217" s="15">
        <f>H217/444.44</f>
        <v>0.18000180001800017</v>
      </c>
      <c r="J217" s="69">
        <v>0.03</v>
      </c>
      <c r="K217" s="58">
        <v>65</v>
      </c>
      <c r="L217" s="15">
        <f t="shared" si="81"/>
        <v>0.14625146251462515</v>
      </c>
      <c r="M217" s="69">
        <v>0.04</v>
      </c>
      <c r="N217" s="22">
        <f>M217+L217+J217+I217+G217+E217</f>
        <v>0.68200612006120065</v>
      </c>
      <c r="O217" s="273" t="str">
        <f t="shared" si="83"/>
        <v>C</v>
      </c>
      <c r="P217" s="75"/>
      <c r="Q217" s="195"/>
      <c r="R217" s="196"/>
    </row>
    <row r="218" spans="1:21" s="197" customFormat="1" ht="20.100000000000001" customHeight="1" x14ac:dyDescent="0.2">
      <c r="A218" s="57">
        <v>9</v>
      </c>
      <c r="B218" s="237" t="s">
        <v>46</v>
      </c>
      <c r="C218" s="237" t="s">
        <v>406</v>
      </c>
      <c r="D218" s="58">
        <v>100</v>
      </c>
      <c r="E218" s="68">
        <f t="shared" si="78"/>
        <v>0.22500225002250024</v>
      </c>
      <c r="F218" s="213">
        <v>85</v>
      </c>
      <c r="G218" s="68">
        <f t="shared" si="79"/>
        <v>0.19125191251912518</v>
      </c>
      <c r="H218" s="58">
        <v>98</v>
      </c>
      <c r="I218" s="15">
        <f t="shared" si="80"/>
        <v>0.22050220502205023</v>
      </c>
      <c r="J218" s="69">
        <v>0.05</v>
      </c>
      <c r="K218" s="58">
        <v>78</v>
      </c>
      <c r="L218" s="15">
        <f t="shared" si="81"/>
        <v>0.17550175501755017</v>
      </c>
      <c r="M218" s="69">
        <v>0.05</v>
      </c>
      <c r="N218" s="22">
        <f t="shared" si="82"/>
        <v>0.91225812258122585</v>
      </c>
      <c r="O218" s="273" t="str">
        <f t="shared" si="83"/>
        <v>A</v>
      </c>
      <c r="P218" s="71"/>
      <c r="Q218" s="195"/>
      <c r="R218" s="196"/>
    </row>
    <row r="219" spans="1:21" s="197" customFormat="1" ht="20.100000000000001" customHeight="1" x14ac:dyDescent="0.2">
      <c r="A219" s="278">
        <v>10</v>
      </c>
      <c r="B219" s="237" t="s">
        <v>46</v>
      </c>
      <c r="C219" s="237" t="s">
        <v>408</v>
      </c>
      <c r="D219" s="58">
        <v>99</v>
      </c>
      <c r="E219" s="68">
        <f>D219/444.44</f>
        <v>0.22275222752227522</v>
      </c>
      <c r="F219" s="58">
        <v>75</v>
      </c>
      <c r="G219" s="68">
        <f>F219/444.44</f>
        <v>0.16875168751687517</v>
      </c>
      <c r="H219" s="58">
        <v>99</v>
      </c>
      <c r="I219" s="15">
        <f>H219/444.44</f>
        <v>0.22275222752227522</v>
      </c>
      <c r="J219" s="69">
        <v>0.05</v>
      </c>
      <c r="K219" s="58">
        <v>87</v>
      </c>
      <c r="L219" s="15">
        <f t="shared" si="81"/>
        <v>0.19575195751957519</v>
      </c>
      <c r="M219" s="69">
        <v>0.05</v>
      </c>
      <c r="N219" s="22">
        <f>M219+L219+J219+I219+G219+E219</f>
        <v>0.91000810008100075</v>
      </c>
      <c r="O219" s="273" t="str">
        <f t="shared" si="83"/>
        <v>A</v>
      </c>
      <c r="P219" s="75"/>
      <c r="Q219" s="195"/>
      <c r="R219" s="196"/>
    </row>
    <row r="220" spans="1:21" s="197" customFormat="1" ht="20.100000000000001" customHeight="1" x14ac:dyDescent="0.2">
      <c r="A220" s="57">
        <v>11</v>
      </c>
      <c r="B220" s="237" t="s">
        <v>47</v>
      </c>
      <c r="C220" s="237" t="s">
        <v>410</v>
      </c>
      <c r="D220" s="58">
        <v>94</v>
      </c>
      <c r="E220" s="68">
        <f t="shared" si="78"/>
        <v>0.21150211502115021</v>
      </c>
      <c r="F220" s="213">
        <v>80</v>
      </c>
      <c r="G220" s="68">
        <f t="shared" si="79"/>
        <v>0.18000180001800017</v>
      </c>
      <c r="H220" s="58">
        <v>97</v>
      </c>
      <c r="I220" s="15">
        <f t="shared" si="80"/>
        <v>0.21825218252182521</v>
      </c>
      <c r="J220" s="69">
        <v>0.05</v>
      </c>
      <c r="K220" s="58">
        <v>69</v>
      </c>
      <c r="L220" s="15">
        <f t="shared" si="81"/>
        <v>0.15525155251552517</v>
      </c>
      <c r="M220" s="69">
        <v>0.05</v>
      </c>
      <c r="N220" s="22">
        <f t="shared" si="82"/>
        <v>0.86500765007650082</v>
      </c>
      <c r="O220" s="273" t="str">
        <f t="shared" si="83"/>
        <v>B</v>
      </c>
      <c r="P220" s="71"/>
      <c r="Q220" s="195"/>
      <c r="R220" s="196"/>
    </row>
    <row r="221" spans="1:21" s="197" customFormat="1" ht="20.100000000000001" customHeight="1" x14ac:dyDescent="0.2">
      <c r="A221" s="278">
        <v>12</v>
      </c>
      <c r="B221" s="237" t="s">
        <v>46</v>
      </c>
      <c r="C221" s="237" t="s">
        <v>412</v>
      </c>
      <c r="D221" s="58">
        <v>94</v>
      </c>
      <c r="E221" s="68">
        <f t="shared" si="78"/>
        <v>0.21150211502115021</v>
      </c>
      <c r="F221" s="213">
        <v>64</v>
      </c>
      <c r="G221" s="68">
        <f t="shared" si="79"/>
        <v>0.14400144001440016</v>
      </c>
      <c r="H221" s="58">
        <v>85</v>
      </c>
      <c r="I221" s="15">
        <f t="shared" si="80"/>
        <v>0.19125191251912518</v>
      </c>
      <c r="J221" s="69">
        <v>0.04</v>
      </c>
      <c r="K221" s="58">
        <v>56</v>
      </c>
      <c r="L221" s="15">
        <f t="shared" si="81"/>
        <v>0.12600126001260012</v>
      </c>
      <c r="M221" s="69">
        <v>0.05</v>
      </c>
      <c r="N221" s="22">
        <f t="shared" si="82"/>
        <v>0.76275672756727575</v>
      </c>
      <c r="O221" s="273" t="str">
        <f t="shared" si="83"/>
        <v>C</v>
      </c>
      <c r="P221" s="71"/>
      <c r="Q221" s="195"/>
      <c r="R221" s="196"/>
    </row>
    <row r="222" spans="1:21" s="197" customFormat="1" ht="20.100000000000001" customHeight="1" x14ac:dyDescent="0.2">
      <c r="A222" s="57">
        <v>13</v>
      </c>
      <c r="B222" s="237" t="s">
        <v>46</v>
      </c>
      <c r="C222" s="237" t="s">
        <v>414</v>
      </c>
      <c r="D222" s="58">
        <v>96</v>
      </c>
      <c r="E222" s="68">
        <f t="shared" si="78"/>
        <v>0.21600216002160022</v>
      </c>
      <c r="F222" s="213">
        <v>84</v>
      </c>
      <c r="G222" s="68">
        <f t="shared" si="79"/>
        <v>0.18900189001890019</v>
      </c>
      <c r="H222" s="58">
        <v>100</v>
      </c>
      <c r="I222" s="15">
        <f t="shared" si="80"/>
        <v>0.22500225002250024</v>
      </c>
      <c r="J222" s="69">
        <v>0.05</v>
      </c>
      <c r="K222" s="58">
        <v>89</v>
      </c>
      <c r="L222" s="15">
        <f t="shared" si="81"/>
        <v>0.2002520025200252</v>
      </c>
      <c r="M222" s="69">
        <v>0.05</v>
      </c>
      <c r="N222" s="22">
        <f t="shared" si="82"/>
        <v>0.93025830258302589</v>
      </c>
      <c r="O222" s="273" t="str">
        <f t="shared" si="83"/>
        <v>A</v>
      </c>
      <c r="P222" s="71"/>
      <c r="Q222" s="195"/>
      <c r="R222" s="196"/>
    </row>
    <row r="223" spans="1:21" s="292" customFormat="1" ht="20.100000000000001" customHeight="1" x14ac:dyDescent="0.2">
      <c r="A223" s="288">
        <v>14</v>
      </c>
      <c r="B223" s="261" t="s">
        <v>46</v>
      </c>
      <c r="C223" s="261" t="s">
        <v>416</v>
      </c>
      <c r="D223" s="289">
        <v>0</v>
      </c>
      <c r="E223" s="294">
        <f>D223/444.44</f>
        <v>0</v>
      </c>
      <c r="F223" s="289">
        <v>0</v>
      </c>
      <c r="G223" s="294">
        <f>F223/444.44</f>
        <v>0</v>
      </c>
      <c r="H223" s="289">
        <v>0</v>
      </c>
      <c r="I223" s="290">
        <f>H223/444.44</f>
        <v>0</v>
      </c>
      <c r="J223" s="295">
        <v>0</v>
      </c>
      <c r="K223" s="289">
        <v>0</v>
      </c>
      <c r="L223" s="290">
        <f t="shared" si="81"/>
        <v>0</v>
      </c>
      <c r="M223" s="295">
        <v>0</v>
      </c>
      <c r="N223" s="263">
        <f t="shared" si="82"/>
        <v>0</v>
      </c>
      <c r="O223" s="296" t="str">
        <f t="shared" si="83"/>
        <v>F</v>
      </c>
      <c r="P223" s="297"/>
      <c r="Q223" s="195"/>
      <c r="R223" s="196"/>
      <c r="S223" s="197"/>
      <c r="T223" s="197"/>
      <c r="U223" s="197"/>
    </row>
    <row r="224" spans="1:21" s="197" customFormat="1" ht="20.100000000000001" customHeight="1" x14ac:dyDescent="0.2">
      <c r="A224" s="57">
        <v>15</v>
      </c>
      <c r="B224" s="237" t="s">
        <v>46</v>
      </c>
      <c r="C224" s="237" t="s">
        <v>418</v>
      </c>
      <c r="D224" s="58">
        <v>97</v>
      </c>
      <c r="E224" s="68">
        <f>D224/444.44</f>
        <v>0.21825218252182521</v>
      </c>
      <c r="F224" s="58">
        <v>84</v>
      </c>
      <c r="G224" s="68">
        <f>F224/444.44</f>
        <v>0.18900189001890019</v>
      </c>
      <c r="H224" s="58">
        <v>88</v>
      </c>
      <c r="I224" s="15">
        <f>H224/444.44</f>
        <v>0.19800198001980021</v>
      </c>
      <c r="J224" s="69">
        <v>0.02</v>
      </c>
      <c r="K224" s="58">
        <v>83</v>
      </c>
      <c r="L224" s="15">
        <f>K224/444.44</f>
        <v>0.18675186751867517</v>
      </c>
      <c r="M224" s="69">
        <v>0.05</v>
      </c>
      <c r="N224" s="22">
        <f>M224+L224+J224+I224+G224+E224</f>
        <v>0.8620079200792008</v>
      </c>
      <c r="O224" s="273" t="str">
        <f>IF(N224&lt;50%,"F",IF(N224&lt;=64%,"D",IF(N224&lt;=79%,"C",IF(N224&lt;90%,"B",IF(N224&gt;=90%,"A")))))</f>
        <v>B</v>
      </c>
      <c r="P224" s="75"/>
      <c r="Q224" s="195"/>
      <c r="R224" s="196"/>
    </row>
    <row r="225" spans="1:21" s="197" customFormat="1" ht="20.100000000000001" customHeight="1" x14ac:dyDescent="0.2">
      <c r="A225" s="278">
        <v>16</v>
      </c>
      <c r="B225" s="237" t="s">
        <v>47</v>
      </c>
      <c r="C225" s="237" t="s">
        <v>420</v>
      </c>
      <c r="D225" s="58">
        <v>100</v>
      </c>
      <c r="E225" s="68">
        <f t="shared" si="78"/>
        <v>0.22500225002250024</v>
      </c>
      <c r="F225" s="213">
        <v>84</v>
      </c>
      <c r="G225" s="68">
        <f t="shared" si="79"/>
        <v>0.18900189001890019</v>
      </c>
      <c r="H225" s="58">
        <v>96</v>
      </c>
      <c r="I225" s="15">
        <f t="shared" si="80"/>
        <v>0.21600216002160022</v>
      </c>
      <c r="J225" s="69">
        <v>0.05</v>
      </c>
      <c r="K225" s="58">
        <v>68</v>
      </c>
      <c r="L225" s="15">
        <f t="shared" si="81"/>
        <v>0.15300153001530015</v>
      </c>
      <c r="M225" s="69">
        <v>0.05</v>
      </c>
      <c r="N225" s="22">
        <f t="shared" si="82"/>
        <v>0.88300783007830086</v>
      </c>
      <c r="O225" s="273" t="str">
        <f t="shared" si="83"/>
        <v>B</v>
      </c>
      <c r="P225" s="72"/>
      <c r="Q225" s="195"/>
      <c r="R225" s="196"/>
    </row>
    <row r="226" spans="1:21" s="197" customFormat="1" ht="20.100000000000001" customHeight="1" x14ac:dyDescent="0.2">
      <c r="A226" s="57">
        <v>17</v>
      </c>
      <c r="B226" s="237" t="s">
        <v>46</v>
      </c>
      <c r="C226" s="237" t="s">
        <v>422</v>
      </c>
      <c r="D226" s="58">
        <v>100</v>
      </c>
      <c r="E226" s="68">
        <f>D226/444.44</f>
        <v>0.22500225002250024</v>
      </c>
      <c r="F226" s="58">
        <v>86</v>
      </c>
      <c r="G226" s="68">
        <f>F226/444.44</f>
        <v>0.1935019350193502</v>
      </c>
      <c r="H226" s="58">
        <v>99</v>
      </c>
      <c r="I226" s="15">
        <f>H226/444.44</f>
        <v>0.22275222752227522</v>
      </c>
      <c r="J226" s="69">
        <v>0.05</v>
      </c>
      <c r="K226" s="58">
        <v>87</v>
      </c>
      <c r="L226" s="15">
        <f t="shared" si="81"/>
        <v>0.19575195751957519</v>
      </c>
      <c r="M226" s="69">
        <v>0.05</v>
      </c>
      <c r="N226" s="22">
        <f t="shared" si="82"/>
        <v>0.93700837008370086</v>
      </c>
      <c r="O226" s="273" t="str">
        <f t="shared" si="83"/>
        <v>A</v>
      </c>
      <c r="P226" s="71"/>
      <c r="Q226" s="201"/>
      <c r="R226" s="148"/>
      <c r="S226" s="142"/>
      <c r="T226" s="148"/>
      <c r="U226" s="148"/>
    </row>
    <row r="227" spans="1:21" s="197" customFormat="1" ht="20.100000000000001" customHeight="1" x14ac:dyDescent="0.2">
      <c r="A227" s="278">
        <v>18</v>
      </c>
      <c r="B227" s="237" t="s">
        <v>47</v>
      </c>
      <c r="C227" s="237" t="s">
        <v>424</v>
      </c>
      <c r="D227" s="58">
        <v>98</v>
      </c>
      <c r="E227" s="68">
        <f>D227/444.44</f>
        <v>0.22050220502205023</v>
      </c>
      <c r="F227" s="58">
        <v>88</v>
      </c>
      <c r="G227" s="68">
        <f>F227/444.44</f>
        <v>0.19800198001980021</v>
      </c>
      <c r="H227" s="58">
        <v>97</v>
      </c>
      <c r="I227" s="15">
        <f>H227/444.44</f>
        <v>0.21825218252182521</v>
      </c>
      <c r="J227" s="69">
        <v>0.05</v>
      </c>
      <c r="K227" s="58">
        <v>76</v>
      </c>
      <c r="L227" s="15">
        <f t="shared" si="81"/>
        <v>0.17100171001710018</v>
      </c>
      <c r="M227" s="69">
        <v>0.05</v>
      </c>
      <c r="N227" s="22">
        <f t="shared" si="82"/>
        <v>0.90775807758077576</v>
      </c>
      <c r="O227" s="273" t="str">
        <f t="shared" si="83"/>
        <v>A</v>
      </c>
      <c r="P227" s="72"/>
      <c r="Q227" s="195"/>
      <c r="R227" s="196"/>
    </row>
    <row r="228" spans="1:21" s="197" customFormat="1" ht="20.100000000000001" customHeight="1" x14ac:dyDescent="0.2">
      <c r="A228" s="57">
        <v>19</v>
      </c>
      <c r="B228" s="237" t="s">
        <v>47</v>
      </c>
      <c r="C228" s="237" t="s">
        <v>426</v>
      </c>
      <c r="D228" s="58">
        <v>98</v>
      </c>
      <c r="E228" s="68">
        <f t="shared" ref="E228:E234" si="84">D228/444.44</f>
        <v>0.22050220502205023</v>
      </c>
      <c r="F228" s="58">
        <v>78</v>
      </c>
      <c r="G228" s="68">
        <f t="shared" ref="G228:G234" si="85">F228/444.44</f>
        <v>0.17550175501755017</v>
      </c>
      <c r="H228" s="58">
        <v>85</v>
      </c>
      <c r="I228" s="15">
        <f t="shared" ref="I228:I234" si="86">H228/444.44</f>
        <v>0.19125191251912518</v>
      </c>
      <c r="J228" s="69">
        <v>0.02</v>
      </c>
      <c r="K228" s="58">
        <v>67</v>
      </c>
      <c r="L228" s="15">
        <f t="shared" si="81"/>
        <v>0.15075150751507516</v>
      </c>
      <c r="M228" s="69">
        <v>0.03</v>
      </c>
      <c r="N228" s="22">
        <f t="shared" si="82"/>
        <v>0.78800738007380067</v>
      </c>
      <c r="O228" s="273" t="str">
        <f t="shared" si="83"/>
        <v>C</v>
      </c>
      <c r="P228" s="72"/>
      <c r="Q228" s="195"/>
      <c r="R228" s="196"/>
    </row>
    <row r="229" spans="1:21" s="197" customFormat="1" ht="20.100000000000001" customHeight="1" x14ac:dyDescent="0.2">
      <c r="A229" s="278">
        <v>20</v>
      </c>
      <c r="B229" s="237" t="s">
        <v>46</v>
      </c>
      <c r="C229" s="237" t="s">
        <v>428</v>
      </c>
      <c r="D229" s="58">
        <v>100</v>
      </c>
      <c r="E229" s="68">
        <f t="shared" si="84"/>
        <v>0.22500225002250024</v>
      </c>
      <c r="F229" s="58">
        <v>71</v>
      </c>
      <c r="G229" s="68">
        <f t="shared" si="85"/>
        <v>0.15975159751597517</v>
      </c>
      <c r="H229" s="58">
        <v>98</v>
      </c>
      <c r="I229" s="15">
        <f t="shared" si="86"/>
        <v>0.22050220502205023</v>
      </c>
      <c r="J229" s="69">
        <v>0.04</v>
      </c>
      <c r="K229" s="58">
        <v>71</v>
      </c>
      <c r="L229" s="15">
        <f t="shared" si="81"/>
        <v>0.15975159751597517</v>
      </c>
      <c r="M229" s="69">
        <v>0.05</v>
      </c>
      <c r="N229" s="22">
        <f t="shared" si="82"/>
        <v>0.8550076500765007</v>
      </c>
      <c r="O229" s="273" t="str">
        <f t="shared" si="83"/>
        <v>B</v>
      </c>
      <c r="P229" s="71"/>
      <c r="Q229" s="195"/>
      <c r="R229" s="196"/>
    </row>
    <row r="230" spans="1:21" s="197" customFormat="1" ht="20.100000000000001" customHeight="1" x14ac:dyDescent="0.2">
      <c r="A230" s="57">
        <v>21</v>
      </c>
      <c r="B230" s="237" t="s">
        <v>46</v>
      </c>
      <c r="C230" s="237" t="s">
        <v>430</v>
      </c>
      <c r="D230" s="58">
        <v>90</v>
      </c>
      <c r="E230" s="68">
        <f>D230/444.44</f>
        <v>0.20250202502025019</v>
      </c>
      <c r="F230" s="58">
        <v>74</v>
      </c>
      <c r="G230" s="68">
        <f>F230/444.44</f>
        <v>0.16650166501665017</v>
      </c>
      <c r="H230" s="58">
        <v>96</v>
      </c>
      <c r="I230" s="15">
        <f>H230/444.44</f>
        <v>0.21600216002160022</v>
      </c>
      <c r="J230" s="69">
        <v>0.03</v>
      </c>
      <c r="K230" s="58">
        <v>50</v>
      </c>
      <c r="L230" s="15">
        <f>K230/444.44</f>
        <v>0.11250112501125012</v>
      </c>
      <c r="M230" s="69">
        <v>0.04</v>
      </c>
      <c r="N230" s="22">
        <f>M230+L230+J230+I230+G230+E230</f>
        <v>0.76750697506975074</v>
      </c>
      <c r="O230" s="273" t="str">
        <f>IF(N230&lt;50%,"F",IF(N230&lt;=64%,"D",IF(N230&lt;=79%,"C",IF(N230&lt;90%,"B",IF(N230&gt;=90%,"A")))))</f>
        <v>C</v>
      </c>
      <c r="P230" s="75"/>
      <c r="Q230" s="195"/>
      <c r="R230" s="196"/>
    </row>
    <row r="231" spans="1:21" s="197" customFormat="1" ht="20.100000000000001" customHeight="1" x14ac:dyDescent="0.2">
      <c r="A231" s="278">
        <v>22</v>
      </c>
      <c r="B231" s="237" t="s">
        <v>47</v>
      </c>
      <c r="C231" s="237" t="s">
        <v>432</v>
      </c>
      <c r="D231" s="58">
        <v>94</v>
      </c>
      <c r="E231" s="68">
        <f>D231/444.44</f>
        <v>0.21150211502115021</v>
      </c>
      <c r="F231" s="58">
        <v>62</v>
      </c>
      <c r="G231" s="68">
        <f>F231/444.44</f>
        <v>0.13950139501395015</v>
      </c>
      <c r="H231" s="58">
        <v>94</v>
      </c>
      <c r="I231" s="15">
        <f>H231/444.44</f>
        <v>0.21150211502115021</v>
      </c>
      <c r="J231" s="69">
        <v>0.05</v>
      </c>
      <c r="K231" s="58">
        <v>61</v>
      </c>
      <c r="L231" s="15">
        <f>K231/444.44</f>
        <v>0.13725137251372513</v>
      </c>
      <c r="M231" s="69">
        <v>0.05</v>
      </c>
      <c r="N231" s="22">
        <f>M231+L231+J231+I231+G231+E231</f>
        <v>0.79975699756997565</v>
      </c>
      <c r="O231" s="273" t="str">
        <f>IF(N231&lt;50%,"F",IF(N231&lt;=64%,"D",IF(N231&lt;=79%,"C",IF(N231&lt;90%,"B",IF(N231&gt;=90%,"A")))))</f>
        <v>B</v>
      </c>
      <c r="P231" s="71"/>
      <c r="Q231" s="195"/>
      <c r="R231" s="196"/>
    </row>
    <row r="232" spans="1:21" s="197" customFormat="1" ht="20.100000000000001" customHeight="1" x14ac:dyDescent="0.2">
      <c r="A232" s="57">
        <v>23</v>
      </c>
      <c r="B232" s="237" t="s">
        <v>47</v>
      </c>
      <c r="C232" s="237" t="s">
        <v>434</v>
      </c>
      <c r="D232" s="58">
        <v>96</v>
      </c>
      <c r="E232" s="68">
        <f t="shared" si="84"/>
        <v>0.21600216002160022</v>
      </c>
      <c r="F232" s="58">
        <v>72</v>
      </c>
      <c r="G232" s="68">
        <f t="shared" si="85"/>
        <v>0.16200162001620017</v>
      </c>
      <c r="H232" s="58">
        <v>93</v>
      </c>
      <c r="I232" s="15">
        <f t="shared" si="86"/>
        <v>0.20925209252092522</v>
      </c>
      <c r="J232" s="69">
        <v>0.05</v>
      </c>
      <c r="K232" s="58">
        <v>72</v>
      </c>
      <c r="L232" s="15">
        <f t="shared" si="81"/>
        <v>0.16200162001620017</v>
      </c>
      <c r="M232" s="69">
        <v>0.05</v>
      </c>
      <c r="N232" s="22">
        <f t="shared" si="82"/>
        <v>0.84925749257492567</v>
      </c>
      <c r="O232" s="273" t="str">
        <f t="shared" si="83"/>
        <v>B</v>
      </c>
      <c r="P232" s="71"/>
      <c r="Q232" s="195"/>
      <c r="R232" s="196"/>
    </row>
    <row r="233" spans="1:21" s="197" customFormat="1" ht="20.100000000000001" customHeight="1" x14ac:dyDescent="0.2">
      <c r="A233" s="278">
        <v>24</v>
      </c>
      <c r="B233" s="237" t="s">
        <v>47</v>
      </c>
      <c r="C233" s="237" t="s">
        <v>436</v>
      </c>
      <c r="D233" s="58">
        <v>92</v>
      </c>
      <c r="E233" s="68">
        <f t="shared" si="84"/>
        <v>0.2070020700207002</v>
      </c>
      <c r="F233" s="58">
        <v>58</v>
      </c>
      <c r="G233" s="68">
        <f t="shared" si="85"/>
        <v>0.13050130501305013</v>
      </c>
      <c r="H233" s="58">
        <v>88</v>
      </c>
      <c r="I233" s="15">
        <f t="shared" si="86"/>
        <v>0.19800198001980021</v>
      </c>
      <c r="J233" s="69">
        <v>0.03</v>
      </c>
      <c r="K233" s="58">
        <v>45</v>
      </c>
      <c r="L233" s="15">
        <f t="shared" si="81"/>
        <v>0.1012510125101251</v>
      </c>
      <c r="M233" s="69">
        <v>0.04</v>
      </c>
      <c r="N233" s="22">
        <f t="shared" si="82"/>
        <v>0.70675636756367566</v>
      </c>
      <c r="O233" s="273" t="str">
        <f t="shared" si="83"/>
        <v>C</v>
      </c>
      <c r="P233" s="71"/>
      <c r="Q233" s="195"/>
      <c r="R233" s="196"/>
    </row>
    <row r="234" spans="1:21" s="197" customFormat="1" ht="20.100000000000001" customHeight="1" x14ac:dyDescent="0.2">
      <c r="A234" s="57">
        <v>25</v>
      </c>
      <c r="B234" s="237" t="s">
        <v>47</v>
      </c>
      <c r="C234" s="237" t="s">
        <v>438</v>
      </c>
      <c r="D234" s="58">
        <v>98</v>
      </c>
      <c r="E234" s="68">
        <f t="shared" si="84"/>
        <v>0.22050220502205023</v>
      </c>
      <c r="F234" s="58">
        <v>56</v>
      </c>
      <c r="G234" s="68">
        <f t="shared" si="85"/>
        <v>0.12600126001260012</v>
      </c>
      <c r="H234" s="58">
        <v>93</v>
      </c>
      <c r="I234" s="15">
        <f t="shared" si="86"/>
        <v>0.20925209252092522</v>
      </c>
      <c r="J234" s="69">
        <v>0.05</v>
      </c>
      <c r="K234" s="58">
        <v>59</v>
      </c>
      <c r="L234" s="15">
        <f t="shared" si="81"/>
        <v>0.13275132751327515</v>
      </c>
      <c r="M234" s="69">
        <v>0.05</v>
      </c>
      <c r="N234" s="22">
        <f t="shared" si="82"/>
        <v>0.78850688506885069</v>
      </c>
      <c r="O234" s="273" t="str">
        <f t="shared" si="83"/>
        <v>C</v>
      </c>
      <c r="P234" s="71"/>
      <c r="Q234" s="195"/>
      <c r="R234" s="196"/>
    </row>
    <row r="235" spans="1:21" s="151" customFormat="1" ht="15" customHeight="1" x14ac:dyDescent="0.2">
      <c r="A235" s="354" t="s">
        <v>13</v>
      </c>
      <c r="B235" s="354"/>
      <c r="C235" s="354"/>
      <c r="D235" s="354"/>
      <c r="E235" s="354"/>
      <c r="F235" s="354"/>
      <c r="G235" s="354"/>
      <c r="H235" s="354"/>
      <c r="I235" s="354"/>
      <c r="J235" s="354"/>
      <c r="K235" s="354"/>
      <c r="L235" s="354"/>
      <c r="M235" s="354"/>
      <c r="N235" s="354"/>
      <c r="O235" s="354"/>
      <c r="P235" s="148"/>
      <c r="Q235" s="150"/>
      <c r="R235" s="150"/>
    </row>
    <row r="236" spans="1:21" s="197" customFormat="1" ht="14.45" customHeight="1" x14ac:dyDescent="0.25">
      <c r="A236" s="61"/>
      <c r="B236" s="216"/>
      <c r="C236" s="216"/>
      <c r="D236" s="217"/>
      <c r="E236" s="30"/>
      <c r="F236" s="217"/>
      <c r="G236" s="30"/>
      <c r="H236" s="217"/>
      <c r="I236" s="30"/>
      <c r="J236" s="27"/>
      <c r="K236" s="217"/>
      <c r="L236" s="30"/>
      <c r="M236" s="27"/>
      <c r="N236" s="31"/>
      <c r="O236" s="61"/>
      <c r="P236" s="129"/>
      <c r="Q236" s="148"/>
      <c r="R236" s="148"/>
    </row>
    <row r="237" spans="1:21" s="197" customFormat="1" ht="14.45" customHeight="1" x14ac:dyDescent="0.25">
      <c r="A237" s="61"/>
      <c r="B237" s="216"/>
      <c r="C237" s="216"/>
      <c r="D237" s="217"/>
      <c r="E237" s="30"/>
      <c r="F237" s="217"/>
      <c r="G237" s="30"/>
      <c r="H237" s="217"/>
      <c r="I237" s="30"/>
      <c r="J237" s="27"/>
      <c r="K237" s="217"/>
      <c r="L237" s="30"/>
      <c r="M237" s="27"/>
      <c r="N237" s="31"/>
      <c r="O237" s="61"/>
      <c r="P237" s="129"/>
      <c r="Q237" s="148"/>
      <c r="R237" s="148"/>
    </row>
    <row r="238" spans="1:21" s="197" customFormat="1" ht="14.45" customHeight="1" x14ac:dyDescent="0.25">
      <c r="A238" s="61"/>
      <c r="B238" s="216"/>
      <c r="C238" s="216"/>
      <c r="D238" s="217"/>
      <c r="E238" s="30"/>
      <c r="F238" s="217"/>
      <c r="G238" s="30"/>
      <c r="H238" s="217"/>
      <c r="I238" s="30"/>
      <c r="J238" s="27"/>
      <c r="K238" s="217"/>
      <c r="L238" s="30"/>
      <c r="M238" s="27"/>
      <c r="N238" s="31"/>
      <c r="O238" s="61"/>
      <c r="P238" s="129"/>
      <c r="Q238" s="148"/>
      <c r="R238" s="148"/>
    </row>
    <row r="239" spans="1:21" s="197" customFormat="1" ht="14.45" customHeight="1" x14ac:dyDescent="0.25">
      <c r="A239" s="61"/>
      <c r="B239" s="216"/>
      <c r="C239" s="216"/>
      <c r="D239" s="217"/>
      <c r="E239" s="30"/>
      <c r="F239" s="217"/>
      <c r="G239" s="30"/>
      <c r="H239" s="217"/>
      <c r="I239" s="30"/>
      <c r="J239" s="27"/>
      <c r="K239" s="217"/>
      <c r="L239" s="30"/>
      <c r="M239" s="27"/>
      <c r="N239" s="31"/>
      <c r="O239" s="61"/>
      <c r="P239" s="129"/>
      <c r="Q239" s="148"/>
      <c r="R239" s="148"/>
    </row>
    <row r="240" spans="1:21" s="197" customFormat="1" ht="14.45" customHeight="1" x14ac:dyDescent="0.25">
      <c r="A240" s="61"/>
      <c r="B240" s="216"/>
      <c r="C240" s="216"/>
      <c r="D240" s="217"/>
      <c r="E240" s="30"/>
      <c r="F240" s="217"/>
      <c r="G240" s="30"/>
      <c r="H240" s="217"/>
      <c r="I240" s="30"/>
      <c r="J240" s="27"/>
      <c r="K240" s="217"/>
      <c r="L240" s="30"/>
      <c r="M240" s="27"/>
      <c r="N240" s="31"/>
      <c r="O240" s="61"/>
      <c r="P240" s="129"/>
      <c r="Q240" s="148"/>
      <c r="R240" s="148"/>
    </row>
    <row r="241" spans="1:21" s="38" customFormat="1" ht="24.95" customHeight="1" x14ac:dyDescent="0.3">
      <c r="A241" s="341" t="s">
        <v>136</v>
      </c>
      <c r="B241" s="341"/>
      <c r="C241" s="341"/>
      <c r="D241" s="341"/>
      <c r="E241" s="341"/>
      <c r="F241" s="341"/>
      <c r="G241" s="341"/>
      <c r="H241" s="341"/>
      <c r="I241" s="341"/>
      <c r="J241" s="341"/>
      <c r="K241" s="341"/>
      <c r="L241" s="341"/>
      <c r="M241" s="341"/>
      <c r="N241" s="341"/>
      <c r="O241" s="341"/>
      <c r="P241" s="341"/>
      <c r="Q241" s="341"/>
      <c r="R241" s="341"/>
      <c r="S241" s="341"/>
      <c r="T241" s="341"/>
    </row>
    <row r="242" spans="1:21" s="197" customFormat="1" ht="15.95" customHeight="1" x14ac:dyDescent="0.2">
      <c r="A242" s="59" t="s">
        <v>42</v>
      </c>
      <c r="B242" s="59"/>
      <c r="C242" s="59"/>
      <c r="D242" s="130"/>
      <c r="E242" s="59"/>
      <c r="F242" s="59"/>
      <c r="G242" s="59"/>
      <c r="H242" s="59"/>
      <c r="I242" s="59" t="s">
        <v>36</v>
      </c>
      <c r="J242" s="59"/>
      <c r="K242" s="59"/>
      <c r="L242" s="59"/>
      <c r="M242" s="59"/>
      <c r="N242" s="59"/>
      <c r="O242" s="59"/>
      <c r="P242" s="59"/>
      <c r="Q242" s="201"/>
      <c r="R242" s="201"/>
    </row>
    <row r="243" spans="1:21" s="197" customFormat="1" ht="15.95" customHeight="1" x14ac:dyDescent="0.25">
      <c r="A243" s="60" t="s">
        <v>131</v>
      </c>
      <c r="B243" s="60"/>
      <c r="C243" s="60"/>
      <c r="D243" s="130"/>
      <c r="E243" s="60"/>
      <c r="F243" s="60"/>
      <c r="G243" s="60"/>
      <c r="H243" s="60"/>
      <c r="I243" s="60" t="s">
        <v>24</v>
      </c>
      <c r="J243" s="60"/>
      <c r="K243" s="60"/>
      <c r="L243" s="60"/>
      <c r="M243" s="60"/>
      <c r="N243" s="60"/>
      <c r="O243" s="60"/>
      <c r="P243" s="60"/>
      <c r="Q243" s="201"/>
      <c r="R243" s="201"/>
    </row>
    <row r="244" spans="1:21" s="197" customFormat="1" ht="15.95" customHeight="1" x14ac:dyDescent="0.25">
      <c r="A244" s="60"/>
      <c r="B244" s="60"/>
      <c r="C244" s="60"/>
      <c r="D244" s="13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201"/>
      <c r="R244" s="201"/>
    </row>
    <row r="245" spans="1:21" s="197" customFormat="1" ht="14.45" customHeight="1" x14ac:dyDescent="0.2">
      <c r="A245" s="317" t="s">
        <v>4</v>
      </c>
      <c r="B245" s="317" t="s">
        <v>31</v>
      </c>
      <c r="C245" s="318" t="s">
        <v>7</v>
      </c>
      <c r="D245" s="317" t="s">
        <v>8</v>
      </c>
      <c r="E245" s="317"/>
      <c r="F245" s="317"/>
      <c r="G245" s="317"/>
      <c r="H245" s="317" t="s">
        <v>9</v>
      </c>
      <c r="I245" s="317"/>
      <c r="J245" s="317"/>
      <c r="K245" s="317"/>
      <c r="L245" s="317"/>
      <c r="M245" s="317"/>
      <c r="N245" s="317" t="s">
        <v>0</v>
      </c>
      <c r="O245" s="319" t="s">
        <v>3</v>
      </c>
      <c r="P245" s="353" t="s">
        <v>2</v>
      </c>
      <c r="Q245" s="195"/>
      <c r="R245" s="196"/>
    </row>
    <row r="246" spans="1:21" s="197" customFormat="1" ht="14.25" customHeight="1" x14ac:dyDescent="0.2">
      <c r="A246" s="317"/>
      <c r="B246" s="317"/>
      <c r="C246" s="318"/>
      <c r="D246" s="321" t="s">
        <v>77</v>
      </c>
      <c r="E246" s="321"/>
      <c r="F246" s="321" t="s">
        <v>78</v>
      </c>
      <c r="G246" s="321"/>
      <c r="H246" s="321" t="s">
        <v>77</v>
      </c>
      <c r="I246" s="321"/>
      <c r="J246" s="274" t="s">
        <v>10</v>
      </c>
      <c r="K246" s="321" t="s">
        <v>78</v>
      </c>
      <c r="L246" s="321"/>
      <c r="M246" s="274" t="s">
        <v>10</v>
      </c>
      <c r="N246" s="317"/>
      <c r="O246" s="319"/>
      <c r="P246" s="353"/>
      <c r="Q246" s="195"/>
      <c r="R246" s="196"/>
    </row>
    <row r="247" spans="1:21" s="197" customFormat="1" ht="20.100000000000001" customHeight="1" x14ac:dyDescent="0.2">
      <c r="A247" s="57">
        <v>1</v>
      </c>
      <c r="B247" s="237" t="s">
        <v>46</v>
      </c>
      <c r="C247" s="237" t="s">
        <v>440</v>
      </c>
      <c r="D247" s="58">
        <v>100</v>
      </c>
      <c r="E247" s="68">
        <f>D247/444.44</f>
        <v>0.22500225002250024</v>
      </c>
      <c r="F247" s="213">
        <v>86</v>
      </c>
      <c r="G247" s="68">
        <f>F247/444.44</f>
        <v>0.1935019350193502</v>
      </c>
      <c r="H247" s="58">
        <v>99</v>
      </c>
      <c r="I247" s="15">
        <f>H247/444.44</f>
        <v>0.22275222752227522</v>
      </c>
      <c r="J247" s="69">
        <v>0.05</v>
      </c>
      <c r="K247" s="58">
        <v>84</v>
      </c>
      <c r="L247" s="15">
        <f t="shared" ref="L247:L270" si="87">K247/444.44</f>
        <v>0.18900189001890019</v>
      </c>
      <c r="M247" s="21">
        <v>0.05</v>
      </c>
      <c r="N247" s="22">
        <f t="shared" ref="N247:N270" si="88">M247+L247+J247+I247+G247+E247</f>
        <v>0.93025830258302578</v>
      </c>
      <c r="O247" s="273" t="str">
        <f t="shared" ref="O247:O270" si="89">IF(N247&lt;50%,"F",IF(N247&lt;=64%,"D",IF(N247&lt;=79%,"C",IF(N247&lt;90%,"B",IF(N247&gt;=90%,"A")))))</f>
        <v>A</v>
      </c>
      <c r="P247" s="76"/>
      <c r="Q247" s="195"/>
      <c r="R247" s="196"/>
    </row>
    <row r="248" spans="1:21" s="197" customFormat="1" ht="20.100000000000001" customHeight="1" x14ac:dyDescent="0.2">
      <c r="A248" s="278">
        <v>2</v>
      </c>
      <c r="B248" s="237" t="s">
        <v>47</v>
      </c>
      <c r="C248" s="237" t="s">
        <v>442</v>
      </c>
      <c r="D248" s="58">
        <v>99</v>
      </c>
      <c r="E248" s="68">
        <f>D248/444.44</f>
        <v>0.22275222752227522</v>
      </c>
      <c r="F248" s="58">
        <v>83</v>
      </c>
      <c r="G248" s="68">
        <f>F248/444.44</f>
        <v>0.18675186751867517</v>
      </c>
      <c r="H248" s="58">
        <v>100</v>
      </c>
      <c r="I248" s="15">
        <f>H248/444.44</f>
        <v>0.22500225002250024</v>
      </c>
      <c r="J248" s="69">
        <v>0.05</v>
      </c>
      <c r="K248" s="58">
        <v>84</v>
      </c>
      <c r="L248" s="15">
        <f t="shared" si="87"/>
        <v>0.18900189001890019</v>
      </c>
      <c r="M248" s="21">
        <v>0.02</v>
      </c>
      <c r="N248" s="22">
        <f t="shared" si="88"/>
        <v>0.89350823508235078</v>
      </c>
      <c r="O248" s="273" t="str">
        <f t="shared" si="89"/>
        <v>B</v>
      </c>
      <c r="P248" s="71"/>
      <c r="Q248" s="201"/>
      <c r="R248" s="148"/>
      <c r="S248" s="142"/>
      <c r="T248" s="148"/>
      <c r="U248" s="148"/>
    </row>
    <row r="249" spans="1:21" s="197" customFormat="1" ht="20.100000000000001" customHeight="1" x14ac:dyDescent="0.2">
      <c r="A249" s="57">
        <v>3</v>
      </c>
      <c r="B249" s="237" t="s">
        <v>47</v>
      </c>
      <c r="C249" s="237" t="s">
        <v>444</v>
      </c>
      <c r="D249" s="58">
        <v>99</v>
      </c>
      <c r="E249" s="68">
        <f t="shared" ref="E249:E270" si="90">D249/444.44</f>
        <v>0.22275222752227522</v>
      </c>
      <c r="F249" s="58">
        <v>90</v>
      </c>
      <c r="G249" s="68">
        <f t="shared" ref="G249:G270" si="91">F249/444.44</f>
        <v>0.20250202502025019</v>
      </c>
      <c r="H249" s="58">
        <v>99</v>
      </c>
      <c r="I249" s="15">
        <f t="shared" ref="I249:I270" si="92">H249/444.44</f>
        <v>0.22275222752227522</v>
      </c>
      <c r="J249" s="69">
        <v>0.05</v>
      </c>
      <c r="K249" s="58">
        <v>76</v>
      </c>
      <c r="L249" s="15">
        <f t="shared" si="87"/>
        <v>0.17100171001710018</v>
      </c>
      <c r="M249" s="21">
        <v>0.04</v>
      </c>
      <c r="N249" s="22">
        <f t="shared" si="88"/>
        <v>0.90900819008190081</v>
      </c>
      <c r="O249" s="273" t="str">
        <f t="shared" si="89"/>
        <v>A</v>
      </c>
      <c r="P249" s="71"/>
      <c r="Q249" s="195"/>
      <c r="R249" s="196"/>
    </row>
    <row r="250" spans="1:21" s="197" customFormat="1" ht="20.100000000000001" customHeight="1" x14ac:dyDescent="0.2">
      <c r="A250" s="278">
        <v>4</v>
      </c>
      <c r="B250" s="237" t="s">
        <v>46</v>
      </c>
      <c r="C250" s="237" t="s">
        <v>446</v>
      </c>
      <c r="D250" s="58">
        <v>100</v>
      </c>
      <c r="E250" s="68">
        <f t="shared" si="90"/>
        <v>0.22500225002250024</v>
      </c>
      <c r="F250" s="213">
        <v>92</v>
      </c>
      <c r="G250" s="68">
        <f t="shared" si="91"/>
        <v>0.2070020700207002</v>
      </c>
      <c r="H250" s="58">
        <v>99</v>
      </c>
      <c r="I250" s="15">
        <f t="shared" si="92"/>
        <v>0.22275222752227522</v>
      </c>
      <c r="J250" s="69">
        <v>0.05</v>
      </c>
      <c r="K250" s="58">
        <v>91</v>
      </c>
      <c r="L250" s="15">
        <f t="shared" si="87"/>
        <v>0.20475204752047521</v>
      </c>
      <c r="M250" s="21">
        <v>0.05</v>
      </c>
      <c r="N250" s="22">
        <f t="shared" si="88"/>
        <v>0.95950859508595077</v>
      </c>
      <c r="O250" s="273" t="str">
        <f t="shared" si="89"/>
        <v>A</v>
      </c>
      <c r="P250" s="71"/>
      <c r="Q250" s="195"/>
      <c r="R250" s="196"/>
    </row>
    <row r="251" spans="1:21" s="197" customFormat="1" ht="20.100000000000001" customHeight="1" x14ac:dyDescent="0.2">
      <c r="A251" s="57">
        <v>5</v>
      </c>
      <c r="B251" s="237" t="s">
        <v>46</v>
      </c>
      <c r="C251" s="237" t="s">
        <v>448</v>
      </c>
      <c r="D251" s="58">
        <v>100</v>
      </c>
      <c r="E251" s="68">
        <f t="shared" si="90"/>
        <v>0.22500225002250024</v>
      </c>
      <c r="F251" s="213">
        <v>81</v>
      </c>
      <c r="G251" s="68">
        <f t="shared" si="91"/>
        <v>0.18225182251822519</v>
      </c>
      <c r="H251" s="58">
        <v>100</v>
      </c>
      <c r="I251" s="15">
        <f t="shared" si="92"/>
        <v>0.22500225002250024</v>
      </c>
      <c r="J251" s="69">
        <v>0.05</v>
      </c>
      <c r="K251" s="58">
        <v>66</v>
      </c>
      <c r="L251" s="15">
        <f t="shared" si="87"/>
        <v>0.14850148501485014</v>
      </c>
      <c r="M251" s="21">
        <v>0.05</v>
      </c>
      <c r="N251" s="22">
        <f t="shared" si="88"/>
        <v>0.88075780757807576</v>
      </c>
      <c r="O251" s="273" t="str">
        <f t="shared" si="89"/>
        <v>B</v>
      </c>
      <c r="P251" s="72"/>
      <c r="Q251" s="195"/>
      <c r="R251" s="196"/>
    </row>
    <row r="252" spans="1:21" s="197" customFormat="1" ht="20.100000000000001" customHeight="1" x14ac:dyDescent="0.2">
      <c r="A252" s="278">
        <v>6</v>
      </c>
      <c r="B252" s="237" t="s">
        <v>46</v>
      </c>
      <c r="C252" s="237" t="s">
        <v>450</v>
      </c>
      <c r="D252" s="58">
        <v>100</v>
      </c>
      <c r="E252" s="68">
        <f t="shared" si="90"/>
        <v>0.22500225002250024</v>
      </c>
      <c r="F252" s="213">
        <v>85</v>
      </c>
      <c r="G252" s="68">
        <f t="shared" si="91"/>
        <v>0.19125191251912518</v>
      </c>
      <c r="H252" s="58">
        <v>100</v>
      </c>
      <c r="I252" s="15">
        <f t="shared" si="92"/>
        <v>0.22500225002250024</v>
      </c>
      <c r="J252" s="69">
        <v>0.05</v>
      </c>
      <c r="K252" s="58">
        <v>85</v>
      </c>
      <c r="L252" s="15">
        <f t="shared" si="87"/>
        <v>0.19125191251912518</v>
      </c>
      <c r="M252" s="21">
        <v>0.05</v>
      </c>
      <c r="N252" s="22">
        <f t="shared" si="88"/>
        <v>0.93250832508325088</v>
      </c>
      <c r="O252" s="273" t="str">
        <f t="shared" si="89"/>
        <v>A</v>
      </c>
      <c r="P252" s="71"/>
      <c r="Q252" s="195"/>
      <c r="R252" s="196"/>
    </row>
    <row r="253" spans="1:21" s="197" customFormat="1" ht="20.100000000000001" customHeight="1" x14ac:dyDescent="0.2">
      <c r="A253" s="57">
        <v>7</v>
      </c>
      <c r="B253" s="237" t="s">
        <v>46</v>
      </c>
      <c r="C253" s="237" t="s">
        <v>452</v>
      </c>
      <c r="D253" s="58">
        <v>100</v>
      </c>
      <c r="E253" s="68">
        <f>D253/444.44</f>
        <v>0.22500225002250024</v>
      </c>
      <c r="F253" s="58">
        <v>75</v>
      </c>
      <c r="G253" s="68">
        <f>F253/444.44</f>
        <v>0.16875168751687517</v>
      </c>
      <c r="H253" s="58">
        <v>98</v>
      </c>
      <c r="I253" s="15">
        <f>H253/444.44</f>
        <v>0.22050220502205023</v>
      </c>
      <c r="J253" s="69">
        <v>0.05</v>
      </c>
      <c r="K253" s="58">
        <v>75</v>
      </c>
      <c r="L253" s="15">
        <f t="shared" si="87"/>
        <v>0.16875168751687517</v>
      </c>
      <c r="M253" s="21">
        <v>0.04</v>
      </c>
      <c r="N253" s="22">
        <f t="shared" si="88"/>
        <v>0.87300783007830085</v>
      </c>
      <c r="O253" s="273" t="str">
        <f t="shared" si="89"/>
        <v>B</v>
      </c>
      <c r="P253" s="71"/>
      <c r="Q253" s="201"/>
      <c r="R253" s="148"/>
      <c r="S253" s="142"/>
      <c r="T253" s="148"/>
      <c r="U253" s="148"/>
    </row>
    <row r="254" spans="1:21" s="197" customFormat="1" ht="20.100000000000001" customHeight="1" x14ac:dyDescent="0.2">
      <c r="A254" s="278">
        <v>8</v>
      </c>
      <c r="B254" s="237" t="s">
        <v>46</v>
      </c>
      <c r="C254" s="237" t="s">
        <v>454</v>
      </c>
      <c r="D254" s="58">
        <v>100</v>
      </c>
      <c r="E254" s="68">
        <f t="shared" si="90"/>
        <v>0.22500225002250024</v>
      </c>
      <c r="F254" s="213">
        <v>76</v>
      </c>
      <c r="G254" s="68">
        <f t="shared" si="91"/>
        <v>0.17100171001710018</v>
      </c>
      <c r="H254" s="58">
        <v>98</v>
      </c>
      <c r="I254" s="15">
        <f t="shared" si="92"/>
        <v>0.22050220502205023</v>
      </c>
      <c r="J254" s="69">
        <v>0.05</v>
      </c>
      <c r="K254" s="58">
        <v>74</v>
      </c>
      <c r="L254" s="15">
        <f t="shared" si="87"/>
        <v>0.16650166501665017</v>
      </c>
      <c r="M254" s="21">
        <v>0.05</v>
      </c>
      <c r="N254" s="22">
        <f t="shared" si="88"/>
        <v>0.88300783007830086</v>
      </c>
      <c r="O254" s="273" t="str">
        <f t="shared" si="89"/>
        <v>B</v>
      </c>
      <c r="P254" s="71"/>
      <c r="Q254" s="195"/>
      <c r="R254" s="196"/>
    </row>
    <row r="255" spans="1:21" s="197" customFormat="1" ht="20.100000000000001" customHeight="1" x14ac:dyDescent="0.2">
      <c r="A255" s="57">
        <v>9</v>
      </c>
      <c r="B255" s="237" t="s">
        <v>47</v>
      </c>
      <c r="C255" s="237" t="s">
        <v>456</v>
      </c>
      <c r="D255" s="58">
        <v>100</v>
      </c>
      <c r="E255" s="68">
        <f>D255/444.44</f>
        <v>0.22500225002250024</v>
      </c>
      <c r="F255" s="58">
        <v>92</v>
      </c>
      <c r="G255" s="68">
        <f>F255/444.44</f>
        <v>0.2070020700207002</v>
      </c>
      <c r="H255" s="58">
        <v>100</v>
      </c>
      <c r="I255" s="15">
        <f>H255/444.44</f>
        <v>0.22500225002250024</v>
      </c>
      <c r="J255" s="69">
        <v>0.05</v>
      </c>
      <c r="K255" s="58">
        <v>87</v>
      </c>
      <c r="L255" s="15">
        <f t="shared" si="87"/>
        <v>0.19575195751957519</v>
      </c>
      <c r="M255" s="21">
        <v>0.04</v>
      </c>
      <c r="N255" s="22">
        <f>M255+L255+J255+I255+G255+E255</f>
        <v>0.9427585275852759</v>
      </c>
      <c r="O255" s="273" t="str">
        <f t="shared" si="89"/>
        <v>A</v>
      </c>
      <c r="P255" s="74"/>
      <c r="Q255" s="195"/>
      <c r="R255" s="196"/>
    </row>
    <row r="256" spans="1:21" s="197" customFormat="1" ht="20.100000000000001" customHeight="1" x14ac:dyDescent="0.2">
      <c r="A256" s="278">
        <v>10</v>
      </c>
      <c r="B256" s="237" t="s">
        <v>47</v>
      </c>
      <c r="C256" s="237" t="s">
        <v>458</v>
      </c>
      <c r="D256" s="58">
        <v>100</v>
      </c>
      <c r="E256" s="68">
        <f t="shared" si="90"/>
        <v>0.22500225002250024</v>
      </c>
      <c r="F256" s="213">
        <v>91</v>
      </c>
      <c r="G256" s="68">
        <f t="shared" si="91"/>
        <v>0.20475204752047521</v>
      </c>
      <c r="H256" s="58">
        <v>100</v>
      </c>
      <c r="I256" s="15">
        <f t="shared" si="92"/>
        <v>0.22500225002250024</v>
      </c>
      <c r="J256" s="69">
        <v>0.05</v>
      </c>
      <c r="K256" s="58">
        <v>86</v>
      </c>
      <c r="L256" s="15">
        <f t="shared" si="87"/>
        <v>0.1935019350193502</v>
      </c>
      <c r="M256" s="21">
        <v>0.05</v>
      </c>
      <c r="N256" s="22">
        <f t="shared" si="88"/>
        <v>0.9482584825848257</v>
      </c>
      <c r="O256" s="273" t="str">
        <f t="shared" si="89"/>
        <v>A</v>
      </c>
      <c r="P256" s="71"/>
      <c r="Q256" s="201"/>
      <c r="R256" s="148"/>
      <c r="S256" s="142"/>
      <c r="T256" s="148"/>
      <c r="U256" s="148"/>
    </row>
    <row r="257" spans="1:21" s="292" customFormat="1" ht="20.100000000000001" customHeight="1" x14ac:dyDescent="0.2">
      <c r="A257" s="291">
        <v>11</v>
      </c>
      <c r="B257" s="261" t="s">
        <v>46</v>
      </c>
      <c r="C257" s="261" t="s">
        <v>460</v>
      </c>
      <c r="D257" s="289">
        <v>0</v>
      </c>
      <c r="E257" s="294">
        <f>D257/444.44</f>
        <v>0</v>
      </c>
      <c r="F257" s="289">
        <v>0</v>
      </c>
      <c r="G257" s="294">
        <f>F257/444.44</f>
        <v>0</v>
      </c>
      <c r="H257" s="289">
        <v>0</v>
      </c>
      <c r="I257" s="290">
        <f>H257/444.44</f>
        <v>0</v>
      </c>
      <c r="J257" s="295">
        <v>0</v>
      </c>
      <c r="K257" s="289">
        <v>0</v>
      </c>
      <c r="L257" s="290">
        <f t="shared" si="87"/>
        <v>0</v>
      </c>
      <c r="M257" s="262">
        <v>0</v>
      </c>
      <c r="N257" s="263">
        <f>M257+L257+J257+I257+G257+E257</f>
        <v>0</v>
      </c>
      <c r="O257" s="296" t="str">
        <f t="shared" si="89"/>
        <v>F</v>
      </c>
      <c r="P257" s="297"/>
      <c r="Q257" s="195"/>
      <c r="R257" s="196"/>
      <c r="S257" s="197"/>
      <c r="T257" s="197"/>
      <c r="U257" s="197"/>
    </row>
    <row r="258" spans="1:21" s="292" customFormat="1" ht="20.100000000000001" customHeight="1" x14ac:dyDescent="0.2">
      <c r="A258" s="288">
        <v>12</v>
      </c>
      <c r="B258" s="261" t="s">
        <v>46</v>
      </c>
      <c r="C258" s="261" t="s">
        <v>462</v>
      </c>
      <c r="D258" s="289">
        <v>96</v>
      </c>
      <c r="E258" s="294">
        <f t="shared" si="90"/>
        <v>0.21600216002160022</v>
      </c>
      <c r="F258" s="298">
        <v>80</v>
      </c>
      <c r="G258" s="294">
        <f t="shared" si="91"/>
        <v>0.18000180001800017</v>
      </c>
      <c r="H258" s="289">
        <v>0</v>
      </c>
      <c r="I258" s="290">
        <f t="shared" si="92"/>
        <v>0</v>
      </c>
      <c r="J258" s="295">
        <v>0</v>
      </c>
      <c r="K258" s="289">
        <v>0</v>
      </c>
      <c r="L258" s="290">
        <f t="shared" si="87"/>
        <v>0</v>
      </c>
      <c r="M258" s="262">
        <v>0.02</v>
      </c>
      <c r="N258" s="263">
        <f t="shared" si="88"/>
        <v>0.41600396003960038</v>
      </c>
      <c r="O258" s="296" t="str">
        <f t="shared" si="89"/>
        <v>F</v>
      </c>
      <c r="P258" s="299"/>
      <c r="Q258" s="195"/>
      <c r="R258" s="196"/>
      <c r="S258" s="197"/>
      <c r="T258" s="197"/>
      <c r="U258" s="197"/>
    </row>
    <row r="259" spans="1:21" s="197" customFormat="1" ht="20.100000000000001" customHeight="1" x14ac:dyDescent="0.2">
      <c r="A259" s="57">
        <v>13</v>
      </c>
      <c r="B259" s="237" t="s">
        <v>46</v>
      </c>
      <c r="C259" s="237" t="s">
        <v>464</v>
      </c>
      <c r="D259" s="58">
        <v>87</v>
      </c>
      <c r="E259" s="68">
        <f>D259/444.44</f>
        <v>0.19575195751957519</v>
      </c>
      <c r="F259" s="58">
        <v>44</v>
      </c>
      <c r="G259" s="68">
        <f>F259/444.44</f>
        <v>9.9000990009900106E-2</v>
      </c>
      <c r="H259" s="58">
        <v>76</v>
      </c>
      <c r="I259" s="15">
        <f>H259/444.44</f>
        <v>0.17100171001710018</v>
      </c>
      <c r="J259" s="69">
        <v>0.04</v>
      </c>
      <c r="K259" s="58">
        <v>46</v>
      </c>
      <c r="L259" s="15">
        <f>K259/444.44</f>
        <v>0.1035010350103501</v>
      </c>
      <c r="M259" s="21">
        <v>0.05</v>
      </c>
      <c r="N259" s="22">
        <f>M259+L259+J259+I259+G259+E259</f>
        <v>0.65925569255692551</v>
      </c>
      <c r="O259" s="273" t="str">
        <f>IF(N259&lt;50%,"F",IF(N259&lt;=64%,"D",IF(N259&lt;=79%,"C",IF(N259&lt;90%,"B",IF(N259&gt;=90%,"A")))))</f>
        <v>C</v>
      </c>
      <c r="P259" s="74"/>
      <c r="Q259" s="195"/>
      <c r="R259" s="196"/>
    </row>
    <row r="260" spans="1:21" s="197" customFormat="1" ht="20.100000000000001" customHeight="1" x14ac:dyDescent="0.2">
      <c r="A260" s="278">
        <v>14</v>
      </c>
      <c r="B260" s="237" t="s">
        <v>47</v>
      </c>
      <c r="C260" s="237" t="s">
        <v>466</v>
      </c>
      <c r="D260" s="58">
        <v>100</v>
      </c>
      <c r="E260" s="68">
        <f t="shared" si="90"/>
        <v>0.22500225002250024</v>
      </c>
      <c r="F260" s="58">
        <v>73</v>
      </c>
      <c r="G260" s="68">
        <f t="shared" si="91"/>
        <v>0.16425164251642516</v>
      </c>
      <c r="H260" s="58">
        <v>97</v>
      </c>
      <c r="I260" s="15">
        <f t="shared" si="92"/>
        <v>0.21825218252182521</v>
      </c>
      <c r="J260" s="69">
        <v>0.05</v>
      </c>
      <c r="K260" s="58">
        <v>62</v>
      </c>
      <c r="L260" s="15">
        <f t="shared" si="87"/>
        <v>0.13950139501395015</v>
      </c>
      <c r="M260" s="21">
        <v>0.04</v>
      </c>
      <c r="N260" s="22">
        <f t="shared" si="88"/>
        <v>0.83700747007470078</v>
      </c>
      <c r="O260" s="273" t="str">
        <f t="shared" si="89"/>
        <v>B</v>
      </c>
      <c r="P260" s="72"/>
      <c r="Q260" s="195"/>
      <c r="R260" s="196"/>
    </row>
    <row r="261" spans="1:21" s="197" customFormat="1" ht="20.100000000000001" customHeight="1" x14ac:dyDescent="0.2">
      <c r="A261" s="57">
        <v>15</v>
      </c>
      <c r="B261" s="237" t="s">
        <v>47</v>
      </c>
      <c r="C261" s="237" t="s">
        <v>468</v>
      </c>
      <c r="D261" s="58">
        <v>100</v>
      </c>
      <c r="E261" s="68">
        <f t="shared" si="90"/>
        <v>0.22500225002250024</v>
      </c>
      <c r="F261" s="58">
        <v>85</v>
      </c>
      <c r="G261" s="68">
        <f t="shared" si="91"/>
        <v>0.19125191251912518</v>
      </c>
      <c r="H261" s="58">
        <v>99</v>
      </c>
      <c r="I261" s="15">
        <f t="shared" si="92"/>
        <v>0.22275222752227522</v>
      </c>
      <c r="J261" s="69">
        <v>0.05</v>
      </c>
      <c r="K261" s="58">
        <v>88</v>
      </c>
      <c r="L261" s="15">
        <f t="shared" si="87"/>
        <v>0.19800198001980021</v>
      </c>
      <c r="M261" s="21">
        <v>0.04</v>
      </c>
      <c r="N261" s="22">
        <f t="shared" si="88"/>
        <v>0.92700837008370085</v>
      </c>
      <c r="O261" s="273" t="str">
        <f t="shared" si="89"/>
        <v>A</v>
      </c>
      <c r="P261" s="71"/>
      <c r="Q261" s="195"/>
      <c r="R261" s="196"/>
    </row>
    <row r="262" spans="1:21" s="197" customFormat="1" ht="20.100000000000001" customHeight="1" x14ac:dyDescent="0.2">
      <c r="A262" s="278">
        <v>16</v>
      </c>
      <c r="B262" s="237" t="s">
        <v>46</v>
      </c>
      <c r="C262" s="237" t="s">
        <v>470</v>
      </c>
      <c r="D262" s="58">
        <v>100</v>
      </c>
      <c r="E262" s="68">
        <f t="shared" si="90"/>
        <v>0.22500225002250024</v>
      </c>
      <c r="F262" s="58">
        <v>85</v>
      </c>
      <c r="G262" s="68">
        <f t="shared" si="91"/>
        <v>0.19125191251912518</v>
      </c>
      <c r="H262" s="58">
        <v>100</v>
      </c>
      <c r="I262" s="15">
        <f t="shared" si="92"/>
        <v>0.22500225002250024</v>
      </c>
      <c r="J262" s="69">
        <v>0.05</v>
      </c>
      <c r="K262" s="58">
        <v>72</v>
      </c>
      <c r="L262" s="15">
        <f t="shared" si="87"/>
        <v>0.16200162001620017</v>
      </c>
      <c r="M262" s="21">
        <v>0.04</v>
      </c>
      <c r="N262" s="22">
        <f t="shared" si="88"/>
        <v>0.89325803258032588</v>
      </c>
      <c r="O262" s="273" t="str">
        <f t="shared" si="89"/>
        <v>B</v>
      </c>
      <c r="P262" s="71"/>
      <c r="Q262" s="195"/>
      <c r="R262" s="196"/>
    </row>
    <row r="263" spans="1:21" s="197" customFormat="1" ht="20.100000000000001" customHeight="1" x14ac:dyDescent="0.2">
      <c r="A263" s="57">
        <v>17</v>
      </c>
      <c r="B263" s="237" t="s">
        <v>46</v>
      </c>
      <c r="C263" s="237" t="s">
        <v>472</v>
      </c>
      <c r="D263" s="58">
        <v>100</v>
      </c>
      <c r="E263" s="68">
        <f t="shared" si="90"/>
        <v>0.22500225002250024</v>
      </c>
      <c r="F263" s="58">
        <v>84</v>
      </c>
      <c r="G263" s="68">
        <f t="shared" si="91"/>
        <v>0.18900189001890019</v>
      </c>
      <c r="H263" s="58">
        <v>99</v>
      </c>
      <c r="I263" s="15">
        <f t="shared" si="92"/>
        <v>0.22275222752227522</v>
      </c>
      <c r="J263" s="69">
        <v>0.05</v>
      </c>
      <c r="K263" s="58">
        <v>82</v>
      </c>
      <c r="L263" s="15">
        <f t="shared" si="87"/>
        <v>0.18450184501845018</v>
      </c>
      <c r="M263" s="21">
        <v>0.05</v>
      </c>
      <c r="N263" s="22">
        <f t="shared" si="88"/>
        <v>0.92125821258212581</v>
      </c>
      <c r="O263" s="273" t="str">
        <f t="shared" si="89"/>
        <v>A</v>
      </c>
      <c r="P263" s="71"/>
      <c r="Q263" s="195"/>
      <c r="R263" s="196"/>
    </row>
    <row r="264" spans="1:21" s="197" customFormat="1" ht="20.100000000000001" customHeight="1" x14ac:dyDescent="0.2">
      <c r="A264" s="278">
        <v>18</v>
      </c>
      <c r="B264" s="237" t="s">
        <v>47</v>
      </c>
      <c r="C264" s="237" t="s">
        <v>474</v>
      </c>
      <c r="D264" s="58">
        <v>99</v>
      </c>
      <c r="E264" s="68">
        <f t="shared" si="90"/>
        <v>0.22275222752227522</v>
      </c>
      <c r="F264" s="58">
        <v>71</v>
      </c>
      <c r="G264" s="68">
        <f t="shared" si="91"/>
        <v>0.15975159751597517</v>
      </c>
      <c r="H264" s="58">
        <v>100</v>
      </c>
      <c r="I264" s="15">
        <f t="shared" si="92"/>
        <v>0.22500225002250024</v>
      </c>
      <c r="J264" s="69">
        <v>0.05</v>
      </c>
      <c r="K264" s="58">
        <v>63</v>
      </c>
      <c r="L264" s="15">
        <f t="shared" si="87"/>
        <v>0.14175141751417514</v>
      </c>
      <c r="M264" s="21">
        <v>0.04</v>
      </c>
      <c r="N264" s="22">
        <f t="shared" si="88"/>
        <v>0.83925749257492577</v>
      </c>
      <c r="O264" s="273" t="str">
        <f t="shared" si="89"/>
        <v>B</v>
      </c>
      <c r="P264" s="71"/>
      <c r="Q264" s="195"/>
      <c r="R264" s="196"/>
    </row>
    <row r="265" spans="1:21" s="197" customFormat="1" ht="20.100000000000001" customHeight="1" x14ac:dyDescent="0.2">
      <c r="A265" s="57">
        <v>19</v>
      </c>
      <c r="B265" s="237" t="s">
        <v>46</v>
      </c>
      <c r="C265" s="237" t="s">
        <v>476</v>
      </c>
      <c r="D265" s="58">
        <v>90</v>
      </c>
      <c r="E265" s="68">
        <f>D265/444.44</f>
        <v>0.20250202502025019</v>
      </c>
      <c r="F265" s="58">
        <v>63</v>
      </c>
      <c r="G265" s="68">
        <f t="shared" si="91"/>
        <v>0.14175141751417514</v>
      </c>
      <c r="H265" s="58">
        <v>77</v>
      </c>
      <c r="I265" s="15">
        <f>H265/444.44</f>
        <v>0.17325173251732517</v>
      </c>
      <c r="J265" s="69">
        <v>0.04</v>
      </c>
      <c r="K265" s="58">
        <v>78</v>
      </c>
      <c r="L265" s="15">
        <f t="shared" si="87"/>
        <v>0.17550175501755017</v>
      </c>
      <c r="M265" s="21">
        <v>0.03</v>
      </c>
      <c r="N265" s="22">
        <f t="shared" si="88"/>
        <v>0.76300693006930065</v>
      </c>
      <c r="O265" s="273" t="str">
        <f t="shared" si="89"/>
        <v>C</v>
      </c>
      <c r="P265" s="71"/>
      <c r="Q265" s="195"/>
      <c r="R265" s="196"/>
    </row>
    <row r="266" spans="1:21" s="197" customFormat="1" ht="20.100000000000001" customHeight="1" x14ac:dyDescent="0.2">
      <c r="A266" s="278">
        <v>20</v>
      </c>
      <c r="B266" s="237" t="s">
        <v>46</v>
      </c>
      <c r="C266" s="237" t="s">
        <v>478</v>
      </c>
      <c r="D266" s="58">
        <v>100</v>
      </c>
      <c r="E266" s="68">
        <f t="shared" si="90"/>
        <v>0.22500225002250024</v>
      </c>
      <c r="F266" s="58">
        <v>86</v>
      </c>
      <c r="G266" s="68">
        <f t="shared" si="91"/>
        <v>0.1935019350193502</v>
      </c>
      <c r="H266" s="58">
        <v>100</v>
      </c>
      <c r="I266" s="15">
        <f t="shared" si="92"/>
        <v>0.22500225002250024</v>
      </c>
      <c r="J266" s="69">
        <v>0.05</v>
      </c>
      <c r="K266" s="58">
        <v>70</v>
      </c>
      <c r="L266" s="15">
        <f t="shared" si="87"/>
        <v>0.15750157501575016</v>
      </c>
      <c r="M266" s="21">
        <v>0.05</v>
      </c>
      <c r="N266" s="22">
        <f t="shared" si="88"/>
        <v>0.90100801008010079</v>
      </c>
      <c r="O266" s="273" t="str">
        <f t="shared" si="89"/>
        <v>A</v>
      </c>
      <c r="P266" s="74"/>
      <c r="Q266" s="195"/>
      <c r="R266" s="196"/>
    </row>
    <row r="267" spans="1:21" s="197" customFormat="1" ht="20.100000000000001" customHeight="1" x14ac:dyDescent="0.2">
      <c r="A267" s="57">
        <v>21</v>
      </c>
      <c r="B267" s="237" t="s">
        <v>47</v>
      </c>
      <c r="C267" s="237" t="s">
        <v>480</v>
      </c>
      <c r="D267" s="58">
        <v>98</v>
      </c>
      <c r="E267" s="68">
        <f t="shared" si="90"/>
        <v>0.22050220502205023</v>
      </c>
      <c r="F267" s="58">
        <v>78</v>
      </c>
      <c r="G267" s="68">
        <f t="shared" si="91"/>
        <v>0.17550175501755017</v>
      </c>
      <c r="H267" s="58">
        <v>98</v>
      </c>
      <c r="I267" s="15">
        <f t="shared" si="92"/>
        <v>0.22050220502205023</v>
      </c>
      <c r="J267" s="69">
        <v>0.05</v>
      </c>
      <c r="K267" s="58">
        <v>62</v>
      </c>
      <c r="L267" s="15">
        <f t="shared" si="87"/>
        <v>0.13950139501395015</v>
      </c>
      <c r="M267" s="21">
        <v>0.04</v>
      </c>
      <c r="N267" s="22">
        <f t="shared" si="88"/>
        <v>0.84600756007560074</v>
      </c>
      <c r="O267" s="273" t="str">
        <f t="shared" si="89"/>
        <v>B</v>
      </c>
      <c r="P267" s="71"/>
      <c r="Q267" s="195"/>
      <c r="R267" s="196"/>
    </row>
    <row r="268" spans="1:21" s="197" customFormat="1" ht="20.100000000000001" customHeight="1" x14ac:dyDescent="0.2">
      <c r="A268" s="278">
        <v>22</v>
      </c>
      <c r="B268" s="237" t="s">
        <v>47</v>
      </c>
      <c r="C268" s="237" t="s">
        <v>482</v>
      </c>
      <c r="D268" s="58">
        <v>98</v>
      </c>
      <c r="E268" s="68">
        <f>D268/444.44</f>
        <v>0.22050220502205023</v>
      </c>
      <c r="F268" s="58">
        <v>82</v>
      </c>
      <c r="G268" s="68">
        <f t="shared" si="91"/>
        <v>0.18450184501845018</v>
      </c>
      <c r="H268" s="58">
        <v>100</v>
      </c>
      <c r="I268" s="15">
        <f>H268/444.44</f>
        <v>0.22500225002250024</v>
      </c>
      <c r="J268" s="69">
        <v>0.05</v>
      </c>
      <c r="K268" s="58">
        <v>66</v>
      </c>
      <c r="L268" s="15">
        <f t="shared" si="87"/>
        <v>0.14850148501485014</v>
      </c>
      <c r="M268" s="21">
        <v>0.04</v>
      </c>
      <c r="N268" s="22">
        <f t="shared" si="88"/>
        <v>0.86850778507785076</v>
      </c>
      <c r="O268" s="273" t="str">
        <f t="shared" si="89"/>
        <v>B</v>
      </c>
      <c r="P268" s="74"/>
      <c r="Q268" s="195"/>
      <c r="R268" s="196"/>
    </row>
    <row r="269" spans="1:21" s="197" customFormat="1" ht="20.100000000000001" customHeight="1" x14ac:dyDescent="0.2">
      <c r="A269" s="57">
        <v>23</v>
      </c>
      <c r="B269" s="237" t="s">
        <v>47</v>
      </c>
      <c r="C269" s="237" t="s">
        <v>484</v>
      </c>
      <c r="D269" s="58">
        <v>95</v>
      </c>
      <c r="E269" s="68">
        <f>D269/444.44</f>
        <v>0.2137521375213752</v>
      </c>
      <c r="F269" s="58">
        <v>60</v>
      </c>
      <c r="G269" s="68">
        <f t="shared" si="91"/>
        <v>0.13500135001350014</v>
      </c>
      <c r="H269" s="58">
        <v>88</v>
      </c>
      <c r="I269" s="15">
        <f>H269/444.44</f>
        <v>0.19800198001980021</v>
      </c>
      <c r="J269" s="69">
        <v>0.05</v>
      </c>
      <c r="K269" s="58">
        <v>55</v>
      </c>
      <c r="L269" s="15">
        <f t="shared" si="87"/>
        <v>0.12375123751237513</v>
      </c>
      <c r="M269" s="21">
        <v>0.04</v>
      </c>
      <c r="N269" s="22">
        <f t="shared" si="88"/>
        <v>0.76050670506705065</v>
      </c>
      <c r="O269" s="273" t="str">
        <f t="shared" si="89"/>
        <v>C</v>
      </c>
      <c r="P269" s="74"/>
      <c r="Q269" s="195"/>
      <c r="R269" s="196"/>
    </row>
    <row r="270" spans="1:21" s="197" customFormat="1" ht="20.100000000000001" customHeight="1" x14ac:dyDescent="0.2">
      <c r="A270" s="278">
        <v>24</v>
      </c>
      <c r="B270" s="237" t="s">
        <v>46</v>
      </c>
      <c r="C270" s="237" t="s">
        <v>486</v>
      </c>
      <c r="D270" s="58">
        <v>99</v>
      </c>
      <c r="E270" s="68">
        <f t="shared" si="90"/>
        <v>0.22275222752227522</v>
      </c>
      <c r="F270" s="58">
        <v>77</v>
      </c>
      <c r="G270" s="68">
        <f t="shared" si="91"/>
        <v>0.17325173251732517</v>
      </c>
      <c r="H270" s="58">
        <v>100</v>
      </c>
      <c r="I270" s="15">
        <f t="shared" si="92"/>
        <v>0.22500225002250024</v>
      </c>
      <c r="J270" s="69">
        <v>0.05</v>
      </c>
      <c r="K270" s="58">
        <v>83</v>
      </c>
      <c r="L270" s="15">
        <f t="shared" si="87"/>
        <v>0.18675186751867517</v>
      </c>
      <c r="M270" s="21">
        <v>0.04</v>
      </c>
      <c r="N270" s="22">
        <f t="shared" si="88"/>
        <v>0.89775807758077586</v>
      </c>
      <c r="O270" s="273" t="str">
        <f t="shared" si="89"/>
        <v>B</v>
      </c>
      <c r="P270" s="75"/>
      <c r="Q270" s="195"/>
      <c r="R270" s="196"/>
    </row>
    <row r="271" spans="1:21" s="292" customFormat="1" ht="20.100000000000001" customHeight="1" x14ac:dyDescent="0.2">
      <c r="A271" s="291">
        <v>25</v>
      </c>
      <c r="B271" s="261" t="s">
        <v>46</v>
      </c>
      <c r="C271" s="261" t="s">
        <v>488</v>
      </c>
      <c r="D271" s="289">
        <v>100</v>
      </c>
      <c r="E271" s="294">
        <f>D271/444.44</f>
        <v>0.22500225002250024</v>
      </c>
      <c r="F271" s="289">
        <v>74</v>
      </c>
      <c r="G271" s="294">
        <f>F271/444.44</f>
        <v>0.16650166501665017</v>
      </c>
      <c r="H271" s="289">
        <v>0</v>
      </c>
      <c r="I271" s="290">
        <f>H271/444.44</f>
        <v>0</v>
      </c>
      <c r="J271" s="295">
        <v>0</v>
      </c>
      <c r="K271" s="289">
        <v>0</v>
      </c>
      <c r="L271" s="290">
        <f>K271/444.44</f>
        <v>0</v>
      </c>
      <c r="M271" s="262">
        <v>0</v>
      </c>
      <c r="N271" s="263">
        <f>M271+L271+J271+I271+G271+E271</f>
        <v>0.39150391503915039</v>
      </c>
      <c r="O271" s="296" t="str">
        <f>IF(N271&lt;50%,"F",IF(N271&lt;=64%,"D",IF(N271&lt;=79%,"C",IF(N271&lt;90%,"B",IF(N271&gt;=90%,"A")))))</f>
        <v>F</v>
      </c>
      <c r="P271" s="297"/>
      <c r="Q271" s="195"/>
      <c r="R271" s="196"/>
      <c r="S271" s="197"/>
      <c r="T271" s="197"/>
      <c r="U271" s="197"/>
    </row>
    <row r="272" spans="1:21" s="151" customFormat="1" ht="15" customHeight="1" x14ac:dyDescent="0.2">
      <c r="A272" s="354" t="s">
        <v>13</v>
      </c>
      <c r="B272" s="354"/>
      <c r="C272" s="354"/>
      <c r="D272" s="354"/>
      <c r="E272" s="354"/>
      <c r="F272" s="354"/>
      <c r="G272" s="354"/>
      <c r="H272" s="354"/>
      <c r="I272" s="354"/>
      <c r="J272" s="354"/>
      <c r="K272" s="354"/>
      <c r="L272" s="354"/>
      <c r="M272" s="354"/>
      <c r="N272" s="354"/>
      <c r="O272" s="354"/>
      <c r="P272" s="148"/>
      <c r="Q272" s="150"/>
      <c r="R272" s="150"/>
    </row>
    <row r="273" spans="1:21" s="151" customFormat="1" ht="15" customHeight="1" x14ac:dyDescent="0.2">
      <c r="A273" s="276"/>
      <c r="B273" s="276"/>
      <c r="C273" s="276"/>
      <c r="D273" s="276"/>
      <c r="E273" s="276"/>
      <c r="F273" s="276"/>
      <c r="G273" s="276"/>
      <c r="H273" s="276"/>
      <c r="I273" s="276"/>
      <c r="J273" s="276"/>
      <c r="K273" s="276"/>
      <c r="L273" s="276"/>
      <c r="M273" s="276"/>
      <c r="N273" s="276"/>
      <c r="O273" s="276"/>
      <c r="P273" s="148"/>
      <c r="Q273" s="150"/>
      <c r="R273" s="150"/>
    </row>
    <row r="274" spans="1:21" s="38" customFormat="1" ht="24.95" customHeight="1" x14ac:dyDescent="0.3">
      <c r="A274" s="341" t="s">
        <v>136</v>
      </c>
      <c r="B274" s="341"/>
      <c r="C274" s="341"/>
      <c r="D274" s="341"/>
      <c r="E274" s="341"/>
      <c r="F274" s="341"/>
      <c r="G274" s="341"/>
      <c r="H274" s="341"/>
      <c r="I274" s="341"/>
      <c r="J274" s="341"/>
      <c r="K274" s="341"/>
      <c r="L274" s="341"/>
      <c r="M274" s="341"/>
      <c r="N274" s="341"/>
      <c r="O274" s="341"/>
      <c r="P274" s="341"/>
      <c r="Q274" s="341"/>
      <c r="R274" s="341"/>
      <c r="S274" s="341"/>
      <c r="T274" s="341"/>
    </row>
    <row r="275" spans="1:21" s="197" customFormat="1" ht="15.95" customHeight="1" x14ac:dyDescent="0.2">
      <c r="A275" s="59" t="s">
        <v>43</v>
      </c>
      <c r="B275" s="59"/>
      <c r="C275" s="59"/>
      <c r="D275" s="130"/>
      <c r="E275" s="59"/>
      <c r="F275" s="59"/>
      <c r="G275" s="59"/>
      <c r="H275" s="59"/>
      <c r="I275" s="59" t="s">
        <v>27</v>
      </c>
      <c r="J275" s="59"/>
      <c r="K275" s="59"/>
      <c r="L275" s="59"/>
      <c r="M275" s="59"/>
      <c r="N275" s="59"/>
      <c r="O275" s="59"/>
      <c r="P275" s="59"/>
      <c r="Q275" s="201"/>
      <c r="R275" s="201"/>
    </row>
    <row r="276" spans="1:21" s="197" customFormat="1" ht="15.95" customHeight="1" x14ac:dyDescent="0.25">
      <c r="A276" s="60" t="s">
        <v>147</v>
      </c>
      <c r="B276" s="60"/>
      <c r="C276" s="60"/>
      <c r="D276" s="130"/>
      <c r="E276" s="60"/>
      <c r="F276" s="60"/>
      <c r="G276" s="60"/>
      <c r="H276" s="60"/>
      <c r="I276" s="60" t="s">
        <v>24</v>
      </c>
      <c r="J276" s="60"/>
      <c r="K276" s="60"/>
      <c r="L276" s="60"/>
      <c r="M276" s="60"/>
      <c r="N276" s="60"/>
      <c r="O276" s="60"/>
      <c r="P276" s="60"/>
      <c r="Q276" s="201"/>
      <c r="R276" s="201"/>
    </row>
    <row r="277" spans="1:21" s="197" customFormat="1" ht="14.45" customHeight="1" x14ac:dyDescent="0.2">
      <c r="A277" s="317" t="s">
        <v>4</v>
      </c>
      <c r="B277" s="317" t="s">
        <v>31</v>
      </c>
      <c r="C277" s="318" t="s">
        <v>7</v>
      </c>
      <c r="D277" s="317" t="s">
        <v>8</v>
      </c>
      <c r="E277" s="317"/>
      <c r="F277" s="317"/>
      <c r="G277" s="317"/>
      <c r="H277" s="317" t="s">
        <v>9</v>
      </c>
      <c r="I277" s="317"/>
      <c r="J277" s="317"/>
      <c r="K277" s="317"/>
      <c r="L277" s="317"/>
      <c r="M277" s="317"/>
      <c r="N277" s="317" t="s">
        <v>0</v>
      </c>
      <c r="O277" s="319" t="s">
        <v>3</v>
      </c>
      <c r="P277" s="353" t="s">
        <v>2</v>
      </c>
      <c r="Q277" s="195"/>
      <c r="R277" s="196"/>
    </row>
    <row r="278" spans="1:21" s="197" customFormat="1" ht="14.45" customHeight="1" x14ac:dyDescent="0.2">
      <c r="A278" s="317"/>
      <c r="B278" s="317"/>
      <c r="C278" s="318"/>
      <c r="D278" s="321" t="s">
        <v>79</v>
      </c>
      <c r="E278" s="321"/>
      <c r="F278" s="321" t="s">
        <v>80</v>
      </c>
      <c r="G278" s="321"/>
      <c r="H278" s="321" t="s">
        <v>79</v>
      </c>
      <c r="I278" s="321"/>
      <c r="J278" s="274" t="s">
        <v>10</v>
      </c>
      <c r="K278" s="321" t="s">
        <v>80</v>
      </c>
      <c r="L278" s="321"/>
      <c r="M278" s="274" t="s">
        <v>10</v>
      </c>
      <c r="N278" s="317"/>
      <c r="O278" s="319"/>
      <c r="P278" s="353"/>
      <c r="Q278" s="195"/>
      <c r="R278" s="196"/>
    </row>
    <row r="279" spans="1:21" s="197" customFormat="1" ht="18" customHeight="1" x14ac:dyDescent="0.25">
      <c r="A279" s="278">
        <v>1</v>
      </c>
      <c r="B279" s="239" t="s">
        <v>47</v>
      </c>
      <c r="C279" s="239" t="s">
        <v>490</v>
      </c>
      <c r="D279" s="58">
        <v>96</v>
      </c>
      <c r="E279" s="68">
        <f>D279/444.44</f>
        <v>0.21600216002160022</v>
      </c>
      <c r="F279" s="58">
        <v>87</v>
      </c>
      <c r="G279" s="68">
        <f>F279/444.44</f>
        <v>0.19575195751957519</v>
      </c>
      <c r="H279" s="58">
        <v>92</v>
      </c>
      <c r="I279" s="15">
        <f>H279/444.44</f>
        <v>0.2070020700207002</v>
      </c>
      <c r="J279" s="21">
        <v>0.05</v>
      </c>
      <c r="K279" s="58">
        <v>76</v>
      </c>
      <c r="L279" s="15">
        <f t="shared" ref="L279:L307" si="93">K279/444.44</f>
        <v>0.17100171001710018</v>
      </c>
      <c r="M279" s="21">
        <v>0.05</v>
      </c>
      <c r="N279" s="22">
        <f>M279+L279+J279+I279+G279+E279</f>
        <v>0.88975789757897572</v>
      </c>
      <c r="O279" s="273" t="str">
        <f t="shared" ref="O279:O307" si="94">IF(N279&lt;50%,"F",IF(N279&lt;=64%,"D",IF(N279&lt;=79%,"C",IF(N279&lt;90%,"B",IF(N279&gt;=90%,"A")))))</f>
        <v>B</v>
      </c>
      <c r="P279" s="74"/>
      <c r="Q279" s="195"/>
      <c r="R279" s="196"/>
    </row>
    <row r="280" spans="1:21" s="197" customFormat="1" ht="18" customHeight="1" x14ac:dyDescent="0.25">
      <c r="A280" s="278">
        <v>2</v>
      </c>
      <c r="B280" s="239" t="s">
        <v>47</v>
      </c>
      <c r="C280" s="239" t="s">
        <v>492</v>
      </c>
      <c r="D280" s="58">
        <v>96</v>
      </c>
      <c r="E280" s="68">
        <f>D280/444.44</f>
        <v>0.21600216002160022</v>
      </c>
      <c r="F280" s="58">
        <v>85</v>
      </c>
      <c r="G280" s="68">
        <f>F280/444.44</f>
        <v>0.19125191251912518</v>
      </c>
      <c r="H280" s="58">
        <v>92</v>
      </c>
      <c r="I280" s="15">
        <f>H280/444.44</f>
        <v>0.2070020700207002</v>
      </c>
      <c r="J280" s="21">
        <v>0.05</v>
      </c>
      <c r="K280" s="58">
        <v>80</v>
      </c>
      <c r="L280" s="15">
        <f>K280/444.44</f>
        <v>0.18000180001800017</v>
      </c>
      <c r="M280" s="21">
        <v>0.05</v>
      </c>
      <c r="N280" s="22">
        <f>M280+L280+J280+I280+G280+E280</f>
        <v>0.89425794257942581</v>
      </c>
      <c r="O280" s="273" t="str">
        <f>IF(N280&lt;50%,"F",IF(N280&lt;=64%,"D",IF(N280&lt;=79%,"C",IF(N280&lt;90%,"B",IF(N280&gt;=90%,"A")))))</f>
        <v>B</v>
      </c>
      <c r="P280" s="71"/>
      <c r="Q280" s="195"/>
      <c r="R280" s="196"/>
    </row>
    <row r="281" spans="1:21" s="197" customFormat="1" ht="18" customHeight="1" x14ac:dyDescent="0.25">
      <c r="A281" s="278">
        <v>3</v>
      </c>
      <c r="B281" s="239" t="s">
        <v>47</v>
      </c>
      <c r="C281" s="239" t="s">
        <v>494</v>
      </c>
      <c r="D281" s="58">
        <v>97</v>
      </c>
      <c r="E281" s="68">
        <f>D281/444.44</f>
        <v>0.21825218252182521</v>
      </c>
      <c r="F281" s="58">
        <v>80</v>
      </c>
      <c r="G281" s="68">
        <f>F281/444.44</f>
        <v>0.18000180001800017</v>
      </c>
      <c r="H281" s="58">
        <v>90</v>
      </c>
      <c r="I281" s="15">
        <f>H281/444.44</f>
        <v>0.20250202502025019</v>
      </c>
      <c r="J281" s="21">
        <v>0.05</v>
      </c>
      <c r="K281" s="58">
        <v>62</v>
      </c>
      <c r="L281" s="15">
        <f>K281/444.44</f>
        <v>0.13950139501395015</v>
      </c>
      <c r="M281" s="21">
        <v>0.05</v>
      </c>
      <c r="N281" s="22">
        <f>M281+L281+J281+I281+G281+E281</f>
        <v>0.8402574025740257</v>
      </c>
      <c r="O281" s="273" t="str">
        <f>IF(N281&lt;50%,"F",IF(N281&lt;=64%,"D",IF(N281&lt;=79%,"C",IF(N281&lt;90%,"B",IF(N281&gt;=90%,"A")))))</f>
        <v>B</v>
      </c>
      <c r="P281" s="71"/>
      <c r="Q281" s="201"/>
      <c r="R281" s="148"/>
      <c r="S281" s="142"/>
      <c r="T281" s="148"/>
      <c r="U281" s="148"/>
    </row>
    <row r="282" spans="1:21" s="197" customFormat="1" ht="18" customHeight="1" x14ac:dyDescent="0.25">
      <c r="A282" s="278">
        <v>4</v>
      </c>
      <c r="B282" s="239" t="s">
        <v>47</v>
      </c>
      <c r="C282" s="239" t="s">
        <v>496</v>
      </c>
      <c r="D282" s="58">
        <v>90</v>
      </c>
      <c r="E282" s="68">
        <f>D282/444.44</f>
        <v>0.20250202502025019</v>
      </c>
      <c r="F282" s="58">
        <v>64</v>
      </c>
      <c r="G282" s="68">
        <f>F282/444.44</f>
        <v>0.14400144001440016</v>
      </c>
      <c r="H282" s="58">
        <v>58</v>
      </c>
      <c r="I282" s="15">
        <f>H282/444.44</f>
        <v>0.13050130501305013</v>
      </c>
      <c r="J282" s="21">
        <v>0.04</v>
      </c>
      <c r="K282" s="58">
        <v>60</v>
      </c>
      <c r="L282" s="15">
        <f t="shared" ref="L282" si="95">K282/444.44</f>
        <v>0.13500135001350014</v>
      </c>
      <c r="M282" s="21">
        <v>0.05</v>
      </c>
      <c r="N282" s="22">
        <f t="shared" ref="N282:N307" si="96">M282+L282+J282+I282+G282+E282</f>
        <v>0.70200612006120067</v>
      </c>
      <c r="O282" s="273" t="str">
        <f t="shared" ref="O282" si="97">IF(N282&lt;50%,"F",IF(N282&lt;=64%,"D",IF(N282&lt;=79%,"C",IF(N282&lt;90%,"B",IF(N282&gt;=90%,"A")))))</f>
        <v>C</v>
      </c>
      <c r="P282" s="72"/>
      <c r="Q282" s="195"/>
      <c r="R282" s="196"/>
    </row>
    <row r="283" spans="1:21" s="197" customFormat="1" ht="18" customHeight="1" x14ac:dyDescent="0.25">
      <c r="A283" s="278">
        <v>5</v>
      </c>
      <c r="B283" s="265" t="s">
        <v>47</v>
      </c>
      <c r="C283" s="265" t="s">
        <v>498</v>
      </c>
      <c r="D283" s="213">
        <v>0</v>
      </c>
      <c r="E283" s="68">
        <f t="shared" ref="E283:E307" si="98">D283/444.44</f>
        <v>0</v>
      </c>
      <c r="F283" s="213">
        <v>79</v>
      </c>
      <c r="G283" s="68">
        <f t="shared" ref="G283:G307" si="99">F283/444.44</f>
        <v>0.17775177751777518</v>
      </c>
      <c r="H283" s="58">
        <v>82</v>
      </c>
      <c r="I283" s="15">
        <f t="shared" ref="I283:I307" si="100">H283/444.44</f>
        <v>0.18450184501845018</v>
      </c>
      <c r="J283" s="21">
        <v>0.05</v>
      </c>
      <c r="K283" s="58">
        <v>77</v>
      </c>
      <c r="L283" s="15">
        <f t="shared" si="93"/>
        <v>0.17325173251732517</v>
      </c>
      <c r="M283" s="21">
        <v>0.05</v>
      </c>
      <c r="N283" s="22">
        <f t="shared" si="96"/>
        <v>0.63550535505355055</v>
      </c>
      <c r="O283" s="273" t="str">
        <f t="shared" si="94"/>
        <v>D</v>
      </c>
      <c r="P283" s="76"/>
      <c r="Q283" s="195"/>
      <c r="R283" s="196"/>
    </row>
    <row r="284" spans="1:21" s="197" customFormat="1" ht="18" customHeight="1" x14ac:dyDescent="0.25">
      <c r="A284" s="278">
        <v>6</v>
      </c>
      <c r="B284" s="239" t="s">
        <v>46</v>
      </c>
      <c r="C284" s="239" t="s">
        <v>500</v>
      </c>
      <c r="D284" s="58">
        <v>92</v>
      </c>
      <c r="E284" s="68">
        <f t="shared" si="98"/>
        <v>0.2070020700207002</v>
      </c>
      <c r="F284" s="58">
        <v>76</v>
      </c>
      <c r="G284" s="68">
        <f t="shared" si="99"/>
        <v>0.17100171001710018</v>
      </c>
      <c r="H284" s="58">
        <v>79</v>
      </c>
      <c r="I284" s="15">
        <f t="shared" si="100"/>
        <v>0.17775177751777518</v>
      </c>
      <c r="J284" s="21">
        <v>0.05</v>
      </c>
      <c r="K284" s="58">
        <v>78</v>
      </c>
      <c r="L284" s="15">
        <f t="shared" si="93"/>
        <v>0.17550175501755017</v>
      </c>
      <c r="M284" s="21">
        <v>0.05</v>
      </c>
      <c r="N284" s="22">
        <f t="shared" si="96"/>
        <v>0.83125731257312574</v>
      </c>
      <c r="O284" s="273" t="str">
        <f t="shared" si="94"/>
        <v>B</v>
      </c>
      <c r="P284" s="72"/>
      <c r="Q284" s="195"/>
      <c r="R284" s="196"/>
    </row>
    <row r="285" spans="1:21" s="292" customFormat="1" ht="18" customHeight="1" x14ac:dyDescent="0.25">
      <c r="A285" s="288">
        <v>7</v>
      </c>
      <c r="B285" s="265" t="s">
        <v>47</v>
      </c>
      <c r="C285" s="265" t="s">
        <v>502</v>
      </c>
      <c r="D285" s="289">
        <v>0</v>
      </c>
      <c r="E285" s="294">
        <f>D285/444.44</f>
        <v>0</v>
      </c>
      <c r="F285" s="289">
        <v>0</v>
      </c>
      <c r="G285" s="294">
        <f>F285/444.44</f>
        <v>0</v>
      </c>
      <c r="H285" s="289">
        <v>0</v>
      </c>
      <c r="I285" s="290">
        <f>H285/444.44</f>
        <v>0</v>
      </c>
      <c r="J285" s="262">
        <v>0</v>
      </c>
      <c r="K285" s="289">
        <v>0</v>
      </c>
      <c r="L285" s="290">
        <f t="shared" si="93"/>
        <v>0</v>
      </c>
      <c r="M285" s="262">
        <v>0</v>
      </c>
      <c r="N285" s="263">
        <f t="shared" si="96"/>
        <v>0</v>
      </c>
      <c r="O285" s="296" t="str">
        <f t="shared" si="94"/>
        <v>F</v>
      </c>
      <c r="P285" s="297"/>
      <c r="Q285" s="201"/>
      <c r="R285" s="148"/>
      <c r="S285" s="142"/>
      <c r="T285" s="148"/>
      <c r="U285" s="148"/>
    </row>
    <row r="286" spans="1:21" s="292" customFormat="1" ht="18" customHeight="1" x14ac:dyDescent="0.25">
      <c r="A286" s="288">
        <v>8</v>
      </c>
      <c r="B286" s="265" t="s">
        <v>46</v>
      </c>
      <c r="C286" s="265" t="s">
        <v>504</v>
      </c>
      <c r="D286" s="289">
        <v>0</v>
      </c>
      <c r="E286" s="294">
        <f t="shared" si="98"/>
        <v>0</v>
      </c>
      <c r="F286" s="289">
        <v>0</v>
      </c>
      <c r="G286" s="294">
        <f t="shared" si="99"/>
        <v>0</v>
      </c>
      <c r="H286" s="289">
        <v>0</v>
      </c>
      <c r="I286" s="290">
        <f t="shared" si="100"/>
        <v>0</v>
      </c>
      <c r="J286" s="262">
        <v>0</v>
      </c>
      <c r="K286" s="289">
        <v>0</v>
      </c>
      <c r="L286" s="290">
        <f t="shared" si="93"/>
        <v>0</v>
      </c>
      <c r="M286" s="262">
        <v>0</v>
      </c>
      <c r="N286" s="263">
        <f t="shared" si="96"/>
        <v>0</v>
      </c>
      <c r="O286" s="296" t="str">
        <f t="shared" si="94"/>
        <v>F</v>
      </c>
      <c r="P286" s="297"/>
      <c r="Q286" s="195"/>
      <c r="R286" s="196"/>
      <c r="S286" s="197"/>
      <c r="T286" s="197"/>
      <c r="U286" s="197"/>
    </row>
    <row r="287" spans="1:21" s="197" customFormat="1" ht="18" customHeight="1" x14ac:dyDescent="0.25">
      <c r="A287" s="278">
        <v>9</v>
      </c>
      <c r="B287" s="239" t="s">
        <v>46</v>
      </c>
      <c r="C287" s="239" t="s">
        <v>506</v>
      </c>
      <c r="D287" s="58">
        <v>98</v>
      </c>
      <c r="E287" s="68">
        <f t="shared" si="98"/>
        <v>0.22050220502205023</v>
      </c>
      <c r="F287" s="58">
        <v>82</v>
      </c>
      <c r="G287" s="68">
        <f t="shared" si="99"/>
        <v>0.18450184501845018</v>
      </c>
      <c r="H287" s="58">
        <v>91</v>
      </c>
      <c r="I287" s="15">
        <f t="shared" si="100"/>
        <v>0.20475204752047521</v>
      </c>
      <c r="J287" s="21">
        <v>0.05</v>
      </c>
      <c r="K287" s="58">
        <v>76</v>
      </c>
      <c r="L287" s="15">
        <f t="shared" si="93"/>
        <v>0.17100171001710018</v>
      </c>
      <c r="M287" s="21">
        <v>0.05</v>
      </c>
      <c r="N287" s="22">
        <f t="shared" si="96"/>
        <v>0.88075780757807576</v>
      </c>
      <c r="O287" s="273" t="str">
        <f t="shared" si="94"/>
        <v>B</v>
      </c>
      <c r="P287" s="71"/>
      <c r="Q287" s="195"/>
      <c r="R287" s="196"/>
    </row>
    <row r="288" spans="1:21" s="197" customFormat="1" ht="18" customHeight="1" x14ac:dyDescent="0.25">
      <c r="A288" s="278">
        <v>10</v>
      </c>
      <c r="B288" s="239" t="s">
        <v>46</v>
      </c>
      <c r="C288" s="239" t="s">
        <v>508</v>
      </c>
      <c r="D288" s="58">
        <v>95</v>
      </c>
      <c r="E288" s="68">
        <f t="shared" si="98"/>
        <v>0.2137521375213752</v>
      </c>
      <c r="F288" s="58">
        <v>75</v>
      </c>
      <c r="G288" s="68">
        <f t="shared" si="99"/>
        <v>0.16875168751687517</v>
      </c>
      <c r="H288" s="58">
        <v>91</v>
      </c>
      <c r="I288" s="15">
        <f t="shared" si="100"/>
        <v>0.20475204752047521</v>
      </c>
      <c r="J288" s="21">
        <v>0.05</v>
      </c>
      <c r="K288" s="58">
        <v>73</v>
      </c>
      <c r="L288" s="15">
        <f t="shared" si="93"/>
        <v>0.16425164251642516</v>
      </c>
      <c r="M288" s="21">
        <v>0.05</v>
      </c>
      <c r="N288" s="22">
        <f t="shared" si="96"/>
        <v>0.85150751507515077</v>
      </c>
      <c r="O288" s="273" t="str">
        <f t="shared" si="94"/>
        <v>B</v>
      </c>
      <c r="P288" s="74"/>
      <c r="Q288" s="195"/>
      <c r="R288" s="196"/>
    </row>
    <row r="289" spans="1:21" s="197" customFormat="1" ht="18" customHeight="1" x14ac:dyDescent="0.25">
      <c r="A289" s="278">
        <v>11</v>
      </c>
      <c r="B289" s="239" t="s">
        <v>47</v>
      </c>
      <c r="C289" s="239" t="s">
        <v>510</v>
      </c>
      <c r="D289" s="58">
        <v>90</v>
      </c>
      <c r="E289" s="68">
        <f t="shared" si="98"/>
        <v>0.20250202502025019</v>
      </c>
      <c r="F289" s="58">
        <v>71</v>
      </c>
      <c r="G289" s="68">
        <f t="shared" si="99"/>
        <v>0.15975159751597517</v>
      </c>
      <c r="H289" s="58">
        <v>60</v>
      </c>
      <c r="I289" s="15">
        <f t="shared" si="100"/>
        <v>0.13500135001350014</v>
      </c>
      <c r="J289" s="21">
        <v>0.03</v>
      </c>
      <c r="K289" s="58">
        <v>54</v>
      </c>
      <c r="L289" s="15">
        <f t="shared" si="93"/>
        <v>0.12150121501215012</v>
      </c>
      <c r="M289" s="21">
        <v>0.05</v>
      </c>
      <c r="N289" s="22">
        <f t="shared" si="96"/>
        <v>0.69875618756187563</v>
      </c>
      <c r="O289" s="273" t="str">
        <f t="shared" si="94"/>
        <v>C</v>
      </c>
      <c r="P289" s="74"/>
      <c r="Q289" s="195"/>
      <c r="R289" s="196"/>
    </row>
    <row r="290" spans="1:21" s="197" customFormat="1" ht="18" customHeight="1" x14ac:dyDescent="0.25">
      <c r="A290" s="278">
        <v>12</v>
      </c>
      <c r="B290" s="239" t="s">
        <v>47</v>
      </c>
      <c r="C290" s="239" t="s">
        <v>512</v>
      </c>
      <c r="D290" s="213">
        <v>90</v>
      </c>
      <c r="E290" s="68">
        <f>D290/444.44</f>
        <v>0.20250202502025019</v>
      </c>
      <c r="F290" s="213">
        <v>68</v>
      </c>
      <c r="G290" s="68">
        <f>F290/444.44</f>
        <v>0.15300153001530015</v>
      </c>
      <c r="H290" s="58">
        <v>70</v>
      </c>
      <c r="I290" s="15">
        <f>H290/444.44</f>
        <v>0.15750157501575016</v>
      </c>
      <c r="J290" s="21">
        <v>0.04</v>
      </c>
      <c r="K290" s="58">
        <v>73</v>
      </c>
      <c r="L290" s="15">
        <f>K290/444.44</f>
        <v>0.16425164251642516</v>
      </c>
      <c r="M290" s="21">
        <v>0.05</v>
      </c>
      <c r="N290" s="22">
        <f>M290+L290+J290+I290+G290+E290</f>
        <v>0.76725677256772562</v>
      </c>
      <c r="O290" s="273" t="str">
        <f>IF(N290&lt;50%,"F",IF(N290&lt;=64%,"D",IF(N290&lt;=79%,"C",IF(N290&lt;90%,"B",IF(N290&gt;=90%,"A")))))</f>
        <v>C</v>
      </c>
      <c r="P290" s="71"/>
      <c r="Q290" s="195"/>
      <c r="R290" s="196"/>
    </row>
    <row r="291" spans="1:21" s="197" customFormat="1" ht="18" customHeight="1" x14ac:dyDescent="0.25">
      <c r="A291" s="278">
        <v>13</v>
      </c>
      <c r="B291" s="239" t="s">
        <v>47</v>
      </c>
      <c r="C291" s="239" t="s">
        <v>514</v>
      </c>
      <c r="D291" s="58">
        <v>86</v>
      </c>
      <c r="E291" s="68">
        <f>D291/444.44</f>
        <v>0.1935019350193502</v>
      </c>
      <c r="F291" s="58">
        <v>51</v>
      </c>
      <c r="G291" s="68">
        <f>F291/444.44</f>
        <v>0.11475114751147511</v>
      </c>
      <c r="H291" s="58">
        <v>53</v>
      </c>
      <c r="I291" s="15">
        <f>H291/444.44</f>
        <v>0.11925119251192512</v>
      </c>
      <c r="J291" s="21">
        <v>0</v>
      </c>
      <c r="K291" s="58">
        <v>84</v>
      </c>
      <c r="L291" s="15">
        <f>K291/444.44</f>
        <v>0.18900189001890019</v>
      </c>
      <c r="M291" s="21">
        <v>0</v>
      </c>
      <c r="N291" s="22">
        <f>M291+L291+J291+I291+G291+E291</f>
        <v>0.61650616506165057</v>
      </c>
      <c r="O291" s="273" t="str">
        <f>IF(N291&lt;50%,"F",IF(N291&lt;=64%,"D",IF(N291&lt;=79%,"C",IF(N291&lt;90%,"B",IF(N291&gt;=90%,"A")))))</f>
        <v>D</v>
      </c>
      <c r="P291" s="74"/>
      <c r="Q291" s="195"/>
      <c r="R291" s="196"/>
    </row>
    <row r="292" spans="1:21" s="197" customFormat="1" ht="18" customHeight="1" x14ac:dyDescent="0.25">
      <c r="A292" s="278">
        <v>14</v>
      </c>
      <c r="B292" s="239" t="s">
        <v>46</v>
      </c>
      <c r="C292" s="239" t="s">
        <v>516</v>
      </c>
      <c r="D292" s="58">
        <v>96</v>
      </c>
      <c r="E292" s="68">
        <f t="shared" si="98"/>
        <v>0.21600216002160022</v>
      </c>
      <c r="F292" s="58">
        <v>74</v>
      </c>
      <c r="G292" s="68">
        <f t="shared" si="99"/>
        <v>0.16650166501665017</v>
      </c>
      <c r="H292" s="58">
        <v>87</v>
      </c>
      <c r="I292" s="15">
        <f t="shared" si="100"/>
        <v>0.19575195751957519</v>
      </c>
      <c r="J292" s="21">
        <v>0.04</v>
      </c>
      <c r="K292" s="58">
        <v>67</v>
      </c>
      <c r="L292" s="15">
        <f t="shared" si="93"/>
        <v>0.15075150751507516</v>
      </c>
      <c r="M292" s="21">
        <v>0.05</v>
      </c>
      <c r="N292" s="22">
        <f t="shared" si="96"/>
        <v>0.81900729007290074</v>
      </c>
      <c r="O292" s="273" t="str">
        <f t="shared" si="94"/>
        <v>B</v>
      </c>
      <c r="P292" s="74"/>
      <c r="Q292" s="195"/>
      <c r="R292" s="196"/>
    </row>
    <row r="293" spans="1:21" s="197" customFormat="1" ht="18" customHeight="1" x14ac:dyDescent="0.25">
      <c r="A293" s="278">
        <v>15</v>
      </c>
      <c r="B293" s="239" t="s">
        <v>47</v>
      </c>
      <c r="C293" s="239" t="s">
        <v>518</v>
      </c>
      <c r="D293" s="58">
        <v>98</v>
      </c>
      <c r="E293" s="68">
        <f t="shared" si="98"/>
        <v>0.22050220502205023</v>
      </c>
      <c r="F293" s="58">
        <v>80</v>
      </c>
      <c r="G293" s="68">
        <f t="shared" si="99"/>
        <v>0.18000180001800017</v>
      </c>
      <c r="H293" s="58">
        <v>92</v>
      </c>
      <c r="I293" s="15">
        <f t="shared" si="100"/>
        <v>0.2070020700207002</v>
      </c>
      <c r="J293" s="21">
        <v>0.05</v>
      </c>
      <c r="K293" s="58">
        <v>79</v>
      </c>
      <c r="L293" s="15">
        <f t="shared" si="93"/>
        <v>0.17775177751777518</v>
      </c>
      <c r="M293" s="21">
        <v>0.05</v>
      </c>
      <c r="N293" s="22">
        <f t="shared" si="96"/>
        <v>0.88525785257852574</v>
      </c>
      <c r="O293" s="273" t="str">
        <f t="shared" si="94"/>
        <v>B</v>
      </c>
      <c r="P293" s="72"/>
      <c r="Q293" s="195"/>
      <c r="R293" s="196"/>
    </row>
    <row r="294" spans="1:21" s="197" customFormat="1" ht="18" customHeight="1" x14ac:dyDescent="0.25">
      <c r="A294" s="278">
        <v>16</v>
      </c>
      <c r="B294" s="239" t="s">
        <v>47</v>
      </c>
      <c r="C294" s="239" t="s">
        <v>520</v>
      </c>
      <c r="D294" s="58">
        <v>86</v>
      </c>
      <c r="E294" s="68">
        <f t="shared" si="98"/>
        <v>0.1935019350193502</v>
      </c>
      <c r="F294" s="58">
        <v>59</v>
      </c>
      <c r="G294" s="68">
        <f t="shared" si="99"/>
        <v>0.13275132751327515</v>
      </c>
      <c r="H294" s="58">
        <v>75</v>
      </c>
      <c r="I294" s="15">
        <f t="shared" si="100"/>
        <v>0.16875168751687517</v>
      </c>
      <c r="J294" s="21">
        <v>0.04</v>
      </c>
      <c r="K294" s="58">
        <v>66</v>
      </c>
      <c r="L294" s="15">
        <f t="shared" si="93"/>
        <v>0.14850148501485014</v>
      </c>
      <c r="M294" s="21">
        <v>0.05</v>
      </c>
      <c r="N294" s="22">
        <f t="shared" si="96"/>
        <v>0.73350643506435065</v>
      </c>
      <c r="O294" s="273" t="str">
        <f t="shared" si="94"/>
        <v>C</v>
      </c>
      <c r="P294" s="71"/>
      <c r="Q294" s="195"/>
      <c r="R294" s="196"/>
    </row>
    <row r="295" spans="1:21" s="197" customFormat="1" ht="18" customHeight="1" x14ac:dyDescent="0.25">
      <c r="A295" s="278">
        <v>17</v>
      </c>
      <c r="B295" s="239" t="s">
        <v>47</v>
      </c>
      <c r="C295" s="239" t="s">
        <v>522</v>
      </c>
      <c r="D295" s="58">
        <v>91</v>
      </c>
      <c r="E295" s="68">
        <f>D295/444.44</f>
        <v>0.20475204752047521</v>
      </c>
      <c r="F295" s="58">
        <v>57</v>
      </c>
      <c r="G295" s="68">
        <f>F295/444.44</f>
        <v>0.12825128251282514</v>
      </c>
      <c r="H295" s="58">
        <v>82</v>
      </c>
      <c r="I295" s="15">
        <f>H295/444.44</f>
        <v>0.18450184501845018</v>
      </c>
      <c r="J295" s="21">
        <v>0.04</v>
      </c>
      <c r="K295" s="58">
        <v>71</v>
      </c>
      <c r="L295" s="15">
        <f>K295/444.44</f>
        <v>0.15975159751597517</v>
      </c>
      <c r="M295" s="21">
        <v>0.05</v>
      </c>
      <c r="N295" s="22">
        <f>M295+L295+J295+I295+G295+E295</f>
        <v>0.76725677256772573</v>
      </c>
      <c r="O295" s="273" t="str">
        <f>IF(N295&lt;50%,"F",IF(N295&lt;=64%,"D",IF(N295&lt;=79%,"C",IF(N295&lt;90%,"B",IF(N295&gt;=90%,"A")))))</f>
        <v>C</v>
      </c>
      <c r="P295" s="74"/>
      <c r="Q295" s="195"/>
      <c r="R295" s="196"/>
    </row>
    <row r="296" spans="1:21" s="197" customFormat="1" ht="18" customHeight="1" x14ac:dyDescent="0.25">
      <c r="A296" s="278">
        <v>18</v>
      </c>
      <c r="B296" s="239" t="s">
        <v>47</v>
      </c>
      <c r="C296" s="239" t="s">
        <v>524</v>
      </c>
      <c r="D296" s="58">
        <v>83</v>
      </c>
      <c r="E296" s="68">
        <f>D296/444.44</f>
        <v>0.18675186751867517</v>
      </c>
      <c r="F296" s="58">
        <v>61</v>
      </c>
      <c r="G296" s="68">
        <f>F296/444.44</f>
        <v>0.13725137251372513</v>
      </c>
      <c r="H296" s="58">
        <v>52</v>
      </c>
      <c r="I296" s="15">
        <f>H296/444.44</f>
        <v>0.11700117001170011</v>
      </c>
      <c r="J296" s="21">
        <v>0</v>
      </c>
      <c r="K296" s="58">
        <v>68</v>
      </c>
      <c r="L296" s="15">
        <f>K296/444.44</f>
        <v>0.15300153001530015</v>
      </c>
      <c r="M296" s="21">
        <v>0.05</v>
      </c>
      <c r="N296" s="22">
        <f>M296+L296+J296+I296+G296+E296</f>
        <v>0.64400594005940048</v>
      </c>
      <c r="O296" s="273" t="str">
        <f>IF(N296&lt;50%,"F",IF(N296&lt;=64%,"D",IF(N296&lt;=79%,"C",IF(N296&lt;90%,"B",IF(N296&gt;=90%,"A")))))</f>
        <v>C</v>
      </c>
      <c r="P296" s="71"/>
      <c r="Q296" s="195"/>
      <c r="R296" s="196"/>
    </row>
    <row r="297" spans="1:21" s="197" customFormat="1" ht="18" customHeight="1" x14ac:dyDescent="0.25">
      <c r="A297" s="278">
        <v>19</v>
      </c>
      <c r="B297" s="239" t="s">
        <v>46</v>
      </c>
      <c r="C297" s="239" t="s">
        <v>526</v>
      </c>
      <c r="D297" s="58">
        <v>96</v>
      </c>
      <c r="E297" s="68">
        <f t="shared" si="98"/>
        <v>0.21600216002160022</v>
      </c>
      <c r="F297" s="58">
        <v>95</v>
      </c>
      <c r="G297" s="68">
        <f t="shared" si="99"/>
        <v>0.2137521375213752</v>
      </c>
      <c r="H297" s="58">
        <v>98</v>
      </c>
      <c r="I297" s="15">
        <f t="shared" si="100"/>
        <v>0.22050220502205023</v>
      </c>
      <c r="J297" s="21">
        <v>0.04</v>
      </c>
      <c r="K297" s="58">
        <v>88</v>
      </c>
      <c r="L297" s="15">
        <f t="shared" si="93"/>
        <v>0.19800198001980021</v>
      </c>
      <c r="M297" s="21">
        <v>0.05</v>
      </c>
      <c r="N297" s="22">
        <f t="shared" si="96"/>
        <v>0.93825848258482591</v>
      </c>
      <c r="O297" s="273" t="str">
        <f t="shared" si="94"/>
        <v>A</v>
      </c>
      <c r="P297" s="71"/>
      <c r="Q297" s="195"/>
      <c r="R297" s="196"/>
    </row>
    <row r="298" spans="1:21" s="197" customFormat="1" ht="18" customHeight="1" x14ac:dyDescent="0.25">
      <c r="A298" s="278">
        <v>20</v>
      </c>
      <c r="B298" s="239" t="s">
        <v>46</v>
      </c>
      <c r="C298" s="239" t="s">
        <v>528</v>
      </c>
      <c r="D298" s="58">
        <v>96</v>
      </c>
      <c r="E298" s="68">
        <f t="shared" si="98"/>
        <v>0.21600216002160022</v>
      </c>
      <c r="F298" s="58">
        <v>75</v>
      </c>
      <c r="G298" s="68">
        <f t="shared" si="99"/>
        <v>0.16875168751687517</v>
      </c>
      <c r="H298" s="58">
        <v>83</v>
      </c>
      <c r="I298" s="15">
        <f t="shared" si="100"/>
        <v>0.18675186751867517</v>
      </c>
      <c r="J298" s="21">
        <v>0.04</v>
      </c>
      <c r="K298" s="58">
        <v>80</v>
      </c>
      <c r="L298" s="15">
        <f t="shared" si="93"/>
        <v>0.18000180001800017</v>
      </c>
      <c r="M298" s="21">
        <v>0.05</v>
      </c>
      <c r="N298" s="22">
        <f t="shared" si="96"/>
        <v>0.84150751507515076</v>
      </c>
      <c r="O298" s="273" t="str">
        <f t="shared" si="94"/>
        <v>B</v>
      </c>
      <c r="P298" s="71"/>
      <c r="Q298" s="195"/>
      <c r="R298" s="196"/>
    </row>
    <row r="299" spans="1:21" s="292" customFormat="1" ht="18" customHeight="1" x14ac:dyDescent="0.25">
      <c r="A299" s="288">
        <v>21</v>
      </c>
      <c r="B299" s="265" t="s">
        <v>46</v>
      </c>
      <c r="C299" s="265" t="s">
        <v>530</v>
      </c>
      <c r="D299" s="289">
        <v>85</v>
      </c>
      <c r="E299" s="294">
        <f t="shared" si="98"/>
        <v>0.19125191251912518</v>
      </c>
      <c r="F299" s="289">
        <v>64</v>
      </c>
      <c r="G299" s="294">
        <f t="shared" si="99"/>
        <v>0.14400144001440016</v>
      </c>
      <c r="H299" s="289">
        <v>0</v>
      </c>
      <c r="I299" s="290">
        <f t="shared" si="100"/>
        <v>0</v>
      </c>
      <c r="J299" s="262">
        <v>0</v>
      </c>
      <c r="K299" s="289">
        <v>0</v>
      </c>
      <c r="L299" s="290">
        <f t="shared" si="93"/>
        <v>0</v>
      </c>
      <c r="M299" s="262">
        <v>0.01</v>
      </c>
      <c r="N299" s="263">
        <f t="shared" si="96"/>
        <v>0.34525335253352535</v>
      </c>
      <c r="O299" s="296" t="str">
        <f t="shared" si="94"/>
        <v>F</v>
      </c>
      <c r="P299" s="297"/>
      <c r="Q299" s="195"/>
      <c r="R299" s="196"/>
      <c r="S299" s="197"/>
      <c r="T299" s="197"/>
      <c r="U299" s="197"/>
    </row>
    <row r="300" spans="1:21" s="197" customFormat="1" ht="18" customHeight="1" x14ac:dyDescent="0.25">
      <c r="A300" s="278">
        <v>22</v>
      </c>
      <c r="B300" s="239" t="s">
        <v>46</v>
      </c>
      <c r="C300" s="239" t="s">
        <v>532</v>
      </c>
      <c r="D300" s="58">
        <v>89</v>
      </c>
      <c r="E300" s="68">
        <f t="shared" si="98"/>
        <v>0.2002520025200252</v>
      </c>
      <c r="F300" s="58">
        <v>57</v>
      </c>
      <c r="G300" s="68">
        <f t="shared" si="99"/>
        <v>0.12825128251282514</v>
      </c>
      <c r="H300" s="58">
        <v>62</v>
      </c>
      <c r="I300" s="15">
        <f t="shared" si="100"/>
        <v>0.13950139501395015</v>
      </c>
      <c r="J300" s="21">
        <v>0.04</v>
      </c>
      <c r="K300" s="58">
        <v>61</v>
      </c>
      <c r="L300" s="15">
        <f t="shared" si="93"/>
        <v>0.13725137251372513</v>
      </c>
      <c r="M300" s="21">
        <v>0.05</v>
      </c>
      <c r="N300" s="22">
        <f t="shared" si="96"/>
        <v>0.69525605256052558</v>
      </c>
      <c r="O300" s="273" t="str">
        <f t="shared" si="94"/>
        <v>C</v>
      </c>
      <c r="P300" s="71"/>
      <c r="Q300" s="195"/>
      <c r="R300" s="196"/>
    </row>
    <row r="301" spans="1:21" s="197" customFormat="1" ht="18" customHeight="1" x14ac:dyDescent="0.25">
      <c r="A301" s="278">
        <v>23</v>
      </c>
      <c r="B301" s="239" t="s">
        <v>47</v>
      </c>
      <c r="C301" s="239" t="s">
        <v>534</v>
      </c>
      <c r="D301" s="58">
        <v>92</v>
      </c>
      <c r="E301" s="68">
        <f t="shared" si="98"/>
        <v>0.2070020700207002</v>
      </c>
      <c r="F301" s="58">
        <v>88</v>
      </c>
      <c r="G301" s="68">
        <f t="shared" si="99"/>
        <v>0.19800198001980021</v>
      </c>
      <c r="H301" s="58">
        <v>83</v>
      </c>
      <c r="I301" s="15">
        <f t="shared" si="100"/>
        <v>0.18675186751867517</v>
      </c>
      <c r="J301" s="21">
        <v>0.04</v>
      </c>
      <c r="K301" s="58">
        <v>87</v>
      </c>
      <c r="L301" s="15">
        <f t="shared" si="93"/>
        <v>0.19575195751957519</v>
      </c>
      <c r="M301" s="21">
        <v>0.05</v>
      </c>
      <c r="N301" s="22">
        <f t="shared" si="96"/>
        <v>0.87750787507875083</v>
      </c>
      <c r="O301" s="273" t="str">
        <f t="shared" si="94"/>
        <v>B</v>
      </c>
      <c r="P301" s="71"/>
      <c r="Q301" s="195"/>
      <c r="R301" s="196"/>
    </row>
    <row r="302" spans="1:21" s="197" customFormat="1" ht="18" customHeight="1" x14ac:dyDescent="0.25">
      <c r="A302" s="278">
        <v>24</v>
      </c>
      <c r="B302" s="239" t="s">
        <v>46</v>
      </c>
      <c r="C302" s="239" t="s">
        <v>536</v>
      </c>
      <c r="D302" s="58">
        <v>89</v>
      </c>
      <c r="E302" s="68">
        <f t="shared" si="98"/>
        <v>0.2002520025200252</v>
      </c>
      <c r="F302" s="58">
        <v>67</v>
      </c>
      <c r="G302" s="68">
        <f t="shared" si="99"/>
        <v>0.15075150751507516</v>
      </c>
      <c r="H302" s="58">
        <v>87</v>
      </c>
      <c r="I302" s="15">
        <f t="shared" si="100"/>
        <v>0.19575195751957519</v>
      </c>
      <c r="J302" s="21">
        <v>0.05</v>
      </c>
      <c r="K302" s="58">
        <v>80</v>
      </c>
      <c r="L302" s="15">
        <f t="shared" si="93"/>
        <v>0.18000180001800017</v>
      </c>
      <c r="M302" s="21">
        <v>0.05</v>
      </c>
      <c r="N302" s="22">
        <f t="shared" si="96"/>
        <v>0.82675726757267576</v>
      </c>
      <c r="O302" s="273" t="str">
        <f t="shared" si="94"/>
        <v>B</v>
      </c>
      <c r="P302" s="71"/>
      <c r="Q302" s="195"/>
      <c r="R302" s="196"/>
    </row>
    <row r="303" spans="1:21" s="197" customFormat="1" ht="18" customHeight="1" x14ac:dyDescent="0.25">
      <c r="A303" s="278">
        <v>25</v>
      </c>
      <c r="B303" s="239" t="s">
        <v>46</v>
      </c>
      <c r="C303" s="239" t="s">
        <v>538</v>
      </c>
      <c r="D303" s="58">
        <v>96</v>
      </c>
      <c r="E303" s="68">
        <f>D303/444.44</f>
        <v>0.21600216002160022</v>
      </c>
      <c r="F303" s="58">
        <v>91</v>
      </c>
      <c r="G303" s="68">
        <f>F303/444.44</f>
        <v>0.20475204752047521</v>
      </c>
      <c r="H303" s="58">
        <v>93</v>
      </c>
      <c r="I303" s="15">
        <f>H303/444.44</f>
        <v>0.20925209252092522</v>
      </c>
      <c r="J303" s="21">
        <v>0.05</v>
      </c>
      <c r="K303" s="58">
        <v>88</v>
      </c>
      <c r="L303" s="15">
        <f t="shared" si="93"/>
        <v>0.19800198001980021</v>
      </c>
      <c r="M303" s="21">
        <v>0.05</v>
      </c>
      <c r="N303" s="22">
        <f t="shared" si="96"/>
        <v>0.9280082800828009</v>
      </c>
      <c r="O303" s="273" t="str">
        <f t="shared" si="94"/>
        <v>A</v>
      </c>
      <c r="P303" s="71"/>
      <c r="Q303" s="201"/>
      <c r="R303" s="148"/>
      <c r="S303" s="142"/>
      <c r="T303" s="148"/>
      <c r="U303" s="148"/>
    </row>
    <row r="304" spans="1:21" s="197" customFormat="1" ht="18" customHeight="1" x14ac:dyDescent="0.25">
      <c r="A304" s="278">
        <v>26</v>
      </c>
      <c r="B304" s="239" t="s">
        <v>47</v>
      </c>
      <c r="C304" s="239" t="s">
        <v>502</v>
      </c>
      <c r="D304" s="58">
        <v>100</v>
      </c>
      <c r="E304" s="68">
        <f>D304/444.44</f>
        <v>0.22500225002250024</v>
      </c>
      <c r="F304" s="58">
        <v>93</v>
      </c>
      <c r="G304" s="68">
        <f>F304/444.44</f>
        <v>0.20925209252092522</v>
      </c>
      <c r="H304" s="58">
        <v>90</v>
      </c>
      <c r="I304" s="15">
        <f>H304/444.44</f>
        <v>0.20250202502025019</v>
      </c>
      <c r="J304" s="21">
        <v>0.04</v>
      </c>
      <c r="K304" s="58">
        <v>95</v>
      </c>
      <c r="L304" s="15">
        <f t="shared" si="93"/>
        <v>0.2137521375213752</v>
      </c>
      <c r="M304" s="21">
        <v>0.05</v>
      </c>
      <c r="N304" s="22">
        <f t="shared" si="96"/>
        <v>0.94050850508505079</v>
      </c>
      <c r="O304" s="273" t="str">
        <f t="shared" si="94"/>
        <v>A</v>
      </c>
      <c r="P304" s="72"/>
      <c r="Q304" s="195"/>
      <c r="R304" s="196"/>
    </row>
    <row r="305" spans="1:21" s="197" customFormat="1" ht="18" customHeight="1" x14ac:dyDescent="0.25">
      <c r="A305" s="278">
        <v>27</v>
      </c>
      <c r="B305" s="239" t="s">
        <v>47</v>
      </c>
      <c r="C305" s="239" t="s">
        <v>540</v>
      </c>
      <c r="D305" s="58">
        <v>94</v>
      </c>
      <c r="E305" s="68">
        <f t="shared" si="98"/>
        <v>0.21150211502115021</v>
      </c>
      <c r="F305" s="58">
        <v>69</v>
      </c>
      <c r="G305" s="68">
        <f t="shared" si="99"/>
        <v>0.15525155251552517</v>
      </c>
      <c r="H305" s="58">
        <v>85</v>
      </c>
      <c r="I305" s="15">
        <f t="shared" si="100"/>
        <v>0.19125191251912518</v>
      </c>
      <c r="J305" s="21">
        <v>0.04</v>
      </c>
      <c r="K305" s="58">
        <v>71</v>
      </c>
      <c r="L305" s="15">
        <f t="shared" si="93"/>
        <v>0.15975159751597517</v>
      </c>
      <c r="M305" s="21">
        <v>0.05</v>
      </c>
      <c r="N305" s="22">
        <f t="shared" si="96"/>
        <v>0.80775717757177579</v>
      </c>
      <c r="O305" s="273" t="str">
        <f t="shared" si="94"/>
        <v>B</v>
      </c>
      <c r="P305" s="71"/>
      <c r="Q305" s="195"/>
      <c r="R305" s="196"/>
    </row>
    <row r="306" spans="1:21" s="197" customFormat="1" ht="18" customHeight="1" x14ac:dyDescent="0.25">
      <c r="A306" s="278">
        <v>28</v>
      </c>
      <c r="B306" s="239" t="s">
        <v>47</v>
      </c>
      <c r="C306" s="239" t="s">
        <v>542</v>
      </c>
      <c r="D306" s="58">
        <v>97</v>
      </c>
      <c r="E306" s="68">
        <f t="shared" si="98"/>
        <v>0.21825218252182521</v>
      </c>
      <c r="F306" s="58">
        <v>90</v>
      </c>
      <c r="G306" s="68">
        <f t="shared" si="99"/>
        <v>0.20250202502025019</v>
      </c>
      <c r="H306" s="58">
        <v>96</v>
      </c>
      <c r="I306" s="15">
        <f t="shared" si="100"/>
        <v>0.21600216002160022</v>
      </c>
      <c r="J306" s="21">
        <v>0.04</v>
      </c>
      <c r="K306" s="58">
        <v>83</v>
      </c>
      <c r="L306" s="15">
        <f t="shared" si="93"/>
        <v>0.18675186751867517</v>
      </c>
      <c r="M306" s="21">
        <v>0.05</v>
      </c>
      <c r="N306" s="22">
        <f t="shared" si="96"/>
        <v>0.91350823508235079</v>
      </c>
      <c r="O306" s="273" t="str">
        <f t="shared" si="94"/>
        <v>A</v>
      </c>
      <c r="P306" s="71"/>
      <c r="Q306" s="201"/>
      <c r="R306" s="148"/>
      <c r="S306" s="142"/>
      <c r="T306" s="148"/>
      <c r="U306" s="148"/>
    </row>
    <row r="307" spans="1:21" s="197" customFormat="1" ht="18" customHeight="1" x14ac:dyDescent="0.25">
      <c r="A307" s="278">
        <v>29</v>
      </c>
      <c r="B307" s="239" t="s">
        <v>46</v>
      </c>
      <c r="C307" s="239" t="s">
        <v>544</v>
      </c>
      <c r="D307" s="58">
        <v>98</v>
      </c>
      <c r="E307" s="68">
        <f t="shared" si="98"/>
        <v>0.22050220502205023</v>
      </c>
      <c r="F307" s="58">
        <v>88</v>
      </c>
      <c r="G307" s="68">
        <f t="shared" si="99"/>
        <v>0.19800198001980021</v>
      </c>
      <c r="H307" s="58">
        <v>92</v>
      </c>
      <c r="I307" s="15">
        <f t="shared" si="100"/>
        <v>0.2070020700207002</v>
      </c>
      <c r="J307" s="21">
        <v>0.04</v>
      </c>
      <c r="K307" s="58">
        <v>85</v>
      </c>
      <c r="L307" s="15">
        <f t="shared" si="93"/>
        <v>0.19125191251912518</v>
      </c>
      <c r="M307" s="21">
        <v>0.05</v>
      </c>
      <c r="N307" s="22">
        <f t="shared" si="96"/>
        <v>0.90675816758167582</v>
      </c>
      <c r="O307" s="273" t="str">
        <f t="shared" si="94"/>
        <v>A</v>
      </c>
      <c r="P307" s="72"/>
      <c r="Q307" s="195"/>
      <c r="R307" s="196"/>
    </row>
    <row r="308" spans="1:21" s="222" customFormat="1" ht="17.25" customHeight="1" x14ac:dyDescent="0.2">
      <c r="A308" s="218" t="s">
        <v>13</v>
      </c>
      <c r="B308" s="219"/>
      <c r="C308" s="219"/>
      <c r="D308" s="220"/>
      <c r="E308" s="219"/>
      <c r="F308" s="219"/>
      <c r="G308" s="219"/>
      <c r="H308" s="219"/>
      <c r="I308" s="219"/>
      <c r="J308" s="219"/>
      <c r="K308" s="219"/>
      <c r="L308" s="219"/>
      <c r="M308" s="219"/>
      <c r="N308" s="219"/>
      <c r="O308" s="219"/>
      <c r="P308" s="148"/>
      <c r="Q308" s="201"/>
      <c r="R308" s="148"/>
      <c r="S308" s="142"/>
      <c r="T308" s="221"/>
      <c r="U308" s="221"/>
    </row>
    <row r="309" spans="1:21" s="38" customFormat="1" ht="24.95" customHeight="1" x14ac:dyDescent="0.3">
      <c r="A309" s="341" t="s">
        <v>136</v>
      </c>
      <c r="B309" s="341"/>
      <c r="C309" s="341"/>
      <c r="D309" s="341"/>
      <c r="E309" s="341"/>
      <c r="F309" s="341"/>
      <c r="G309" s="341"/>
      <c r="H309" s="341"/>
      <c r="I309" s="341"/>
      <c r="J309" s="341"/>
      <c r="K309" s="341"/>
      <c r="L309" s="341"/>
      <c r="M309" s="341"/>
      <c r="N309" s="341"/>
      <c r="O309" s="341"/>
      <c r="P309" s="341"/>
      <c r="Q309" s="341"/>
      <c r="R309" s="341"/>
      <c r="S309" s="341"/>
      <c r="T309" s="341"/>
    </row>
    <row r="310" spans="1:21" s="38" customFormat="1" ht="12" customHeight="1" x14ac:dyDescent="0.3">
      <c r="A310" s="149"/>
      <c r="B310" s="149"/>
      <c r="C310" s="149"/>
      <c r="D310" s="211"/>
      <c r="E310" s="149"/>
      <c r="F310" s="149"/>
      <c r="G310" s="149"/>
      <c r="H310" s="149"/>
      <c r="I310" s="149"/>
      <c r="J310" s="149"/>
      <c r="K310" s="149"/>
      <c r="L310" s="149"/>
      <c r="M310" s="149"/>
      <c r="N310" s="149"/>
      <c r="O310" s="149"/>
      <c r="P310" s="149"/>
      <c r="R310" s="65"/>
      <c r="T310" s="66"/>
    </row>
    <row r="311" spans="1:21" s="197" customFormat="1" ht="20.100000000000001" customHeight="1" x14ac:dyDescent="0.2">
      <c r="A311" s="59" t="s">
        <v>44</v>
      </c>
      <c r="B311" s="59"/>
      <c r="C311" s="59"/>
      <c r="D311" s="130"/>
      <c r="E311" s="59"/>
      <c r="F311" s="59"/>
      <c r="G311" s="59"/>
      <c r="H311" s="59"/>
      <c r="I311" s="59" t="s">
        <v>28</v>
      </c>
      <c r="J311" s="59"/>
      <c r="K311" s="59"/>
      <c r="L311" s="59"/>
      <c r="M311" s="59"/>
      <c r="N311" s="59"/>
      <c r="O311" s="59"/>
      <c r="P311" s="59"/>
      <c r="Q311" s="201"/>
      <c r="R311" s="201"/>
    </row>
    <row r="312" spans="1:21" s="197" customFormat="1" ht="20.100000000000001" customHeight="1" x14ac:dyDescent="0.25">
      <c r="A312" s="60" t="s">
        <v>148</v>
      </c>
      <c r="B312" s="60"/>
      <c r="C312" s="60"/>
      <c r="D312" s="130"/>
      <c r="E312" s="60"/>
      <c r="F312" s="60"/>
      <c r="G312" s="60"/>
      <c r="H312" s="60"/>
      <c r="I312" s="60" t="s">
        <v>24</v>
      </c>
      <c r="J312" s="60"/>
      <c r="K312" s="60"/>
      <c r="L312" s="60"/>
      <c r="M312" s="60"/>
      <c r="N312" s="60"/>
      <c r="O312" s="60"/>
      <c r="P312" s="60"/>
      <c r="Q312" s="201"/>
      <c r="R312" s="201"/>
    </row>
    <row r="313" spans="1:21" s="151" customFormat="1" ht="18" customHeight="1" x14ac:dyDescent="0.2">
      <c r="B313" s="223"/>
      <c r="C313" s="223"/>
      <c r="D313" s="224"/>
      <c r="Q313" s="225"/>
      <c r="R313" s="225"/>
    </row>
    <row r="314" spans="1:21" s="151" customFormat="1" ht="14.1" customHeight="1" x14ac:dyDescent="0.25">
      <c r="A314" s="317" t="s">
        <v>4</v>
      </c>
      <c r="B314" s="317" t="s">
        <v>31</v>
      </c>
      <c r="C314" s="363" t="s">
        <v>7</v>
      </c>
      <c r="D314" s="360" t="s">
        <v>8</v>
      </c>
      <c r="E314" s="360"/>
      <c r="F314" s="360"/>
      <c r="G314" s="360"/>
      <c r="H314" s="360" t="s">
        <v>9</v>
      </c>
      <c r="I314" s="360"/>
      <c r="J314" s="360"/>
      <c r="K314" s="360"/>
      <c r="L314" s="360"/>
      <c r="M314" s="360"/>
      <c r="N314" s="319" t="s">
        <v>0</v>
      </c>
      <c r="O314" s="319" t="s">
        <v>3</v>
      </c>
      <c r="P314" s="361" t="s">
        <v>2</v>
      </c>
      <c r="Q314" s="226"/>
      <c r="R314" s="227"/>
    </row>
    <row r="315" spans="1:21" s="151" customFormat="1" ht="14.1" customHeight="1" x14ac:dyDescent="0.2">
      <c r="A315" s="317"/>
      <c r="B315" s="317"/>
      <c r="C315" s="363"/>
      <c r="D315" s="321" t="s">
        <v>79</v>
      </c>
      <c r="E315" s="321"/>
      <c r="F315" s="321" t="s">
        <v>80</v>
      </c>
      <c r="G315" s="321"/>
      <c r="H315" s="321" t="s">
        <v>79</v>
      </c>
      <c r="I315" s="321"/>
      <c r="J315" s="274" t="s">
        <v>10</v>
      </c>
      <c r="K315" s="321" t="s">
        <v>80</v>
      </c>
      <c r="L315" s="321"/>
      <c r="M315" s="274" t="s">
        <v>10</v>
      </c>
      <c r="N315" s="319"/>
      <c r="O315" s="319"/>
      <c r="P315" s="362"/>
      <c r="Q315" s="226"/>
      <c r="R315" s="227"/>
    </row>
    <row r="316" spans="1:21" s="197" customFormat="1" ht="14.45" customHeight="1" x14ac:dyDescent="0.2">
      <c r="A316" s="278">
        <v>1</v>
      </c>
      <c r="B316" s="237" t="s">
        <v>46</v>
      </c>
      <c r="C316" s="237" t="s">
        <v>546</v>
      </c>
      <c r="D316" s="58">
        <v>95</v>
      </c>
      <c r="E316" s="68">
        <f>D316/444.44</f>
        <v>0.2137521375213752</v>
      </c>
      <c r="F316" s="58">
        <v>90</v>
      </c>
      <c r="G316" s="68">
        <f>F316/444.44</f>
        <v>0.20250202502025019</v>
      </c>
      <c r="H316" s="58">
        <v>98</v>
      </c>
      <c r="I316" s="15">
        <f>H316/444.44</f>
        <v>0.22050220502205023</v>
      </c>
      <c r="J316" s="69">
        <v>0.05</v>
      </c>
      <c r="K316" s="58">
        <v>90</v>
      </c>
      <c r="L316" s="15">
        <f>K316/444.44</f>
        <v>0.20250202502025019</v>
      </c>
      <c r="M316" s="69">
        <v>0.05</v>
      </c>
      <c r="N316" s="22">
        <f>M316+L316+J316+I316+G316+E316</f>
        <v>0.93925839258392585</v>
      </c>
      <c r="O316" s="273" t="str">
        <f>IF(N316&lt;50%,"F",IF(N316&lt;=64%,"D",IF(N316&lt;=79%,"C",IF(N316&lt;90%,"B",IF(N316&gt;=90%,"A")))))</f>
        <v>A</v>
      </c>
      <c r="P316" s="71"/>
      <c r="Q316" s="195"/>
      <c r="R316" s="196"/>
    </row>
    <row r="317" spans="1:21" s="197" customFormat="1" ht="14.45" customHeight="1" x14ac:dyDescent="0.2">
      <c r="A317" s="57">
        <v>2</v>
      </c>
      <c r="B317" s="237" t="s">
        <v>47</v>
      </c>
      <c r="C317" s="237" t="s">
        <v>548</v>
      </c>
      <c r="D317" s="58">
        <v>89</v>
      </c>
      <c r="E317" s="68">
        <f>D317/444.44</f>
        <v>0.2002520025200252</v>
      </c>
      <c r="F317" s="58">
        <v>75</v>
      </c>
      <c r="G317" s="68">
        <f>F317/444.44</f>
        <v>0.16875168751687517</v>
      </c>
      <c r="H317" s="58">
        <v>91</v>
      </c>
      <c r="I317" s="15">
        <f>H317/444.44</f>
        <v>0.20475204752047521</v>
      </c>
      <c r="J317" s="69">
        <v>0.04</v>
      </c>
      <c r="K317" s="58">
        <v>78</v>
      </c>
      <c r="L317" s="15">
        <f>K317/444.44</f>
        <v>0.17550175501755017</v>
      </c>
      <c r="M317" s="69">
        <v>0.04</v>
      </c>
      <c r="N317" s="22">
        <f t="shared" ref="N317:N322" si="101">M317+L317+J317+I317+G317+E317</f>
        <v>0.82925749257492576</v>
      </c>
      <c r="O317" s="273" t="str">
        <f>IF(N317&lt;50%,"F",IF(N317&lt;=64%,"D",IF(N317&lt;=79%,"C",IF(N317&lt;90%,"B",IF(N317&gt;=90%,"A")))))</f>
        <v>B</v>
      </c>
      <c r="P317" s="71"/>
      <c r="Q317" s="195"/>
      <c r="R317" s="196"/>
    </row>
    <row r="318" spans="1:21" s="197" customFormat="1" ht="14.45" customHeight="1" x14ac:dyDescent="0.2">
      <c r="A318" s="278">
        <v>3</v>
      </c>
      <c r="B318" s="237" t="s">
        <v>46</v>
      </c>
      <c r="C318" s="237" t="s">
        <v>550</v>
      </c>
      <c r="D318" s="213">
        <v>90</v>
      </c>
      <c r="E318" s="68">
        <f t="shared" ref="E318:E328" si="102">D318/444.44</f>
        <v>0.20250202502025019</v>
      </c>
      <c r="F318" s="213">
        <v>80</v>
      </c>
      <c r="G318" s="68">
        <f t="shared" ref="G318:G328" si="103">F318/444.44</f>
        <v>0.18000180001800017</v>
      </c>
      <c r="H318" s="213">
        <v>95</v>
      </c>
      <c r="I318" s="68">
        <f t="shared" ref="I318:I328" si="104">H318/444.44</f>
        <v>0.2137521375213752</v>
      </c>
      <c r="J318" s="69">
        <v>0.04</v>
      </c>
      <c r="K318" s="213">
        <v>79</v>
      </c>
      <c r="L318" s="68">
        <f t="shared" ref="L318:L347" si="105">K318/444.44</f>
        <v>0.17775177751777518</v>
      </c>
      <c r="M318" s="69">
        <v>0.03</v>
      </c>
      <c r="N318" s="70">
        <f t="shared" si="101"/>
        <v>0.84400774007740076</v>
      </c>
      <c r="O318" s="273" t="str">
        <f t="shared" ref="O318:O347" si="106">IF(N318&lt;50%,"F",IF(N318&lt;=64%,"D",IF(N318&lt;=79%,"C",IF(N318&lt;90%,"B",IF(N318&gt;=90%,"A")))))</f>
        <v>B</v>
      </c>
      <c r="P318" s="71"/>
      <c r="Q318" s="195"/>
      <c r="R318" s="196"/>
    </row>
    <row r="319" spans="1:21" s="197" customFormat="1" ht="14.45" customHeight="1" x14ac:dyDescent="0.2">
      <c r="A319" s="57">
        <v>4</v>
      </c>
      <c r="B319" s="237" t="s">
        <v>47</v>
      </c>
      <c r="C319" s="237" t="s">
        <v>552</v>
      </c>
      <c r="D319" s="58">
        <v>92</v>
      </c>
      <c r="E319" s="68">
        <f t="shared" si="102"/>
        <v>0.2070020700207002</v>
      </c>
      <c r="F319" s="213">
        <v>66</v>
      </c>
      <c r="G319" s="68">
        <f t="shared" si="103"/>
        <v>0.14850148501485014</v>
      </c>
      <c r="H319" s="58">
        <v>85</v>
      </c>
      <c r="I319" s="15">
        <f t="shared" si="104"/>
        <v>0.19125191251912518</v>
      </c>
      <c r="J319" s="69">
        <v>0.04</v>
      </c>
      <c r="K319" s="58">
        <v>52</v>
      </c>
      <c r="L319" s="15">
        <f>K319/444.44</f>
        <v>0.11700117001170011</v>
      </c>
      <c r="M319" s="69">
        <v>0.03</v>
      </c>
      <c r="N319" s="22">
        <f t="shared" si="101"/>
        <v>0.73375663756637555</v>
      </c>
      <c r="O319" s="273" t="str">
        <f>IF(N319&lt;50%,"F",IF(N319&lt;=64%,"D",IF(N319&lt;=79%,"C",IF(N319&lt;90%,"B",IF(N319&gt;=90%,"A")))))</f>
        <v>C</v>
      </c>
      <c r="P319" s="73"/>
      <c r="Q319" s="195"/>
      <c r="R319" s="196"/>
    </row>
    <row r="320" spans="1:21" s="197" customFormat="1" ht="14.45" customHeight="1" x14ac:dyDescent="0.2">
      <c r="A320" s="278">
        <v>5</v>
      </c>
      <c r="B320" s="237" t="s">
        <v>46</v>
      </c>
      <c r="C320" s="237" t="s">
        <v>554</v>
      </c>
      <c r="D320" s="58">
        <v>92</v>
      </c>
      <c r="E320" s="68">
        <f t="shared" si="102"/>
        <v>0.2070020700207002</v>
      </c>
      <c r="F320" s="213">
        <v>73</v>
      </c>
      <c r="G320" s="68">
        <f t="shared" si="103"/>
        <v>0.16425164251642516</v>
      </c>
      <c r="H320" s="58">
        <v>94</v>
      </c>
      <c r="I320" s="15">
        <f t="shared" si="104"/>
        <v>0.21150211502115021</v>
      </c>
      <c r="J320" s="69">
        <v>0.05</v>
      </c>
      <c r="K320" s="58">
        <v>68</v>
      </c>
      <c r="L320" s="15">
        <f t="shared" si="105"/>
        <v>0.15300153001530015</v>
      </c>
      <c r="M320" s="69">
        <v>0.03</v>
      </c>
      <c r="N320" s="22">
        <f t="shared" si="101"/>
        <v>0.8157573575735757</v>
      </c>
      <c r="O320" s="273" t="str">
        <f t="shared" si="106"/>
        <v>B</v>
      </c>
      <c r="P320" s="74"/>
      <c r="Q320" s="195"/>
      <c r="R320" s="196"/>
    </row>
    <row r="321" spans="1:21" s="292" customFormat="1" ht="14.45" customHeight="1" x14ac:dyDescent="0.2">
      <c r="A321" s="291">
        <v>6</v>
      </c>
      <c r="B321" s="261" t="s">
        <v>47</v>
      </c>
      <c r="C321" s="261" t="s">
        <v>556</v>
      </c>
      <c r="D321" s="289">
        <v>76</v>
      </c>
      <c r="E321" s="294">
        <f t="shared" si="102"/>
        <v>0.17100171001710018</v>
      </c>
      <c r="F321" s="298">
        <v>68</v>
      </c>
      <c r="G321" s="294">
        <f t="shared" si="103"/>
        <v>0.15300153001530015</v>
      </c>
      <c r="H321" s="289">
        <v>0</v>
      </c>
      <c r="I321" s="290">
        <f t="shared" si="104"/>
        <v>0</v>
      </c>
      <c r="J321" s="295">
        <v>0</v>
      </c>
      <c r="K321" s="289">
        <v>0</v>
      </c>
      <c r="L321" s="290">
        <f t="shared" si="105"/>
        <v>0</v>
      </c>
      <c r="M321" s="295">
        <v>0</v>
      </c>
      <c r="N321" s="263">
        <f t="shared" si="101"/>
        <v>0.32400324003240033</v>
      </c>
      <c r="O321" s="296" t="str">
        <f t="shared" si="106"/>
        <v>F</v>
      </c>
      <c r="P321" s="297"/>
      <c r="Q321" s="195"/>
      <c r="R321" s="196"/>
      <c r="S321" s="197"/>
      <c r="T321" s="197"/>
      <c r="U321" s="197"/>
    </row>
    <row r="322" spans="1:21" s="197" customFormat="1" ht="14.45" customHeight="1" x14ac:dyDescent="0.2">
      <c r="A322" s="278">
        <v>7</v>
      </c>
      <c r="B322" s="237" t="s">
        <v>46</v>
      </c>
      <c r="C322" s="237" t="s">
        <v>558</v>
      </c>
      <c r="D322" s="58">
        <v>92</v>
      </c>
      <c r="E322" s="68">
        <f t="shared" si="102"/>
        <v>0.2070020700207002</v>
      </c>
      <c r="F322" s="213">
        <v>73</v>
      </c>
      <c r="G322" s="68">
        <f t="shared" si="103"/>
        <v>0.16425164251642516</v>
      </c>
      <c r="H322" s="58">
        <v>92</v>
      </c>
      <c r="I322" s="15">
        <f t="shared" si="104"/>
        <v>0.2070020700207002</v>
      </c>
      <c r="J322" s="69">
        <v>0.05</v>
      </c>
      <c r="K322" s="58">
        <v>74</v>
      </c>
      <c r="L322" s="15">
        <f t="shared" si="105"/>
        <v>0.16650166501665017</v>
      </c>
      <c r="M322" s="69">
        <v>0.05</v>
      </c>
      <c r="N322" s="22">
        <f t="shared" si="101"/>
        <v>0.84475744757447568</v>
      </c>
      <c r="O322" s="273" t="str">
        <f t="shared" si="106"/>
        <v>B</v>
      </c>
      <c r="P322" s="71"/>
      <c r="Q322" s="195"/>
      <c r="R322" s="196"/>
    </row>
    <row r="323" spans="1:21" s="197" customFormat="1" ht="14.45" customHeight="1" x14ac:dyDescent="0.2">
      <c r="A323" s="57">
        <v>8</v>
      </c>
      <c r="B323" s="237" t="s">
        <v>46</v>
      </c>
      <c r="C323" s="237" t="s">
        <v>560</v>
      </c>
      <c r="D323" s="58">
        <v>94</v>
      </c>
      <c r="E323" s="68">
        <f>D323/444.44</f>
        <v>0.21150211502115021</v>
      </c>
      <c r="F323" s="58">
        <v>78</v>
      </c>
      <c r="G323" s="68">
        <f>F323/444.44</f>
        <v>0.17550175501755017</v>
      </c>
      <c r="H323" s="58">
        <v>93</v>
      </c>
      <c r="I323" s="15">
        <f>H323/444.44</f>
        <v>0.20925209252092522</v>
      </c>
      <c r="J323" s="69">
        <v>0.04</v>
      </c>
      <c r="K323" s="58">
        <v>92</v>
      </c>
      <c r="L323" s="15">
        <f>K323/444.44</f>
        <v>0.2070020700207002</v>
      </c>
      <c r="M323" s="69">
        <v>0.03</v>
      </c>
      <c r="N323" s="22">
        <f>M323+L323+J323+I323+G323+E323</f>
        <v>0.87325803258032586</v>
      </c>
      <c r="O323" s="273" t="str">
        <f>IF(N323&lt;50%,"F",IF(N323&lt;=64%,"D",IF(N323&lt;=79%,"C",IF(N323&lt;90%,"B",IF(N323&gt;=90%,"A")))))</f>
        <v>B</v>
      </c>
      <c r="P323" s="71"/>
      <c r="Q323" s="195"/>
      <c r="R323" s="196"/>
    </row>
    <row r="324" spans="1:21" s="197" customFormat="1" ht="14.45" customHeight="1" x14ac:dyDescent="0.2">
      <c r="A324" s="278">
        <v>9</v>
      </c>
      <c r="B324" s="237" t="s">
        <v>47</v>
      </c>
      <c r="C324" s="237" t="s">
        <v>562</v>
      </c>
      <c r="D324" s="58">
        <v>78</v>
      </c>
      <c r="E324" s="68">
        <f t="shared" si="102"/>
        <v>0.17550175501755017</v>
      </c>
      <c r="F324" s="213">
        <v>64</v>
      </c>
      <c r="G324" s="68">
        <f t="shared" si="103"/>
        <v>0.14400144001440016</v>
      </c>
      <c r="H324" s="58">
        <v>88</v>
      </c>
      <c r="I324" s="15">
        <f t="shared" si="104"/>
        <v>0.19800198001980021</v>
      </c>
      <c r="J324" s="69">
        <v>0.04</v>
      </c>
      <c r="K324" s="58">
        <v>69</v>
      </c>
      <c r="L324" s="15">
        <f t="shared" si="105"/>
        <v>0.15525155251552517</v>
      </c>
      <c r="M324" s="69">
        <v>0.03</v>
      </c>
      <c r="N324" s="22">
        <f t="shared" ref="N324:N347" si="107">M324+L324+J324+I324+G324+E324</f>
        <v>0.74275672756727573</v>
      </c>
      <c r="O324" s="273" t="str">
        <f t="shared" si="106"/>
        <v>C</v>
      </c>
      <c r="P324" s="71"/>
      <c r="Q324" s="195"/>
      <c r="R324" s="196"/>
    </row>
    <row r="325" spans="1:21" s="197" customFormat="1" ht="14.45" customHeight="1" x14ac:dyDescent="0.2">
      <c r="A325" s="57">
        <v>10</v>
      </c>
      <c r="B325" s="237" t="s">
        <v>47</v>
      </c>
      <c r="C325" s="237" t="s">
        <v>564</v>
      </c>
      <c r="D325" s="58">
        <v>92</v>
      </c>
      <c r="E325" s="68">
        <f>D325/444.44</f>
        <v>0.2070020700207002</v>
      </c>
      <c r="F325" s="58">
        <v>84</v>
      </c>
      <c r="G325" s="68">
        <f>F325/444.44</f>
        <v>0.18900189001890019</v>
      </c>
      <c r="H325" s="58">
        <v>96</v>
      </c>
      <c r="I325" s="15">
        <f>H325/444.44</f>
        <v>0.21600216002160022</v>
      </c>
      <c r="J325" s="69">
        <v>0.05</v>
      </c>
      <c r="K325" s="58">
        <v>87</v>
      </c>
      <c r="L325" s="15">
        <f>K325/444.44</f>
        <v>0.19575195751957519</v>
      </c>
      <c r="M325" s="69">
        <v>0.05</v>
      </c>
      <c r="N325" s="22">
        <f>M325+L325+J325+I325+G325+E325</f>
        <v>0.90775807758077587</v>
      </c>
      <c r="O325" s="273" t="str">
        <f>IF(N325&lt;50%,"F",IF(N325&lt;=64%,"D",IF(N325&lt;=79%,"C",IF(N325&lt;90%,"B",IF(N325&gt;=90%,"A")))))</f>
        <v>A</v>
      </c>
      <c r="P325" s="74"/>
      <c r="Q325" s="195"/>
      <c r="R325" s="196"/>
    </row>
    <row r="326" spans="1:21" s="197" customFormat="1" ht="14.45" customHeight="1" x14ac:dyDescent="0.2">
      <c r="A326" s="278">
        <v>11</v>
      </c>
      <c r="B326" s="237" t="s">
        <v>46</v>
      </c>
      <c r="C326" s="237" t="s">
        <v>566</v>
      </c>
      <c r="D326" s="58">
        <v>89</v>
      </c>
      <c r="E326" s="68">
        <f t="shared" si="102"/>
        <v>0.2002520025200252</v>
      </c>
      <c r="F326" s="213">
        <v>93</v>
      </c>
      <c r="G326" s="68">
        <f t="shared" si="103"/>
        <v>0.20925209252092522</v>
      </c>
      <c r="H326" s="58">
        <v>96</v>
      </c>
      <c r="I326" s="15">
        <f t="shared" si="104"/>
        <v>0.21600216002160022</v>
      </c>
      <c r="J326" s="69">
        <v>0.05</v>
      </c>
      <c r="K326" s="58">
        <v>90</v>
      </c>
      <c r="L326" s="15">
        <f>K326/444.44</f>
        <v>0.20250202502025019</v>
      </c>
      <c r="M326" s="69">
        <v>0.05</v>
      </c>
      <c r="N326" s="22">
        <f>M326+L326+J326+I326+G326+E326</f>
        <v>0.92800828008280078</v>
      </c>
      <c r="O326" s="273" t="str">
        <f>IF(N326&lt;50%,"F",IF(N326&lt;=64%,"D",IF(N326&lt;=79%,"C",IF(N326&lt;90%,"B",IF(N326&gt;=90%,"A")))))</f>
        <v>A</v>
      </c>
      <c r="P326" s="71"/>
      <c r="Q326" s="195"/>
      <c r="R326" s="196"/>
    </row>
    <row r="327" spans="1:21" s="197" customFormat="1" ht="14.45" customHeight="1" x14ac:dyDescent="0.2">
      <c r="A327" s="57">
        <v>12</v>
      </c>
      <c r="B327" s="237" t="s">
        <v>47</v>
      </c>
      <c r="C327" s="237" t="s">
        <v>568</v>
      </c>
      <c r="D327" s="58">
        <v>84</v>
      </c>
      <c r="E327" s="68">
        <f t="shared" si="102"/>
        <v>0.18900189001890019</v>
      </c>
      <c r="F327" s="213">
        <v>74</v>
      </c>
      <c r="G327" s="68">
        <f t="shared" si="103"/>
        <v>0.16650166501665017</v>
      </c>
      <c r="H327" s="58">
        <v>97</v>
      </c>
      <c r="I327" s="15">
        <f t="shared" si="104"/>
        <v>0.21825218252182521</v>
      </c>
      <c r="J327" s="69">
        <v>0.05</v>
      </c>
      <c r="K327" s="58">
        <v>75</v>
      </c>
      <c r="L327" s="15">
        <f t="shared" si="105"/>
        <v>0.16875168751687517</v>
      </c>
      <c r="M327" s="69">
        <v>0.01</v>
      </c>
      <c r="N327" s="22">
        <f t="shared" si="107"/>
        <v>0.80250742507425077</v>
      </c>
      <c r="O327" s="273" t="str">
        <f t="shared" si="106"/>
        <v>B</v>
      </c>
      <c r="P327" s="71"/>
      <c r="Q327" s="195"/>
      <c r="R327" s="196"/>
    </row>
    <row r="328" spans="1:21" s="292" customFormat="1" ht="14.45" customHeight="1" x14ac:dyDescent="0.2">
      <c r="A328" s="288">
        <v>13</v>
      </c>
      <c r="B328" s="261" t="s">
        <v>46</v>
      </c>
      <c r="C328" s="261" t="s">
        <v>570</v>
      </c>
      <c r="D328" s="289">
        <v>0</v>
      </c>
      <c r="E328" s="294">
        <f t="shared" si="102"/>
        <v>0</v>
      </c>
      <c r="F328" s="298">
        <v>0</v>
      </c>
      <c r="G328" s="294">
        <f t="shared" si="103"/>
        <v>0</v>
      </c>
      <c r="H328" s="289">
        <v>0</v>
      </c>
      <c r="I328" s="290">
        <f t="shared" si="104"/>
        <v>0</v>
      </c>
      <c r="J328" s="295">
        <v>0</v>
      </c>
      <c r="K328" s="289">
        <v>0</v>
      </c>
      <c r="L328" s="290">
        <f t="shared" si="105"/>
        <v>0</v>
      </c>
      <c r="M328" s="295">
        <v>0</v>
      </c>
      <c r="N328" s="263">
        <f t="shared" si="107"/>
        <v>0</v>
      </c>
      <c r="O328" s="296" t="str">
        <f t="shared" si="106"/>
        <v>F</v>
      </c>
      <c r="P328" s="297"/>
      <c r="Q328" s="195"/>
      <c r="R328" s="196"/>
      <c r="S328" s="197"/>
      <c r="T328" s="197"/>
      <c r="U328" s="197"/>
    </row>
    <row r="329" spans="1:21" s="197" customFormat="1" ht="14.45" customHeight="1" x14ac:dyDescent="0.2">
      <c r="A329" s="57">
        <v>14</v>
      </c>
      <c r="B329" s="237" t="s">
        <v>47</v>
      </c>
      <c r="C329" s="237" t="s">
        <v>572</v>
      </c>
      <c r="D329" s="58">
        <v>94</v>
      </c>
      <c r="E329" s="68">
        <f>D329/444.44</f>
        <v>0.21150211502115021</v>
      </c>
      <c r="F329" s="58">
        <v>92</v>
      </c>
      <c r="G329" s="68">
        <f>F329/444.44</f>
        <v>0.2070020700207002</v>
      </c>
      <c r="H329" s="58">
        <v>97</v>
      </c>
      <c r="I329" s="15">
        <f>H329/444.44</f>
        <v>0.21825218252182521</v>
      </c>
      <c r="J329" s="69">
        <v>0.04</v>
      </c>
      <c r="K329" s="58">
        <v>93</v>
      </c>
      <c r="L329" s="15">
        <f t="shared" si="105"/>
        <v>0.20925209252092522</v>
      </c>
      <c r="M329" s="69">
        <v>0.05</v>
      </c>
      <c r="N329" s="22">
        <f t="shared" si="107"/>
        <v>0.93600846008460081</v>
      </c>
      <c r="O329" s="273" t="str">
        <f t="shared" si="106"/>
        <v>A</v>
      </c>
      <c r="P329" s="71"/>
      <c r="Q329" s="195"/>
      <c r="R329" s="196"/>
    </row>
    <row r="330" spans="1:21" s="197" customFormat="1" ht="14.45" customHeight="1" x14ac:dyDescent="0.2">
      <c r="A330" s="278">
        <v>15</v>
      </c>
      <c r="B330" s="237" t="s">
        <v>47</v>
      </c>
      <c r="C330" s="237" t="s">
        <v>574</v>
      </c>
      <c r="D330" s="58">
        <v>77</v>
      </c>
      <c r="E330" s="68">
        <f>D330/444.44</f>
        <v>0.17325173251732517</v>
      </c>
      <c r="F330" s="58">
        <v>76</v>
      </c>
      <c r="G330" s="68">
        <f>F330/444.44</f>
        <v>0.17100171001710018</v>
      </c>
      <c r="H330" s="58">
        <v>86</v>
      </c>
      <c r="I330" s="15">
        <f>H330/444.44</f>
        <v>0.1935019350193502</v>
      </c>
      <c r="J330" s="69">
        <v>0.04</v>
      </c>
      <c r="K330" s="58">
        <v>71</v>
      </c>
      <c r="L330" s="15">
        <f t="shared" si="105"/>
        <v>0.15975159751597517</v>
      </c>
      <c r="M330" s="69">
        <v>0.03</v>
      </c>
      <c r="N330" s="22">
        <f t="shared" si="107"/>
        <v>0.76750697506975074</v>
      </c>
      <c r="O330" s="273" t="str">
        <f t="shared" si="106"/>
        <v>C</v>
      </c>
      <c r="P330" s="71"/>
      <c r="Q330" s="195"/>
      <c r="R330" s="196"/>
    </row>
    <row r="331" spans="1:21" s="197" customFormat="1" ht="14.45" customHeight="1" x14ac:dyDescent="0.2">
      <c r="A331" s="57">
        <v>16</v>
      </c>
      <c r="B331" s="237" t="s">
        <v>46</v>
      </c>
      <c r="C331" s="237" t="s">
        <v>576</v>
      </c>
      <c r="D331" s="58">
        <v>90</v>
      </c>
      <c r="E331" s="68">
        <f>D331/444.44</f>
        <v>0.20250202502025019</v>
      </c>
      <c r="F331" s="58">
        <v>91</v>
      </c>
      <c r="G331" s="68">
        <f>F331/444.44</f>
        <v>0.20475204752047521</v>
      </c>
      <c r="H331" s="58">
        <v>96</v>
      </c>
      <c r="I331" s="15">
        <f>H331/444.44</f>
        <v>0.21600216002160022</v>
      </c>
      <c r="J331" s="69">
        <v>0.05</v>
      </c>
      <c r="K331" s="58">
        <v>86</v>
      </c>
      <c r="L331" s="15">
        <f t="shared" si="105"/>
        <v>0.1935019350193502</v>
      </c>
      <c r="M331" s="69">
        <v>0.03</v>
      </c>
      <c r="N331" s="22">
        <f t="shared" si="107"/>
        <v>0.89675816758167581</v>
      </c>
      <c r="O331" s="273" t="str">
        <f t="shared" si="106"/>
        <v>B</v>
      </c>
      <c r="P331" s="71"/>
      <c r="Q331" s="195"/>
      <c r="R331" s="196"/>
    </row>
    <row r="332" spans="1:21" s="197" customFormat="1" ht="14.45" customHeight="1" x14ac:dyDescent="0.2">
      <c r="A332" s="278">
        <v>17</v>
      </c>
      <c r="B332" s="237" t="s">
        <v>46</v>
      </c>
      <c r="C332" s="237" t="s">
        <v>578</v>
      </c>
      <c r="D332" s="58">
        <v>92</v>
      </c>
      <c r="E332" s="68">
        <f t="shared" ref="E332:E347" si="108">D332/444.44</f>
        <v>0.2070020700207002</v>
      </c>
      <c r="F332" s="58">
        <v>78</v>
      </c>
      <c r="G332" s="68">
        <f t="shared" ref="G332:G347" si="109">F332/444.44</f>
        <v>0.17550175501755017</v>
      </c>
      <c r="H332" s="58">
        <v>94</v>
      </c>
      <c r="I332" s="15">
        <f t="shared" ref="I332:I347" si="110">H332/444.44</f>
        <v>0.21150211502115021</v>
      </c>
      <c r="J332" s="69">
        <v>0.05</v>
      </c>
      <c r="K332" s="58">
        <v>85</v>
      </c>
      <c r="L332" s="15">
        <f t="shared" si="105"/>
        <v>0.19125191251912518</v>
      </c>
      <c r="M332" s="69">
        <v>0.05</v>
      </c>
      <c r="N332" s="22">
        <f t="shared" si="107"/>
        <v>0.88525785257852574</v>
      </c>
      <c r="O332" s="273" t="str">
        <f t="shared" si="106"/>
        <v>B</v>
      </c>
      <c r="P332" s="71"/>
      <c r="Q332" s="195"/>
      <c r="R332" s="196"/>
    </row>
    <row r="333" spans="1:21" s="197" customFormat="1" ht="14.45" customHeight="1" x14ac:dyDescent="0.2">
      <c r="A333" s="57">
        <v>18</v>
      </c>
      <c r="B333" s="237" t="s">
        <v>46</v>
      </c>
      <c r="C333" s="237" t="s">
        <v>580</v>
      </c>
      <c r="D333" s="58">
        <v>87</v>
      </c>
      <c r="E333" s="68">
        <f t="shared" si="108"/>
        <v>0.19575195751957519</v>
      </c>
      <c r="F333" s="58">
        <v>87</v>
      </c>
      <c r="G333" s="68">
        <f t="shared" si="109"/>
        <v>0.19575195751957519</v>
      </c>
      <c r="H333" s="58">
        <v>96</v>
      </c>
      <c r="I333" s="15">
        <f t="shared" si="110"/>
        <v>0.21600216002160022</v>
      </c>
      <c r="J333" s="69">
        <v>0.05</v>
      </c>
      <c r="K333" s="58">
        <v>87</v>
      </c>
      <c r="L333" s="15">
        <f t="shared" si="105"/>
        <v>0.19575195751957519</v>
      </c>
      <c r="M333" s="69">
        <v>0.05</v>
      </c>
      <c r="N333" s="22">
        <f t="shared" si="107"/>
        <v>0.90325803258032578</v>
      </c>
      <c r="O333" s="273" t="str">
        <f t="shared" si="106"/>
        <v>A</v>
      </c>
      <c r="P333" s="71"/>
      <c r="Q333" s="195"/>
      <c r="R333" s="196"/>
    </row>
    <row r="334" spans="1:21" s="197" customFormat="1" ht="14.45" customHeight="1" x14ac:dyDescent="0.2">
      <c r="A334" s="278">
        <v>19</v>
      </c>
      <c r="B334" s="237" t="s">
        <v>46</v>
      </c>
      <c r="C334" s="237" t="s">
        <v>582</v>
      </c>
      <c r="D334" s="58">
        <v>87</v>
      </c>
      <c r="E334" s="68">
        <f t="shared" si="108"/>
        <v>0.19575195751957519</v>
      </c>
      <c r="F334" s="58">
        <v>70</v>
      </c>
      <c r="G334" s="68">
        <f t="shared" si="109"/>
        <v>0.15750157501575016</v>
      </c>
      <c r="H334" s="58">
        <v>94</v>
      </c>
      <c r="I334" s="15">
        <f t="shared" si="110"/>
        <v>0.21150211502115021</v>
      </c>
      <c r="J334" s="69">
        <v>0.04</v>
      </c>
      <c r="K334" s="58">
        <v>73</v>
      </c>
      <c r="L334" s="15">
        <f t="shared" si="105"/>
        <v>0.16425164251642516</v>
      </c>
      <c r="M334" s="69">
        <v>0.03</v>
      </c>
      <c r="N334" s="22">
        <f t="shared" si="107"/>
        <v>0.79900729007290072</v>
      </c>
      <c r="O334" s="273" t="str">
        <f t="shared" si="106"/>
        <v>B</v>
      </c>
      <c r="P334" s="152"/>
      <c r="Q334" s="195"/>
      <c r="R334" s="196"/>
    </row>
    <row r="335" spans="1:21" s="292" customFormat="1" ht="14.45" customHeight="1" x14ac:dyDescent="0.2">
      <c r="A335" s="291">
        <v>20</v>
      </c>
      <c r="B335" s="261" t="s">
        <v>46</v>
      </c>
      <c r="C335" s="261" t="s">
        <v>584</v>
      </c>
      <c r="D335" s="289">
        <v>87</v>
      </c>
      <c r="E335" s="294">
        <f t="shared" si="108"/>
        <v>0.19575195751957519</v>
      </c>
      <c r="F335" s="289">
        <v>0</v>
      </c>
      <c r="G335" s="294">
        <f t="shared" si="109"/>
        <v>0</v>
      </c>
      <c r="H335" s="289">
        <v>0</v>
      </c>
      <c r="I335" s="290">
        <f t="shared" si="110"/>
        <v>0</v>
      </c>
      <c r="J335" s="295">
        <v>0</v>
      </c>
      <c r="K335" s="289">
        <v>0</v>
      </c>
      <c r="L335" s="290">
        <f t="shared" si="105"/>
        <v>0</v>
      </c>
      <c r="M335" s="295">
        <v>0</v>
      </c>
      <c r="N335" s="263">
        <f t="shared" si="107"/>
        <v>0.19575195751957519</v>
      </c>
      <c r="O335" s="296" t="str">
        <f t="shared" si="106"/>
        <v>F</v>
      </c>
      <c r="P335" s="297"/>
      <c r="Q335" s="195"/>
      <c r="R335" s="196"/>
      <c r="S335" s="197"/>
      <c r="T335" s="197"/>
      <c r="U335" s="197"/>
    </row>
    <row r="336" spans="1:21" s="197" customFormat="1" ht="14.45" customHeight="1" x14ac:dyDescent="0.2">
      <c r="A336" s="278">
        <v>21</v>
      </c>
      <c r="B336" s="237" t="s">
        <v>46</v>
      </c>
      <c r="C336" s="237" t="s">
        <v>586</v>
      </c>
      <c r="D336" s="58">
        <v>92</v>
      </c>
      <c r="E336" s="68">
        <f t="shared" si="108"/>
        <v>0.2070020700207002</v>
      </c>
      <c r="F336" s="58">
        <v>94</v>
      </c>
      <c r="G336" s="68">
        <f t="shared" si="109"/>
        <v>0.21150211502115021</v>
      </c>
      <c r="H336" s="58">
        <v>96</v>
      </c>
      <c r="I336" s="15">
        <f t="shared" si="110"/>
        <v>0.21600216002160022</v>
      </c>
      <c r="J336" s="69">
        <v>0.05</v>
      </c>
      <c r="K336" s="58">
        <v>91</v>
      </c>
      <c r="L336" s="15">
        <f t="shared" si="105"/>
        <v>0.20475204752047521</v>
      </c>
      <c r="M336" s="69">
        <v>0.05</v>
      </c>
      <c r="N336" s="22">
        <f t="shared" si="107"/>
        <v>0.93925839258392596</v>
      </c>
      <c r="O336" s="273" t="str">
        <f t="shared" si="106"/>
        <v>A</v>
      </c>
      <c r="P336" s="71"/>
      <c r="Q336" s="195"/>
      <c r="R336" s="196"/>
    </row>
    <row r="337" spans="1:21" s="197" customFormat="1" ht="14.45" customHeight="1" x14ac:dyDescent="0.2">
      <c r="A337" s="57">
        <v>22</v>
      </c>
      <c r="B337" s="237" t="s">
        <v>46</v>
      </c>
      <c r="C337" s="237" t="s">
        <v>588</v>
      </c>
      <c r="D337" s="58">
        <v>97</v>
      </c>
      <c r="E337" s="68">
        <f t="shared" si="108"/>
        <v>0.21825218252182521</v>
      </c>
      <c r="F337" s="58">
        <v>91</v>
      </c>
      <c r="G337" s="68">
        <f t="shared" si="109"/>
        <v>0.20475204752047521</v>
      </c>
      <c r="H337" s="58">
        <v>97</v>
      </c>
      <c r="I337" s="15">
        <f t="shared" si="110"/>
        <v>0.21825218252182521</v>
      </c>
      <c r="J337" s="69">
        <v>0.05</v>
      </c>
      <c r="K337" s="58">
        <v>94</v>
      </c>
      <c r="L337" s="15">
        <f t="shared" si="105"/>
        <v>0.21150211502115021</v>
      </c>
      <c r="M337" s="69">
        <v>0.05</v>
      </c>
      <c r="N337" s="22">
        <f t="shared" si="107"/>
        <v>0.95275852758527579</v>
      </c>
      <c r="O337" s="273" t="str">
        <f t="shared" si="106"/>
        <v>A</v>
      </c>
      <c r="P337" s="74"/>
      <c r="Q337" s="195"/>
      <c r="R337" s="196"/>
    </row>
    <row r="338" spans="1:21" s="197" customFormat="1" ht="14.45" customHeight="1" x14ac:dyDescent="0.2">
      <c r="A338" s="278">
        <v>23</v>
      </c>
      <c r="B338" s="237" t="s">
        <v>47</v>
      </c>
      <c r="C338" s="237" t="s">
        <v>590</v>
      </c>
      <c r="D338" s="58">
        <v>97</v>
      </c>
      <c r="E338" s="68">
        <f t="shared" si="108"/>
        <v>0.21825218252182521</v>
      </c>
      <c r="F338" s="58">
        <v>83</v>
      </c>
      <c r="G338" s="68">
        <f t="shared" si="109"/>
        <v>0.18675186751867517</v>
      </c>
      <c r="H338" s="58">
        <v>93</v>
      </c>
      <c r="I338" s="15">
        <f t="shared" si="110"/>
        <v>0.20925209252092522</v>
      </c>
      <c r="J338" s="69">
        <v>0.05</v>
      </c>
      <c r="K338" s="58">
        <v>94</v>
      </c>
      <c r="L338" s="15">
        <f t="shared" si="105"/>
        <v>0.21150211502115021</v>
      </c>
      <c r="M338" s="69">
        <v>0.03</v>
      </c>
      <c r="N338" s="22">
        <f t="shared" si="107"/>
        <v>0.90575825758257589</v>
      </c>
      <c r="O338" s="273" t="str">
        <f t="shared" si="106"/>
        <v>A</v>
      </c>
      <c r="P338" s="71"/>
      <c r="Q338" s="195"/>
      <c r="R338" s="196"/>
    </row>
    <row r="339" spans="1:21" s="197" customFormat="1" ht="14.45" customHeight="1" x14ac:dyDescent="0.2">
      <c r="A339" s="57">
        <v>24</v>
      </c>
      <c r="B339" s="237" t="s">
        <v>47</v>
      </c>
      <c r="C339" s="237" t="s">
        <v>592</v>
      </c>
      <c r="D339" s="58">
        <v>93</v>
      </c>
      <c r="E339" s="68">
        <f t="shared" si="108"/>
        <v>0.20925209252092522</v>
      </c>
      <c r="F339" s="58">
        <v>89</v>
      </c>
      <c r="G339" s="68">
        <f t="shared" si="109"/>
        <v>0.2002520025200252</v>
      </c>
      <c r="H339" s="58">
        <v>97</v>
      </c>
      <c r="I339" s="15">
        <f t="shared" si="110"/>
        <v>0.21825218252182521</v>
      </c>
      <c r="J339" s="69">
        <v>0.05</v>
      </c>
      <c r="K339" s="58">
        <v>91</v>
      </c>
      <c r="L339" s="15">
        <f t="shared" si="105"/>
        <v>0.20475204752047521</v>
      </c>
      <c r="M339" s="69">
        <v>0.05</v>
      </c>
      <c r="N339" s="22">
        <f t="shared" si="107"/>
        <v>0.93250832508325077</v>
      </c>
      <c r="O339" s="273" t="str">
        <f t="shared" si="106"/>
        <v>A</v>
      </c>
      <c r="P339" s="71"/>
      <c r="Q339" s="195"/>
      <c r="R339" s="196"/>
    </row>
    <row r="340" spans="1:21" s="197" customFormat="1" ht="14.45" customHeight="1" x14ac:dyDescent="0.2">
      <c r="A340" s="278">
        <v>25</v>
      </c>
      <c r="B340" s="237" t="s">
        <v>46</v>
      </c>
      <c r="C340" s="237" t="s">
        <v>594</v>
      </c>
      <c r="D340" s="58">
        <v>88</v>
      </c>
      <c r="E340" s="68">
        <f t="shared" si="108"/>
        <v>0.19800198001980021</v>
      </c>
      <c r="F340" s="58">
        <v>65</v>
      </c>
      <c r="G340" s="68">
        <f t="shared" si="109"/>
        <v>0.14625146251462515</v>
      </c>
      <c r="H340" s="58">
        <v>94</v>
      </c>
      <c r="I340" s="15">
        <f t="shared" si="110"/>
        <v>0.21150211502115021</v>
      </c>
      <c r="J340" s="69">
        <v>0.05</v>
      </c>
      <c r="K340" s="58">
        <v>79</v>
      </c>
      <c r="L340" s="15">
        <f t="shared" si="105"/>
        <v>0.17775177751777518</v>
      </c>
      <c r="M340" s="69">
        <v>0.03</v>
      </c>
      <c r="N340" s="22">
        <f t="shared" si="107"/>
        <v>0.81350733507335071</v>
      </c>
      <c r="O340" s="273" t="str">
        <f t="shared" si="106"/>
        <v>B</v>
      </c>
      <c r="P340" s="71"/>
      <c r="Q340" s="195"/>
      <c r="R340" s="196"/>
    </row>
    <row r="341" spans="1:21" s="197" customFormat="1" ht="14.45" customHeight="1" x14ac:dyDescent="0.2">
      <c r="A341" s="57">
        <v>26</v>
      </c>
      <c r="B341" s="237" t="s">
        <v>46</v>
      </c>
      <c r="C341" s="237" t="s">
        <v>596</v>
      </c>
      <c r="D341" s="58">
        <v>85</v>
      </c>
      <c r="E341" s="68">
        <f t="shared" si="108"/>
        <v>0.19125191251912518</v>
      </c>
      <c r="F341" s="58">
        <v>70</v>
      </c>
      <c r="G341" s="68">
        <f t="shared" si="109"/>
        <v>0.15750157501575016</v>
      </c>
      <c r="H341" s="58">
        <v>95</v>
      </c>
      <c r="I341" s="15">
        <f t="shared" si="110"/>
        <v>0.2137521375213752</v>
      </c>
      <c r="J341" s="69">
        <v>0.05</v>
      </c>
      <c r="K341" s="58">
        <v>69</v>
      </c>
      <c r="L341" s="15">
        <f t="shared" si="105"/>
        <v>0.15525155251552517</v>
      </c>
      <c r="M341" s="69">
        <v>0.05</v>
      </c>
      <c r="N341" s="22">
        <f t="shared" si="107"/>
        <v>0.81775717757177568</v>
      </c>
      <c r="O341" s="273" t="str">
        <f t="shared" si="106"/>
        <v>B</v>
      </c>
      <c r="P341" s="71"/>
      <c r="Q341" s="195"/>
      <c r="R341" s="196"/>
    </row>
    <row r="342" spans="1:21" s="197" customFormat="1" ht="14.45" customHeight="1" x14ac:dyDescent="0.2">
      <c r="A342" s="278">
        <v>27</v>
      </c>
      <c r="B342" s="237" t="s">
        <v>47</v>
      </c>
      <c r="C342" s="237" t="s">
        <v>598</v>
      </c>
      <c r="D342" s="58">
        <v>95</v>
      </c>
      <c r="E342" s="68">
        <f t="shared" si="108"/>
        <v>0.2137521375213752</v>
      </c>
      <c r="F342" s="58">
        <v>91</v>
      </c>
      <c r="G342" s="68">
        <f t="shared" si="109"/>
        <v>0.20475204752047521</v>
      </c>
      <c r="H342" s="58">
        <v>96</v>
      </c>
      <c r="I342" s="15">
        <f t="shared" si="110"/>
        <v>0.21600216002160022</v>
      </c>
      <c r="J342" s="69">
        <v>0.04</v>
      </c>
      <c r="K342" s="58">
        <v>79</v>
      </c>
      <c r="L342" s="15">
        <f t="shared" si="105"/>
        <v>0.17775177751777518</v>
      </c>
      <c r="M342" s="69">
        <v>0.05</v>
      </c>
      <c r="N342" s="22">
        <f t="shared" si="107"/>
        <v>0.90225812258122584</v>
      </c>
      <c r="O342" s="273" t="str">
        <f t="shared" si="106"/>
        <v>A</v>
      </c>
      <c r="P342" s="152"/>
      <c r="Q342" s="195"/>
      <c r="R342" s="196"/>
    </row>
    <row r="343" spans="1:21" s="197" customFormat="1" ht="14.45" customHeight="1" x14ac:dyDescent="0.2">
      <c r="A343" s="57">
        <v>28</v>
      </c>
      <c r="B343" s="237" t="s">
        <v>47</v>
      </c>
      <c r="C343" s="237" t="s">
        <v>600</v>
      </c>
      <c r="D343" s="58">
        <v>89</v>
      </c>
      <c r="E343" s="68">
        <f t="shared" si="108"/>
        <v>0.2002520025200252</v>
      </c>
      <c r="F343" s="58">
        <v>82</v>
      </c>
      <c r="G343" s="68">
        <f t="shared" si="109"/>
        <v>0.18450184501845018</v>
      </c>
      <c r="H343" s="58">
        <v>98</v>
      </c>
      <c r="I343" s="15">
        <f t="shared" si="110"/>
        <v>0.22050220502205023</v>
      </c>
      <c r="J343" s="69">
        <v>0.04</v>
      </c>
      <c r="K343" s="58">
        <v>88</v>
      </c>
      <c r="L343" s="15">
        <f t="shared" si="105"/>
        <v>0.19800198001980021</v>
      </c>
      <c r="M343" s="69">
        <v>0.03</v>
      </c>
      <c r="N343" s="22">
        <f t="shared" si="107"/>
        <v>0.87325803258032586</v>
      </c>
      <c r="O343" s="273" t="str">
        <f t="shared" si="106"/>
        <v>B</v>
      </c>
      <c r="P343" s="71"/>
      <c r="Q343" s="195"/>
      <c r="R343" s="196"/>
    </row>
    <row r="344" spans="1:21" s="292" customFormat="1" ht="14.45" customHeight="1" x14ac:dyDescent="0.2">
      <c r="A344" s="288">
        <v>29</v>
      </c>
      <c r="B344" s="261" t="s">
        <v>46</v>
      </c>
      <c r="C344" s="261" t="s">
        <v>602</v>
      </c>
      <c r="D344" s="289">
        <v>96</v>
      </c>
      <c r="E344" s="294">
        <f t="shared" si="108"/>
        <v>0.21600216002160022</v>
      </c>
      <c r="F344" s="289">
        <v>96</v>
      </c>
      <c r="G344" s="294">
        <f t="shared" si="109"/>
        <v>0.21600216002160022</v>
      </c>
      <c r="H344" s="289">
        <v>0</v>
      </c>
      <c r="I344" s="290">
        <f t="shared" si="110"/>
        <v>0</v>
      </c>
      <c r="J344" s="295">
        <v>0.03</v>
      </c>
      <c r="K344" s="289">
        <v>0</v>
      </c>
      <c r="L344" s="290">
        <f t="shared" si="105"/>
        <v>0</v>
      </c>
      <c r="M344" s="295">
        <v>0</v>
      </c>
      <c r="N344" s="263">
        <f t="shared" si="107"/>
        <v>0.46200432004320047</v>
      </c>
      <c r="O344" s="296" t="str">
        <f t="shared" si="106"/>
        <v>F</v>
      </c>
      <c r="P344" s="297"/>
      <c r="Q344" s="195"/>
      <c r="R344" s="196"/>
      <c r="S344" s="197"/>
      <c r="T344" s="197"/>
      <c r="U344" s="197"/>
    </row>
    <row r="345" spans="1:21" s="197" customFormat="1" ht="14.45" customHeight="1" x14ac:dyDescent="0.2">
      <c r="A345" s="57">
        <v>30</v>
      </c>
      <c r="B345" s="237" t="s">
        <v>46</v>
      </c>
      <c r="C345" s="237" t="s">
        <v>604</v>
      </c>
      <c r="D345" s="58">
        <v>75</v>
      </c>
      <c r="E345" s="68">
        <f>D345/444.44</f>
        <v>0.16875168751687517</v>
      </c>
      <c r="F345" s="58">
        <v>52</v>
      </c>
      <c r="G345" s="68">
        <f>F345/444.44</f>
        <v>0.11700117001170011</v>
      </c>
      <c r="H345" s="58">
        <v>63</v>
      </c>
      <c r="I345" s="15">
        <f>H345/444.44</f>
        <v>0.14175141751417514</v>
      </c>
      <c r="J345" s="69">
        <v>0.02</v>
      </c>
      <c r="K345" s="58">
        <v>44</v>
      </c>
      <c r="L345" s="15">
        <f>K345/444.44</f>
        <v>9.9000990009900106E-2</v>
      </c>
      <c r="M345" s="69">
        <v>0.01</v>
      </c>
      <c r="N345" s="22">
        <f>M345+L345+J345+I345+G345+E345</f>
        <v>0.55650526505265052</v>
      </c>
      <c r="O345" s="273" t="str">
        <f>IF(N345&lt;50%,"F",IF(N345&lt;=64%,"D",IF(N345&lt;=79%,"C",IF(N345&lt;90%,"B",IF(N345&gt;=90%,"A")))))</f>
        <v>D</v>
      </c>
      <c r="P345" s="71"/>
      <c r="Q345" s="195"/>
      <c r="R345" s="196"/>
    </row>
    <row r="346" spans="1:21" s="197" customFormat="1" ht="14.45" customHeight="1" x14ac:dyDescent="0.2">
      <c r="A346" s="278">
        <v>31</v>
      </c>
      <c r="B346" s="237" t="s">
        <v>46</v>
      </c>
      <c r="C346" s="237" t="s">
        <v>606</v>
      </c>
      <c r="D346" s="58">
        <v>83</v>
      </c>
      <c r="E346" s="68">
        <f>D346/444.44</f>
        <v>0.18675186751867517</v>
      </c>
      <c r="F346" s="58">
        <v>68</v>
      </c>
      <c r="G346" s="68">
        <f>F346/444.44</f>
        <v>0.15300153001530015</v>
      </c>
      <c r="H346" s="58">
        <v>93</v>
      </c>
      <c r="I346" s="15">
        <f>H346/444.44</f>
        <v>0.20925209252092522</v>
      </c>
      <c r="J346" s="69">
        <v>0.05</v>
      </c>
      <c r="K346" s="58">
        <v>53</v>
      </c>
      <c r="L346" s="15">
        <f>K346/444.44</f>
        <v>0.11925119251192512</v>
      </c>
      <c r="M346" s="69">
        <v>0.03</v>
      </c>
      <c r="N346" s="22">
        <f>M346+L346+J346+I346+G346+E346</f>
        <v>0.74825668256682576</v>
      </c>
      <c r="O346" s="273" t="str">
        <f>IF(N346&lt;50%,"F",IF(N346&lt;=64%,"D",IF(N346&lt;=79%,"C",IF(N346&lt;90%,"B",IF(N346&gt;=90%,"A")))))</f>
        <v>C</v>
      </c>
      <c r="P346" s="71"/>
      <c r="Q346" s="195"/>
      <c r="R346" s="196"/>
    </row>
    <row r="347" spans="1:21" s="197" customFormat="1" ht="14.45" customHeight="1" x14ac:dyDescent="0.2">
      <c r="A347" s="57">
        <v>32</v>
      </c>
      <c r="B347" s="237" t="s">
        <v>46</v>
      </c>
      <c r="C347" s="237" t="s">
        <v>608</v>
      </c>
      <c r="D347" s="58">
        <v>96</v>
      </c>
      <c r="E347" s="68">
        <f t="shared" si="108"/>
        <v>0.21600216002160022</v>
      </c>
      <c r="F347" s="58">
        <v>82</v>
      </c>
      <c r="G347" s="68">
        <f t="shared" si="109"/>
        <v>0.18450184501845018</v>
      </c>
      <c r="H347" s="58">
        <v>92</v>
      </c>
      <c r="I347" s="15">
        <f t="shared" si="110"/>
        <v>0.2070020700207002</v>
      </c>
      <c r="J347" s="69">
        <v>0.05</v>
      </c>
      <c r="K347" s="58">
        <v>86</v>
      </c>
      <c r="L347" s="15">
        <f t="shared" si="105"/>
        <v>0.1935019350193502</v>
      </c>
      <c r="M347" s="69">
        <v>0.05</v>
      </c>
      <c r="N347" s="22">
        <f t="shared" si="107"/>
        <v>0.90100801008010079</v>
      </c>
      <c r="O347" s="273" t="str">
        <f t="shared" si="106"/>
        <v>A</v>
      </c>
      <c r="P347" s="152"/>
      <c r="Q347" s="195"/>
      <c r="R347" s="196"/>
    </row>
    <row r="348" spans="1:21" s="222" customFormat="1" ht="17.25" customHeight="1" x14ac:dyDescent="0.2">
      <c r="A348" s="218" t="s">
        <v>13</v>
      </c>
      <c r="B348" s="219"/>
      <c r="C348" s="219"/>
      <c r="D348" s="220"/>
      <c r="E348" s="219"/>
      <c r="F348" s="219"/>
      <c r="G348" s="219"/>
      <c r="H348" s="219"/>
      <c r="I348" s="219"/>
      <c r="J348" s="219"/>
      <c r="K348" s="219"/>
      <c r="L348" s="219"/>
      <c r="M348" s="219"/>
      <c r="N348" s="219"/>
      <c r="O348" s="219"/>
      <c r="P348" s="148"/>
      <c r="Q348" s="201"/>
      <c r="R348" s="148"/>
      <c r="S348" s="142"/>
      <c r="T348" s="221"/>
      <c r="U348" s="221"/>
    </row>
    <row r="349" spans="1:21" s="38" customFormat="1" ht="24.95" customHeight="1" x14ac:dyDescent="0.3">
      <c r="A349" s="341" t="s">
        <v>136</v>
      </c>
      <c r="B349" s="341"/>
      <c r="C349" s="341"/>
      <c r="D349" s="341"/>
      <c r="E349" s="341"/>
      <c r="F349" s="341"/>
      <c r="G349" s="341"/>
      <c r="H349" s="341"/>
      <c r="I349" s="341"/>
      <c r="J349" s="341"/>
      <c r="K349" s="341"/>
      <c r="L349" s="341"/>
      <c r="M349" s="341"/>
      <c r="N349" s="341"/>
      <c r="O349" s="341"/>
      <c r="P349" s="341"/>
      <c r="Q349" s="341"/>
      <c r="R349" s="341"/>
      <c r="S349" s="341"/>
      <c r="T349" s="341"/>
    </row>
    <row r="350" spans="1:21" s="197" customFormat="1" ht="12" customHeight="1" x14ac:dyDescent="0.3">
      <c r="A350" s="147"/>
      <c r="B350" s="170"/>
      <c r="C350" s="170"/>
      <c r="D350" s="170"/>
      <c r="E350" s="147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95"/>
      <c r="R350" s="196"/>
    </row>
    <row r="351" spans="1:21" s="197" customFormat="1" ht="20.100000000000001" customHeight="1" x14ac:dyDescent="0.2">
      <c r="A351" s="59" t="s">
        <v>125</v>
      </c>
      <c r="B351" s="59"/>
      <c r="C351" s="59"/>
      <c r="D351" s="130"/>
      <c r="E351" s="59"/>
      <c r="F351" s="59"/>
      <c r="G351" s="59"/>
      <c r="H351" s="59"/>
      <c r="I351" s="59" t="s">
        <v>29</v>
      </c>
      <c r="J351" s="59"/>
      <c r="K351" s="59"/>
      <c r="L351" s="59"/>
      <c r="M351" s="59"/>
      <c r="N351" s="59"/>
      <c r="O351" s="59"/>
      <c r="P351" s="59"/>
      <c r="Q351" s="195"/>
      <c r="R351" s="196"/>
    </row>
    <row r="352" spans="1:21" s="197" customFormat="1" ht="20.100000000000001" customHeight="1" x14ac:dyDescent="0.2">
      <c r="A352" s="59" t="s">
        <v>149</v>
      </c>
      <c r="B352" s="59"/>
      <c r="C352" s="59"/>
      <c r="D352" s="130"/>
      <c r="E352" s="59"/>
      <c r="F352" s="59"/>
      <c r="G352" s="59"/>
      <c r="H352" s="59"/>
      <c r="I352" s="59" t="s">
        <v>24</v>
      </c>
      <c r="J352" s="59"/>
      <c r="K352" s="59"/>
      <c r="L352" s="59"/>
      <c r="M352" s="59"/>
      <c r="N352" s="59"/>
      <c r="O352" s="59"/>
      <c r="P352" s="59"/>
      <c r="Q352" s="195"/>
      <c r="R352" s="196"/>
    </row>
    <row r="353" spans="1:21" s="197" customFormat="1" ht="14.1" customHeight="1" x14ac:dyDescent="0.2">
      <c r="A353" s="317" t="s">
        <v>4</v>
      </c>
      <c r="B353" s="317" t="s">
        <v>31</v>
      </c>
      <c r="C353" s="318" t="s">
        <v>7</v>
      </c>
      <c r="D353" s="317" t="s">
        <v>8</v>
      </c>
      <c r="E353" s="317"/>
      <c r="F353" s="317"/>
      <c r="G353" s="317"/>
      <c r="H353" s="317" t="s">
        <v>9</v>
      </c>
      <c r="I353" s="317"/>
      <c r="J353" s="317"/>
      <c r="K353" s="317"/>
      <c r="L353" s="317"/>
      <c r="M353" s="317"/>
      <c r="N353" s="317" t="s">
        <v>0</v>
      </c>
      <c r="O353" s="319" t="s">
        <v>3</v>
      </c>
      <c r="P353" s="353" t="s">
        <v>2</v>
      </c>
      <c r="Q353" s="195"/>
      <c r="R353" s="196"/>
    </row>
    <row r="354" spans="1:21" s="197" customFormat="1" ht="14.1" customHeight="1" x14ac:dyDescent="0.2">
      <c r="A354" s="317"/>
      <c r="B354" s="317"/>
      <c r="C354" s="318"/>
      <c r="D354" s="321" t="s">
        <v>81</v>
      </c>
      <c r="E354" s="321"/>
      <c r="F354" s="321" t="s">
        <v>82</v>
      </c>
      <c r="G354" s="321"/>
      <c r="H354" s="321" t="s">
        <v>81</v>
      </c>
      <c r="I354" s="321"/>
      <c r="J354" s="274" t="s">
        <v>10</v>
      </c>
      <c r="K354" s="321" t="s">
        <v>82</v>
      </c>
      <c r="L354" s="321"/>
      <c r="M354" s="274" t="s">
        <v>10</v>
      </c>
      <c r="N354" s="317"/>
      <c r="O354" s="319"/>
      <c r="P354" s="353"/>
      <c r="Q354" s="195"/>
      <c r="R354" s="196"/>
    </row>
    <row r="355" spans="1:21" s="197" customFormat="1" ht="15.95" customHeight="1" x14ac:dyDescent="0.2">
      <c r="A355" s="278">
        <v>1</v>
      </c>
      <c r="B355" s="237" t="s">
        <v>46</v>
      </c>
      <c r="C355" s="237" t="s">
        <v>610</v>
      </c>
      <c r="D355" s="58">
        <v>100</v>
      </c>
      <c r="E355" s="68">
        <f t="shared" ref="E355:E366" si="111">D355/444.44</f>
        <v>0.22500225002250024</v>
      </c>
      <c r="F355" s="58">
        <v>92</v>
      </c>
      <c r="G355" s="15">
        <f t="shared" ref="G355:G366" si="112">F355/444.44</f>
        <v>0.2070020700207002</v>
      </c>
      <c r="H355" s="58">
        <v>100</v>
      </c>
      <c r="I355" s="15">
        <f t="shared" ref="I355:I366" si="113">H355/444.44</f>
        <v>0.22500225002250024</v>
      </c>
      <c r="J355" s="21">
        <v>0.05</v>
      </c>
      <c r="K355" s="58">
        <v>74</v>
      </c>
      <c r="L355" s="15">
        <f t="shared" ref="L355:L366" si="114">K355/444.44</f>
        <v>0.16650166501665017</v>
      </c>
      <c r="M355" s="21">
        <v>0.04</v>
      </c>
      <c r="N355" s="22">
        <f t="shared" ref="N355:N366" si="115">M355+L355+J355+I355+G355+E355</f>
        <v>0.91350823508235091</v>
      </c>
      <c r="O355" s="273" t="str">
        <f t="shared" ref="O355:O366" si="116">IF(N355&lt;50%,"F",IF(N355&lt;=64%,"D",IF(N355&lt;=79%,"C",IF(N355&lt;90%,"B",IF(N355&gt;=90%,"A")))))</f>
        <v>A</v>
      </c>
      <c r="P355" s="71"/>
      <c r="Q355" s="195"/>
      <c r="R355" s="196"/>
    </row>
    <row r="356" spans="1:21" s="292" customFormat="1" ht="15.95" customHeight="1" x14ac:dyDescent="0.2">
      <c r="A356" s="291">
        <v>2</v>
      </c>
      <c r="B356" s="261" t="s">
        <v>46</v>
      </c>
      <c r="C356" s="261" t="s">
        <v>612</v>
      </c>
      <c r="D356" s="289">
        <v>100</v>
      </c>
      <c r="E356" s="294">
        <f t="shared" si="111"/>
        <v>0.22500225002250024</v>
      </c>
      <c r="F356" s="289">
        <v>91</v>
      </c>
      <c r="G356" s="290">
        <f t="shared" si="112"/>
        <v>0.20475204752047521</v>
      </c>
      <c r="H356" s="289">
        <v>0</v>
      </c>
      <c r="I356" s="290">
        <f t="shared" si="113"/>
        <v>0</v>
      </c>
      <c r="J356" s="262">
        <v>0.05</v>
      </c>
      <c r="K356" s="289">
        <v>0</v>
      </c>
      <c r="L356" s="290">
        <f t="shared" si="114"/>
        <v>0</v>
      </c>
      <c r="M356" s="262">
        <v>0</v>
      </c>
      <c r="N356" s="263">
        <f t="shared" si="115"/>
        <v>0.47975429754297544</v>
      </c>
      <c r="O356" s="296" t="str">
        <f t="shared" si="116"/>
        <v>F</v>
      </c>
      <c r="P356" s="297"/>
      <c r="Q356" s="308"/>
      <c r="R356" s="309"/>
      <c r="S356" s="310"/>
      <c r="T356" s="309"/>
      <c r="U356" s="309"/>
    </row>
    <row r="357" spans="1:21" s="197" customFormat="1" ht="15.95" customHeight="1" x14ac:dyDescent="0.2">
      <c r="A357" s="278">
        <v>3</v>
      </c>
      <c r="B357" s="237" t="s">
        <v>47</v>
      </c>
      <c r="C357" s="237" t="s">
        <v>614</v>
      </c>
      <c r="D357" s="58">
        <v>91</v>
      </c>
      <c r="E357" s="68">
        <f>D357/444.44</f>
        <v>0.20475204752047521</v>
      </c>
      <c r="F357" s="58">
        <v>68</v>
      </c>
      <c r="G357" s="15">
        <f>F357/444.44</f>
        <v>0.15300153001530015</v>
      </c>
      <c r="H357" s="58">
        <v>96</v>
      </c>
      <c r="I357" s="15">
        <f>H357/444.44</f>
        <v>0.21600216002160022</v>
      </c>
      <c r="J357" s="21">
        <v>0.05</v>
      </c>
      <c r="K357" s="58">
        <v>65</v>
      </c>
      <c r="L357" s="15">
        <f>K357/444.44</f>
        <v>0.14625146251462515</v>
      </c>
      <c r="M357" s="21">
        <v>0.04</v>
      </c>
      <c r="N357" s="22">
        <f>M357+L357+J357+I357+G357+E357</f>
        <v>0.81000720007200067</v>
      </c>
      <c r="O357" s="273" t="str">
        <f>IF(N357&lt;50%,"F",IF(N357&lt;=64%,"D",IF(N357&lt;=79%,"C",IF(N357&lt;90%,"B",IF(N357&gt;=90%,"A")))))</f>
        <v>B</v>
      </c>
      <c r="P357" s="71"/>
      <c r="Q357" s="201"/>
      <c r="R357" s="148"/>
      <c r="S357" s="142"/>
      <c r="T357" s="148"/>
      <c r="U357" s="148"/>
    </row>
    <row r="358" spans="1:21" s="197" customFormat="1" ht="15.95" customHeight="1" x14ac:dyDescent="0.2">
      <c r="A358" s="57">
        <v>4</v>
      </c>
      <c r="B358" s="237" t="s">
        <v>47</v>
      </c>
      <c r="C358" s="237" t="s">
        <v>1237</v>
      </c>
      <c r="D358" s="58">
        <v>95</v>
      </c>
      <c r="E358" s="68">
        <f>D358/444.44</f>
        <v>0.2137521375213752</v>
      </c>
      <c r="F358" s="58">
        <v>83</v>
      </c>
      <c r="G358" s="15">
        <f>F358/444.44</f>
        <v>0.18675186751867517</v>
      </c>
      <c r="H358" s="213">
        <v>97</v>
      </c>
      <c r="I358" s="15">
        <f>H358/444.44</f>
        <v>0.21825218252182521</v>
      </c>
      <c r="J358" s="21">
        <v>0.05</v>
      </c>
      <c r="K358" s="58">
        <v>70</v>
      </c>
      <c r="L358" s="15">
        <f>K358/444.44</f>
        <v>0.15750157501575016</v>
      </c>
      <c r="M358" s="21">
        <v>0.05</v>
      </c>
      <c r="N358" s="22">
        <f>M358+L358+J358+I358+G358+E358</f>
        <v>0.87625776257762578</v>
      </c>
      <c r="O358" s="273" t="str">
        <f>IF(N358&lt;50%,"F",IF(N358&lt;=64%,"D",IF(N358&lt;=79%,"C",IF(N358&lt;90%,"B",IF(N358&gt;=90%,"A")))))</f>
        <v>B</v>
      </c>
      <c r="P358" s="71"/>
      <c r="Q358" s="195"/>
      <c r="R358" s="196"/>
    </row>
    <row r="359" spans="1:21" s="292" customFormat="1" ht="15.95" customHeight="1" x14ac:dyDescent="0.2">
      <c r="A359" s="288">
        <v>5</v>
      </c>
      <c r="B359" s="261" t="s">
        <v>47</v>
      </c>
      <c r="C359" s="261" t="s">
        <v>616</v>
      </c>
      <c r="D359" s="289">
        <v>100</v>
      </c>
      <c r="E359" s="294">
        <f t="shared" si="111"/>
        <v>0.22500225002250024</v>
      </c>
      <c r="F359" s="289">
        <v>85</v>
      </c>
      <c r="G359" s="290">
        <f t="shared" si="112"/>
        <v>0.19125191251912518</v>
      </c>
      <c r="H359" s="289">
        <v>0</v>
      </c>
      <c r="I359" s="290">
        <f t="shared" si="113"/>
        <v>0</v>
      </c>
      <c r="J359" s="262">
        <v>0.05</v>
      </c>
      <c r="K359" s="289">
        <v>0</v>
      </c>
      <c r="L359" s="290">
        <f t="shared" si="114"/>
        <v>0</v>
      </c>
      <c r="M359" s="262">
        <v>0</v>
      </c>
      <c r="N359" s="263">
        <f t="shared" si="115"/>
        <v>0.46625416254162544</v>
      </c>
      <c r="O359" s="296" t="str">
        <f t="shared" si="116"/>
        <v>F</v>
      </c>
      <c r="P359" s="297"/>
      <c r="Q359" s="311"/>
      <c r="R359" s="312"/>
    </row>
    <row r="360" spans="1:21" s="197" customFormat="1" ht="15.95" customHeight="1" x14ac:dyDescent="0.2">
      <c r="A360" s="57">
        <v>6</v>
      </c>
      <c r="B360" s="237" t="s">
        <v>46</v>
      </c>
      <c r="C360" s="237" t="s">
        <v>618</v>
      </c>
      <c r="D360" s="58">
        <v>96</v>
      </c>
      <c r="E360" s="68">
        <f t="shared" si="111"/>
        <v>0.21600216002160022</v>
      </c>
      <c r="F360" s="58">
        <v>78</v>
      </c>
      <c r="G360" s="15">
        <f t="shared" si="112"/>
        <v>0.17550175501755017</v>
      </c>
      <c r="H360" s="58">
        <v>98</v>
      </c>
      <c r="I360" s="15">
        <f t="shared" si="113"/>
        <v>0.22050220502205023</v>
      </c>
      <c r="J360" s="21">
        <v>0.05</v>
      </c>
      <c r="K360" s="58">
        <v>78</v>
      </c>
      <c r="L360" s="15">
        <f t="shared" si="114"/>
        <v>0.17550175501755017</v>
      </c>
      <c r="M360" s="21">
        <v>0.04</v>
      </c>
      <c r="N360" s="22">
        <f t="shared" si="115"/>
        <v>0.87750787507875083</v>
      </c>
      <c r="O360" s="273" t="str">
        <f t="shared" si="116"/>
        <v>B</v>
      </c>
      <c r="P360" s="71"/>
      <c r="Q360" s="201"/>
      <c r="R360" s="148"/>
      <c r="S360" s="142"/>
      <c r="T360" s="148"/>
      <c r="U360" s="148"/>
    </row>
    <row r="361" spans="1:21" s="197" customFormat="1" ht="15.95" customHeight="1" x14ac:dyDescent="0.2">
      <c r="A361" s="278">
        <v>7</v>
      </c>
      <c r="B361" s="237" t="s">
        <v>47</v>
      </c>
      <c r="C361" s="237" t="s">
        <v>620</v>
      </c>
      <c r="D361" s="58">
        <v>90</v>
      </c>
      <c r="E361" s="68">
        <f t="shared" si="111"/>
        <v>0.20250202502025019</v>
      </c>
      <c r="F361" s="58">
        <v>85</v>
      </c>
      <c r="G361" s="15">
        <f t="shared" si="112"/>
        <v>0.19125191251912518</v>
      </c>
      <c r="H361" s="58">
        <v>100</v>
      </c>
      <c r="I361" s="15">
        <f t="shared" si="113"/>
        <v>0.22500225002250024</v>
      </c>
      <c r="J361" s="21">
        <v>0.05</v>
      </c>
      <c r="K361" s="58">
        <v>63</v>
      </c>
      <c r="L361" s="15">
        <f t="shared" si="114"/>
        <v>0.14175141751417514</v>
      </c>
      <c r="M361" s="21">
        <v>0.03</v>
      </c>
      <c r="N361" s="22">
        <f t="shared" si="115"/>
        <v>0.84050760507605071</v>
      </c>
      <c r="O361" s="273" t="str">
        <f t="shared" si="116"/>
        <v>B</v>
      </c>
      <c r="P361" s="71"/>
      <c r="Q361" s="195"/>
      <c r="R361" s="196"/>
    </row>
    <row r="362" spans="1:21" s="197" customFormat="1" ht="15.95" customHeight="1" x14ac:dyDescent="0.2">
      <c r="A362" s="57">
        <v>8</v>
      </c>
      <c r="B362" s="237" t="s">
        <v>47</v>
      </c>
      <c r="C362" s="237" t="s">
        <v>622</v>
      </c>
      <c r="D362" s="213">
        <v>95</v>
      </c>
      <c r="E362" s="68">
        <f t="shared" si="111"/>
        <v>0.2137521375213752</v>
      </c>
      <c r="F362" s="213">
        <v>82</v>
      </c>
      <c r="G362" s="68">
        <f t="shared" si="112"/>
        <v>0.18450184501845018</v>
      </c>
      <c r="H362" s="58">
        <v>100</v>
      </c>
      <c r="I362" s="68">
        <f t="shared" si="113"/>
        <v>0.22500225002250024</v>
      </c>
      <c r="J362" s="21">
        <v>0.05</v>
      </c>
      <c r="K362" s="213">
        <v>70</v>
      </c>
      <c r="L362" s="68">
        <f t="shared" si="114"/>
        <v>0.15750157501575016</v>
      </c>
      <c r="M362" s="21">
        <v>0.04</v>
      </c>
      <c r="N362" s="70">
        <f t="shared" si="115"/>
        <v>0.87075780757807586</v>
      </c>
      <c r="O362" s="214" t="str">
        <f t="shared" si="116"/>
        <v>B</v>
      </c>
      <c r="P362" s="71"/>
      <c r="Q362" s="195"/>
      <c r="R362" s="196"/>
    </row>
    <row r="363" spans="1:21" s="197" customFormat="1" ht="15.95" customHeight="1" x14ac:dyDescent="0.2">
      <c r="A363" s="278">
        <v>9</v>
      </c>
      <c r="B363" s="237" t="s">
        <v>47</v>
      </c>
      <c r="C363" s="237" t="s">
        <v>624</v>
      </c>
      <c r="D363" s="58">
        <v>95</v>
      </c>
      <c r="E363" s="68">
        <f>D363/444.44</f>
        <v>0.2137521375213752</v>
      </c>
      <c r="F363" s="58">
        <v>90</v>
      </c>
      <c r="G363" s="15">
        <f>F363/444.44</f>
        <v>0.20250202502025019</v>
      </c>
      <c r="H363" s="58">
        <v>98</v>
      </c>
      <c r="I363" s="15">
        <f>H363/444.44</f>
        <v>0.22050220502205023</v>
      </c>
      <c r="J363" s="21">
        <v>0.05</v>
      </c>
      <c r="K363" s="58">
        <v>65</v>
      </c>
      <c r="L363" s="15">
        <f>K363/444.44</f>
        <v>0.14625146251462515</v>
      </c>
      <c r="M363" s="21">
        <v>0.04</v>
      </c>
      <c r="N363" s="22">
        <f>M363+L363+J363+I363+G363+E363</f>
        <v>0.87300783007830074</v>
      </c>
      <c r="O363" s="273" t="str">
        <f>IF(N363&lt;50%,"F",IF(N363&lt;=64%,"D",IF(N363&lt;=79%,"C",IF(N363&lt;90%,"B",IF(N363&gt;=90%,"A")))))</f>
        <v>B</v>
      </c>
      <c r="P363" s="71"/>
      <c r="Q363" s="195"/>
      <c r="R363" s="196"/>
    </row>
    <row r="364" spans="1:21" s="292" customFormat="1" ht="15.95" customHeight="1" x14ac:dyDescent="0.2">
      <c r="A364" s="291">
        <v>10</v>
      </c>
      <c r="B364" s="261" t="s">
        <v>46</v>
      </c>
      <c r="C364" s="261" t="s">
        <v>626</v>
      </c>
      <c r="D364" s="289">
        <v>100</v>
      </c>
      <c r="E364" s="294">
        <f t="shared" si="111"/>
        <v>0.22500225002250024</v>
      </c>
      <c r="F364" s="289">
        <v>78</v>
      </c>
      <c r="G364" s="290">
        <f t="shared" si="112"/>
        <v>0.17550175501755017</v>
      </c>
      <c r="H364" s="289">
        <v>0</v>
      </c>
      <c r="I364" s="290">
        <f t="shared" si="113"/>
        <v>0</v>
      </c>
      <c r="J364" s="262">
        <v>0.05</v>
      </c>
      <c r="K364" s="289">
        <v>0</v>
      </c>
      <c r="L364" s="290">
        <f t="shared" si="114"/>
        <v>0</v>
      </c>
      <c r="M364" s="262">
        <v>0</v>
      </c>
      <c r="N364" s="263">
        <f t="shared" si="115"/>
        <v>0.45050400504005039</v>
      </c>
      <c r="O364" s="296" t="str">
        <f t="shared" si="116"/>
        <v>F</v>
      </c>
      <c r="P364" s="297"/>
      <c r="Q364" s="311"/>
      <c r="R364" s="312"/>
    </row>
    <row r="365" spans="1:21" s="197" customFormat="1" ht="15.95" customHeight="1" x14ac:dyDescent="0.2">
      <c r="A365" s="278">
        <v>11</v>
      </c>
      <c r="B365" s="237" t="s">
        <v>47</v>
      </c>
      <c r="C365" s="237" t="s">
        <v>628</v>
      </c>
      <c r="D365" s="58">
        <v>98</v>
      </c>
      <c r="E365" s="68">
        <f t="shared" si="111"/>
        <v>0.22050220502205023</v>
      </c>
      <c r="F365" s="58">
        <v>80</v>
      </c>
      <c r="G365" s="15">
        <f t="shared" si="112"/>
        <v>0.18000180001800017</v>
      </c>
      <c r="H365" s="58">
        <v>94</v>
      </c>
      <c r="I365" s="15">
        <f t="shared" si="113"/>
        <v>0.21150211502115021</v>
      </c>
      <c r="J365" s="21">
        <v>0.05</v>
      </c>
      <c r="K365" s="58">
        <v>66</v>
      </c>
      <c r="L365" s="15">
        <f t="shared" si="114"/>
        <v>0.14850148501485014</v>
      </c>
      <c r="M365" s="21">
        <v>0.05</v>
      </c>
      <c r="N365" s="22">
        <f t="shared" si="115"/>
        <v>0.86050760507605073</v>
      </c>
      <c r="O365" s="273" t="str">
        <f t="shared" si="116"/>
        <v>B</v>
      </c>
      <c r="P365" s="71"/>
      <c r="Q365" s="195"/>
      <c r="R365" s="196"/>
    </row>
    <row r="366" spans="1:21" s="197" customFormat="1" ht="15.95" customHeight="1" x14ac:dyDescent="0.2">
      <c r="A366" s="57">
        <v>12</v>
      </c>
      <c r="B366" s="237" t="s">
        <v>47</v>
      </c>
      <c r="C366" s="237" t="s">
        <v>630</v>
      </c>
      <c r="D366" s="58">
        <v>94</v>
      </c>
      <c r="E366" s="68">
        <f t="shared" si="111"/>
        <v>0.21150211502115021</v>
      </c>
      <c r="F366" s="58">
        <v>82</v>
      </c>
      <c r="G366" s="15">
        <f t="shared" si="112"/>
        <v>0.18450184501845018</v>
      </c>
      <c r="H366" s="58">
        <v>100</v>
      </c>
      <c r="I366" s="15">
        <f t="shared" si="113"/>
        <v>0.22500225002250024</v>
      </c>
      <c r="J366" s="21">
        <v>0.05</v>
      </c>
      <c r="K366" s="58">
        <v>76</v>
      </c>
      <c r="L366" s="15">
        <f t="shared" si="114"/>
        <v>0.17100171001710018</v>
      </c>
      <c r="M366" s="21">
        <v>0.04</v>
      </c>
      <c r="N366" s="22">
        <f t="shared" si="115"/>
        <v>0.88200792007920081</v>
      </c>
      <c r="O366" s="273" t="str">
        <f t="shared" si="116"/>
        <v>B</v>
      </c>
      <c r="P366" s="71"/>
      <c r="Q366" s="201"/>
      <c r="R366" s="148"/>
      <c r="S366" s="142"/>
      <c r="T366" s="148"/>
      <c r="U366" s="148"/>
    </row>
    <row r="367" spans="1:21" s="197" customFormat="1" ht="15.95" customHeight="1" x14ac:dyDescent="0.2">
      <c r="A367" s="278">
        <v>13</v>
      </c>
      <c r="B367" s="237" t="s">
        <v>47</v>
      </c>
      <c r="C367" s="237" t="s">
        <v>632</v>
      </c>
      <c r="D367" s="58">
        <v>85</v>
      </c>
      <c r="E367" s="68">
        <f>D367/444.44</f>
        <v>0.19125191251912518</v>
      </c>
      <c r="F367" s="58">
        <v>65</v>
      </c>
      <c r="G367" s="15">
        <f>F367/444.44</f>
        <v>0.14625146251462515</v>
      </c>
      <c r="H367" s="58">
        <v>100</v>
      </c>
      <c r="I367" s="15">
        <f>H367/444.44</f>
        <v>0.22500225002250024</v>
      </c>
      <c r="J367" s="21">
        <v>0.05</v>
      </c>
      <c r="K367" s="58">
        <v>45</v>
      </c>
      <c r="L367" s="15">
        <f>K367/444.44</f>
        <v>0.1012510125101251</v>
      </c>
      <c r="M367" s="21">
        <v>0.04</v>
      </c>
      <c r="N367" s="22">
        <f>M367+L367+J367+I367+G367+E367</f>
        <v>0.75375663756637568</v>
      </c>
      <c r="O367" s="273" t="str">
        <f>IF(N367&lt;50%,"F",IF(N367&lt;=64%,"D",IF(N367&lt;=79%,"C",IF(N367&lt;90%,"B",IF(N367&gt;=90%,"A")))))</f>
        <v>C</v>
      </c>
      <c r="P367" s="54"/>
      <c r="Q367" s="195"/>
      <c r="R367" s="196"/>
    </row>
    <row r="368" spans="1:21" s="197" customFormat="1" ht="15.95" customHeight="1" x14ac:dyDescent="0.2">
      <c r="A368" s="57">
        <v>14</v>
      </c>
      <c r="B368" s="237" t="s">
        <v>47</v>
      </c>
      <c r="C368" s="237" t="s">
        <v>634</v>
      </c>
      <c r="D368" s="58">
        <v>100</v>
      </c>
      <c r="E368" s="68">
        <f t="shared" ref="E368:E372" si="117">D368/444.44</f>
        <v>0.22500225002250024</v>
      </c>
      <c r="F368" s="58">
        <v>84</v>
      </c>
      <c r="G368" s="15">
        <f t="shared" ref="G368:G372" si="118">F368/444.44</f>
        <v>0.18900189001890019</v>
      </c>
      <c r="H368" s="58">
        <v>100</v>
      </c>
      <c r="I368" s="15">
        <f t="shared" ref="I368:I372" si="119">H368/444.44</f>
        <v>0.22500225002250024</v>
      </c>
      <c r="J368" s="21">
        <v>0.05</v>
      </c>
      <c r="K368" s="58">
        <v>73</v>
      </c>
      <c r="L368" s="15">
        <f t="shared" ref="L368:L372" si="120">K368/444.44</f>
        <v>0.16425164251642516</v>
      </c>
      <c r="M368" s="21">
        <v>0.04</v>
      </c>
      <c r="N368" s="22">
        <f t="shared" ref="N368:N372" si="121">M368+L368+J368+I368+G368+E368</f>
        <v>0.89325803258032588</v>
      </c>
      <c r="O368" s="273" t="str">
        <f t="shared" ref="O368:O372" si="122">IF(N368&lt;50%,"F",IF(N368&lt;=64%,"D",IF(N368&lt;=79%,"C",IF(N368&lt;90%,"B",IF(N368&gt;=90%,"A")))))</f>
        <v>B</v>
      </c>
      <c r="P368" s="71"/>
      <c r="Q368" s="201"/>
      <c r="R368" s="148"/>
      <c r="S368" s="142"/>
      <c r="T368" s="148"/>
      <c r="U368" s="148"/>
    </row>
    <row r="369" spans="1:21" s="292" customFormat="1" ht="15.95" customHeight="1" x14ac:dyDescent="0.2">
      <c r="A369" s="288">
        <v>15</v>
      </c>
      <c r="B369" s="261" t="s">
        <v>47</v>
      </c>
      <c r="C369" s="261" t="s">
        <v>636</v>
      </c>
      <c r="D369" s="289">
        <v>75</v>
      </c>
      <c r="E369" s="294">
        <f t="shared" si="117"/>
        <v>0.16875168751687517</v>
      </c>
      <c r="F369" s="289">
        <v>77</v>
      </c>
      <c r="G369" s="290">
        <f t="shared" si="118"/>
        <v>0.17325173251732517</v>
      </c>
      <c r="H369" s="298">
        <v>0</v>
      </c>
      <c r="I369" s="290">
        <f t="shared" si="119"/>
        <v>0</v>
      </c>
      <c r="J369" s="262">
        <v>0.05</v>
      </c>
      <c r="K369" s="289">
        <v>0</v>
      </c>
      <c r="L369" s="290">
        <f t="shared" si="120"/>
        <v>0</v>
      </c>
      <c r="M369" s="262">
        <v>0</v>
      </c>
      <c r="N369" s="263">
        <f t="shared" si="121"/>
        <v>0.3920034200342003</v>
      </c>
      <c r="O369" s="296" t="str">
        <f t="shared" si="122"/>
        <v>F</v>
      </c>
      <c r="P369" s="297"/>
      <c r="Q369" s="311"/>
      <c r="R369" s="312"/>
    </row>
    <row r="370" spans="1:21" s="292" customFormat="1" ht="15.95" customHeight="1" x14ac:dyDescent="0.2">
      <c r="A370" s="291">
        <v>16</v>
      </c>
      <c r="B370" s="261" t="s">
        <v>47</v>
      </c>
      <c r="C370" s="261" t="s">
        <v>638</v>
      </c>
      <c r="D370" s="289">
        <v>80</v>
      </c>
      <c r="E370" s="294">
        <f t="shared" si="117"/>
        <v>0.18000180001800017</v>
      </c>
      <c r="F370" s="289">
        <v>65</v>
      </c>
      <c r="G370" s="290">
        <f t="shared" si="118"/>
        <v>0.14625146251462515</v>
      </c>
      <c r="H370" s="289">
        <v>0</v>
      </c>
      <c r="I370" s="290">
        <f t="shared" si="119"/>
        <v>0</v>
      </c>
      <c r="J370" s="262">
        <v>0.05</v>
      </c>
      <c r="K370" s="289">
        <v>0</v>
      </c>
      <c r="L370" s="290">
        <f t="shared" si="120"/>
        <v>0</v>
      </c>
      <c r="M370" s="262">
        <v>0</v>
      </c>
      <c r="N370" s="263">
        <f t="shared" si="121"/>
        <v>0.37625326253262537</v>
      </c>
      <c r="O370" s="296" t="str">
        <f t="shared" si="122"/>
        <v>F</v>
      </c>
      <c r="P370" s="297"/>
      <c r="Q370" s="311"/>
      <c r="R370" s="312"/>
    </row>
    <row r="371" spans="1:21" s="197" customFormat="1" ht="15.95" customHeight="1" x14ac:dyDescent="0.2">
      <c r="A371" s="278">
        <v>17</v>
      </c>
      <c r="B371" s="237" t="s">
        <v>47</v>
      </c>
      <c r="C371" s="237" t="s">
        <v>1239</v>
      </c>
      <c r="D371" s="58">
        <v>94</v>
      </c>
      <c r="E371" s="68">
        <f t="shared" si="117"/>
        <v>0.21150211502115021</v>
      </c>
      <c r="F371" s="58">
        <v>78</v>
      </c>
      <c r="G371" s="15">
        <f t="shared" si="118"/>
        <v>0.17550175501755017</v>
      </c>
      <c r="H371" s="58">
        <v>91</v>
      </c>
      <c r="I371" s="15">
        <f t="shared" si="119"/>
        <v>0.20475204752047521</v>
      </c>
      <c r="J371" s="21">
        <v>0.05</v>
      </c>
      <c r="K371" s="58">
        <v>75</v>
      </c>
      <c r="L371" s="15">
        <f t="shared" si="120"/>
        <v>0.16875168751687517</v>
      </c>
      <c r="M371" s="21">
        <v>0.04</v>
      </c>
      <c r="N371" s="22">
        <f t="shared" si="121"/>
        <v>0.85050760507605072</v>
      </c>
      <c r="O371" s="273" t="str">
        <f t="shared" si="122"/>
        <v>B</v>
      </c>
      <c r="P371" s="71"/>
      <c r="Q371" s="195"/>
      <c r="R371" s="196"/>
    </row>
    <row r="372" spans="1:21" s="197" customFormat="1" ht="15.95" customHeight="1" x14ac:dyDescent="0.2">
      <c r="A372" s="57">
        <v>18</v>
      </c>
      <c r="B372" s="237" t="s">
        <v>46</v>
      </c>
      <c r="C372" s="237" t="s">
        <v>640</v>
      </c>
      <c r="D372" s="58">
        <v>100</v>
      </c>
      <c r="E372" s="68">
        <f t="shared" si="117"/>
        <v>0.22500225002250024</v>
      </c>
      <c r="F372" s="58">
        <v>96</v>
      </c>
      <c r="G372" s="15">
        <f t="shared" si="118"/>
        <v>0.21600216002160022</v>
      </c>
      <c r="H372" s="58">
        <v>100</v>
      </c>
      <c r="I372" s="15">
        <f t="shared" si="119"/>
        <v>0.22500225002250024</v>
      </c>
      <c r="J372" s="21">
        <v>0.05</v>
      </c>
      <c r="K372" s="58">
        <v>81</v>
      </c>
      <c r="L372" s="15">
        <f t="shared" si="120"/>
        <v>0.18225182251822519</v>
      </c>
      <c r="M372" s="21">
        <v>0.04</v>
      </c>
      <c r="N372" s="22">
        <f t="shared" si="121"/>
        <v>0.93825848258482591</v>
      </c>
      <c r="O372" s="273" t="str">
        <f t="shared" si="122"/>
        <v>A</v>
      </c>
      <c r="P372" s="71"/>
      <c r="Q372" s="201"/>
      <c r="R372" s="148"/>
      <c r="S372" s="142"/>
      <c r="T372" s="148"/>
      <c r="U372" s="148"/>
    </row>
    <row r="373" spans="1:21" s="292" customFormat="1" ht="15.95" customHeight="1" x14ac:dyDescent="0.2">
      <c r="A373" s="288">
        <v>19</v>
      </c>
      <c r="B373" s="261" t="s">
        <v>46</v>
      </c>
      <c r="C373" s="261" t="s">
        <v>642</v>
      </c>
      <c r="D373" s="289">
        <v>96</v>
      </c>
      <c r="E373" s="294">
        <f>D373/444.44</f>
        <v>0.21600216002160022</v>
      </c>
      <c r="F373" s="289">
        <v>82</v>
      </c>
      <c r="G373" s="290">
        <f>F373/444.44</f>
        <v>0.18450184501845018</v>
      </c>
      <c r="H373" s="289">
        <v>0</v>
      </c>
      <c r="I373" s="290">
        <f>H373/444.44</f>
        <v>0</v>
      </c>
      <c r="J373" s="262">
        <v>0.05</v>
      </c>
      <c r="K373" s="289">
        <v>0</v>
      </c>
      <c r="L373" s="290">
        <f>K373/444.44</f>
        <v>0</v>
      </c>
      <c r="M373" s="262">
        <v>0</v>
      </c>
      <c r="N373" s="263">
        <f>M373+L373+J373+I373+G373+E373</f>
        <v>0.45050400504005039</v>
      </c>
      <c r="O373" s="296" t="str">
        <f>IF(N373&lt;50%,"F",IF(N373&lt;=64%,"D",IF(N373&lt;=79%,"C",IF(N373&lt;90%,"B",IF(N373&gt;=90%,"A")))))</f>
        <v>F</v>
      </c>
      <c r="P373" s="297"/>
      <c r="Q373" s="308"/>
      <c r="R373" s="309"/>
      <c r="S373" s="310"/>
      <c r="T373" s="309"/>
      <c r="U373" s="309"/>
    </row>
    <row r="374" spans="1:21" s="197" customFormat="1" ht="15.95" customHeight="1" x14ac:dyDescent="0.2">
      <c r="A374" s="57">
        <v>20</v>
      </c>
      <c r="B374" s="237" t="s">
        <v>47</v>
      </c>
      <c r="C374" s="237" t="s">
        <v>644</v>
      </c>
      <c r="D374" s="58">
        <v>100</v>
      </c>
      <c r="E374" s="68">
        <f t="shared" ref="E374" si="123">D374/444.44</f>
        <v>0.22500225002250024</v>
      </c>
      <c r="F374" s="58">
        <v>80</v>
      </c>
      <c r="G374" s="15">
        <f t="shared" ref="G374" si="124">F374/444.44</f>
        <v>0.18000180001800017</v>
      </c>
      <c r="H374" s="58">
        <v>100</v>
      </c>
      <c r="I374" s="15">
        <f t="shared" ref="I374" si="125">H374/444.44</f>
        <v>0.22500225002250024</v>
      </c>
      <c r="J374" s="21">
        <v>0.05</v>
      </c>
      <c r="K374" s="58">
        <v>75</v>
      </c>
      <c r="L374" s="15">
        <f t="shared" ref="L374" si="126">K374/444.44</f>
        <v>0.16875168751687517</v>
      </c>
      <c r="M374" s="21">
        <v>0.05</v>
      </c>
      <c r="N374" s="22">
        <f t="shared" ref="N374" si="127">M374+L374+J374+I374+G374+E374</f>
        <v>0.89875798757987591</v>
      </c>
      <c r="O374" s="273" t="str">
        <f t="shared" ref="O374" si="128">IF(N374&lt;50%,"F",IF(N374&lt;=64%,"D",IF(N374&lt;=79%,"C",IF(N374&lt;90%,"B",IF(N374&gt;=90%,"A")))))</f>
        <v>B</v>
      </c>
      <c r="P374" s="71"/>
      <c r="Q374" s="201"/>
      <c r="R374" s="148"/>
      <c r="S374" s="142"/>
      <c r="T374" s="148"/>
      <c r="U374" s="148"/>
    </row>
    <row r="375" spans="1:21" s="197" customFormat="1" ht="15.95" customHeight="1" x14ac:dyDescent="0.2">
      <c r="A375" s="278">
        <v>21</v>
      </c>
      <c r="B375" s="237" t="s">
        <v>47</v>
      </c>
      <c r="C375" s="237" t="s">
        <v>646</v>
      </c>
      <c r="D375" s="58">
        <v>90</v>
      </c>
      <c r="E375" s="68">
        <f>D375/444.44</f>
        <v>0.20250202502025019</v>
      </c>
      <c r="F375" s="58">
        <v>65</v>
      </c>
      <c r="G375" s="15">
        <f>F375/444.44</f>
        <v>0.14625146251462515</v>
      </c>
      <c r="H375" s="213">
        <v>82</v>
      </c>
      <c r="I375" s="15">
        <f>H375/444.44</f>
        <v>0.18450184501845018</v>
      </c>
      <c r="J375" s="21">
        <v>0.05</v>
      </c>
      <c r="K375" s="58">
        <v>63</v>
      </c>
      <c r="L375" s="15">
        <f>K375/444.44</f>
        <v>0.14175141751417514</v>
      </c>
      <c r="M375" s="21">
        <v>0.05</v>
      </c>
      <c r="N375" s="22">
        <f>M375+L375+J375+I375+G375+E375</f>
        <v>0.77500675006750064</v>
      </c>
      <c r="O375" s="273" t="str">
        <f>IF(N375&lt;50%,"F",IF(N375&lt;=64%,"D",IF(N375&lt;=79%,"C",IF(N375&lt;90%,"B",IF(N375&gt;=90%,"A")))))</f>
        <v>C</v>
      </c>
      <c r="P375" s="71"/>
      <c r="Q375" s="195"/>
      <c r="R375" s="196"/>
    </row>
    <row r="376" spans="1:21" s="197" customFormat="1" ht="15.95" customHeight="1" x14ac:dyDescent="0.2">
      <c r="A376" s="57">
        <v>22</v>
      </c>
      <c r="B376" s="237" t="s">
        <v>47</v>
      </c>
      <c r="C376" s="237" t="s">
        <v>648</v>
      </c>
      <c r="D376" s="58">
        <v>96</v>
      </c>
      <c r="E376" s="68">
        <f t="shared" ref="E376:E377" si="129">D376/444.44</f>
        <v>0.21600216002160022</v>
      </c>
      <c r="F376" s="58">
        <v>80</v>
      </c>
      <c r="G376" s="15">
        <f t="shared" ref="G376:G377" si="130">F376/444.44</f>
        <v>0.18000180001800017</v>
      </c>
      <c r="H376" s="58">
        <v>98</v>
      </c>
      <c r="I376" s="15">
        <f t="shared" ref="I376:I377" si="131">H376/444.44</f>
        <v>0.22050220502205023</v>
      </c>
      <c r="J376" s="21">
        <v>0.05</v>
      </c>
      <c r="K376" s="58">
        <v>65</v>
      </c>
      <c r="L376" s="15">
        <f t="shared" ref="L376:L377" si="132">K376/444.44</f>
        <v>0.14625146251462515</v>
      </c>
      <c r="M376" s="21">
        <v>0.04</v>
      </c>
      <c r="N376" s="22">
        <f t="shared" ref="N376:N377" si="133">M376+L376+J376+I376+G376+E376</f>
        <v>0.85275762757627571</v>
      </c>
      <c r="O376" s="273" t="str">
        <f t="shared" ref="O376:O377" si="134">IF(N376&lt;50%,"F",IF(N376&lt;=64%,"D",IF(N376&lt;=79%,"C",IF(N376&lt;90%,"B",IF(N376&gt;=90%,"A")))))</f>
        <v>B</v>
      </c>
      <c r="P376" s="71"/>
      <c r="Q376" s="195"/>
      <c r="R376" s="196"/>
    </row>
    <row r="377" spans="1:21" s="197" customFormat="1" ht="15.95" customHeight="1" x14ac:dyDescent="0.2">
      <c r="A377" s="278">
        <v>23</v>
      </c>
      <c r="B377" s="237" t="s">
        <v>47</v>
      </c>
      <c r="C377" s="237" t="s">
        <v>650</v>
      </c>
      <c r="D377" s="58">
        <v>100</v>
      </c>
      <c r="E377" s="68">
        <f t="shared" si="129"/>
        <v>0.22500225002250024</v>
      </c>
      <c r="F377" s="58">
        <v>91</v>
      </c>
      <c r="G377" s="15">
        <f t="shared" si="130"/>
        <v>0.20475204752047521</v>
      </c>
      <c r="H377" s="58">
        <v>100</v>
      </c>
      <c r="I377" s="15">
        <f t="shared" si="131"/>
        <v>0.22500225002250024</v>
      </c>
      <c r="J377" s="21">
        <v>0.05</v>
      </c>
      <c r="K377" s="58">
        <v>87</v>
      </c>
      <c r="L377" s="15">
        <f t="shared" si="132"/>
        <v>0.19575195751957519</v>
      </c>
      <c r="M377" s="21">
        <v>0.04</v>
      </c>
      <c r="N377" s="22">
        <f t="shared" si="133"/>
        <v>0.94050850508505079</v>
      </c>
      <c r="O377" s="273" t="str">
        <f t="shared" si="134"/>
        <v>A</v>
      </c>
      <c r="P377" s="71"/>
      <c r="Q377" s="201"/>
      <c r="R377" s="148"/>
      <c r="S377" s="142"/>
      <c r="T377" s="148"/>
      <c r="U377" s="148"/>
    </row>
    <row r="378" spans="1:21" s="197" customFormat="1" ht="15.95" customHeight="1" x14ac:dyDescent="0.2">
      <c r="A378" s="57">
        <v>24</v>
      </c>
      <c r="B378" s="237" t="s">
        <v>46</v>
      </c>
      <c r="C378" s="237" t="s">
        <v>652</v>
      </c>
      <c r="D378" s="58">
        <v>100</v>
      </c>
      <c r="E378" s="68">
        <f>D378/444.44</f>
        <v>0.22500225002250024</v>
      </c>
      <c r="F378" s="58">
        <v>96</v>
      </c>
      <c r="G378" s="15">
        <f>F378/444.44</f>
        <v>0.21600216002160022</v>
      </c>
      <c r="H378" s="58">
        <v>100</v>
      </c>
      <c r="I378" s="15">
        <f>H378/444.44</f>
        <v>0.22500225002250024</v>
      </c>
      <c r="J378" s="21">
        <v>0.05</v>
      </c>
      <c r="K378" s="58">
        <v>82</v>
      </c>
      <c r="L378" s="15">
        <f>K378/444.44</f>
        <v>0.18450184501845018</v>
      </c>
      <c r="M378" s="21">
        <v>0.05</v>
      </c>
      <c r="N378" s="22">
        <f>M378+L378+J378+I378+G378+E378</f>
        <v>0.9505085050850508</v>
      </c>
      <c r="O378" s="273" t="str">
        <f>IF(N378&lt;50%,"F",IF(N378&lt;=64%,"D",IF(N378&lt;=79%,"C",IF(N378&lt;90%,"B",IF(N378&gt;=90%,"A")))))</f>
        <v>A</v>
      </c>
      <c r="P378" s="71"/>
      <c r="Q378" s="201"/>
      <c r="R378" s="148"/>
      <c r="S378" s="142"/>
      <c r="T378" s="148"/>
      <c r="U378" s="148"/>
    </row>
    <row r="379" spans="1:21" s="197" customFormat="1" ht="15.95" customHeight="1" x14ac:dyDescent="0.2">
      <c r="A379" s="278">
        <v>25</v>
      </c>
      <c r="B379" s="237" t="s">
        <v>47</v>
      </c>
      <c r="C379" s="237" t="s">
        <v>654</v>
      </c>
      <c r="D379" s="58">
        <v>100</v>
      </c>
      <c r="E379" s="68">
        <f>D379/444.44</f>
        <v>0.22500225002250024</v>
      </c>
      <c r="F379" s="58">
        <v>71</v>
      </c>
      <c r="G379" s="15">
        <f>F379/444.44</f>
        <v>0.15975159751597517</v>
      </c>
      <c r="H379" s="58">
        <v>98</v>
      </c>
      <c r="I379" s="15">
        <f>H379/444.44</f>
        <v>0.22050220502205023</v>
      </c>
      <c r="J379" s="21">
        <v>0.05</v>
      </c>
      <c r="K379" s="58">
        <v>70</v>
      </c>
      <c r="L379" s="15">
        <f>K379/444.44</f>
        <v>0.15750157501575016</v>
      </c>
      <c r="M379" s="21">
        <v>0.05</v>
      </c>
      <c r="N379" s="22">
        <f>M379+L379+J379+I379+G379+E379</f>
        <v>0.86275762757627583</v>
      </c>
      <c r="O379" s="273" t="str">
        <f>IF(N379&lt;50%,"F",IF(N379&lt;=64%,"D",IF(N379&lt;=79%,"C",IF(N379&lt;90%,"B",IF(N379&gt;=90%,"A")))))</f>
        <v>B</v>
      </c>
      <c r="P379" s="71"/>
      <c r="Q379" s="201"/>
      <c r="R379" s="148"/>
      <c r="S379" s="142"/>
      <c r="T379" s="148"/>
      <c r="U379" s="148"/>
    </row>
    <row r="380" spans="1:21" s="197" customFormat="1" ht="15.95" customHeight="1" x14ac:dyDescent="0.2">
      <c r="A380" s="57">
        <v>26</v>
      </c>
      <c r="B380" s="237" t="s">
        <v>46</v>
      </c>
      <c r="C380" s="237" t="s">
        <v>656</v>
      </c>
      <c r="D380" s="58">
        <v>100</v>
      </c>
      <c r="E380" s="68">
        <f t="shared" ref="E380:E381" si="135">D380/444.44</f>
        <v>0.22500225002250024</v>
      </c>
      <c r="F380" s="58">
        <v>99</v>
      </c>
      <c r="G380" s="15">
        <f t="shared" ref="G380:G381" si="136">F380/444.44</f>
        <v>0.22275222752227522</v>
      </c>
      <c r="H380" s="58">
        <v>100</v>
      </c>
      <c r="I380" s="15">
        <f t="shared" ref="I380:I381" si="137">H380/444.44</f>
        <v>0.22500225002250024</v>
      </c>
      <c r="J380" s="21">
        <v>0.05</v>
      </c>
      <c r="K380" s="58">
        <v>90</v>
      </c>
      <c r="L380" s="15">
        <f t="shared" ref="L380:L381" si="138">K380/444.44</f>
        <v>0.20250202502025019</v>
      </c>
      <c r="M380" s="21">
        <v>0.05</v>
      </c>
      <c r="N380" s="22">
        <f t="shared" ref="N380:N381" si="139">M380+L380+J380+I380+G380+E380</f>
        <v>0.97525875258752581</v>
      </c>
      <c r="O380" s="273" t="str">
        <f t="shared" ref="O380:O381" si="140">IF(N380&lt;50%,"F",IF(N380&lt;=64%,"D",IF(N380&lt;=79%,"C",IF(N380&lt;90%,"B",IF(N380&gt;=90%,"A")))))</f>
        <v>A</v>
      </c>
      <c r="P380" s="71"/>
      <c r="Q380" s="201"/>
      <c r="R380" s="148"/>
      <c r="S380" s="142"/>
      <c r="T380" s="148"/>
      <c r="U380" s="148"/>
    </row>
    <row r="381" spans="1:21" s="197" customFormat="1" ht="15.95" customHeight="1" x14ac:dyDescent="0.2">
      <c r="A381" s="278">
        <v>27</v>
      </c>
      <c r="B381" s="237" t="s">
        <v>47</v>
      </c>
      <c r="C381" s="237" t="s">
        <v>658</v>
      </c>
      <c r="D381" s="58">
        <v>100</v>
      </c>
      <c r="E381" s="68">
        <f t="shared" si="135"/>
        <v>0.22500225002250024</v>
      </c>
      <c r="F381" s="58">
        <v>88</v>
      </c>
      <c r="G381" s="15">
        <f t="shared" si="136"/>
        <v>0.19800198001980021</v>
      </c>
      <c r="H381" s="58">
        <v>100</v>
      </c>
      <c r="I381" s="15">
        <f t="shared" si="137"/>
        <v>0.22500225002250024</v>
      </c>
      <c r="J381" s="21">
        <v>0.05</v>
      </c>
      <c r="K381" s="58">
        <v>83</v>
      </c>
      <c r="L381" s="15">
        <f t="shared" si="138"/>
        <v>0.18675186751867517</v>
      </c>
      <c r="M381" s="21">
        <v>0.05</v>
      </c>
      <c r="N381" s="22">
        <f t="shared" si="139"/>
        <v>0.93475834758347576</v>
      </c>
      <c r="O381" s="273" t="str">
        <f t="shared" si="140"/>
        <v>A</v>
      </c>
      <c r="P381" s="71"/>
      <c r="Q381" s="201"/>
      <c r="R381" s="148"/>
      <c r="S381" s="142"/>
      <c r="T381" s="148"/>
      <c r="U381" s="148"/>
    </row>
    <row r="382" spans="1:21" s="197" customFormat="1" ht="15.95" customHeight="1" x14ac:dyDescent="0.2">
      <c r="A382" s="57">
        <v>28</v>
      </c>
      <c r="B382" s="237" t="s">
        <v>46</v>
      </c>
      <c r="C382" s="237" t="s">
        <v>660</v>
      </c>
      <c r="D382" s="58">
        <v>100</v>
      </c>
      <c r="E382" s="68">
        <f>D382/444.44</f>
        <v>0.22500225002250024</v>
      </c>
      <c r="F382" s="58">
        <v>87</v>
      </c>
      <c r="G382" s="15">
        <f>F382/444.44</f>
        <v>0.19575195751957519</v>
      </c>
      <c r="H382" s="58">
        <v>98</v>
      </c>
      <c r="I382" s="15">
        <f>H382/444.44</f>
        <v>0.22050220502205023</v>
      </c>
      <c r="J382" s="21">
        <v>0.05</v>
      </c>
      <c r="K382" s="58">
        <v>80</v>
      </c>
      <c r="L382" s="15">
        <f>K382/444.44</f>
        <v>0.18000180001800017</v>
      </c>
      <c r="M382" s="21">
        <v>0.05</v>
      </c>
      <c r="N382" s="22">
        <f>M382+L382+J382+I382+G382+E382</f>
        <v>0.92125821258212581</v>
      </c>
      <c r="O382" s="273" t="str">
        <f>IF(N382&lt;50%,"F",IF(N382&lt;=64%,"D",IF(N382&lt;=79%,"C",IF(N382&lt;90%,"B",IF(N382&gt;=90%,"A")))))</f>
        <v>A</v>
      </c>
      <c r="P382" s="71"/>
      <c r="Q382" s="201"/>
      <c r="R382" s="148"/>
      <c r="S382" s="142"/>
      <c r="T382" s="148"/>
      <c r="U382" s="148"/>
    </row>
    <row r="383" spans="1:21" s="197" customFormat="1" ht="15.95" customHeight="1" x14ac:dyDescent="0.2">
      <c r="A383" s="278">
        <v>29</v>
      </c>
      <c r="B383" s="237" t="s">
        <v>47</v>
      </c>
      <c r="C383" s="237" t="s">
        <v>662</v>
      </c>
      <c r="D383" s="58">
        <v>98</v>
      </c>
      <c r="E383" s="68">
        <f t="shared" ref="E383" si="141">D383/444.44</f>
        <v>0.22050220502205023</v>
      </c>
      <c r="F383" s="58">
        <v>82</v>
      </c>
      <c r="G383" s="15">
        <f t="shared" ref="G383" si="142">F383/444.44</f>
        <v>0.18450184501845018</v>
      </c>
      <c r="H383" s="58">
        <v>100</v>
      </c>
      <c r="I383" s="15">
        <f t="shared" ref="I383" si="143">H383/444.44</f>
        <v>0.22500225002250024</v>
      </c>
      <c r="J383" s="21">
        <v>0.05</v>
      </c>
      <c r="K383" s="58">
        <v>72</v>
      </c>
      <c r="L383" s="15">
        <f t="shared" ref="L383" si="144">K383/444.44</f>
        <v>0.16200162001620017</v>
      </c>
      <c r="M383" s="21">
        <v>0.05</v>
      </c>
      <c r="N383" s="22">
        <f t="shared" ref="N383" si="145">M383+L383+J383+I383+G383+E383</f>
        <v>0.89200792007920082</v>
      </c>
      <c r="O383" s="273" t="str">
        <f t="shared" ref="O383" si="146">IF(N383&lt;50%,"F",IF(N383&lt;=64%,"D",IF(N383&lt;=79%,"C",IF(N383&lt;90%,"B",IF(N383&gt;=90%,"A")))))</f>
        <v>B</v>
      </c>
      <c r="P383" s="71"/>
      <c r="Q383" s="201"/>
      <c r="R383" s="148"/>
      <c r="S383" s="142"/>
      <c r="T383" s="148"/>
      <c r="U383" s="148"/>
    </row>
    <row r="384" spans="1:21" s="197" customFormat="1" ht="15.95" customHeight="1" x14ac:dyDescent="0.2">
      <c r="A384" s="57">
        <v>30</v>
      </c>
      <c r="B384" s="237" t="s">
        <v>46</v>
      </c>
      <c r="C384" s="237" t="s">
        <v>665</v>
      </c>
      <c r="D384" s="58">
        <v>99</v>
      </c>
      <c r="E384" s="68">
        <f>D384/444.44</f>
        <v>0.22275222752227522</v>
      </c>
      <c r="F384" s="58">
        <v>78</v>
      </c>
      <c r="G384" s="15">
        <f>F384/444.44</f>
        <v>0.17550175501755017</v>
      </c>
      <c r="H384" s="213">
        <v>100</v>
      </c>
      <c r="I384" s="15">
        <f>H384/444.44</f>
        <v>0.22500225002250024</v>
      </c>
      <c r="J384" s="21">
        <v>0.05</v>
      </c>
      <c r="K384" s="58">
        <v>73</v>
      </c>
      <c r="L384" s="15">
        <f>K384/444.44</f>
        <v>0.16425164251642516</v>
      </c>
      <c r="M384" s="21">
        <v>0.05</v>
      </c>
      <c r="N384" s="22">
        <f>M384+L384+J384+I384+G384+E384</f>
        <v>0.88750787507875073</v>
      </c>
      <c r="O384" s="273" t="str">
        <f>IF(N384&lt;50%,"F",IF(N384&lt;=64%,"D",IF(N384&lt;=79%,"C",IF(N384&lt;90%,"B",IF(N384&gt;=90%,"A")))))</f>
        <v>B</v>
      </c>
      <c r="P384" s="71"/>
      <c r="Q384" s="195"/>
      <c r="R384" s="196"/>
    </row>
    <row r="385" spans="1:21" s="197" customFormat="1" ht="15.95" customHeight="1" x14ac:dyDescent="0.2">
      <c r="A385" s="278">
        <v>31</v>
      </c>
      <c r="B385" s="237" t="s">
        <v>46</v>
      </c>
      <c r="C385" s="237" t="s">
        <v>666</v>
      </c>
      <c r="D385" s="58">
        <v>100</v>
      </c>
      <c r="E385" s="68">
        <f t="shared" ref="E385" si="147">D385/444.44</f>
        <v>0.22500225002250024</v>
      </c>
      <c r="F385" s="58">
        <v>87</v>
      </c>
      <c r="G385" s="15">
        <f t="shared" ref="G385" si="148">F385/444.44</f>
        <v>0.19575195751957519</v>
      </c>
      <c r="H385" s="58">
        <v>100</v>
      </c>
      <c r="I385" s="15">
        <f t="shared" ref="I385" si="149">H385/444.44</f>
        <v>0.22500225002250024</v>
      </c>
      <c r="J385" s="21">
        <v>0.05</v>
      </c>
      <c r="K385" s="58">
        <v>86</v>
      </c>
      <c r="L385" s="15">
        <f t="shared" ref="L385" si="150">K385/444.44</f>
        <v>0.1935019350193502</v>
      </c>
      <c r="M385" s="21">
        <v>0.05</v>
      </c>
      <c r="N385" s="22">
        <f t="shared" ref="N385" si="151">M385+L385+J385+I385+G385+E385</f>
        <v>0.93925839258392574</v>
      </c>
      <c r="O385" s="273" t="str">
        <f t="shared" ref="O385" si="152">IF(N385&lt;50%,"F",IF(N385&lt;=64%,"D",IF(N385&lt;=79%,"C",IF(N385&lt;90%,"B",IF(N385&gt;=90%,"A")))))</f>
        <v>A</v>
      </c>
      <c r="P385" s="71"/>
      <c r="Q385" s="195"/>
      <c r="R385" s="196"/>
    </row>
    <row r="386" spans="1:21" s="222" customFormat="1" ht="20.100000000000001" customHeight="1" x14ac:dyDescent="0.2">
      <c r="A386" s="219" t="s">
        <v>13</v>
      </c>
      <c r="B386" s="228"/>
      <c r="C386" s="228"/>
      <c r="D386" s="224"/>
      <c r="G386" s="30"/>
      <c r="H386" s="217"/>
      <c r="I386" s="30"/>
      <c r="J386" s="27"/>
      <c r="K386" s="217"/>
      <c r="L386" s="30"/>
      <c r="M386" s="27"/>
      <c r="N386" s="31"/>
      <c r="O386" s="61"/>
      <c r="P386" s="148"/>
      <c r="Q386" s="201"/>
      <c r="R386" s="148"/>
      <c r="S386" s="142"/>
      <c r="T386" s="221"/>
      <c r="U386" s="221"/>
    </row>
    <row r="387" spans="1:21" s="222" customFormat="1" ht="20.100000000000001" customHeight="1" x14ac:dyDescent="0.2">
      <c r="A387" s="219"/>
      <c r="B387" s="228"/>
      <c r="C387" s="228"/>
      <c r="D387" s="224"/>
      <c r="G387" s="30"/>
      <c r="H387" s="217"/>
      <c r="I387" s="30"/>
      <c r="J387" s="27"/>
      <c r="K387" s="217"/>
      <c r="L387" s="30"/>
      <c r="M387" s="27"/>
      <c r="N387" s="31"/>
      <c r="O387" s="61"/>
      <c r="P387" s="148"/>
      <c r="Q387" s="201"/>
      <c r="R387" s="148"/>
      <c r="S387" s="142"/>
      <c r="T387" s="221"/>
      <c r="U387" s="221"/>
    </row>
    <row r="388" spans="1:21" s="222" customFormat="1" ht="20.100000000000001" customHeight="1" x14ac:dyDescent="0.2">
      <c r="A388" s="219"/>
      <c r="B388" s="228"/>
      <c r="C388" s="228"/>
      <c r="D388" s="224"/>
      <c r="G388" s="30"/>
      <c r="H388" s="217"/>
      <c r="I388" s="30"/>
      <c r="J388" s="27"/>
      <c r="K388" s="217"/>
      <c r="L388" s="30"/>
      <c r="M388" s="27"/>
      <c r="N388" s="31"/>
      <c r="O388" s="61"/>
      <c r="P388" s="148"/>
      <c r="Q388" s="201"/>
      <c r="R388" s="148"/>
      <c r="S388" s="142"/>
      <c r="T388" s="221"/>
      <c r="U388" s="221"/>
    </row>
    <row r="389" spans="1:21" s="222" customFormat="1" ht="20.100000000000001" customHeight="1" x14ac:dyDescent="0.2">
      <c r="A389" s="219"/>
      <c r="B389" s="228"/>
      <c r="C389" s="228"/>
      <c r="D389" s="224"/>
      <c r="G389" s="30"/>
      <c r="H389" s="217"/>
      <c r="I389" s="30"/>
      <c r="J389" s="27"/>
      <c r="K389" s="217"/>
      <c r="L389" s="30"/>
      <c r="M389" s="27"/>
      <c r="N389" s="31"/>
      <c r="O389" s="61"/>
      <c r="P389" s="148"/>
      <c r="Q389" s="201"/>
      <c r="R389" s="148"/>
      <c r="S389" s="142"/>
      <c r="T389" s="221"/>
      <c r="U389" s="221"/>
    </row>
    <row r="390" spans="1:21" s="38" customFormat="1" ht="24.95" customHeight="1" x14ac:dyDescent="0.3">
      <c r="A390" s="341" t="s">
        <v>136</v>
      </c>
      <c r="B390" s="341"/>
      <c r="C390" s="341"/>
      <c r="D390" s="341"/>
      <c r="E390" s="341"/>
      <c r="F390" s="341"/>
      <c r="G390" s="341"/>
      <c r="H390" s="341"/>
      <c r="I390" s="341"/>
      <c r="J390" s="341"/>
      <c r="K390" s="341"/>
      <c r="L390" s="341"/>
      <c r="M390" s="341"/>
      <c r="N390" s="341"/>
      <c r="O390" s="341"/>
      <c r="P390" s="341"/>
      <c r="Q390" s="341"/>
      <c r="R390" s="341"/>
      <c r="S390" s="341"/>
      <c r="T390" s="341"/>
    </row>
    <row r="391" spans="1:21" s="197" customFormat="1" ht="12" customHeight="1" x14ac:dyDescent="0.3">
      <c r="A391" s="147"/>
      <c r="B391" s="170"/>
      <c r="C391" s="170"/>
      <c r="D391" s="170"/>
      <c r="E391" s="147"/>
      <c r="F391" s="147"/>
      <c r="G391" s="147"/>
      <c r="H391" s="147"/>
      <c r="I391" s="147"/>
      <c r="J391" s="147"/>
      <c r="K391" s="147"/>
      <c r="L391" s="147"/>
      <c r="M391" s="147"/>
      <c r="N391" s="147"/>
      <c r="O391" s="147"/>
      <c r="P391" s="147"/>
      <c r="Q391" s="195"/>
      <c r="R391" s="196"/>
    </row>
    <row r="392" spans="1:21" s="197" customFormat="1" ht="20.100000000000001" customHeight="1" x14ac:dyDescent="0.2">
      <c r="A392" s="59" t="s">
        <v>126</v>
      </c>
      <c r="B392" s="59"/>
      <c r="C392" s="59"/>
      <c r="D392" s="130"/>
      <c r="E392" s="59"/>
      <c r="F392" s="59"/>
      <c r="G392" s="59"/>
      <c r="H392" s="59"/>
      <c r="I392" s="59" t="s">
        <v>30</v>
      </c>
      <c r="J392" s="59"/>
      <c r="K392" s="59"/>
      <c r="L392" s="59"/>
      <c r="M392" s="59"/>
      <c r="N392" s="59"/>
      <c r="O392" s="59"/>
      <c r="P392" s="59"/>
      <c r="Q392" s="195"/>
      <c r="R392" s="196"/>
    </row>
    <row r="393" spans="1:21" s="197" customFormat="1" ht="20.100000000000001" customHeight="1" x14ac:dyDescent="0.2">
      <c r="A393" s="59" t="s">
        <v>132</v>
      </c>
      <c r="B393" s="59"/>
      <c r="C393" s="59"/>
      <c r="D393" s="130"/>
      <c r="E393" s="59"/>
      <c r="F393" s="59"/>
      <c r="G393" s="59"/>
      <c r="H393" s="59"/>
      <c r="I393" s="59" t="s">
        <v>24</v>
      </c>
      <c r="J393" s="59"/>
      <c r="K393" s="59"/>
      <c r="L393" s="59"/>
      <c r="M393" s="59"/>
      <c r="N393" s="59"/>
      <c r="O393" s="59"/>
      <c r="P393" s="59"/>
      <c r="Q393" s="195"/>
      <c r="R393" s="196"/>
    </row>
    <row r="394" spans="1:21" s="197" customFormat="1" ht="12" customHeight="1" x14ac:dyDescent="0.25">
      <c r="A394" s="61"/>
      <c r="B394" s="199"/>
      <c r="C394" s="199"/>
      <c r="D394" s="61"/>
      <c r="E394" s="13"/>
      <c r="F394" s="13"/>
      <c r="G394" s="62"/>
      <c r="H394" s="13"/>
      <c r="I394" s="62"/>
      <c r="J394" s="13"/>
      <c r="K394" s="200"/>
      <c r="L394" s="13"/>
      <c r="M394" s="62"/>
      <c r="N394" s="13"/>
      <c r="O394" s="13"/>
      <c r="P394" s="62"/>
      <c r="Q394" s="195"/>
      <c r="R394" s="196"/>
    </row>
    <row r="395" spans="1:21" s="197" customFormat="1" ht="14.1" customHeight="1" x14ac:dyDescent="0.2">
      <c r="A395" s="317" t="s">
        <v>4</v>
      </c>
      <c r="B395" s="317" t="s">
        <v>31</v>
      </c>
      <c r="C395" s="318" t="s">
        <v>7</v>
      </c>
      <c r="D395" s="317" t="s">
        <v>8</v>
      </c>
      <c r="E395" s="317"/>
      <c r="F395" s="317"/>
      <c r="G395" s="317"/>
      <c r="H395" s="317" t="s">
        <v>9</v>
      </c>
      <c r="I395" s="317"/>
      <c r="J395" s="317"/>
      <c r="K395" s="317"/>
      <c r="L395" s="317"/>
      <c r="M395" s="317"/>
      <c r="N395" s="317" t="s">
        <v>0</v>
      </c>
      <c r="O395" s="319" t="s">
        <v>3</v>
      </c>
      <c r="P395" s="353" t="s">
        <v>2</v>
      </c>
      <c r="Q395" s="195"/>
      <c r="R395" s="196"/>
    </row>
    <row r="396" spans="1:21" s="197" customFormat="1" ht="14.1" customHeight="1" x14ac:dyDescent="0.2">
      <c r="A396" s="317"/>
      <c r="B396" s="317"/>
      <c r="C396" s="318"/>
      <c r="D396" s="321" t="s">
        <v>81</v>
      </c>
      <c r="E396" s="321"/>
      <c r="F396" s="321" t="s">
        <v>82</v>
      </c>
      <c r="G396" s="321"/>
      <c r="H396" s="321" t="s">
        <v>81</v>
      </c>
      <c r="I396" s="321"/>
      <c r="J396" s="274" t="s">
        <v>10</v>
      </c>
      <c r="K396" s="321" t="s">
        <v>82</v>
      </c>
      <c r="L396" s="321"/>
      <c r="M396" s="274" t="s">
        <v>10</v>
      </c>
      <c r="N396" s="317"/>
      <c r="O396" s="319"/>
      <c r="P396" s="353"/>
      <c r="Q396" s="195"/>
      <c r="R396" s="196"/>
    </row>
    <row r="397" spans="1:21" s="197" customFormat="1" ht="15" customHeight="1" x14ac:dyDescent="0.2">
      <c r="A397" s="57">
        <v>1</v>
      </c>
      <c r="B397" s="237" t="s">
        <v>46</v>
      </c>
      <c r="C397" s="237" t="s">
        <v>668</v>
      </c>
      <c r="D397" s="58">
        <v>94</v>
      </c>
      <c r="E397" s="68">
        <f>D397/444.44</f>
        <v>0.21150211502115021</v>
      </c>
      <c r="F397" s="58">
        <v>93</v>
      </c>
      <c r="G397" s="15">
        <f>F397/444.44</f>
        <v>0.20925209252092522</v>
      </c>
      <c r="H397" s="58">
        <v>87</v>
      </c>
      <c r="I397" s="15">
        <f>H397/444.44</f>
        <v>0.19575195751957519</v>
      </c>
      <c r="J397" s="69">
        <v>0.05</v>
      </c>
      <c r="K397" s="58">
        <v>78</v>
      </c>
      <c r="L397" s="15">
        <f>K397/444.44</f>
        <v>0.17550175501755017</v>
      </c>
      <c r="M397" s="69">
        <v>0.05</v>
      </c>
      <c r="N397" s="22">
        <f>M397+L397+J397+I397+G397+E397</f>
        <v>0.89200792007920082</v>
      </c>
      <c r="O397" s="273" t="str">
        <f>IF(N397&lt;50%,"F",IF(N397&lt;=64%,"D",IF(N397&lt;=79%,"C",IF(N397&lt;90%,"B",IF(N397&gt;=90%,"A")))))</f>
        <v>B</v>
      </c>
      <c r="P397" s="72"/>
      <c r="Q397" s="195"/>
      <c r="R397" s="196"/>
    </row>
    <row r="398" spans="1:21" s="197" customFormat="1" ht="15" customHeight="1" x14ac:dyDescent="0.2">
      <c r="A398" s="278">
        <v>2</v>
      </c>
      <c r="B398" s="237" t="s">
        <v>46</v>
      </c>
      <c r="C398" s="237" t="s">
        <v>670</v>
      </c>
      <c r="D398" s="58">
        <v>83</v>
      </c>
      <c r="E398" s="68">
        <f t="shared" ref="E398:E407" si="153">D398/444.44</f>
        <v>0.18675186751867517</v>
      </c>
      <c r="F398" s="58">
        <v>85</v>
      </c>
      <c r="G398" s="15">
        <f>F398/444.44</f>
        <v>0.19125191251912518</v>
      </c>
      <c r="H398" s="58">
        <v>75</v>
      </c>
      <c r="I398" s="15">
        <f>H398/444.44</f>
        <v>0.16875168751687517</v>
      </c>
      <c r="J398" s="69">
        <v>0.04</v>
      </c>
      <c r="K398" s="58">
        <v>82</v>
      </c>
      <c r="L398" s="15">
        <f>K398/444.44</f>
        <v>0.18450184501845018</v>
      </c>
      <c r="M398" s="69">
        <v>0.05</v>
      </c>
      <c r="N398" s="22">
        <f t="shared" ref="N398:N407" si="154">M398+L398+J398+I398+G398+E398</f>
        <v>0.82125731257312573</v>
      </c>
      <c r="O398" s="273" t="str">
        <f>IF(N398&lt;50%,"F",IF(N398&lt;=64%,"D",IF(N398&lt;=79%,"C",IF(N398&lt;90%,"B",IF(N398&gt;=90%,"A")))))</f>
        <v>B</v>
      </c>
      <c r="P398" s="71"/>
      <c r="Q398" s="201"/>
      <c r="R398" s="148"/>
      <c r="S398" s="142"/>
      <c r="T398" s="148"/>
      <c r="U398" s="148"/>
    </row>
    <row r="399" spans="1:21" s="197" customFormat="1" ht="15" customHeight="1" x14ac:dyDescent="0.2">
      <c r="A399" s="57">
        <v>3</v>
      </c>
      <c r="B399" s="237" t="s">
        <v>46</v>
      </c>
      <c r="C399" s="237" t="s">
        <v>672</v>
      </c>
      <c r="D399" s="58">
        <v>80</v>
      </c>
      <c r="E399" s="68">
        <f t="shared" si="153"/>
        <v>0.18000180001800017</v>
      </c>
      <c r="F399" s="58">
        <v>78</v>
      </c>
      <c r="G399" s="15">
        <f t="shared" ref="G399:G401" si="155">F399/444.44</f>
        <v>0.17550175501755017</v>
      </c>
      <c r="H399" s="58">
        <v>76</v>
      </c>
      <c r="I399" s="15">
        <f t="shared" ref="I399:I401" si="156">H399/444.44</f>
        <v>0.17100171001710018</v>
      </c>
      <c r="J399" s="69">
        <v>0.04</v>
      </c>
      <c r="K399" s="58">
        <v>81</v>
      </c>
      <c r="L399" s="15">
        <f t="shared" ref="L399:L401" si="157">K399/444.44</f>
        <v>0.18225182251822519</v>
      </c>
      <c r="M399" s="69">
        <v>0.05</v>
      </c>
      <c r="N399" s="22">
        <f t="shared" si="154"/>
        <v>0.7987570875708756</v>
      </c>
      <c r="O399" s="273" t="str">
        <f t="shared" ref="O399:O401" si="158">IF(N399&lt;50%,"F",IF(N399&lt;=64%,"D",IF(N399&lt;=79%,"C",IF(N399&lt;90%,"B",IF(N399&gt;=90%,"A")))))</f>
        <v>B</v>
      </c>
      <c r="P399" s="152"/>
      <c r="Q399" s="195"/>
      <c r="R399" s="196"/>
    </row>
    <row r="400" spans="1:21" s="197" customFormat="1" ht="15" customHeight="1" x14ac:dyDescent="0.2">
      <c r="A400" s="278">
        <v>4</v>
      </c>
      <c r="B400" s="237" t="s">
        <v>46</v>
      </c>
      <c r="C400" s="237" t="s">
        <v>674</v>
      </c>
      <c r="D400" s="58">
        <v>93</v>
      </c>
      <c r="E400" s="68">
        <f t="shared" si="153"/>
        <v>0.20925209252092522</v>
      </c>
      <c r="F400" s="58">
        <v>93</v>
      </c>
      <c r="G400" s="15">
        <f>F400/444.44</f>
        <v>0.20925209252092522</v>
      </c>
      <c r="H400" s="58">
        <v>93</v>
      </c>
      <c r="I400" s="15">
        <f>H400/444.44</f>
        <v>0.20925209252092522</v>
      </c>
      <c r="J400" s="69">
        <v>0.05</v>
      </c>
      <c r="K400" s="58">
        <v>93</v>
      </c>
      <c r="L400" s="15">
        <f>K400/444.44</f>
        <v>0.20925209252092522</v>
      </c>
      <c r="M400" s="69">
        <v>0.05</v>
      </c>
      <c r="N400" s="22">
        <f t="shared" si="154"/>
        <v>0.93700837008370097</v>
      </c>
      <c r="O400" s="273" t="str">
        <f>IF(N400&lt;50%,"F",IF(N400&lt;=64%,"D",IF(N400&lt;=79%,"C",IF(N400&lt;90%,"B",IF(N400&gt;=90%,"A")))))</f>
        <v>A</v>
      </c>
      <c r="P400" s="71"/>
      <c r="Q400" s="201"/>
      <c r="R400" s="148"/>
      <c r="S400" s="142"/>
      <c r="T400" s="148"/>
      <c r="U400" s="148"/>
    </row>
    <row r="401" spans="1:21" s="197" customFormat="1" ht="15" customHeight="1" x14ac:dyDescent="0.2">
      <c r="A401" s="57">
        <v>5</v>
      </c>
      <c r="B401" s="237" t="s">
        <v>46</v>
      </c>
      <c r="C401" s="237" t="s">
        <v>676</v>
      </c>
      <c r="D401" s="58">
        <v>86</v>
      </c>
      <c r="E401" s="68">
        <f t="shared" si="153"/>
        <v>0.1935019350193502</v>
      </c>
      <c r="F401" s="58">
        <v>95</v>
      </c>
      <c r="G401" s="15">
        <f t="shared" si="155"/>
        <v>0.2137521375213752</v>
      </c>
      <c r="H401" s="58">
        <v>90</v>
      </c>
      <c r="I401" s="15">
        <f t="shared" si="156"/>
        <v>0.20250202502025019</v>
      </c>
      <c r="J401" s="69">
        <v>0.05</v>
      </c>
      <c r="K401" s="58">
        <v>79</v>
      </c>
      <c r="L401" s="15">
        <f t="shared" si="157"/>
        <v>0.17775177751777518</v>
      </c>
      <c r="M401" s="69">
        <v>0.05</v>
      </c>
      <c r="N401" s="22">
        <f t="shared" si="154"/>
        <v>0.88750787507875084</v>
      </c>
      <c r="O401" s="273" t="str">
        <f t="shared" si="158"/>
        <v>B</v>
      </c>
      <c r="P401" s="71"/>
      <c r="Q401" s="195"/>
      <c r="R401" s="196"/>
    </row>
    <row r="402" spans="1:21" s="197" customFormat="1" ht="15" customHeight="1" x14ac:dyDescent="0.2">
      <c r="A402" s="278">
        <v>6</v>
      </c>
      <c r="B402" s="237" t="s">
        <v>46</v>
      </c>
      <c r="C402" s="237" t="s">
        <v>678</v>
      </c>
      <c r="D402" s="58">
        <v>92</v>
      </c>
      <c r="E402" s="68">
        <f t="shared" si="153"/>
        <v>0.2070020700207002</v>
      </c>
      <c r="F402" s="58">
        <v>96</v>
      </c>
      <c r="G402" s="15">
        <f>F402/444.44</f>
        <v>0.21600216002160022</v>
      </c>
      <c r="H402" s="58">
        <v>91</v>
      </c>
      <c r="I402" s="15">
        <f>H402/444.44</f>
        <v>0.20475204752047521</v>
      </c>
      <c r="J402" s="69">
        <v>0.04</v>
      </c>
      <c r="K402" s="58">
        <v>87</v>
      </c>
      <c r="L402" s="15">
        <f>K402/444.44</f>
        <v>0.19575195751957519</v>
      </c>
      <c r="M402" s="69">
        <v>0.05</v>
      </c>
      <c r="N402" s="22">
        <f t="shared" si="154"/>
        <v>0.91350823508235091</v>
      </c>
      <c r="O402" s="273" t="str">
        <f>IF(N402&lt;50%,"F",IF(N402&lt;=64%,"D",IF(N402&lt;=79%,"C",IF(N402&lt;90%,"B",IF(N402&gt;=90%,"A")))))</f>
        <v>A</v>
      </c>
      <c r="P402" s="71"/>
      <c r="Q402" s="195"/>
      <c r="R402" s="196"/>
    </row>
    <row r="403" spans="1:21" s="197" customFormat="1" ht="15" customHeight="1" x14ac:dyDescent="0.2">
      <c r="A403" s="57">
        <v>7</v>
      </c>
      <c r="B403" s="237" t="s">
        <v>47</v>
      </c>
      <c r="C403" s="237" t="s">
        <v>680</v>
      </c>
      <c r="D403" s="58">
        <v>94</v>
      </c>
      <c r="E403" s="68">
        <f t="shared" si="153"/>
        <v>0.21150211502115021</v>
      </c>
      <c r="F403" s="58">
        <v>90</v>
      </c>
      <c r="G403" s="15">
        <f t="shared" ref="G403:G407" si="159">F403/444.44</f>
        <v>0.20250202502025019</v>
      </c>
      <c r="H403" s="58">
        <v>92</v>
      </c>
      <c r="I403" s="15">
        <f t="shared" ref="I403:I407" si="160">H403/444.44</f>
        <v>0.2070020700207002</v>
      </c>
      <c r="J403" s="69">
        <v>0.03</v>
      </c>
      <c r="K403" s="58">
        <v>91</v>
      </c>
      <c r="L403" s="15">
        <f>K403/444.44</f>
        <v>0.20475204752047521</v>
      </c>
      <c r="M403" s="69">
        <v>0.05</v>
      </c>
      <c r="N403" s="22">
        <f t="shared" si="154"/>
        <v>0.90575825758257589</v>
      </c>
      <c r="O403" s="273" t="str">
        <f t="shared" ref="O403:O407" si="161">IF(N403&lt;50%,"F",IF(N403&lt;=64%,"D",IF(N403&lt;=79%,"C",IF(N403&lt;90%,"B",IF(N403&gt;=90%,"A")))))</f>
        <v>A</v>
      </c>
      <c r="P403" s="54"/>
      <c r="Q403" s="195"/>
      <c r="R403" s="196"/>
    </row>
    <row r="404" spans="1:21" s="197" customFormat="1" ht="15" customHeight="1" x14ac:dyDescent="0.2">
      <c r="A404" s="278">
        <v>8</v>
      </c>
      <c r="B404" s="237" t="s">
        <v>47</v>
      </c>
      <c r="C404" s="237" t="s">
        <v>682</v>
      </c>
      <c r="D404" s="58">
        <v>98</v>
      </c>
      <c r="E404" s="68">
        <f t="shared" si="153"/>
        <v>0.22050220502205023</v>
      </c>
      <c r="F404" s="58">
        <v>98</v>
      </c>
      <c r="G404" s="15">
        <f t="shared" si="159"/>
        <v>0.22050220502205023</v>
      </c>
      <c r="H404" s="58">
        <v>93</v>
      </c>
      <c r="I404" s="15">
        <f t="shared" si="160"/>
        <v>0.20925209252092522</v>
      </c>
      <c r="J404" s="69">
        <v>0.05</v>
      </c>
      <c r="K404" s="58">
        <v>99</v>
      </c>
      <c r="L404" s="15">
        <f t="shared" ref="L404" si="162">K404/444.44</f>
        <v>0.22275222752227522</v>
      </c>
      <c r="M404" s="69">
        <v>0.05</v>
      </c>
      <c r="N404" s="22">
        <f t="shared" si="154"/>
        <v>0.97300873008730082</v>
      </c>
      <c r="O404" s="273" t="str">
        <f t="shared" si="161"/>
        <v>A</v>
      </c>
      <c r="P404" s="71"/>
      <c r="Q404" s="195"/>
      <c r="R404" s="196"/>
    </row>
    <row r="405" spans="1:21" s="197" customFormat="1" ht="15" customHeight="1" x14ac:dyDescent="0.2">
      <c r="A405" s="57">
        <v>9</v>
      </c>
      <c r="B405" s="237" t="s">
        <v>46</v>
      </c>
      <c r="C405" s="237" t="s">
        <v>684</v>
      </c>
      <c r="D405" s="58">
        <v>92</v>
      </c>
      <c r="E405" s="68">
        <f t="shared" si="153"/>
        <v>0.2070020700207002</v>
      </c>
      <c r="F405" s="58">
        <v>81</v>
      </c>
      <c r="G405" s="15">
        <f t="shared" si="159"/>
        <v>0.18225182251822519</v>
      </c>
      <c r="H405" s="58">
        <v>93</v>
      </c>
      <c r="I405" s="15">
        <f t="shared" si="160"/>
        <v>0.20925209252092522</v>
      </c>
      <c r="J405" s="69">
        <v>0.04</v>
      </c>
      <c r="K405" s="58">
        <v>95</v>
      </c>
      <c r="L405" s="15">
        <f>K405/444.44</f>
        <v>0.2137521375213752</v>
      </c>
      <c r="M405" s="69">
        <v>0.05</v>
      </c>
      <c r="N405" s="22">
        <f t="shared" si="154"/>
        <v>0.90225812258122584</v>
      </c>
      <c r="O405" s="273" t="str">
        <f t="shared" si="161"/>
        <v>A</v>
      </c>
      <c r="P405" s="71"/>
      <c r="Q405" s="195"/>
      <c r="R405" s="196"/>
    </row>
    <row r="406" spans="1:21" s="197" customFormat="1" ht="15" customHeight="1" x14ac:dyDescent="0.2">
      <c r="A406" s="278">
        <v>10</v>
      </c>
      <c r="B406" s="237" t="s">
        <v>46</v>
      </c>
      <c r="C406" s="237" t="s">
        <v>686</v>
      </c>
      <c r="D406" s="58">
        <v>76</v>
      </c>
      <c r="E406" s="68">
        <f t="shared" si="153"/>
        <v>0.17100171001710018</v>
      </c>
      <c r="F406" s="58">
        <v>58</v>
      </c>
      <c r="G406" s="15">
        <f t="shared" si="159"/>
        <v>0.13050130501305013</v>
      </c>
      <c r="H406" s="58">
        <v>58</v>
      </c>
      <c r="I406" s="15">
        <f t="shared" si="160"/>
        <v>0.13050130501305013</v>
      </c>
      <c r="J406" s="69">
        <v>0.03</v>
      </c>
      <c r="K406" s="58">
        <v>71</v>
      </c>
      <c r="L406" s="15">
        <f t="shared" ref="L406:L407" si="163">K406/444.44</f>
        <v>0.15975159751597517</v>
      </c>
      <c r="M406" s="69">
        <v>0.05</v>
      </c>
      <c r="N406" s="22">
        <f t="shared" si="154"/>
        <v>0.67175591755917563</v>
      </c>
      <c r="O406" s="273" t="str">
        <f t="shared" si="161"/>
        <v>C</v>
      </c>
      <c r="P406" s="71"/>
      <c r="Q406" s="195"/>
      <c r="R406" s="196"/>
    </row>
    <row r="407" spans="1:21" s="197" customFormat="1" ht="15" customHeight="1" x14ac:dyDescent="0.2">
      <c r="A407" s="57">
        <v>11</v>
      </c>
      <c r="B407" s="237" t="s">
        <v>46</v>
      </c>
      <c r="C407" s="237" t="s">
        <v>688</v>
      </c>
      <c r="D407" s="58">
        <v>93</v>
      </c>
      <c r="E407" s="68">
        <f t="shared" si="153"/>
        <v>0.20925209252092522</v>
      </c>
      <c r="F407" s="58">
        <v>91</v>
      </c>
      <c r="G407" s="15">
        <f t="shared" si="159"/>
        <v>0.20475204752047521</v>
      </c>
      <c r="H407" s="58">
        <v>86</v>
      </c>
      <c r="I407" s="15">
        <f t="shared" si="160"/>
        <v>0.1935019350193502</v>
      </c>
      <c r="J407" s="69">
        <v>0.05</v>
      </c>
      <c r="K407" s="58">
        <v>87</v>
      </c>
      <c r="L407" s="15">
        <f t="shared" si="163"/>
        <v>0.19575195751957519</v>
      </c>
      <c r="M407" s="69">
        <v>0.05</v>
      </c>
      <c r="N407" s="22">
        <f t="shared" si="154"/>
        <v>0.90325803258032578</v>
      </c>
      <c r="O407" s="273" t="str">
        <f t="shared" si="161"/>
        <v>A</v>
      </c>
      <c r="P407" s="71"/>
      <c r="Q407" s="201"/>
      <c r="R407" s="148"/>
      <c r="S407" s="142"/>
      <c r="T407" s="148"/>
      <c r="U407" s="148"/>
    </row>
    <row r="408" spans="1:21" s="197" customFormat="1" ht="15" customHeight="1" x14ac:dyDescent="0.2">
      <c r="A408" s="278">
        <v>12</v>
      </c>
      <c r="B408" s="237" t="s">
        <v>46</v>
      </c>
      <c r="C408" s="237" t="s">
        <v>690</v>
      </c>
      <c r="D408" s="58">
        <v>95</v>
      </c>
      <c r="E408" s="68">
        <f>D408/444.44</f>
        <v>0.2137521375213752</v>
      </c>
      <c r="F408" s="58">
        <v>84</v>
      </c>
      <c r="G408" s="15">
        <f>F408/444.44</f>
        <v>0.18900189001890019</v>
      </c>
      <c r="H408" s="58">
        <v>78</v>
      </c>
      <c r="I408" s="15">
        <f>H408/444.44</f>
        <v>0.17550175501755017</v>
      </c>
      <c r="J408" s="69">
        <v>0.05</v>
      </c>
      <c r="K408" s="58">
        <v>97</v>
      </c>
      <c r="L408" s="15">
        <f>K408/444.44</f>
        <v>0.21825218252182521</v>
      </c>
      <c r="M408" s="69">
        <v>0.05</v>
      </c>
      <c r="N408" s="22">
        <f>M408+L408+J408+I408+G408+E408</f>
        <v>0.8965079650796508</v>
      </c>
      <c r="O408" s="273" t="str">
        <f>IF(N408&lt;50%,"F",IF(N408&lt;=64%,"D",IF(N408&lt;=79%,"C",IF(N408&lt;90%,"B",IF(N408&gt;=90%,"A")))))</f>
        <v>B</v>
      </c>
      <c r="P408" s="71"/>
      <c r="Q408" s="201"/>
      <c r="R408" s="148"/>
      <c r="S408" s="142"/>
      <c r="T408" s="148"/>
      <c r="U408" s="148"/>
    </row>
    <row r="409" spans="1:21" s="197" customFormat="1" ht="15" customHeight="1" x14ac:dyDescent="0.2">
      <c r="A409" s="57">
        <v>13</v>
      </c>
      <c r="B409" s="237" t="s">
        <v>46</v>
      </c>
      <c r="C409" s="237" t="s">
        <v>692</v>
      </c>
      <c r="D409" s="58">
        <v>62</v>
      </c>
      <c r="E409" s="68">
        <f>D409/444.44</f>
        <v>0.13950139501395015</v>
      </c>
      <c r="F409" s="58">
        <v>70</v>
      </c>
      <c r="G409" s="15">
        <f>F409/444.44</f>
        <v>0.15750157501575016</v>
      </c>
      <c r="H409" s="58">
        <v>58</v>
      </c>
      <c r="I409" s="15">
        <f>H409/444.44</f>
        <v>0.13050130501305013</v>
      </c>
      <c r="J409" s="69">
        <v>0.02</v>
      </c>
      <c r="K409" s="58">
        <v>72</v>
      </c>
      <c r="L409" s="15">
        <f>K409/444.44</f>
        <v>0.16200162001620017</v>
      </c>
      <c r="M409" s="69">
        <v>0.05</v>
      </c>
      <c r="N409" s="22">
        <f>M409+L409+J409+I409+G409+E409</f>
        <v>0.65950589505895052</v>
      </c>
      <c r="O409" s="273" t="str">
        <f>IF(N409&lt;50%,"F",IF(N409&lt;=64%,"D",IF(N409&lt;=79%,"C",IF(N409&lt;90%,"B",IF(N409&gt;=90%,"A")))))</f>
        <v>C</v>
      </c>
      <c r="P409" s="71"/>
      <c r="Q409" s="201"/>
      <c r="R409" s="148"/>
      <c r="S409" s="142"/>
      <c r="T409" s="148"/>
      <c r="U409" s="148"/>
    </row>
    <row r="410" spans="1:21" s="197" customFormat="1" ht="15" customHeight="1" x14ac:dyDescent="0.2">
      <c r="A410" s="278">
        <v>14</v>
      </c>
      <c r="B410" s="237" t="s">
        <v>46</v>
      </c>
      <c r="C410" s="237" t="s">
        <v>694</v>
      </c>
      <c r="D410" s="58">
        <v>94</v>
      </c>
      <c r="E410" s="68">
        <f t="shared" ref="E410:E411" si="164">D410/444.44</f>
        <v>0.21150211502115021</v>
      </c>
      <c r="F410" s="58">
        <v>100</v>
      </c>
      <c r="G410" s="15">
        <f t="shared" ref="G410:G411" si="165">F410/444.44</f>
        <v>0.22500225002250024</v>
      </c>
      <c r="H410" s="58">
        <v>88</v>
      </c>
      <c r="I410" s="15">
        <f t="shared" ref="I410:I411" si="166">H410/444.44</f>
        <v>0.19800198001980021</v>
      </c>
      <c r="J410" s="69">
        <v>0.05</v>
      </c>
      <c r="K410" s="58">
        <v>96</v>
      </c>
      <c r="L410" s="15">
        <f t="shared" ref="L410:L411" si="167">K410/444.44</f>
        <v>0.21600216002160022</v>
      </c>
      <c r="M410" s="69">
        <v>0.05</v>
      </c>
      <c r="N410" s="22">
        <f t="shared" ref="N410:N411" si="168">M410+L410+J410+I410+G410+E410</f>
        <v>0.9505085050850508</v>
      </c>
      <c r="O410" s="273" t="str">
        <f t="shared" ref="O410:O411" si="169">IF(N410&lt;50%,"F",IF(N410&lt;=64%,"D",IF(N410&lt;=79%,"C",IF(N410&lt;90%,"B",IF(N410&gt;=90%,"A")))))</f>
        <v>A</v>
      </c>
      <c r="P410" s="71"/>
      <c r="Q410" s="201"/>
      <c r="R410" s="148"/>
      <c r="S410" s="142"/>
      <c r="T410" s="148"/>
      <c r="U410" s="148"/>
    </row>
    <row r="411" spans="1:21" s="197" customFormat="1" ht="15" customHeight="1" x14ac:dyDescent="0.2">
      <c r="A411" s="57">
        <v>15</v>
      </c>
      <c r="B411" s="237" t="s">
        <v>47</v>
      </c>
      <c r="C411" s="237" t="s">
        <v>696</v>
      </c>
      <c r="D411" s="58">
        <v>94</v>
      </c>
      <c r="E411" s="68">
        <f t="shared" si="164"/>
        <v>0.21150211502115021</v>
      </c>
      <c r="F411" s="58">
        <v>80</v>
      </c>
      <c r="G411" s="15">
        <f t="shared" si="165"/>
        <v>0.18000180001800017</v>
      </c>
      <c r="H411" s="58">
        <v>81</v>
      </c>
      <c r="I411" s="15">
        <f t="shared" si="166"/>
        <v>0.18225182251822519</v>
      </c>
      <c r="J411" s="69">
        <v>0.03</v>
      </c>
      <c r="K411" s="58">
        <v>85</v>
      </c>
      <c r="L411" s="15">
        <f t="shared" si="167"/>
        <v>0.19125191251912518</v>
      </c>
      <c r="M411" s="69">
        <v>0.05</v>
      </c>
      <c r="N411" s="22">
        <f t="shared" si="168"/>
        <v>0.8450076500765008</v>
      </c>
      <c r="O411" s="273" t="str">
        <f t="shared" si="169"/>
        <v>B</v>
      </c>
      <c r="P411" s="71"/>
      <c r="Q411" s="195"/>
      <c r="R411" s="196"/>
    </row>
    <row r="412" spans="1:21" s="197" customFormat="1" ht="15" customHeight="1" x14ac:dyDescent="0.2">
      <c r="A412" s="278">
        <v>16</v>
      </c>
      <c r="B412" s="237" t="s">
        <v>46</v>
      </c>
      <c r="C412" s="237" t="s">
        <v>698</v>
      </c>
      <c r="D412" s="58">
        <v>91</v>
      </c>
      <c r="E412" s="68">
        <f>D412/444.44</f>
        <v>0.20475204752047521</v>
      </c>
      <c r="F412" s="58">
        <v>84</v>
      </c>
      <c r="G412" s="15">
        <f>F412/444.44</f>
        <v>0.18900189001890019</v>
      </c>
      <c r="H412" s="58">
        <v>91</v>
      </c>
      <c r="I412" s="15">
        <f>H412/444.44</f>
        <v>0.20475204752047521</v>
      </c>
      <c r="J412" s="69">
        <v>0.04</v>
      </c>
      <c r="K412" s="58">
        <v>77</v>
      </c>
      <c r="L412" s="15">
        <f>K412/444.44</f>
        <v>0.17325173251732517</v>
      </c>
      <c r="M412" s="69">
        <v>0.05</v>
      </c>
      <c r="N412" s="22">
        <f>M412+L412+J412+I412+G412+E412</f>
        <v>0.86175771757717579</v>
      </c>
      <c r="O412" s="273" t="str">
        <f>IF(N412&lt;50%,"F",IF(N412&lt;=64%,"D",IF(N412&lt;=79%,"C",IF(N412&lt;90%,"B",IF(N412&gt;=90%,"A")))))</f>
        <v>B</v>
      </c>
      <c r="P412" s="71"/>
      <c r="Q412" s="201"/>
      <c r="R412" s="148"/>
      <c r="S412" s="142"/>
      <c r="T412" s="148"/>
      <c r="U412" s="148"/>
    </row>
    <row r="413" spans="1:21" s="197" customFormat="1" ht="15" customHeight="1" x14ac:dyDescent="0.2">
      <c r="A413" s="57">
        <v>17</v>
      </c>
      <c r="B413" s="237" t="s">
        <v>46</v>
      </c>
      <c r="C413" s="237" t="s">
        <v>700</v>
      </c>
      <c r="D413" s="58">
        <v>87</v>
      </c>
      <c r="E413" s="68">
        <f>D413/444.44</f>
        <v>0.19575195751957519</v>
      </c>
      <c r="F413" s="58">
        <v>83</v>
      </c>
      <c r="G413" s="15">
        <f>F413/444.44</f>
        <v>0.18675186751867517</v>
      </c>
      <c r="H413" s="58">
        <v>81</v>
      </c>
      <c r="I413" s="15">
        <f>H413/444.44</f>
        <v>0.18225182251822519</v>
      </c>
      <c r="J413" s="69">
        <v>0.04</v>
      </c>
      <c r="K413" s="58">
        <v>76</v>
      </c>
      <c r="L413" s="15">
        <f>K413/444.44</f>
        <v>0.17100171001710018</v>
      </c>
      <c r="M413" s="69">
        <v>0.05</v>
      </c>
      <c r="N413" s="22">
        <f>M413+L413+J413+I413+G413+E413</f>
        <v>0.82575735757357571</v>
      </c>
      <c r="O413" s="273" t="str">
        <f>IF(N413&lt;50%,"F",IF(N413&lt;=64%,"D",IF(N413&lt;=79%,"C",IF(N413&lt;90%,"B",IF(N413&gt;=90%,"A")))))</f>
        <v>B</v>
      </c>
      <c r="P413" s="71"/>
      <c r="Q413" s="201"/>
      <c r="R413" s="148"/>
      <c r="S413" s="142"/>
      <c r="T413" s="148"/>
      <c r="U413" s="148"/>
    </row>
    <row r="414" spans="1:21" s="197" customFormat="1" ht="15" customHeight="1" x14ac:dyDescent="0.2">
      <c r="A414" s="278">
        <v>18</v>
      </c>
      <c r="B414" s="237" t="s">
        <v>47</v>
      </c>
      <c r="C414" s="237" t="s">
        <v>702</v>
      </c>
      <c r="D414" s="58">
        <v>91</v>
      </c>
      <c r="E414" s="68">
        <f>D414/444.44</f>
        <v>0.20475204752047521</v>
      </c>
      <c r="F414" s="58">
        <v>100</v>
      </c>
      <c r="G414" s="15">
        <f>F414/444.44</f>
        <v>0.22500225002250024</v>
      </c>
      <c r="H414" s="58">
        <v>91</v>
      </c>
      <c r="I414" s="15">
        <f>H414/444.44</f>
        <v>0.20475204752047521</v>
      </c>
      <c r="J414" s="69">
        <v>0.04</v>
      </c>
      <c r="K414" s="58">
        <v>88</v>
      </c>
      <c r="L414" s="15">
        <f>K414/444.44</f>
        <v>0.19800198001980021</v>
      </c>
      <c r="M414" s="69">
        <v>0.05</v>
      </c>
      <c r="N414" s="22">
        <f>M414+L414+J414+I414+G414+E414</f>
        <v>0.92250832508325087</v>
      </c>
      <c r="O414" s="273" t="str">
        <f>IF(N414&lt;50%,"F",IF(N414&lt;=64%,"D",IF(N414&lt;=79%,"C",IF(N414&lt;90%,"B",IF(N414&gt;=90%,"A")))))</f>
        <v>A</v>
      </c>
      <c r="P414" s="71"/>
      <c r="Q414" s="195"/>
      <c r="R414" s="196"/>
    </row>
    <row r="415" spans="1:21" s="197" customFormat="1" ht="15" customHeight="1" x14ac:dyDescent="0.2">
      <c r="A415" s="57">
        <v>19</v>
      </c>
      <c r="B415" s="237" t="s">
        <v>47</v>
      </c>
      <c r="C415" s="237" t="s">
        <v>704</v>
      </c>
      <c r="D415" s="58">
        <v>82</v>
      </c>
      <c r="E415" s="68">
        <f>D415/444.44</f>
        <v>0.18450184501845018</v>
      </c>
      <c r="F415" s="58">
        <v>87</v>
      </c>
      <c r="G415" s="15">
        <f>F415/444.44</f>
        <v>0.19575195751957519</v>
      </c>
      <c r="H415" s="58">
        <v>81</v>
      </c>
      <c r="I415" s="15">
        <f>H415/444.44</f>
        <v>0.18225182251822519</v>
      </c>
      <c r="J415" s="69">
        <v>0.04</v>
      </c>
      <c r="K415" s="58">
        <v>72</v>
      </c>
      <c r="L415" s="15">
        <f>K415/444.44</f>
        <v>0.16200162001620017</v>
      </c>
      <c r="M415" s="69">
        <v>0.05</v>
      </c>
      <c r="N415" s="22">
        <f>M415+L415+J415+I415+G415+E415</f>
        <v>0.81450724507245065</v>
      </c>
      <c r="O415" s="273" t="str">
        <f>IF(N415&lt;50%,"F",IF(N415&lt;=64%,"D",IF(N415&lt;=79%,"C",IF(N415&lt;90%,"B",IF(N415&gt;=90%,"A")))))</f>
        <v>B</v>
      </c>
      <c r="P415" s="54"/>
      <c r="Q415" s="195"/>
      <c r="R415" s="196"/>
    </row>
    <row r="416" spans="1:21" s="197" customFormat="1" ht="15" customHeight="1" x14ac:dyDescent="0.2">
      <c r="A416" s="278">
        <v>20</v>
      </c>
      <c r="B416" s="237" t="s">
        <v>47</v>
      </c>
      <c r="C416" s="237" t="s">
        <v>706</v>
      </c>
      <c r="D416" s="58">
        <v>87</v>
      </c>
      <c r="E416" s="68">
        <f t="shared" ref="E416:E418" si="170">D416/444.44</f>
        <v>0.19575195751957519</v>
      </c>
      <c r="F416" s="58">
        <v>72</v>
      </c>
      <c r="G416" s="15">
        <f t="shared" ref="G416:G418" si="171">F416/444.44</f>
        <v>0.16200162001620017</v>
      </c>
      <c r="H416" s="58">
        <v>89</v>
      </c>
      <c r="I416" s="15">
        <f t="shared" ref="I416:I418" si="172">H416/444.44</f>
        <v>0.2002520025200252</v>
      </c>
      <c r="J416" s="69">
        <v>0.03</v>
      </c>
      <c r="K416" s="58">
        <v>84</v>
      </c>
      <c r="L416" s="15">
        <f>K416/444.44</f>
        <v>0.18900189001890019</v>
      </c>
      <c r="M416" s="69">
        <v>0.05</v>
      </c>
      <c r="N416" s="22">
        <f t="shared" ref="N416:N418" si="173">M416+L416+J416+I416+G416+E416</f>
        <v>0.82700747007470077</v>
      </c>
      <c r="O416" s="273" t="str">
        <f t="shared" ref="O416:O418" si="174">IF(N416&lt;50%,"F",IF(N416&lt;=64%,"D",IF(N416&lt;=79%,"C",IF(N416&lt;90%,"B",IF(N416&gt;=90%,"A")))))</f>
        <v>B</v>
      </c>
      <c r="P416" s="71"/>
      <c r="Q416" s="195"/>
      <c r="R416" s="196"/>
    </row>
    <row r="417" spans="1:21" s="197" customFormat="1" ht="15" customHeight="1" x14ac:dyDescent="0.2">
      <c r="A417" s="57">
        <v>21</v>
      </c>
      <c r="B417" s="237" t="s">
        <v>46</v>
      </c>
      <c r="C417" s="237" t="s">
        <v>708</v>
      </c>
      <c r="D417" s="58">
        <v>87</v>
      </c>
      <c r="E417" s="68">
        <f t="shared" si="170"/>
        <v>0.19575195751957519</v>
      </c>
      <c r="F417" s="58">
        <v>92</v>
      </c>
      <c r="G417" s="15">
        <f t="shared" si="171"/>
        <v>0.2070020700207002</v>
      </c>
      <c r="H417" s="58">
        <v>84</v>
      </c>
      <c r="I417" s="15">
        <f t="shared" si="172"/>
        <v>0.18900189001890019</v>
      </c>
      <c r="J417" s="69">
        <v>0.04</v>
      </c>
      <c r="K417" s="58">
        <v>79</v>
      </c>
      <c r="L417" s="15">
        <f t="shared" ref="L417:L418" si="175">K417/444.44</f>
        <v>0.17775177751777518</v>
      </c>
      <c r="M417" s="69">
        <v>0.05</v>
      </c>
      <c r="N417" s="22">
        <f t="shared" si="173"/>
        <v>0.85950769507695068</v>
      </c>
      <c r="O417" s="273" t="str">
        <f t="shared" si="174"/>
        <v>B</v>
      </c>
      <c r="P417" s="71"/>
      <c r="Q417" s="195"/>
      <c r="R417" s="196"/>
    </row>
    <row r="418" spans="1:21" s="197" customFormat="1" ht="15" customHeight="1" x14ac:dyDescent="0.2">
      <c r="A418" s="278">
        <v>22</v>
      </c>
      <c r="B418" s="237" t="s">
        <v>46</v>
      </c>
      <c r="C418" s="237" t="s">
        <v>710</v>
      </c>
      <c r="D418" s="58">
        <v>95</v>
      </c>
      <c r="E418" s="68">
        <f t="shared" si="170"/>
        <v>0.2137521375213752</v>
      </c>
      <c r="F418" s="58">
        <v>100</v>
      </c>
      <c r="G418" s="15">
        <f t="shared" si="171"/>
        <v>0.22500225002250024</v>
      </c>
      <c r="H418" s="58">
        <v>92</v>
      </c>
      <c r="I418" s="15">
        <f t="shared" si="172"/>
        <v>0.2070020700207002</v>
      </c>
      <c r="J418" s="69">
        <v>0.05</v>
      </c>
      <c r="K418" s="58">
        <v>88</v>
      </c>
      <c r="L418" s="15">
        <f t="shared" si="175"/>
        <v>0.19800198001980021</v>
      </c>
      <c r="M418" s="69">
        <v>0.05</v>
      </c>
      <c r="N418" s="22">
        <f t="shared" si="173"/>
        <v>0.94375843758437583</v>
      </c>
      <c r="O418" s="273" t="str">
        <f t="shared" si="174"/>
        <v>A</v>
      </c>
      <c r="P418" s="71"/>
      <c r="Q418" s="201"/>
      <c r="R418" s="148"/>
      <c r="S418" s="142"/>
      <c r="T418" s="148"/>
      <c r="U418" s="148"/>
    </row>
    <row r="419" spans="1:21" s="197" customFormat="1" ht="15" customHeight="1" x14ac:dyDescent="0.2">
      <c r="A419" s="57">
        <v>23</v>
      </c>
      <c r="B419" s="237" t="s">
        <v>47</v>
      </c>
      <c r="C419" s="237" t="s">
        <v>712</v>
      </c>
      <c r="D419" s="58">
        <v>57</v>
      </c>
      <c r="E419" s="68">
        <f>D419/444.44</f>
        <v>0.12825128251282514</v>
      </c>
      <c r="F419" s="58">
        <v>74</v>
      </c>
      <c r="G419" s="15">
        <f>F419/444.44</f>
        <v>0.16650166501665017</v>
      </c>
      <c r="H419" s="58">
        <v>69</v>
      </c>
      <c r="I419" s="15">
        <f>H419/444.44</f>
        <v>0.15525155251552517</v>
      </c>
      <c r="J419" s="69">
        <v>0.02</v>
      </c>
      <c r="K419" s="58">
        <v>73</v>
      </c>
      <c r="L419" s="15">
        <f>K419/444.44</f>
        <v>0.16425164251642516</v>
      </c>
      <c r="M419" s="69">
        <v>0.05</v>
      </c>
      <c r="N419" s="22">
        <f>M419+L419+J419+I419+G419+E419</f>
        <v>0.68425614256142564</v>
      </c>
      <c r="O419" s="273" t="str">
        <f>IF(N419&lt;50%,"F",IF(N419&lt;=64%,"D",IF(N419&lt;=79%,"C",IF(N419&lt;90%,"B",IF(N419&gt;=90%,"A")))))</f>
        <v>C</v>
      </c>
      <c r="P419" s="71"/>
      <c r="Q419" s="201"/>
      <c r="R419" s="148"/>
      <c r="S419" s="142"/>
      <c r="T419" s="148"/>
      <c r="U419" s="148"/>
    </row>
    <row r="420" spans="1:21" s="197" customFormat="1" ht="15" customHeight="1" x14ac:dyDescent="0.2">
      <c r="A420" s="278">
        <v>24</v>
      </c>
      <c r="B420" s="237" t="s">
        <v>46</v>
      </c>
      <c r="C420" s="237" t="s">
        <v>714</v>
      </c>
      <c r="D420" s="58">
        <v>78</v>
      </c>
      <c r="E420" s="68">
        <f t="shared" ref="E420:E423" si="176">D420/444.44</f>
        <v>0.17550175501755017</v>
      </c>
      <c r="F420" s="58">
        <v>77</v>
      </c>
      <c r="G420" s="15">
        <f t="shared" ref="G420:G423" si="177">F420/444.44</f>
        <v>0.17325173251732517</v>
      </c>
      <c r="H420" s="58">
        <v>79</v>
      </c>
      <c r="I420" s="15">
        <f t="shared" ref="I420:I423" si="178">H420/444.44</f>
        <v>0.17775177751777518</v>
      </c>
      <c r="J420" s="69">
        <v>0.02</v>
      </c>
      <c r="K420" s="58">
        <v>81</v>
      </c>
      <c r="L420" s="15">
        <f t="shared" ref="L420:L423" si="179">K420/444.44</f>
        <v>0.18225182251822519</v>
      </c>
      <c r="M420" s="69">
        <v>0.05</v>
      </c>
      <c r="N420" s="22">
        <f t="shared" ref="N420:N423" si="180">M420+L420+J420+I420+G420+E420</f>
        <v>0.77875708757087569</v>
      </c>
      <c r="O420" s="273" t="str">
        <f t="shared" ref="O420:O423" si="181">IF(N420&lt;50%,"F",IF(N420&lt;=64%,"D",IF(N420&lt;=79%,"C",IF(N420&lt;90%,"B",IF(N420&gt;=90%,"A")))))</f>
        <v>C</v>
      </c>
      <c r="P420" s="71"/>
      <c r="Q420" s="201"/>
      <c r="R420" s="148"/>
      <c r="S420" s="142"/>
      <c r="T420" s="148"/>
      <c r="U420" s="148"/>
    </row>
    <row r="421" spans="1:21" s="197" customFormat="1" ht="15" customHeight="1" x14ac:dyDescent="0.2">
      <c r="A421" s="57">
        <v>25</v>
      </c>
      <c r="B421" s="237" t="s">
        <v>46</v>
      </c>
      <c r="C421" s="237" t="s">
        <v>716</v>
      </c>
      <c r="D421" s="213">
        <v>92</v>
      </c>
      <c r="E421" s="68">
        <f t="shared" si="176"/>
        <v>0.2070020700207002</v>
      </c>
      <c r="F421" s="58">
        <v>100</v>
      </c>
      <c r="G421" s="15">
        <f t="shared" si="177"/>
        <v>0.22500225002250024</v>
      </c>
      <c r="H421" s="213">
        <v>0</v>
      </c>
      <c r="I421" s="15">
        <f t="shared" si="178"/>
        <v>0</v>
      </c>
      <c r="J421" s="69">
        <v>0.03</v>
      </c>
      <c r="K421" s="213">
        <v>0</v>
      </c>
      <c r="L421" s="15">
        <f t="shared" si="179"/>
        <v>0</v>
      </c>
      <c r="M421" s="69">
        <v>0.05</v>
      </c>
      <c r="N421" s="22">
        <f t="shared" si="180"/>
        <v>0.51200432004320051</v>
      </c>
      <c r="O421" s="273" t="str">
        <f t="shared" si="181"/>
        <v>D</v>
      </c>
      <c r="P421" s="71"/>
      <c r="Q421" s="195"/>
      <c r="R421" s="196"/>
    </row>
    <row r="422" spans="1:21" s="197" customFormat="1" ht="15" customHeight="1" x14ac:dyDescent="0.2">
      <c r="A422" s="278">
        <v>26</v>
      </c>
      <c r="B422" s="237" t="s">
        <v>47</v>
      </c>
      <c r="C422" s="237" t="s">
        <v>718</v>
      </c>
      <c r="D422" s="58">
        <v>90</v>
      </c>
      <c r="E422" s="68">
        <f t="shared" si="176"/>
        <v>0.20250202502025019</v>
      </c>
      <c r="F422" s="58">
        <v>89</v>
      </c>
      <c r="G422" s="15">
        <f t="shared" si="177"/>
        <v>0.2002520025200252</v>
      </c>
      <c r="H422" s="58">
        <v>82</v>
      </c>
      <c r="I422" s="15">
        <f t="shared" si="178"/>
        <v>0.18450184501845018</v>
      </c>
      <c r="J422" s="69">
        <v>0.04</v>
      </c>
      <c r="K422" s="58">
        <v>86</v>
      </c>
      <c r="L422" s="15">
        <f t="shared" si="179"/>
        <v>0.1935019350193502</v>
      </c>
      <c r="M422" s="69">
        <v>0.05</v>
      </c>
      <c r="N422" s="22">
        <f t="shared" si="180"/>
        <v>0.87075780757807575</v>
      </c>
      <c r="O422" s="273" t="str">
        <f t="shared" si="181"/>
        <v>B</v>
      </c>
      <c r="P422" s="72"/>
      <c r="Q422" s="195"/>
      <c r="R422" s="196"/>
    </row>
    <row r="423" spans="1:21" s="197" customFormat="1" ht="15" customHeight="1" x14ac:dyDescent="0.2">
      <c r="A423" s="57">
        <v>27</v>
      </c>
      <c r="B423" s="237" t="s">
        <v>47</v>
      </c>
      <c r="C423" s="237" t="s">
        <v>720</v>
      </c>
      <c r="D423" s="58">
        <v>93</v>
      </c>
      <c r="E423" s="68">
        <f t="shared" si="176"/>
        <v>0.20925209252092522</v>
      </c>
      <c r="F423" s="58">
        <v>90</v>
      </c>
      <c r="G423" s="15">
        <f t="shared" si="177"/>
        <v>0.20250202502025019</v>
      </c>
      <c r="H423" s="58">
        <v>71</v>
      </c>
      <c r="I423" s="15">
        <f t="shared" si="178"/>
        <v>0.15975159751597517</v>
      </c>
      <c r="J423" s="69">
        <v>0.04</v>
      </c>
      <c r="K423" s="58">
        <v>73</v>
      </c>
      <c r="L423" s="15">
        <f t="shared" si="179"/>
        <v>0.16425164251642516</v>
      </c>
      <c r="M423" s="69">
        <v>0.05</v>
      </c>
      <c r="N423" s="22">
        <f t="shared" si="180"/>
        <v>0.82575735757357571</v>
      </c>
      <c r="O423" s="273" t="str">
        <f t="shared" si="181"/>
        <v>B</v>
      </c>
      <c r="P423" s="71"/>
      <c r="Q423" s="195"/>
      <c r="R423" s="196"/>
    </row>
    <row r="424" spans="1:21" s="292" customFormat="1" ht="15" customHeight="1" x14ac:dyDescent="0.2">
      <c r="A424" s="288">
        <v>28</v>
      </c>
      <c r="B424" s="261" t="s">
        <v>46</v>
      </c>
      <c r="C424" s="261" t="s">
        <v>722</v>
      </c>
      <c r="D424" s="289">
        <v>95</v>
      </c>
      <c r="E424" s="294">
        <f>D424/444.44</f>
        <v>0.2137521375213752</v>
      </c>
      <c r="F424" s="289">
        <v>81</v>
      </c>
      <c r="G424" s="290">
        <f>F424/444.44</f>
        <v>0.18225182251822519</v>
      </c>
      <c r="H424" s="289">
        <v>0</v>
      </c>
      <c r="I424" s="290">
        <f>H424/444.44</f>
        <v>0</v>
      </c>
      <c r="J424" s="295">
        <v>0</v>
      </c>
      <c r="K424" s="289">
        <v>0</v>
      </c>
      <c r="L424" s="290">
        <f>K424/444.44</f>
        <v>0</v>
      </c>
      <c r="M424" s="295">
        <v>0.05</v>
      </c>
      <c r="N424" s="263">
        <f>M424+L424+J424+I424+G424+E424</f>
        <v>0.44600396003960041</v>
      </c>
      <c r="O424" s="296" t="str">
        <f>IF(N424&lt;50%,"F",IF(N424&lt;=64%,"D",IF(N424&lt;=79%,"C",IF(N424&lt;90%,"B",IF(N424&gt;=90%,"A")))))</f>
        <v>F</v>
      </c>
      <c r="P424" s="297"/>
      <c r="Q424" s="201"/>
      <c r="R424" s="148"/>
      <c r="S424" s="142"/>
      <c r="T424" s="148"/>
      <c r="U424" s="148"/>
    </row>
    <row r="425" spans="1:21" s="222" customFormat="1" ht="15" customHeight="1" x14ac:dyDescent="0.2">
      <c r="A425" s="219" t="s">
        <v>13</v>
      </c>
      <c r="B425" s="228"/>
      <c r="C425" s="228"/>
      <c r="D425" s="224"/>
      <c r="G425" s="30"/>
      <c r="H425" s="217"/>
      <c r="I425" s="30"/>
      <c r="J425" s="27"/>
      <c r="K425" s="217"/>
      <c r="L425" s="30"/>
      <c r="M425" s="27"/>
      <c r="N425" s="31"/>
      <c r="O425" s="61"/>
      <c r="P425" s="148"/>
      <c r="Q425" s="201"/>
      <c r="R425" s="148"/>
      <c r="S425" s="142"/>
      <c r="T425" s="221"/>
      <c r="U425" s="221"/>
    </row>
    <row r="426" spans="1:21" s="222" customFormat="1" ht="15" customHeight="1" x14ac:dyDescent="0.2">
      <c r="A426" s="219"/>
      <c r="B426" s="228"/>
      <c r="C426" s="228"/>
      <c r="D426" s="224"/>
      <c r="G426" s="30"/>
      <c r="H426" s="217"/>
      <c r="I426" s="30"/>
      <c r="J426" s="27"/>
      <c r="K426" s="217"/>
      <c r="L426" s="30"/>
      <c r="M426" s="27"/>
      <c r="N426" s="31"/>
      <c r="O426" s="61"/>
      <c r="P426" s="148"/>
      <c r="Q426" s="201"/>
      <c r="R426" s="148"/>
      <c r="S426" s="142"/>
      <c r="T426" s="221"/>
      <c r="U426" s="221"/>
    </row>
    <row r="427" spans="1:21" s="222" customFormat="1" ht="15" customHeight="1" x14ac:dyDescent="0.2">
      <c r="A427" s="219"/>
      <c r="B427" s="228"/>
      <c r="C427" s="228"/>
      <c r="D427" s="224"/>
      <c r="G427" s="30"/>
      <c r="H427" s="217"/>
      <c r="I427" s="30"/>
      <c r="J427" s="27"/>
      <c r="K427" s="217"/>
      <c r="L427" s="30"/>
      <c r="M427" s="27"/>
      <c r="N427" s="31"/>
      <c r="O427" s="61"/>
      <c r="P427" s="148"/>
      <c r="Q427" s="201"/>
      <c r="R427" s="148"/>
      <c r="S427" s="142"/>
      <c r="T427" s="221"/>
      <c r="U427" s="221"/>
    </row>
    <row r="428" spans="1:21" s="222" customFormat="1" ht="15" customHeight="1" x14ac:dyDescent="0.2">
      <c r="A428" s="219"/>
      <c r="B428" s="228"/>
      <c r="C428" s="228"/>
      <c r="D428" s="224"/>
      <c r="G428" s="30"/>
      <c r="H428" s="217"/>
      <c r="I428" s="30"/>
      <c r="J428" s="27"/>
      <c r="K428" s="217"/>
      <c r="L428" s="30"/>
      <c r="M428" s="27"/>
      <c r="N428" s="31"/>
      <c r="O428" s="61"/>
      <c r="P428" s="148"/>
      <c r="Q428" s="201"/>
      <c r="R428" s="148"/>
      <c r="S428" s="142"/>
      <c r="T428" s="221"/>
      <c r="U428" s="221"/>
    </row>
    <row r="429" spans="1:21" s="222" customFormat="1" ht="15" customHeight="1" x14ac:dyDescent="0.2">
      <c r="A429" s="219"/>
      <c r="B429" s="228"/>
      <c r="C429" s="228"/>
      <c r="D429" s="224"/>
      <c r="G429" s="30"/>
      <c r="H429" s="217"/>
      <c r="I429" s="30"/>
      <c r="J429" s="27"/>
      <c r="K429" s="217"/>
      <c r="L429" s="30"/>
      <c r="M429" s="27"/>
      <c r="N429" s="31"/>
      <c r="O429" s="61"/>
      <c r="P429" s="148"/>
      <c r="Q429" s="201"/>
      <c r="R429" s="148"/>
      <c r="S429" s="142"/>
      <c r="T429" s="221"/>
      <c r="U429" s="221"/>
    </row>
    <row r="430" spans="1:21" s="222" customFormat="1" ht="15" customHeight="1" x14ac:dyDescent="0.2">
      <c r="A430" s="219"/>
      <c r="B430" s="228"/>
      <c r="C430" s="228"/>
      <c r="D430" s="224"/>
      <c r="G430" s="30"/>
      <c r="H430" s="217"/>
      <c r="I430" s="30"/>
      <c r="J430" s="27"/>
      <c r="K430" s="217"/>
      <c r="L430" s="30"/>
      <c r="M430" s="27"/>
      <c r="N430" s="31"/>
      <c r="O430" s="61"/>
      <c r="P430" s="148"/>
      <c r="Q430" s="201"/>
      <c r="R430" s="148"/>
      <c r="S430" s="142"/>
      <c r="T430" s="221"/>
      <c r="U430" s="221"/>
    </row>
    <row r="431" spans="1:21" s="222" customFormat="1" ht="15" customHeight="1" x14ac:dyDescent="0.2">
      <c r="A431" s="219"/>
      <c r="B431" s="228"/>
      <c r="C431" s="228"/>
      <c r="D431" s="224"/>
      <c r="G431" s="30"/>
      <c r="H431" s="217"/>
      <c r="I431" s="30"/>
      <c r="J431" s="27"/>
      <c r="K431" s="217"/>
      <c r="L431" s="30"/>
      <c r="M431" s="27"/>
      <c r="N431" s="31"/>
      <c r="O431" s="61"/>
      <c r="P431" s="148"/>
      <c r="Q431" s="201"/>
      <c r="R431" s="148"/>
      <c r="S431" s="142"/>
      <c r="T431" s="221"/>
      <c r="U431" s="221"/>
    </row>
    <row r="432" spans="1:21" s="222" customFormat="1" ht="15" customHeight="1" x14ac:dyDescent="0.2">
      <c r="A432" s="219"/>
      <c r="B432" s="228"/>
      <c r="C432" s="228"/>
      <c r="D432" s="224"/>
      <c r="G432" s="30"/>
      <c r="H432" s="217"/>
      <c r="I432" s="30"/>
      <c r="J432" s="27"/>
      <c r="K432" s="217"/>
      <c r="L432" s="30"/>
      <c r="M432" s="27"/>
      <c r="N432" s="31"/>
      <c r="O432" s="61"/>
      <c r="P432" s="148"/>
      <c r="Q432" s="201"/>
      <c r="R432" s="148"/>
      <c r="S432" s="142"/>
      <c r="T432" s="221"/>
      <c r="U432" s="221"/>
    </row>
    <row r="433" spans="1:21" s="38" customFormat="1" ht="24.95" customHeight="1" x14ac:dyDescent="0.3">
      <c r="A433" s="341" t="s">
        <v>136</v>
      </c>
      <c r="B433" s="341"/>
      <c r="C433" s="341"/>
      <c r="D433" s="341"/>
      <c r="E433" s="341"/>
      <c r="F433" s="341"/>
      <c r="G433" s="341"/>
      <c r="H433" s="341"/>
      <c r="I433" s="341"/>
      <c r="J433" s="341"/>
      <c r="K433" s="341"/>
      <c r="L433" s="341"/>
      <c r="M433" s="341"/>
      <c r="N433" s="341"/>
      <c r="O433" s="341"/>
      <c r="P433" s="341"/>
      <c r="Q433" s="341"/>
      <c r="R433" s="341"/>
      <c r="S433" s="341"/>
      <c r="T433" s="341"/>
    </row>
    <row r="434" spans="1:21" s="222" customFormat="1" ht="15.95" customHeight="1" x14ac:dyDescent="0.3">
      <c r="A434" s="147"/>
      <c r="B434" s="170"/>
      <c r="C434" s="170"/>
      <c r="D434" s="170"/>
      <c r="E434" s="147"/>
      <c r="F434" s="147"/>
      <c r="G434" s="147"/>
      <c r="H434" s="147"/>
      <c r="I434" s="147"/>
      <c r="J434" s="147"/>
      <c r="K434" s="147"/>
      <c r="L434" s="147"/>
      <c r="M434" s="147"/>
      <c r="N434" s="147"/>
      <c r="O434" s="147"/>
      <c r="P434" s="147"/>
      <c r="Q434" s="201"/>
      <c r="R434" s="148"/>
      <c r="S434" s="142"/>
      <c r="T434" s="221"/>
      <c r="U434" s="221"/>
    </row>
    <row r="435" spans="1:21" s="231" customFormat="1" ht="20.100000000000001" customHeight="1" x14ac:dyDescent="0.2">
      <c r="A435" s="77" t="s">
        <v>71</v>
      </c>
      <c r="B435" s="77"/>
      <c r="C435" s="77"/>
      <c r="D435" s="130"/>
      <c r="E435" s="77"/>
      <c r="F435" s="77"/>
      <c r="G435" s="77"/>
      <c r="H435" s="77"/>
      <c r="I435" s="77" t="s">
        <v>34</v>
      </c>
      <c r="J435" s="77"/>
      <c r="K435" s="77"/>
      <c r="L435" s="77"/>
      <c r="M435" s="77"/>
      <c r="N435" s="77"/>
      <c r="O435" s="77"/>
      <c r="P435" s="77"/>
      <c r="Q435" s="229"/>
      <c r="R435" s="230"/>
      <c r="S435" s="229"/>
      <c r="T435" s="230"/>
      <c r="U435" s="230"/>
    </row>
    <row r="436" spans="1:21" s="231" customFormat="1" ht="20.100000000000001" customHeight="1" x14ac:dyDescent="0.2">
      <c r="A436" s="59" t="s">
        <v>129</v>
      </c>
      <c r="B436" s="59"/>
      <c r="C436" s="59"/>
      <c r="D436" s="130"/>
      <c r="E436" s="59"/>
      <c r="F436" s="59"/>
      <c r="G436" s="59"/>
      <c r="H436" s="59"/>
      <c r="I436" s="59" t="s">
        <v>24</v>
      </c>
      <c r="J436" s="59"/>
      <c r="K436" s="59"/>
      <c r="L436" s="59"/>
      <c r="M436" s="59"/>
      <c r="N436" s="59"/>
      <c r="O436" s="59"/>
      <c r="P436" s="59"/>
      <c r="Q436" s="229"/>
      <c r="R436" s="230"/>
      <c r="S436" s="229"/>
      <c r="T436" s="230"/>
      <c r="U436" s="230"/>
    </row>
    <row r="437" spans="1:21" s="222" customFormat="1" ht="15.95" customHeight="1" x14ac:dyDescent="0.25">
      <c r="A437" s="61"/>
      <c r="B437" s="199"/>
      <c r="C437" s="199"/>
      <c r="D437" s="61"/>
      <c r="E437" s="13"/>
      <c r="F437" s="13"/>
      <c r="G437" s="62"/>
      <c r="H437" s="13"/>
      <c r="I437" s="62"/>
      <c r="J437" s="13"/>
      <c r="K437" s="200"/>
      <c r="L437" s="13"/>
      <c r="M437" s="62"/>
      <c r="N437" s="13"/>
      <c r="O437" s="13"/>
      <c r="P437" s="62"/>
      <c r="Q437" s="201"/>
      <c r="R437" s="148"/>
      <c r="S437" s="142"/>
      <c r="T437" s="221"/>
      <c r="U437" s="221"/>
    </row>
    <row r="438" spans="1:21" s="222" customFormat="1" ht="15" customHeight="1" x14ac:dyDescent="0.2">
      <c r="A438" s="317" t="s">
        <v>4</v>
      </c>
      <c r="B438" s="317" t="s">
        <v>31</v>
      </c>
      <c r="C438" s="318" t="s">
        <v>7</v>
      </c>
      <c r="D438" s="317" t="s">
        <v>8</v>
      </c>
      <c r="E438" s="317"/>
      <c r="F438" s="317"/>
      <c r="G438" s="317"/>
      <c r="H438" s="317" t="s">
        <v>9</v>
      </c>
      <c r="I438" s="317"/>
      <c r="J438" s="317"/>
      <c r="K438" s="317"/>
      <c r="L438" s="317"/>
      <c r="M438" s="317"/>
      <c r="N438" s="364" t="s">
        <v>0</v>
      </c>
      <c r="O438" s="319" t="s">
        <v>3</v>
      </c>
      <c r="P438" s="353" t="s">
        <v>2</v>
      </c>
      <c r="Q438" s="201"/>
      <c r="R438" s="148"/>
      <c r="S438" s="142"/>
      <c r="T438" s="221"/>
      <c r="U438" s="221"/>
    </row>
    <row r="439" spans="1:21" s="222" customFormat="1" ht="13.7" customHeight="1" x14ac:dyDescent="0.2">
      <c r="A439" s="317"/>
      <c r="B439" s="317"/>
      <c r="C439" s="318"/>
      <c r="D439" s="321" t="s">
        <v>83</v>
      </c>
      <c r="E439" s="321"/>
      <c r="F439" s="321" t="s">
        <v>84</v>
      </c>
      <c r="G439" s="321"/>
      <c r="H439" s="321" t="s">
        <v>83</v>
      </c>
      <c r="I439" s="321"/>
      <c r="J439" s="274" t="s">
        <v>10</v>
      </c>
      <c r="K439" s="321" t="s">
        <v>84</v>
      </c>
      <c r="L439" s="321"/>
      <c r="M439" s="274" t="s">
        <v>10</v>
      </c>
      <c r="N439" s="364"/>
      <c r="O439" s="319"/>
      <c r="P439" s="353"/>
      <c r="Q439" s="201"/>
      <c r="R439" s="148"/>
      <c r="S439" s="142"/>
      <c r="T439" s="221"/>
      <c r="U439" s="221"/>
    </row>
    <row r="440" spans="1:21" s="292" customFormat="1" ht="18" customHeight="1" x14ac:dyDescent="0.25">
      <c r="A440" s="291">
        <v>1</v>
      </c>
      <c r="B440" s="301" t="s">
        <v>47</v>
      </c>
      <c r="C440" s="301" t="s">
        <v>724</v>
      </c>
      <c r="D440" s="289">
        <v>68</v>
      </c>
      <c r="E440" s="290">
        <f t="shared" ref="E440:E460" si="182">D440/444.44</f>
        <v>0.15300153001530015</v>
      </c>
      <c r="F440" s="289">
        <v>15</v>
      </c>
      <c r="G440" s="294">
        <f t="shared" ref="G440:G460" si="183">F440/444.44</f>
        <v>3.3750337503375034E-2</v>
      </c>
      <c r="H440" s="289">
        <v>50</v>
      </c>
      <c r="I440" s="290">
        <f t="shared" ref="I440:I460" si="184">H440/444.44</f>
        <v>0.11250112501125012</v>
      </c>
      <c r="J440" s="262">
        <v>0.03</v>
      </c>
      <c r="K440" s="289">
        <v>31</v>
      </c>
      <c r="L440" s="290">
        <f t="shared" ref="L440:L460" si="185">K440/444.44</f>
        <v>6.9750697506975073E-2</v>
      </c>
      <c r="M440" s="295">
        <v>0.02</v>
      </c>
      <c r="N440" s="302">
        <f t="shared" ref="N440:N460" si="186">E440+G440+I440+J440+L440+M440</f>
        <v>0.41900369003690041</v>
      </c>
      <c r="O440" s="296" t="str">
        <f t="shared" ref="O440:O460" si="187">IF(N440&lt;50%,"F",IF(N440&lt;=64%,"D",IF(N440&lt;=79%,"C",IF(N440&lt;90%,"B",IF(N440&gt;=90%,"A")))))</f>
        <v>F</v>
      </c>
      <c r="P440" s="303"/>
      <c r="Q440" s="201"/>
      <c r="R440" s="148"/>
      <c r="S440" s="142"/>
      <c r="T440" s="148"/>
      <c r="U440" s="148"/>
    </row>
    <row r="441" spans="1:21" s="197" customFormat="1" ht="18" customHeight="1" x14ac:dyDescent="0.25">
      <c r="A441" s="278" t="s">
        <v>95</v>
      </c>
      <c r="B441" s="235" t="s">
        <v>46</v>
      </c>
      <c r="C441" s="235" t="s">
        <v>726</v>
      </c>
      <c r="D441" s="58">
        <v>81</v>
      </c>
      <c r="E441" s="15">
        <f>D441/444.44</f>
        <v>0.18225182251822519</v>
      </c>
      <c r="F441" s="58">
        <v>40</v>
      </c>
      <c r="G441" s="68">
        <f>F441/444.44</f>
        <v>9.0000900009000087E-2</v>
      </c>
      <c r="H441" s="58">
        <v>89</v>
      </c>
      <c r="I441" s="15">
        <f>H441/444.44</f>
        <v>0.2002520025200252</v>
      </c>
      <c r="J441" s="21">
        <v>0.05</v>
      </c>
      <c r="K441" s="58">
        <v>50</v>
      </c>
      <c r="L441" s="15">
        <f>K441/444.44</f>
        <v>0.11250112501125012</v>
      </c>
      <c r="M441" s="69">
        <v>0.03</v>
      </c>
      <c r="N441" s="70">
        <f>E441+G441+I441+J441+L441+M441</f>
        <v>0.66500585005850066</v>
      </c>
      <c r="O441" s="273" t="str">
        <f>IF(N441&lt;50%,"F",IF(N441&lt;=64%,"D",IF(N441&lt;=79%,"C",IF(N441&lt;90%,"B",IF(N441&gt;=90%,"A")))))</f>
        <v>C</v>
      </c>
      <c r="P441" s="154"/>
      <c r="Q441" s="201"/>
      <c r="R441" s="148"/>
      <c r="S441" s="142"/>
      <c r="T441" s="148"/>
      <c r="U441" s="148"/>
    </row>
    <row r="442" spans="1:21" s="197" customFormat="1" ht="18" customHeight="1" x14ac:dyDescent="0.25">
      <c r="A442" s="57">
        <v>3</v>
      </c>
      <c r="B442" s="235" t="s">
        <v>47</v>
      </c>
      <c r="C442" s="235" t="s">
        <v>728</v>
      </c>
      <c r="D442" s="58">
        <v>98</v>
      </c>
      <c r="E442" s="15">
        <f>D442/444.44</f>
        <v>0.22050220502205023</v>
      </c>
      <c r="F442" s="58">
        <v>86</v>
      </c>
      <c r="G442" s="68">
        <f>F442/444.44</f>
        <v>0.1935019350193502</v>
      </c>
      <c r="H442" s="58">
        <v>99</v>
      </c>
      <c r="I442" s="15">
        <f>H442/444.44</f>
        <v>0.22275222752227522</v>
      </c>
      <c r="J442" s="21">
        <v>0.05</v>
      </c>
      <c r="K442" s="58">
        <v>90</v>
      </c>
      <c r="L442" s="15">
        <f>K442/444.44</f>
        <v>0.20250202502025019</v>
      </c>
      <c r="M442" s="69">
        <v>0.05</v>
      </c>
      <c r="N442" s="70">
        <f>E442+G442+I442+J442+L442+M442</f>
        <v>0.93925839258392585</v>
      </c>
      <c r="O442" s="273" t="str">
        <f>IF(N442&lt;50%,"F",IF(N442&lt;=64%,"D",IF(N442&lt;=79%,"C",IF(N442&lt;90%,"B",IF(N442&gt;=90%,"A")))))</f>
        <v>A</v>
      </c>
      <c r="P442" s="153"/>
      <c r="Q442" s="201"/>
      <c r="R442" s="148"/>
      <c r="S442" s="142"/>
      <c r="T442" s="148"/>
      <c r="U442" s="148"/>
    </row>
    <row r="443" spans="1:21" s="197" customFormat="1" ht="18" customHeight="1" x14ac:dyDescent="0.25">
      <c r="A443" s="278">
        <v>4</v>
      </c>
      <c r="B443" s="235" t="s">
        <v>47</v>
      </c>
      <c r="C443" s="235" t="s">
        <v>730</v>
      </c>
      <c r="D443" s="58">
        <v>92</v>
      </c>
      <c r="E443" s="15">
        <f t="shared" si="182"/>
        <v>0.2070020700207002</v>
      </c>
      <c r="F443" s="58">
        <v>85</v>
      </c>
      <c r="G443" s="68">
        <f t="shared" si="183"/>
        <v>0.19125191251912518</v>
      </c>
      <c r="H443" s="58">
        <v>99</v>
      </c>
      <c r="I443" s="15">
        <f t="shared" si="184"/>
        <v>0.22275222752227522</v>
      </c>
      <c r="J443" s="21">
        <v>0.05</v>
      </c>
      <c r="K443" s="58">
        <v>88</v>
      </c>
      <c r="L443" s="15">
        <f t="shared" si="185"/>
        <v>0.19800198001980021</v>
      </c>
      <c r="M443" s="69">
        <v>0.05</v>
      </c>
      <c r="N443" s="70">
        <f t="shared" si="186"/>
        <v>0.91900819008190082</v>
      </c>
      <c r="O443" s="273" t="str">
        <f t="shared" si="187"/>
        <v>A</v>
      </c>
      <c r="P443" s="153"/>
      <c r="Q443" s="201"/>
      <c r="R443" s="148"/>
      <c r="S443" s="142"/>
      <c r="T443" s="148"/>
      <c r="U443" s="148"/>
    </row>
    <row r="444" spans="1:21" s="292" customFormat="1" ht="18" customHeight="1" x14ac:dyDescent="0.25">
      <c r="A444" s="291">
        <v>5</v>
      </c>
      <c r="B444" s="301" t="s">
        <v>46</v>
      </c>
      <c r="C444" s="301" t="s">
        <v>732</v>
      </c>
      <c r="D444" s="298">
        <v>93</v>
      </c>
      <c r="E444" s="294">
        <f t="shared" si="182"/>
        <v>0.20925209252092522</v>
      </c>
      <c r="F444" s="298">
        <v>71</v>
      </c>
      <c r="G444" s="294">
        <f t="shared" si="183"/>
        <v>0.15975159751597517</v>
      </c>
      <c r="H444" s="298">
        <v>0</v>
      </c>
      <c r="I444" s="294">
        <f t="shared" si="184"/>
        <v>0</v>
      </c>
      <c r="J444" s="262">
        <v>0</v>
      </c>
      <c r="K444" s="298">
        <v>0</v>
      </c>
      <c r="L444" s="294">
        <f t="shared" si="185"/>
        <v>0</v>
      </c>
      <c r="M444" s="295">
        <v>0</v>
      </c>
      <c r="N444" s="302">
        <f t="shared" si="186"/>
        <v>0.36900369003690037</v>
      </c>
      <c r="O444" s="296" t="str">
        <f t="shared" si="187"/>
        <v>F</v>
      </c>
      <c r="P444" s="304"/>
      <c r="Q444" s="201"/>
      <c r="R444" s="148"/>
      <c r="S444" s="142"/>
      <c r="T444" s="148"/>
      <c r="U444" s="148"/>
    </row>
    <row r="445" spans="1:21" s="197" customFormat="1" ht="18" customHeight="1" x14ac:dyDescent="0.25">
      <c r="A445" s="278">
        <v>6</v>
      </c>
      <c r="B445" s="235" t="s">
        <v>46</v>
      </c>
      <c r="C445" s="235" t="s">
        <v>734</v>
      </c>
      <c r="D445" s="58">
        <v>93</v>
      </c>
      <c r="E445" s="15">
        <f t="shared" si="182"/>
        <v>0.20925209252092522</v>
      </c>
      <c r="F445" s="58">
        <v>63</v>
      </c>
      <c r="G445" s="68">
        <f t="shared" si="183"/>
        <v>0.14175141751417514</v>
      </c>
      <c r="H445" s="58">
        <v>93</v>
      </c>
      <c r="I445" s="15">
        <f t="shared" si="184"/>
        <v>0.20925209252092522</v>
      </c>
      <c r="J445" s="21">
        <v>0.05</v>
      </c>
      <c r="K445" s="58">
        <v>65</v>
      </c>
      <c r="L445" s="15">
        <f t="shared" si="185"/>
        <v>0.14625146251462515</v>
      </c>
      <c r="M445" s="69">
        <v>0.04</v>
      </c>
      <c r="N445" s="70">
        <f t="shared" si="186"/>
        <v>0.79650706507065083</v>
      </c>
      <c r="O445" s="273" t="str">
        <f t="shared" si="187"/>
        <v>B</v>
      </c>
      <c r="P445" s="153"/>
      <c r="Q445" s="201"/>
      <c r="R445" s="148"/>
      <c r="S445" s="142"/>
      <c r="T445" s="148"/>
      <c r="U445" s="148"/>
    </row>
    <row r="446" spans="1:21" s="197" customFormat="1" ht="18" customHeight="1" x14ac:dyDescent="0.25">
      <c r="A446" s="57">
        <v>7</v>
      </c>
      <c r="B446" s="235" t="s">
        <v>47</v>
      </c>
      <c r="C446" s="235" t="s">
        <v>736</v>
      </c>
      <c r="D446" s="58">
        <v>81</v>
      </c>
      <c r="E446" s="15">
        <f t="shared" si="182"/>
        <v>0.18225182251822519</v>
      </c>
      <c r="F446" s="58">
        <v>29</v>
      </c>
      <c r="G446" s="68">
        <f t="shared" si="183"/>
        <v>6.5250652506525064E-2</v>
      </c>
      <c r="H446" s="58">
        <v>50</v>
      </c>
      <c r="I446" s="15">
        <f t="shared" si="184"/>
        <v>0.11250112501125012</v>
      </c>
      <c r="J446" s="21">
        <v>0.03</v>
      </c>
      <c r="K446" s="58">
        <v>51</v>
      </c>
      <c r="L446" s="15">
        <f t="shared" si="185"/>
        <v>0.11475114751147511</v>
      </c>
      <c r="M446" s="69">
        <v>0.03</v>
      </c>
      <c r="N446" s="70">
        <f t="shared" si="186"/>
        <v>0.53475474754747554</v>
      </c>
      <c r="O446" s="273" t="str">
        <f t="shared" si="187"/>
        <v>D</v>
      </c>
      <c r="P446" s="153"/>
      <c r="Q446" s="201"/>
      <c r="R446" s="148"/>
      <c r="S446" s="142"/>
      <c r="T446" s="148"/>
      <c r="U446" s="148"/>
    </row>
    <row r="447" spans="1:21" s="197" customFormat="1" ht="18" customHeight="1" x14ac:dyDescent="0.25">
      <c r="A447" s="278">
        <v>8</v>
      </c>
      <c r="B447" s="235" t="s">
        <v>46</v>
      </c>
      <c r="C447" s="235" t="s">
        <v>738</v>
      </c>
      <c r="D447" s="58">
        <v>86</v>
      </c>
      <c r="E447" s="15">
        <f t="shared" si="182"/>
        <v>0.1935019350193502</v>
      </c>
      <c r="F447" s="58">
        <v>48</v>
      </c>
      <c r="G447" s="68">
        <f t="shared" si="183"/>
        <v>0.10800108001080011</v>
      </c>
      <c r="H447" s="58">
        <v>89</v>
      </c>
      <c r="I447" s="15">
        <f t="shared" si="184"/>
        <v>0.2002520025200252</v>
      </c>
      <c r="J447" s="21">
        <v>0.05</v>
      </c>
      <c r="K447" s="58">
        <v>40</v>
      </c>
      <c r="L447" s="15">
        <f t="shared" si="185"/>
        <v>9.0000900009000087E-2</v>
      </c>
      <c r="M447" s="69">
        <v>0.03</v>
      </c>
      <c r="N447" s="70">
        <f t="shared" si="186"/>
        <v>0.67175591755917563</v>
      </c>
      <c r="O447" s="273" t="str">
        <f t="shared" si="187"/>
        <v>C</v>
      </c>
      <c r="P447" s="153"/>
      <c r="Q447" s="201"/>
      <c r="R447" s="148"/>
      <c r="S447" s="142"/>
      <c r="T447" s="148"/>
      <c r="U447" s="148"/>
    </row>
    <row r="448" spans="1:21" s="197" customFormat="1" ht="18" customHeight="1" x14ac:dyDescent="0.25">
      <c r="A448" s="57">
        <v>9</v>
      </c>
      <c r="B448" s="235" t="s">
        <v>47</v>
      </c>
      <c r="C448" s="235" t="s">
        <v>740</v>
      </c>
      <c r="D448" s="58">
        <v>88</v>
      </c>
      <c r="E448" s="15">
        <f t="shared" si="182"/>
        <v>0.19800198001980021</v>
      </c>
      <c r="F448" s="58">
        <v>64</v>
      </c>
      <c r="G448" s="68">
        <f t="shared" si="183"/>
        <v>0.14400144001440016</v>
      </c>
      <c r="H448" s="58">
        <v>86</v>
      </c>
      <c r="I448" s="15">
        <f t="shared" si="184"/>
        <v>0.1935019350193502</v>
      </c>
      <c r="J448" s="21">
        <v>0.05</v>
      </c>
      <c r="K448" s="58">
        <v>58</v>
      </c>
      <c r="L448" s="15">
        <f t="shared" si="185"/>
        <v>0.13050130501305013</v>
      </c>
      <c r="M448" s="69">
        <v>0.03</v>
      </c>
      <c r="N448" s="70">
        <f t="shared" si="186"/>
        <v>0.74600666006660077</v>
      </c>
      <c r="O448" s="273" t="str">
        <f t="shared" si="187"/>
        <v>C</v>
      </c>
      <c r="P448" s="153"/>
      <c r="Q448" s="201"/>
      <c r="R448" s="148"/>
      <c r="S448" s="142"/>
      <c r="T448" s="148"/>
      <c r="U448" s="148"/>
    </row>
    <row r="449" spans="1:21" s="292" customFormat="1" ht="18" customHeight="1" x14ac:dyDescent="0.25">
      <c r="A449" s="288">
        <v>10</v>
      </c>
      <c r="B449" s="301" t="s">
        <v>46</v>
      </c>
      <c r="C449" s="301" t="s">
        <v>742</v>
      </c>
      <c r="D449" s="289">
        <v>69</v>
      </c>
      <c r="E449" s="290">
        <f t="shared" si="182"/>
        <v>0.15525155251552517</v>
      </c>
      <c r="F449" s="289">
        <v>33</v>
      </c>
      <c r="G449" s="294">
        <f t="shared" si="183"/>
        <v>7.4250742507425069E-2</v>
      </c>
      <c r="H449" s="289">
        <v>0</v>
      </c>
      <c r="I449" s="290">
        <f t="shared" si="184"/>
        <v>0</v>
      </c>
      <c r="J449" s="262">
        <v>0</v>
      </c>
      <c r="K449" s="289">
        <v>0</v>
      </c>
      <c r="L449" s="290">
        <f t="shared" si="185"/>
        <v>0</v>
      </c>
      <c r="M449" s="295">
        <v>0</v>
      </c>
      <c r="N449" s="302">
        <f t="shared" si="186"/>
        <v>0.22950229502295022</v>
      </c>
      <c r="O449" s="296" t="str">
        <f t="shared" si="187"/>
        <v>F</v>
      </c>
      <c r="P449" s="303"/>
      <c r="Q449" s="201"/>
      <c r="R449" s="148"/>
      <c r="S449" s="142"/>
      <c r="T449" s="148"/>
      <c r="U449" s="148"/>
    </row>
    <row r="450" spans="1:21" s="197" customFormat="1" ht="18" customHeight="1" x14ac:dyDescent="0.25">
      <c r="A450" s="57">
        <v>11</v>
      </c>
      <c r="B450" s="235" t="s">
        <v>47</v>
      </c>
      <c r="C450" s="235" t="s">
        <v>744</v>
      </c>
      <c r="D450" s="58">
        <v>84</v>
      </c>
      <c r="E450" s="15">
        <f t="shared" si="182"/>
        <v>0.18900189001890019</v>
      </c>
      <c r="F450" s="58">
        <v>34</v>
      </c>
      <c r="G450" s="68">
        <f t="shared" si="183"/>
        <v>7.6500765007650073E-2</v>
      </c>
      <c r="H450" s="58">
        <v>63</v>
      </c>
      <c r="I450" s="15">
        <f t="shared" si="184"/>
        <v>0.14175141751417514</v>
      </c>
      <c r="J450" s="21">
        <v>0.03</v>
      </c>
      <c r="K450" s="58">
        <v>32</v>
      </c>
      <c r="L450" s="15">
        <f t="shared" si="185"/>
        <v>7.2000720007200078E-2</v>
      </c>
      <c r="M450" s="69">
        <v>0.02</v>
      </c>
      <c r="N450" s="70">
        <f t="shared" si="186"/>
        <v>0.5292547925479254</v>
      </c>
      <c r="O450" s="273" t="str">
        <f t="shared" si="187"/>
        <v>D</v>
      </c>
      <c r="P450" s="153"/>
      <c r="Q450" s="201"/>
      <c r="R450" s="148"/>
      <c r="S450" s="142"/>
      <c r="T450" s="148"/>
      <c r="U450" s="148"/>
    </row>
    <row r="451" spans="1:21" s="197" customFormat="1" ht="18" customHeight="1" x14ac:dyDescent="0.25">
      <c r="A451" s="278">
        <v>12</v>
      </c>
      <c r="B451" s="235" t="s">
        <v>47</v>
      </c>
      <c r="C451" s="235" t="s">
        <v>746</v>
      </c>
      <c r="D451" s="58">
        <v>87</v>
      </c>
      <c r="E451" s="15">
        <f t="shared" si="182"/>
        <v>0.19575195751957519</v>
      </c>
      <c r="F451" s="58">
        <v>55</v>
      </c>
      <c r="G451" s="68">
        <f t="shared" si="183"/>
        <v>0.12375123751237513</v>
      </c>
      <c r="H451" s="58">
        <v>77</v>
      </c>
      <c r="I451" s="15">
        <f t="shared" si="184"/>
        <v>0.17325173251732517</v>
      </c>
      <c r="J451" s="21">
        <v>0.04</v>
      </c>
      <c r="K451" s="58">
        <v>66</v>
      </c>
      <c r="L451" s="15">
        <f t="shared" si="185"/>
        <v>0.14850148501485014</v>
      </c>
      <c r="M451" s="69">
        <v>0.03</v>
      </c>
      <c r="N451" s="70">
        <f t="shared" si="186"/>
        <v>0.71125641256412575</v>
      </c>
      <c r="O451" s="273" t="str">
        <f t="shared" si="187"/>
        <v>C</v>
      </c>
      <c r="P451" s="251"/>
      <c r="Q451" s="201"/>
      <c r="R451" s="148"/>
      <c r="S451" s="142"/>
      <c r="T451" s="148"/>
      <c r="U451" s="148"/>
    </row>
    <row r="452" spans="1:21" s="292" customFormat="1" ht="18" customHeight="1" x14ac:dyDescent="0.25">
      <c r="A452" s="291">
        <v>13</v>
      </c>
      <c r="B452" s="301" t="s">
        <v>47</v>
      </c>
      <c r="C452" s="301" t="s">
        <v>748</v>
      </c>
      <c r="D452" s="298">
        <v>48</v>
      </c>
      <c r="E452" s="294">
        <f t="shared" si="182"/>
        <v>0.10800108001080011</v>
      </c>
      <c r="F452" s="298">
        <v>24</v>
      </c>
      <c r="G452" s="294">
        <f t="shared" si="183"/>
        <v>5.4000540005400055E-2</v>
      </c>
      <c r="H452" s="298">
        <v>0</v>
      </c>
      <c r="I452" s="294">
        <f t="shared" si="184"/>
        <v>0</v>
      </c>
      <c r="J452" s="262">
        <v>0</v>
      </c>
      <c r="K452" s="289">
        <v>0</v>
      </c>
      <c r="L452" s="294">
        <f t="shared" si="185"/>
        <v>0</v>
      </c>
      <c r="M452" s="295">
        <v>0</v>
      </c>
      <c r="N452" s="302">
        <f t="shared" si="186"/>
        <v>0.16200162001620017</v>
      </c>
      <c r="O452" s="296" t="str">
        <f t="shared" si="187"/>
        <v>F</v>
      </c>
      <c r="P452" s="303"/>
      <c r="Q452" s="201"/>
      <c r="R452" s="148"/>
      <c r="S452" s="142"/>
      <c r="T452" s="148"/>
      <c r="U452" s="148"/>
    </row>
    <row r="453" spans="1:21" s="197" customFormat="1" ht="18" customHeight="1" x14ac:dyDescent="0.25">
      <c r="A453" s="278">
        <v>14</v>
      </c>
      <c r="B453" s="235" t="s">
        <v>46</v>
      </c>
      <c r="C453" s="235" t="s">
        <v>750</v>
      </c>
      <c r="D453" s="58">
        <v>93</v>
      </c>
      <c r="E453" s="15">
        <f t="shared" si="182"/>
        <v>0.20925209252092522</v>
      </c>
      <c r="F453" s="58">
        <v>47</v>
      </c>
      <c r="G453" s="68">
        <f t="shared" si="183"/>
        <v>0.10575105751057511</v>
      </c>
      <c r="H453" s="58">
        <v>99</v>
      </c>
      <c r="I453" s="15">
        <f t="shared" si="184"/>
        <v>0.22275222752227522</v>
      </c>
      <c r="J453" s="21">
        <v>0.05</v>
      </c>
      <c r="K453" s="58">
        <v>57</v>
      </c>
      <c r="L453" s="15">
        <f t="shared" si="185"/>
        <v>0.12825128251282514</v>
      </c>
      <c r="M453" s="69">
        <v>0.02</v>
      </c>
      <c r="N453" s="70">
        <f t="shared" si="186"/>
        <v>0.73600666006660076</v>
      </c>
      <c r="O453" s="273" t="str">
        <f t="shared" si="187"/>
        <v>C</v>
      </c>
      <c r="P453" s="153"/>
      <c r="Q453" s="201"/>
      <c r="R453" s="148"/>
      <c r="S453" s="142"/>
      <c r="T453" s="148"/>
      <c r="U453" s="148"/>
    </row>
    <row r="454" spans="1:21" s="197" customFormat="1" ht="18" customHeight="1" x14ac:dyDescent="0.25">
      <c r="A454" s="57">
        <v>15</v>
      </c>
      <c r="B454" s="235" t="s">
        <v>47</v>
      </c>
      <c r="C454" s="235" t="s">
        <v>752</v>
      </c>
      <c r="D454" s="58">
        <v>95</v>
      </c>
      <c r="E454" s="15">
        <f t="shared" si="182"/>
        <v>0.2137521375213752</v>
      </c>
      <c r="F454" s="58">
        <v>50</v>
      </c>
      <c r="G454" s="68">
        <f t="shared" si="183"/>
        <v>0.11250112501125012</v>
      </c>
      <c r="H454" s="58">
        <v>87</v>
      </c>
      <c r="I454" s="15">
        <f t="shared" si="184"/>
        <v>0.19575195751957519</v>
      </c>
      <c r="J454" s="21">
        <v>0.05</v>
      </c>
      <c r="K454" s="58">
        <v>47</v>
      </c>
      <c r="L454" s="15">
        <f t="shared" si="185"/>
        <v>0.10575105751057511</v>
      </c>
      <c r="M454" s="69">
        <v>0.03</v>
      </c>
      <c r="N454" s="70">
        <f t="shared" si="186"/>
        <v>0.7077562775627757</v>
      </c>
      <c r="O454" s="273" t="str">
        <f t="shared" si="187"/>
        <v>C</v>
      </c>
      <c r="P454" s="153"/>
      <c r="Q454" s="201"/>
      <c r="R454" s="148"/>
      <c r="S454" s="142"/>
      <c r="T454" s="148"/>
      <c r="U454" s="148"/>
    </row>
    <row r="455" spans="1:21" s="197" customFormat="1" ht="18" customHeight="1" x14ac:dyDescent="0.25">
      <c r="A455" s="278">
        <v>16</v>
      </c>
      <c r="B455" s="235" t="s">
        <v>46</v>
      </c>
      <c r="C455" s="235" t="s">
        <v>754</v>
      </c>
      <c r="D455" s="58">
        <v>89</v>
      </c>
      <c r="E455" s="15">
        <f t="shared" si="182"/>
        <v>0.2002520025200252</v>
      </c>
      <c r="F455" s="58">
        <v>66</v>
      </c>
      <c r="G455" s="68">
        <f t="shared" si="183"/>
        <v>0.14850148501485014</v>
      </c>
      <c r="H455" s="58">
        <v>87</v>
      </c>
      <c r="I455" s="15">
        <f t="shared" si="184"/>
        <v>0.19575195751957519</v>
      </c>
      <c r="J455" s="21">
        <v>0.05</v>
      </c>
      <c r="K455" s="58">
        <v>55</v>
      </c>
      <c r="L455" s="15">
        <f t="shared" si="185"/>
        <v>0.12375123751237513</v>
      </c>
      <c r="M455" s="69">
        <v>0.04</v>
      </c>
      <c r="N455" s="70">
        <f t="shared" si="186"/>
        <v>0.75825668256682577</v>
      </c>
      <c r="O455" s="273" t="str">
        <f t="shared" si="187"/>
        <v>C</v>
      </c>
      <c r="P455" s="153"/>
      <c r="Q455" s="201"/>
      <c r="R455" s="148"/>
      <c r="S455" s="142"/>
      <c r="T455" s="148"/>
      <c r="U455" s="148"/>
    </row>
    <row r="456" spans="1:21" s="197" customFormat="1" ht="18" customHeight="1" x14ac:dyDescent="0.25">
      <c r="A456" s="57">
        <v>17</v>
      </c>
      <c r="B456" s="235" t="s">
        <v>46</v>
      </c>
      <c r="C456" s="235" t="s">
        <v>756</v>
      </c>
      <c r="D456" s="58">
        <v>91</v>
      </c>
      <c r="E456" s="15">
        <f t="shared" si="182"/>
        <v>0.20475204752047521</v>
      </c>
      <c r="F456" s="58">
        <v>80</v>
      </c>
      <c r="G456" s="68">
        <f t="shared" si="183"/>
        <v>0.18000180001800017</v>
      </c>
      <c r="H456" s="58">
        <v>93</v>
      </c>
      <c r="I456" s="15">
        <f t="shared" si="184"/>
        <v>0.20925209252092522</v>
      </c>
      <c r="J456" s="21">
        <v>0.05</v>
      </c>
      <c r="K456" s="58">
        <v>66</v>
      </c>
      <c r="L456" s="15">
        <f t="shared" si="185"/>
        <v>0.14850148501485014</v>
      </c>
      <c r="M456" s="69">
        <v>0.03</v>
      </c>
      <c r="N456" s="70">
        <f t="shared" si="186"/>
        <v>0.8225074250742509</v>
      </c>
      <c r="O456" s="273" t="str">
        <f t="shared" si="187"/>
        <v>B</v>
      </c>
      <c r="P456" s="251"/>
      <c r="Q456" s="201"/>
      <c r="R456" s="148"/>
      <c r="S456" s="142"/>
      <c r="T456" s="148"/>
      <c r="U456" s="148"/>
    </row>
    <row r="457" spans="1:21" s="197" customFormat="1" ht="18" customHeight="1" x14ac:dyDescent="0.25">
      <c r="A457" s="278">
        <v>18</v>
      </c>
      <c r="B457" s="235" t="s">
        <v>47</v>
      </c>
      <c r="C457" s="235" t="s">
        <v>758</v>
      </c>
      <c r="D457" s="58">
        <v>87</v>
      </c>
      <c r="E457" s="15">
        <f t="shared" si="182"/>
        <v>0.19575195751957519</v>
      </c>
      <c r="F457" s="58">
        <v>37</v>
      </c>
      <c r="G457" s="68">
        <f t="shared" si="183"/>
        <v>8.3250832508325087E-2</v>
      </c>
      <c r="H457" s="58">
        <v>85</v>
      </c>
      <c r="I457" s="15">
        <f t="shared" si="184"/>
        <v>0.19125191251912518</v>
      </c>
      <c r="J457" s="21">
        <v>0.05</v>
      </c>
      <c r="K457" s="58">
        <v>46</v>
      </c>
      <c r="L457" s="15">
        <f t="shared" si="185"/>
        <v>0.1035010350103501</v>
      </c>
      <c r="M457" s="69">
        <v>0.03</v>
      </c>
      <c r="N457" s="70">
        <f t="shared" si="186"/>
        <v>0.6537557375573757</v>
      </c>
      <c r="O457" s="273" t="str">
        <f t="shared" si="187"/>
        <v>C</v>
      </c>
      <c r="P457" s="153"/>
      <c r="Q457" s="201"/>
      <c r="R457" s="148"/>
      <c r="S457" s="142"/>
      <c r="T457" s="148"/>
      <c r="U457" s="148"/>
    </row>
    <row r="458" spans="1:21" s="292" customFormat="1" ht="18" customHeight="1" x14ac:dyDescent="0.25">
      <c r="A458" s="291">
        <v>19</v>
      </c>
      <c r="B458" s="301" t="s">
        <v>46</v>
      </c>
      <c r="C458" s="301" t="s">
        <v>760</v>
      </c>
      <c r="D458" s="289">
        <v>56</v>
      </c>
      <c r="E458" s="290">
        <f t="shared" si="182"/>
        <v>0.12600126001260012</v>
      </c>
      <c r="F458" s="289">
        <v>22</v>
      </c>
      <c r="G458" s="294">
        <f t="shared" si="183"/>
        <v>4.9500495004950053E-2</v>
      </c>
      <c r="H458" s="289">
        <v>52</v>
      </c>
      <c r="I458" s="290">
        <f t="shared" si="184"/>
        <v>0.11700117001170011</v>
      </c>
      <c r="J458" s="262">
        <v>0.03</v>
      </c>
      <c r="K458" s="298">
        <v>39</v>
      </c>
      <c r="L458" s="290">
        <f t="shared" si="185"/>
        <v>8.7750877508775083E-2</v>
      </c>
      <c r="M458" s="295">
        <v>0.03</v>
      </c>
      <c r="N458" s="302">
        <f t="shared" si="186"/>
        <v>0.44025380253802537</v>
      </c>
      <c r="O458" s="296" t="str">
        <f t="shared" si="187"/>
        <v>F</v>
      </c>
      <c r="P458" s="303"/>
      <c r="Q458" s="201"/>
      <c r="R458" s="148"/>
      <c r="S458" s="142"/>
      <c r="T458" s="148"/>
      <c r="U458" s="148"/>
    </row>
    <row r="459" spans="1:21" s="197" customFormat="1" ht="18" customHeight="1" x14ac:dyDescent="0.25">
      <c r="A459" s="278">
        <v>20</v>
      </c>
      <c r="B459" s="235" t="s">
        <v>46</v>
      </c>
      <c r="C459" s="235" t="s">
        <v>762</v>
      </c>
      <c r="D459" s="213">
        <v>85</v>
      </c>
      <c r="E459" s="68">
        <f t="shared" si="182"/>
        <v>0.19125191251912518</v>
      </c>
      <c r="F459" s="213">
        <v>36</v>
      </c>
      <c r="G459" s="68">
        <f t="shared" si="183"/>
        <v>8.1000810008100083E-2</v>
      </c>
      <c r="H459" s="213">
        <v>84</v>
      </c>
      <c r="I459" s="68">
        <f t="shared" si="184"/>
        <v>0.18900189001890019</v>
      </c>
      <c r="J459" s="21">
        <v>0.05</v>
      </c>
      <c r="K459" s="58">
        <v>49</v>
      </c>
      <c r="L459" s="68">
        <f t="shared" si="185"/>
        <v>0.11025110251102511</v>
      </c>
      <c r="M459" s="69">
        <v>0.04</v>
      </c>
      <c r="N459" s="70">
        <f t="shared" si="186"/>
        <v>0.66150571505715061</v>
      </c>
      <c r="O459" s="273" t="str">
        <f t="shared" si="187"/>
        <v>C</v>
      </c>
      <c r="P459" s="153"/>
      <c r="Q459" s="201"/>
      <c r="R459" s="148"/>
      <c r="S459" s="142"/>
      <c r="T459" s="148"/>
      <c r="U459" s="148"/>
    </row>
    <row r="460" spans="1:21" s="197" customFormat="1" ht="18" customHeight="1" x14ac:dyDescent="0.25">
      <c r="A460" s="57">
        <v>21</v>
      </c>
      <c r="B460" s="235" t="s">
        <v>46</v>
      </c>
      <c r="C460" s="235" t="s">
        <v>764</v>
      </c>
      <c r="D460" s="58">
        <v>94</v>
      </c>
      <c r="E460" s="15">
        <f t="shared" si="182"/>
        <v>0.21150211502115021</v>
      </c>
      <c r="F460" s="58">
        <v>81</v>
      </c>
      <c r="G460" s="68">
        <f t="shared" si="183"/>
        <v>0.18225182251822519</v>
      </c>
      <c r="H460" s="58">
        <v>92</v>
      </c>
      <c r="I460" s="15">
        <f t="shared" si="184"/>
        <v>0.2070020700207002</v>
      </c>
      <c r="J460" s="21">
        <v>0.05</v>
      </c>
      <c r="K460" s="58">
        <v>70</v>
      </c>
      <c r="L460" s="15">
        <f t="shared" si="185"/>
        <v>0.15750157501575016</v>
      </c>
      <c r="M460" s="69">
        <v>0.03</v>
      </c>
      <c r="N460" s="70">
        <f t="shared" si="186"/>
        <v>0.83825758257582572</v>
      </c>
      <c r="O460" s="273" t="str">
        <f t="shared" si="187"/>
        <v>B</v>
      </c>
      <c r="P460" s="153"/>
      <c r="Q460" s="201"/>
      <c r="R460" s="148"/>
      <c r="S460" s="142"/>
      <c r="T460" s="148"/>
      <c r="U460" s="148"/>
    </row>
    <row r="461" spans="1:21" s="197" customFormat="1" ht="18" customHeight="1" x14ac:dyDescent="0.25">
      <c r="A461" s="278">
        <v>22</v>
      </c>
      <c r="B461" s="235" t="s">
        <v>46</v>
      </c>
      <c r="C461" s="235" t="s">
        <v>766</v>
      </c>
      <c r="D461" s="58">
        <v>91</v>
      </c>
      <c r="E461" s="15">
        <f>D461/444.44</f>
        <v>0.20475204752047521</v>
      </c>
      <c r="F461" s="58">
        <v>49</v>
      </c>
      <c r="G461" s="68">
        <f>F461/444.44</f>
        <v>0.11025110251102511</v>
      </c>
      <c r="H461" s="58">
        <v>89</v>
      </c>
      <c r="I461" s="15">
        <f>H461/444.44</f>
        <v>0.2002520025200252</v>
      </c>
      <c r="J461" s="21">
        <v>0.05</v>
      </c>
      <c r="K461" s="58">
        <v>64</v>
      </c>
      <c r="L461" s="15">
        <f>K461/444.44</f>
        <v>0.14400144001440016</v>
      </c>
      <c r="M461" s="69">
        <v>0.04</v>
      </c>
      <c r="N461" s="70">
        <f>E461+G461+I461+J461+L461+M461</f>
        <v>0.74925659256592581</v>
      </c>
      <c r="O461" s="273" t="str">
        <f>IF(N461&lt;50%,"F",IF(N461&lt;=64%,"D",IF(N461&lt;=79%,"C",IF(N461&lt;90%,"B",IF(N461&gt;=90%,"A")))))</f>
        <v>C</v>
      </c>
      <c r="P461" s="153"/>
      <c r="Q461" s="201"/>
      <c r="R461" s="148"/>
      <c r="S461" s="142"/>
      <c r="T461" s="148"/>
      <c r="U461" s="148"/>
    </row>
    <row r="462" spans="1:21" s="197" customFormat="1" ht="18" customHeight="1" x14ac:dyDescent="0.25">
      <c r="A462" s="57">
        <v>23</v>
      </c>
      <c r="B462" s="235" t="s">
        <v>46</v>
      </c>
      <c r="C462" s="235" t="s">
        <v>768</v>
      </c>
      <c r="D462" s="58">
        <v>79</v>
      </c>
      <c r="E462" s="15">
        <f t="shared" ref="E462:E465" si="188">D462/444.44</f>
        <v>0.17775177751777518</v>
      </c>
      <c r="F462" s="58">
        <v>38</v>
      </c>
      <c r="G462" s="68">
        <f t="shared" ref="G462:G465" si="189">F462/444.44</f>
        <v>8.5500855008550092E-2</v>
      </c>
      <c r="H462" s="58">
        <v>73</v>
      </c>
      <c r="I462" s="15">
        <f t="shared" ref="I462:I465" si="190">H462/444.44</f>
        <v>0.16425164251642516</v>
      </c>
      <c r="J462" s="21">
        <v>0.05</v>
      </c>
      <c r="K462" s="58">
        <v>54</v>
      </c>
      <c r="L462" s="15">
        <f t="shared" ref="L462:L465" si="191">K462/444.44</f>
        <v>0.12150121501215012</v>
      </c>
      <c r="M462" s="69">
        <v>0.04</v>
      </c>
      <c r="N462" s="70">
        <f t="shared" ref="N462:N465" si="192">E462+G462+I462+J462+L462+M462</f>
        <v>0.63900549005490059</v>
      </c>
      <c r="O462" s="273" t="str">
        <f t="shared" ref="O462:O465" si="193">IF(N462&lt;50%,"F",IF(N462&lt;=64%,"D",IF(N462&lt;=79%,"C",IF(N462&lt;90%,"B",IF(N462&gt;=90%,"A")))))</f>
        <v>D</v>
      </c>
      <c r="P462" s="153"/>
      <c r="Q462" s="201"/>
      <c r="R462" s="148"/>
      <c r="S462" s="142"/>
      <c r="T462" s="148"/>
      <c r="U462" s="148"/>
    </row>
    <row r="463" spans="1:21" s="197" customFormat="1" ht="18" customHeight="1" x14ac:dyDescent="0.25">
      <c r="A463" s="278">
        <v>24</v>
      </c>
      <c r="B463" s="235" t="s">
        <v>46</v>
      </c>
      <c r="C463" s="235" t="s">
        <v>770</v>
      </c>
      <c r="D463" s="58">
        <v>96</v>
      </c>
      <c r="E463" s="15">
        <f t="shared" si="188"/>
        <v>0.21600216002160022</v>
      </c>
      <c r="F463" s="58">
        <v>87</v>
      </c>
      <c r="G463" s="68">
        <f t="shared" si="189"/>
        <v>0.19575195751957519</v>
      </c>
      <c r="H463" s="58">
        <v>95</v>
      </c>
      <c r="I463" s="15">
        <f t="shared" si="190"/>
        <v>0.2137521375213752</v>
      </c>
      <c r="J463" s="21">
        <v>0.05</v>
      </c>
      <c r="K463" s="213">
        <v>80</v>
      </c>
      <c r="L463" s="15">
        <f t="shared" si="191"/>
        <v>0.18000180001800017</v>
      </c>
      <c r="M463" s="69">
        <v>0.05</v>
      </c>
      <c r="N463" s="70">
        <f t="shared" si="192"/>
        <v>0.90550805508055088</v>
      </c>
      <c r="O463" s="273" t="str">
        <f t="shared" si="193"/>
        <v>A</v>
      </c>
      <c r="P463" s="153"/>
      <c r="Q463" s="201"/>
      <c r="R463" s="148"/>
      <c r="S463" s="142"/>
      <c r="T463" s="148"/>
      <c r="U463" s="148"/>
    </row>
    <row r="464" spans="1:21" s="197" customFormat="1" ht="18" customHeight="1" x14ac:dyDescent="0.25">
      <c r="A464" s="57">
        <v>25</v>
      </c>
      <c r="B464" s="235" t="s">
        <v>46</v>
      </c>
      <c r="C464" s="235" t="s">
        <v>772</v>
      </c>
      <c r="D464" s="213">
        <v>95</v>
      </c>
      <c r="E464" s="68">
        <f t="shared" si="188"/>
        <v>0.2137521375213752</v>
      </c>
      <c r="F464" s="213">
        <v>52</v>
      </c>
      <c r="G464" s="68">
        <f t="shared" si="189"/>
        <v>0.11700117001170011</v>
      </c>
      <c r="H464" s="213">
        <v>91</v>
      </c>
      <c r="I464" s="68">
        <f t="shared" si="190"/>
        <v>0.20475204752047521</v>
      </c>
      <c r="J464" s="21">
        <v>0.05</v>
      </c>
      <c r="K464" s="58">
        <v>59</v>
      </c>
      <c r="L464" s="68">
        <f t="shared" si="191"/>
        <v>0.13275132751327515</v>
      </c>
      <c r="M464" s="69">
        <v>0.03</v>
      </c>
      <c r="N464" s="70">
        <f t="shared" si="192"/>
        <v>0.74825668256682565</v>
      </c>
      <c r="O464" s="273" t="str">
        <f t="shared" si="193"/>
        <v>C</v>
      </c>
      <c r="P464" s="153"/>
      <c r="Q464" s="201"/>
      <c r="R464" s="148"/>
      <c r="S464" s="142"/>
      <c r="T464" s="148"/>
      <c r="U464" s="148"/>
    </row>
    <row r="465" spans="1:21" s="197" customFormat="1" ht="18" customHeight="1" x14ac:dyDescent="0.25">
      <c r="A465" s="278">
        <v>26</v>
      </c>
      <c r="B465" s="235" t="s">
        <v>46</v>
      </c>
      <c r="C465" s="235" t="s">
        <v>774</v>
      </c>
      <c r="D465" s="58">
        <v>91</v>
      </c>
      <c r="E465" s="15">
        <f t="shared" si="188"/>
        <v>0.20475204752047521</v>
      </c>
      <c r="F465" s="58">
        <v>65</v>
      </c>
      <c r="G465" s="68">
        <f t="shared" si="189"/>
        <v>0.14625146251462515</v>
      </c>
      <c r="H465" s="58">
        <v>88</v>
      </c>
      <c r="I465" s="15">
        <f t="shared" si="190"/>
        <v>0.19800198001980021</v>
      </c>
      <c r="J465" s="21">
        <v>0.05</v>
      </c>
      <c r="K465" s="58">
        <v>78</v>
      </c>
      <c r="L465" s="15">
        <f t="shared" si="191"/>
        <v>0.17550175501755017</v>
      </c>
      <c r="M465" s="69">
        <v>0.04</v>
      </c>
      <c r="N465" s="70">
        <f t="shared" si="192"/>
        <v>0.81450724507245076</v>
      </c>
      <c r="O465" s="273" t="str">
        <f t="shared" si="193"/>
        <v>B</v>
      </c>
      <c r="P465" s="153"/>
      <c r="Q465" s="201"/>
      <c r="R465" s="148"/>
      <c r="S465" s="142"/>
      <c r="T465" s="148"/>
      <c r="U465" s="148"/>
    </row>
    <row r="466" spans="1:21" s="222" customFormat="1" ht="15" customHeight="1" x14ac:dyDescent="0.2">
      <c r="A466" s="219" t="s">
        <v>13</v>
      </c>
      <c r="B466" s="228"/>
      <c r="C466" s="228"/>
      <c r="D466" s="224"/>
      <c r="G466" s="30"/>
      <c r="H466" s="217"/>
      <c r="I466" s="30"/>
      <c r="J466" s="27"/>
      <c r="K466" s="217"/>
      <c r="L466" s="30"/>
      <c r="M466" s="27"/>
      <c r="N466" s="31"/>
      <c r="O466" s="61"/>
      <c r="P466" s="148"/>
      <c r="Q466" s="201"/>
      <c r="R466" s="148"/>
      <c r="S466" s="142"/>
      <c r="T466" s="221"/>
      <c r="U466" s="221"/>
    </row>
    <row r="467" spans="1:21" s="222" customFormat="1" ht="15" customHeight="1" x14ac:dyDescent="0.2">
      <c r="A467" s="219"/>
      <c r="B467" s="228"/>
      <c r="C467" s="228"/>
      <c r="D467" s="224"/>
      <c r="G467" s="30"/>
      <c r="H467" s="217"/>
      <c r="I467" s="30"/>
      <c r="J467" s="27"/>
      <c r="K467" s="217"/>
      <c r="L467" s="30"/>
      <c r="M467" s="27"/>
      <c r="N467" s="31"/>
      <c r="O467" s="61"/>
      <c r="P467" s="148"/>
      <c r="Q467" s="201"/>
      <c r="R467" s="148"/>
      <c r="S467" s="142"/>
      <c r="T467" s="221"/>
      <c r="U467" s="221"/>
    </row>
    <row r="468" spans="1:21" s="222" customFormat="1" ht="15" customHeight="1" x14ac:dyDescent="0.2">
      <c r="A468" s="219"/>
      <c r="B468" s="228"/>
      <c r="C468" s="228"/>
      <c r="D468" s="224"/>
      <c r="G468" s="30"/>
      <c r="H468" s="217"/>
      <c r="I468" s="30"/>
      <c r="J468" s="27"/>
      <c r="K468" s="217"/>
      <c r="L468" s="30"/>
      <c r="M468" s="27"/>
      <c r="N468" s="31"/>
      <c r="O468" s="61"/>
      <c r="P468" s="148"/>
      <c r="Q468" s="201"/>
      <c r="R468" s="148"/>
      <c r="S468" s="142"/>
      <c r="T468" s="221"/>
      <c r="U468" s="221"/>
    </row>
    <row r="469" spans="1:21" s="222" customFormat="1" ht="15" customHeight="1" x14ac:dyDescent="0.2">
      <c r="A469" s="219"/>
      <c r="B469" s="228"/>
      <c r="C469" s="228"/>
      <c r="D469" s="224"/>
      <c r="G469" s="30"/>
      <c r="H469" s="217"/>
      <c r="I469" s="30"/>
      <c r="J469" s="27"/>
      <c r="K469" s="217"/>
      <c r="L469" s="30"/>
      <c r="M469" s="27"/>
      <c r="N469" s="31"/>
      <c r="O469" s="61"/>
      <c r="P469" s="148"/>
      <c r="Q469" s="201"/>
      <c r="R469" s="148"/>
      <c r="S469" s="142"/>
      <c r="T469" s="221"/>
      <c r="U469" s="221"/>
    </row>
    <row r="470" spans="1:21" s="222" customFormat="1" ht="15" customHeight="1" x14ac:dyDescent="0.2">
      <c r="A470" s="219"/>
      <c r="B470" s="228"/>
      <c r="C470" s="228"/>
      <c r="D470" s="224"/>
      <c r="G470" s="30"/>
      <c r="H470" s="217"/>
      <c r="I470" s="30"/>
      <c r="J470" s="27"/>
      <c r="K470" s="217"/>
      <c r="L470" s="30"/>
      <c r="M470" s="27"/>
      <c r="N470" s="31"/>
      <c r="O470" s="61"/>
      <c r="P470" s="148"/>
      <c r="Q470" s="201"/>
      <c r="R470" s="148"/>
      <c r="S470" s="142"/>
      <c r="T470" s="221"/>
      <c r="U470" s="221"/>
    </row>
    <row r="471" spans="1:21" s="38" customFormat="1" ht="24.95" customHeight="1" x14ac:dyDescent="0.3">
      <c r="A471" s="341" t="s">
        <v>136</v>
      </c>
      <c r="B471" s="341"/>
      <c r="C471" s="341"/>
      <c r="D471" s="341"/>
      <c r="E471" s="341"/>
      <c r="F471" s="341"/>
      <c r="G471" s="341"/>
      <c r="H471" s="341"/>
      <c r="I471" s="341"/>
      <c r="J471" s="341"/>
      <c r="K471" s="341"/>
      <c r="L471" s="341"/>
      <c r="M471" s="341"/>
      <c r="N471" s="341"/>
      <c r="O471" s="341"/>
      <c r="P471" s="341"/>
      <c r="Q471" s="341"/>
      <c r="R471" s="341"/>
      <c r="S471" s="341"/>
      <c r="T471" s="341"/>
    </row>
    <row r="472" spans="1:21" s="222" customFormat="1" ht="15.95" customHeight="1" x14ac:dyDescent="0.3">
      <c r="A472" s="147"/>
      <c r="B472" s="170"/>
      <c r="C472" s="170"/>
      <c r="D472" s="170"/>
      <c r="E472" s="147"/>
      <c r="F472" s="147"/>
      <c r="G472" s="147"/>
      <c r="H472" s="147"/>
      <c r="I472" s="147"/>
      <c r="J472" s="147"/>
      <c r="K472" s="147"/>
      <c r="L472" s="147"/>
      <c r="M472" s="147"/>
      <c r="N472" s="147"/>
      <c r="O472" s="147"/>
      <c r="P472" s="147"/>
      <c r="Q472" s="201"/>
      <c r="R472" s="148"/>
      <c r="S472" s="142"/>
      <c r="T472" s="221"/>
      <c r="U472" s="221"/>
    </row>
    <row r="473" spans="1:21" s="231" customFormat="1" ht="20.100000000000001" customHeight="1" x14ac:dyDescent="0.2">
      <c r="A473" s="77" t="s">
        <v>72</v>
      </c>
      <c r="B473" s="77"/>
      <c r="C473" s="77"/>
      <c r="D473" s="130"/>
      <c r="E473" s="77"/>
      <c r="F473" s="77"/>
      <c r="G473" s="77"/>
      <c r="H473" s="77"/>
      <c r="I473" s="77" t="s">
        <v>35</v>
      </c>
      <c r="J473" s="77"/>
      <c r="K473" s="77"/>
      <c r="L473" s="77"/>
      <c r="M473" s="77"/>
      <c r="N473" s="77"/>
      <c r="O473" s="77"/>
      <c r="P473" s="77"/>
      <c r="Q473" s="229"/>
      <c r="R473" s="230"/>
      <c r="S473" s="229"/>
      <c r="T473" s="230"/>
      <c r="U473" s="230"/>
    </row>
    <row r="474" spans="1:21" s="231" customFormat="1" ht="20.100000000000001" customHeight="1" x14ac:dyDescent="0.2">
      <c r="A474" s="59" t="s">
        <v>150</v>
      </c>
      <c r="B474" s="59"/>
      <c r="C474" s="59"/>
      <c r="D474" s="130"/>
      <c r="E474" s="59"/>
      <c r="F474" s="59"/>
      <c r="G474" s="59"/>
      <c r="H474" s="59"/>
      <c r="I474" s="59" t="s">
        <v>24</v>
      </c>
      <c r="J474" s="59"/>
      <c r="K474" s="59"/>
      <c r="L474" s="59"/>
      <c r="M474" s="59"/>
      <c r="N474" s="59"/>
      <c r="O474" s="59"/>
      <c r="P474" s="59"/>
      <c r="Q474" s="229"/>
      <c r="R474" s="230"/>
      <c r="S474" s="229"/>
      <c r="T474" s="230"/>
      <c r="U474" s="230"/>
    </row>
    <row r="475" spans="1:21" s="222" customFormat="1" ht="15.95" customHeight="1" x14ac:dyDescent="0.25">
      <c r="A475" s="61"/>
      <c r="B475" s="199"/>
      <c r="C475" s="199"/>
      <c r="D475" s="61"/>
      <c r="E475" s="13"/>
      <c r="F475" s="13"/>
      <c r="G475" s="62"/>
      <c r="H475" s="13"/>
      <c r="I475" s="62"/>
      <c r="J475" s="13"/>
      <c r="K475" s="200"/>
      <c r="L475" s="13"/>
      <c r="M475" s="62"/>
      <c r="N475" s="13"/>
      <c r="O475" s="13"/>
      <c r="P475" s="62"/>
      <c r="Q475" s="201"/>
      <c r="R475" s="148"/>
      <c r="S475" s="142"/>
      <c r="T475" s="221"/>
      <c r="U475" s="221"/>
    </row>
    <row r="476" spans="1:21" s="222" customFormat="1" ht="15" customHeight="1" x14ac:dyDescent="0.2">
      <c r="A476" s="317" t="s">
        <v>4</v>
      </c>
      <c r="B476" s="317" t="s">
        <v>31</v>
      </c>
      <c r="C476" s="317" t="s">
        <v>7</v>
      </c>
      <c r="D476" s="317" t="s">
        <v>8</v>
      </c>
      <c r="E476" s="317"/>
      <c r="F476" s="317"/>
      <c r="G476" s="317"/>
      <c r="H476" s="317" t="s">
        <v>9</v>
      </c>
      <c r="I476" s="317"/>
      <c r="J476" s="317"/>
      <c r="K476" s="317"/>
      <c r="L476" s="317"/>
      <c r="M476" s="317"/>
      <c r="N476" s="317" t="s">
        <v>0</v>
      </c>
      <c r="O476" s="317" t="s">
        <v>3</v>
      </c>
      <c r="P476" s="365" t="s">
        <v>2</v>
      </c>
      <c r="Q476" s="201"/>
      <c r="R476" s="148"/>
      <c r="S476" s="142"/>
      <c r="T476" s="221"/>
      <c r="U476" s="221"/>
    </row>
    <row r="477" spans="1:21" s="222" customFormat="1" ht="13.7" customHeight="1" x14ac:dyDescent="0.2">
      <c r="A477" s="317"/>
      <c r="B477" s="317"/>
      <c r="C477" s="317"/>
      <c r="D477" s="321" t="s">
        <v>83</v>
      </c>
      <c r="E477" s="321"/>
      <c r="F477" s="321" t="s">
        <v>84</v>
      </c>
      <c r="G477" s="321"/>
      <c r="H477" s="321" t="s">
        <v>83</v>
      </c>
      <c r="I477" s="321"/>
      <c r="J477" s="274" t="s">
        <v>10</v>
      </c>
      <c r="K477" s="321" t="s">
        <v>84</v>
      </c>
      <c r="L477" s="321"/>
      <c r="M477" s="274" t="s">
        <v>10</v>
      </c>
      <c r="N477" s="317"/>
      <c r="O477" s="317"/>
      <c r="P477" s="365"/>
      <c r="Q477" s="201"/>
      <c r="R477" s="148"/>
      <c r="S477" s="142"/>
      <c r="T477" s="221"/>
      <c r="U477" s="221"/>
    </row>
    <row r="478" spans="1:21" s="197" customFormat="1" ht="15.95" customHeight="1" x14ac:dyDescent="0.25">
      <c r="A478" s="278">
        <v>1</v>
      </c>
      <c r="B478" s="235" t="s">
        <v>46</v>
      </c>
      <c r="C478" s="235" t="s">
        <v>776</v>
      </c>
      <c r="D478" s="213">
        <v>95</v>
      </c>
      <c r="E478" s="68">
        <f t="shared" ref="E478:E507" si="194">D478/444.44</f>
        <v>0.2137521375213752</v>
      </c>
      <c r="F478" s="213">
        <v>83</v>
      </c>
      <c r="G478" s="68">
        <f t="shared" ref="G478:G507" si="195">F478/444.44</f>
        <v>0.18675186751867517</v>
      </c>
      <c r="H478" s="213">
        <v>99</v>
      </c>
      <c r="I478" s="68">
        <f t="shared" ref="I478:I507" si="196">H478/444.44</f>
        <v>0.22275222752227522</v>
      </c>
      <c r="J478" s="69">
        <v>0.05</v>
      </c>
      <c r="K478" s="213">
        <v>66</v>
      </c>
      <c r="L478" s="68">
        <f t="shared" ref="L478:L507" si="197">K478/444.44</f>
        <v>0.14850148501485014</v>
      </c>
      <c r="M478" s="69">
        <v>0.04</v>
      </c>
      <c r="N478" s="70">
        <f t="shared" ref="N478:N507" si="198">M478+L478+J478+I478+G478+E478</f>
        <v>0.86175771757717567</v>
      </c>
      <c r="O478" s="273" t="str">
        <f t="shared" ref="O478:O507" si="199">IF(N478&lt;50%,"F",IF(N478&lt;=64%,"D",IF(N478&lt;=79%,"C",IF(N478&lt;90%,"B",IF(N478&gt;=90%,"A")))))</f>
        <v>B</v>
      </c>
      <c r="P478" s="153"/>
      <c r="Q478" s="201"/>
      <c r="R478" s="148"/>
      <c r="S478" s="142"/>
      <c r="T478" s="148"/>
      <c r="U478" s="148"/>
    </row>
    <row r="479" spans="1:21" s="197" customFormat="1" ht="15.95" customHeight="1" x14ac:dyDescent="0.25">
      <c r="A479" s="57">
        <v>2</v>
      </c>
      <c r="B479" s="235" t="s">
        <v>47</v>
      </c>
      <c r="C479" s="235" t="s">
        <v>778</v>
      </c>
      <c r="D479" s="58">
        <v>70</v>
      </c>
      <c r="E479" s="68">
        <f t="shared" si="194"/>
        <v>0.15750157501575016</v>
      </c>
      <c r="F479" s="58">
        <v>37</v>
      </c>
      <c r="G479" s="68">
        <f>F479/444.44</f>
        <v>8.3250832508325087E-2</v>
      </c>
      <c r="H479" s="58">
        <v>69</v>
      </c>
      <c r="I479" s="15">
        <f>H479/444.44</f>
        <v>0.15525155251552517</v>
      </c>
      <c r="J479" s="69">
        <v>0.05</v>
      </c>
      <c r="K479" s="58">
        <v>42</v>
      </c>
      <c r="L479" s="15">
        <f>K479/444.44</f>
        <v>9.4500945009450096E-2</v>
      </c>
      <c r="M479" s="69">
        <v>0.04</v>
      </c>
      <c r="N479" s="22">
        <f>M479+L479+J479+I479+G479+E479</f>
        <v>0.5805049050490505</v>
      </c>
      <c r="O479" s="273" t="str">
        <f>IF(N479&lt;50%,"F",IF(N479&lt;=64%,"D",IF(N479&lt;=79%,"C",IF(N479&lt;90%,"B",IF(N479&gt;=90%,"A")))))</f>
        <v>D</v>
      </c>
      <c r="P479" s="153"/>
      <c r="Q479" s="201"/>
      <c r="R479" s="148"/>
      <c r="S479" s="142"/>
      <c r="T479" s="148"/>
      <c r="U479" s="148"/>
    </row>
    <row r="480" spans="1:21" s="197" customFormat="1" ht="15.95" customHeight="1" x14ac:dyDescent="0.25">
      <c r="A480" s="278">
        <v>3</v>
      </c>
      <c r="B480" s="235" t="s">
        <v>46</v>
      </c>
      <c r="C480" s="235" t="s">
        <v>780</v>
      </c>
      <c r="D480" s="58">
        <v>94</v>
      </c>
      <c r="E480" s="68">
        <f t="shared" si="194"/>
        <v>0.21150211502115021</v>
      </c>
      <c r="F480" s="58">
        <v>87</v>
      </c>
      <c r="G480" s="68">
        <f t="shared" si="195"/>
        <v>0.19575195751957519</v>
      </c>
      <c r="H480" s="58">
        <v>94</v>
      </c>
      <c r="I480" s="15">
        <f t="shared" si="196"/>
        <v>0.21150211502115021</v>
      </c>
      <c r="J480" s="69">
        <v>0.05</v>
      </c>
      <c r="K480" s="58">
        <v>70</v>
      </c>
      <c r="L480" s="15">
        <f t="shared" si="197"/>
        <v>0.15750157501575016</v>
      </c>
      <c r="M480" s="69">
        <v>0.05</v>
      </c>
      <c r="N480" s="22">
        <f t="shared" si="198"/>
        <v>0.87625776257762578</v>
      </c>
      <c r="O480" s="273" t="str">
        <f t="shared" si="199"/>
        <v>B</v>
      </c>
      <c r="P480" s="153"/>
      <c r="Q480" s="201"/>
      <c r="R480" s="148"/>
      <c r="S480" s="142"/>
      <c r="T480" s="148"/>
      <c r="U480" s="148"/>
    </row>
    <row r="481" spans="1:21" s="197" customFormat="1" ht="15.95" customHeight="1" x14ac:dyDescent="0.25">
      <c r="A481" s="57">
        <v>4</v>
      </c>
      <c r="B481" s="235" t="s">
        <v>46</v>
      </c>
      <c r="C481" s="235" t="s">
        <v>782</v>
      </c>
      <c r="D481" s="58">
        <v>83</v>
      </c>
      <c r="E481" s="68">
        <f t="shared" si="194"/>
        <v>0.18675186751867517</v>
      </c>
      <c r="F481" s="58">
        <v>50</v>
      </c>
      <c r="G481" s="68">
        <f t="shared" si="195"/>
        <v>0.11250112501125012</v>
      </c>
      <c r="H481" s="58">
        <v>86</v>
      </c>
      <c r="I481" s="15">
        <f t="shared" si="196"/>
        <v>0.1935019350193502</v>
      </c>
      <c r="J481" s="69">
        <v>0.05</v>
      </c>
      <c r="K481" s="58">
        <v>44</v>
      </c>
      <c r="L481" s="15">
        <f t="shared" si="197"/>
        <v>9.9000990009900106E-2</v>
      </c>
      <c r="M481" s="69">
        <v>0.04</v>
      </c>
      <c r="N481" s="22">
        <f>M481+L481+J481+I481+G481+E481</f>
        <v>0.68175591755917564</v>
      </c>
      <c r="O481" s="273" t="str">
        <f t="shared" si="199"/>
        <v>C</v>
      </c>
      <c r="P481" s="153" t="s">
        <v>1247</v>
      </c>
      <c r="Q481" s="201"/>
      <c r="R481" s="148"/>
      <c r="S481" s="142"/>
      <c r="T481" s="148"/>
      <c r="U481" s="148"/>
    </row>
    <row r="482" spans="1:21" s="197" customFormat="1" ht="15.95" customHeight="1" x14ac:dyDescent="0.25">
      <c r="A482" s="278">
        <v>5</v>
      </c>
      <c r="B482" s="235" t="s">
        <v>46</v>
      </c>
      <c r="C482" s="235" t="s">
        <v>784</v>
      </c>
      <c r="D482" s="58">
        <v>97</v>
      </c>
      <c r="E482" s="68">
        <f t="shared" si="194"/>
        <v>0.21825218252182521</v>
      </c>
      <c r="F482" s="58">
        <v>80</v>
      </c>
      <c r="G482" s="68">
        <f t="shared" si="195"/>
        <v>0.18000180001800017</v>
      </c>
      <c r="H482" s="58">
        <v>100</v>
      </c>
      <c r="I482" s="15">
        <f t="shared" si="196"/>
        <v>0.22500225002250024</v>
      </c>
      <c r="J482" s="69">
        <v>0.04</v>
      </c>
      <c r="K482" s="58">
        <v>66</v>
      </c>
      <c r="L482" s="15">
        <f t="shared" si="197"/>
        <v>0.14850148501485014</v>
      </c>
      <c r="M482" s="69">
        <v>0.05</v>
      </c>
      <c r="N482" s="22">
        <f t="shared" si="198"/>
        <v>0.86175771757717579</v>
      </c>
      <c r="O482" s="273" t="str">
        <f t="shared" si="199"/>
        <v>B</v>
      </c>
      <c r="P482" s="153"/>
      <c r="Q482" s="201"/>
      <c r="R482" s="148"/>
      <c r="S482" s="142"/>
      <c r="T482" s="148"/>
      <c r="U482" s="148"/>
    </row>
    <row r="483" spans="1:21" s="197" customFormat="1" ht="15.95" customHeight="1" x14ac:dyDescent="0.25">
      <c r="A483" s="57">
        <v>6</v>
      </c>
      <c r="B483" s="235" t="s">
        <v>46</v>
      </c>
      <c r="C483" s="235" t="s">
        <v>786</v>
      </c>
      <c r="D483" s="58">
        <v>79</v>
      </c>
      <c r="E483" s="68">
        <f t="shared" si="194"/>
        <v>0.17775177751777518</v>
      </c>
      <c r="F483" s="58">
        <v>37</v>
      </c>
      <c r="G483" s="68">
        <f t="shared" si="195"/>
        <v>8.3250832508325087E-2</v>
      </c>
      <c r="H483" s="58">
        <v>76</v>
      </c>
      <c r="I483" s="15">
        <f t="shared" si="196"/>
        <v>0.17100171001710018</v>
      </c>
      <c r="J483" s="69">
        <v>0.03</v>
      </c>
      <c r="K483" s="58">
        <v>42</v>
      </c>
      <c r="L483" s="15">
        <f t="shared" si="197"/>
        <v>9.4500945009450096E-2</v>
      </c>
      <c r="M483" s="69">
        <v>0.05</v>
      </c>
      <c r="N483" s="22">
        <f>M483+L483+J483+I483+G483+E483</f>
        <v>0.60650526505265057</v>
      </c>
      <c r="O483" s="273" t="str">
        <f t="shared" si="199"/>
        <v>D</v>
      </c>
      <c r="P483" s="153"/>
      <c r="Q483" s="201"/>
      <c r="R483" s="148"/>
      <c r="S483" s="142"/>
      <c r="T483" s="148"/>
      <c r="U483" s="148"/>
    </row>
    <row r="484" spans="1:21" s="197" customFormat="1" ht="15.95" customHeight="1" x14ac:dyDescent="0.25">
      <c r="A484" s="278">
        <v>7</v>
      </c>
      <c r="B484" s="235" t="s">
        <v>47</v>
      </c>
      <c r="C484" s="235" t="s">
        <v>788</v>
      </c>
      <c r="D484" s="58">
        <v>96</v>
      </c>
      <c r="E484" s="68">
        <f t="shared" si="194"/>
        <v>0.21600216002160022</v>
      </c>
      <c r="F484" s="58">
        <v>84</v>
      </c>
      <c r="G484" s="68">
        <f t="shared" si="195"/>
        <v>0.18900189001890019</v>
      </c>
      <c r="H484" s="58">
        <v>91</v>
      </c>
      <c r="I484" s="15">
        <f t="shared" si="196"/>
        <v>0.20475204752047521</v>
      </c>
      <c r="J484" s="69">
        <v>0.05</v>
      </c>
      <c r="K484" s="58">
        <v>70</v>
      </c>
      <c r="L484" s="15">
        <f t="shared" si="197"/>
        <v>0.15750157501575016</v>
      </c>
      <c r="M484" s="69">
        <v>0.05</v>
      </c>
      <c r="N484" s="22">
        <f t="shared" si="198"/>
        <v>0.86725767257672581</v>
      </c>
      <c r="O484" s="273" t="str">
        <f t="shared" si="199"/>
        <v>B</v>
      </c>
      <c r="P484" s="153"/>
      <c r="Q484" s="201"/>
      <c r="R484" s="148"/>
      <c r="S484" s="142"/>
      <c r="T484" s="148"/>
      <c r="U484" s="148"/>
    </row>
    <row r="485" spans="1:21" s="197" customFormat="1" ht="15.95" customHeight="1" x14ac:dyDescent="0.25">
      <c r="A485" s="57">
        <v>8</v>
      </c>
      <c r="B485" s="235" t="s">
        <v>46</v>
      </c>
      <c r="C485" s="235" t="s">
        <v>790</v>
      </c>
      <c r="D485" s="58">
        <v>85</v>
      </c>
      <c r="E485" s="68">
        <f t="shared" si="194"/>
        <v>0.19125191251912518</v>
      </c>
      <c r="F485" s="58">
        <v>59</v>
      </c>
      <c r="G485" s="68">
        <f t="shared" si="195"/>
        <v>0.13275132751327515</v>
      </c>
      <c r="H485" s="58">
        <v>89</v>
      </c>
      <c r="I485" s="15">
        <f t="shared" si="196"/>
        <v>0.2002520025200252</v>
      </c>
      <c r="J485" s="69">
        <v>0.04</v>
      </c>
      <c r="K485" s="58">
        <v>54</v>
      </c>
      <c r="L485" s="15">
        <f t="shared" si="197"/>
        <v>0.12150121501215012</v>
      </c>
      <c r="M485" s="69">
        <v>0.04</v>
      </c>
      <c r="N485" s="22">
        <f t="shared" si="198"/>
        <v>0.72575645756457563</v>
      </c>
      <c r="O485" s="273" t="str">
        <f t="shared" si="199"/>
        <v>C</v>
      </c>
      <c r="P485" s="153"/>
      <c r="Q485" s="201"/>
      <c r="R485" s="148"/>
      <c r="S485" s="142"/>
      <c r="T485" s="148"/>
      <c r="U485" s="148"/>
    </row>
    <row r="486" spans="1:21" s="197" customFormat="1" ht="15.95" customHeight="1" x14ac:dyDescent="0.25">
      <c r="A486" s="278">
        <v>9</v>
      </c>
      <c r="B486" s="235" t="s">
        <v>47</v>
      </c>
      <c r="C486" s="235" t="s">
        <v>792</v>
      </c>
      <c r="D486" s="58">
        <v>83</v>
      </c>
      <c r="E486" s="68">
        <f t="shared" si="194"/>
        <v>0.18675186751867517</v>
      </c>
      <c r="F486" s="58">
        <v>68</v>
      </c>
      <c r="G486" s="68">
        <f>F486/444.44</f>
        <v>0.15300153001530015</v>
      </c>
      <c r="H486" s="58">
        <v>88</v>
      </c>
      <c r="I486" s="15">
        <f>H486/444.44</f>
        <v>0.19800198001980021</v>
      </c>
      <c r="J486" s="69">
        <v>0.05</v>
      </c>
      <c r="K486" s="58">
        <v>49</v>
      </c>
      <c r="L486" s="15">
        <f>K486/444.44</f>
        <v>0.11025110251102511</v>
      </c>
      <c r="M486" s="69">
        <v>0.04</v>
      </c>
      <c r="N486" s="22">
        <f>M486+L486+J486+I486+G486+E486</f>
        <v>0.73800648006480074</v>
      </c>
      <c r="O486" s="273" t="str">
        <f>IF(N486&lt;50%,"F",IF(N486&lt;=64%,"D",IF(N486&lt;=79%,"C",IF(N486&lt;90%,"B",IF(N486&gt;=90%,"A")))))</f>
        <v>C</v>
      </c>
      <c r="P486" s="153"/>
      <c r="Q486" s="201"/>
      <c r="R486" s="148"/>
      <c r="S486" s="142"/>
      <c r="T486" s="148"/>
      <c r="U486" s="148"/>
    </row>
    <row r="487" spans="1:21" s="197" customFormat="1" ht="15.95" customHeight="1" x14ac:dyDescent="0.25">
      <c r="A487" s="57">
        <v>10</v>
      </c>
      <c r="B487" s="235" t="s">
        <v>46</v>
      </c>
      <c r="C487" s="235" t="s">
        <v>794</v>
      </c>
      <c r="D487" s="58">
        <v>94</v>
      </c>
      <c r="E487" s="68">
        <f t="shared" si="194"/>
        <v>0.21150211502115021</v>
      </c>
      <c r="F487" s="58">
        <v>88</v>
      </c>
      <c r="G487" s="68">
        <f t="shared" si="195"/>
        <v>0.19800198001980021</v>
      </c>
      <c r="H487" s="58">
        <v>97</v>
      </c>
      <c r="I487" s="15">
        <f t="shared" si="196"/>
        <v>0.21825218252182521</v>
      </c>
      <c r="J487" s="69">
        <v>0.05</v>
      </c>
      <c r="K487" s="58">
        <v>73</v>
      </c>
      <c r="L487" s="15">
        <f t="shared" si="197"/>
        <v>0.16425164251642516</v>
      </c>
      <c r="M487" s="69">
        <v>0.05</v>
      </c>
      <c r="N487" s="22">
        <f t="shared" si="198"/>
        <v>0.89200792007920082</v>
      </c>
      <c r="O487" s="273" t="str">
        <f t="shared" si="199"/>
        <v>B</v>
      </c>
      <c r="P487" s="153"/>
      <c r="Q487" s="201"/>
      <c r="R487" s="148"/>
      <c r="S487" s="142"/>
      <c r="T487" s="148"/>
      <c r="U487" s="148"/>
    </row>
    <row r="488" spans="1:21" s="197" customFormat="1" ht="15.95" customHeight="1" x14ac:dyDescent="0.25">
      <c r="A488" s="278">
        <v>11</v>
      </c>
      <c r="B488" s="235" t="s">
        <v>47</v>
      </c>
      <c r="C488" s="235" t="s">
        <v>796</v>
      </c>
      <c r="D488" s="58">
        <v>89</v>
      </c>
      <c r="E488" s="68">
        <f t="shared" si="194"/>
        <v>0.2002520025200252</v>
      </c>
      <c r="F488" s="58">
        <v>75</v>
      </c>
      <c r="G488" s="68">
        <f t="shared" si="195"/>
        <v>0.16875168751687517</v>
      </c>
      <c r="H488" s="58">
        <v>96</v>
      </c>
      <c r="I488" s="15">
        <f t="shared" si="196"/>
        <v>0.21600216002160022</v>
      </c>
      <c r="J488" s="69">
        <v>0.05</v>
      </c>
      <c r="K488" s="58">
        <v>62</v>
      </c>
      <c r="L488" s="15">
        <f t="shared" si="197"/>
        <v>0.13950139501395015</v>
      </c>
      <c r="M488" s="69">
        <v>0.05</v>
      </c>
      <c r="N488" s="22">
        <f t="shared" si="198"/>
        <v>0.82450724507245066</v>
      </c>
      <c r="O488" s="273" t="str">
        <f t="shared" si="199"/>
        <v>B</v>
      </c>
      <c r="P488" s="153"/>
      <c r="Q488" s="201"/>
      <c r="R488" s="148"/>
      <c r="S488" s="142"/>
      <c r="T488" s="148"/>
      <c r="U488" s="148"/>
    </row>
    <row r="489" spans="1:21" s="197" customFormat="1" ht="15.95" customHeight="1" x14ac:dyDescent="0.25">
      <c r="A489" s="57">
        <v>12</v>
      </c>
      <c r="B489" s="235" t="s">
        <v>46</v>
      </c>
      <c r="C489" s="235" t="s">
        <v>798</v>
      </c>
      <c r="D489" s="58">
        <v>75</v>
      </c>
      <c r="E489" s="68">
        <f t="shared" si="194"/>
        <v>0.16875168751687517</v>
      </c>
      <c r="F489" s="58">
        <v>37</v>
      </c>
      <c r="G489" s="68">
        <f t="shared" si="195"/>
        <v>8.3250832508325087E-2</v>
      </c>
      <c r="H489" s="58">
        <v>87</v>
      </c>
      <c r="I489" s="15">
        <f>H489/444.44</f>
        <v>0.19575195751957519</v>
      </c>
      <c r="J489" s="69">
        <v>0.05</v>
      </c>
      <c r="K489" s="58">
        <v>42</v>
      </c>
      <c r="L489" s="15">
        <f>K489/444.44</f>
        <v>9.4500945009450096E-2</v>
      </c>
      <c r="M489" s="69">
        <v>0.04</v>
      </c>
      <c r="N489" s="22">
        <f>M489+L489+J489+I489+G489+E489</f>
        <v>0.63225542255422551</v>
      </c>
      <c r="O489" s="273" t="str">
        <f>IF(N489&lt;50%,"F",IF(N489&lt;=64%,"D",IF(N489&lt;=79%,"C",IF(N489&lt;90%,"B",IF(N489&gt;=90%,"A")))))</f>
        <v>D</v>
      </c>
      <c r="P489" s="155"/>
      <c r="Q489" s="201"/>
      <c r="R489" s="148"/>
      <c r="S489" s="142"/>
      <c r="T489" s="148"/>
      <c r="U489" s="148"/>
    </row>
    <row r="490" spans="1:21" s="197" customFormat="1" ht="15.95" customHeight="1" x14ac:dyDescent="0.25">
      <c r="A490" s="278">
        <v>13</v>
      </c>
      <c r="B490" s="235" t="s">
        <v>47</v>
      </c>
      <c r="C490" s="235" t="s">
        <v>800</v>
      </c>
      <c r="D490" s="58">
        <v>87</v>
      </c>
      <c r="E490" s="68">
        <f t="shared" si="194"/>
        <v>0.19575195751957519</v>
      </c>
      <c r="F490" s="58">
        <v>60</v>
      </c>
      <c r="G490" s="68">
        <f>F490/444.44</f>
        <v>0.13500135001350014</v>
      </c>
      <c r="H490" s="58">
        <v>85</v>
      </c>
      <c r="I490" s="15">
        <f>H490/444.44</f>
        <v>0.19125191251912518</v>
      </c>
      <c r="J490" s="69">
        <v>0.05</v>
      </c>
      <c r="K490" s="213">
        <v>49</v>
      </c>
      <c r="L490" s="15">
        <f>K490/444.44</f>
        <v>0.11025110251102511</v>
      </c>
      <c r="M490" s="69">
        <v>0.05</v>
      </c>
      <c r="N490" s="70">
        <f>E490+G490+I490+J490+L490+M490</f>
        <v>0.7322563225632257</v>
      </c>
      <c r="O490" s="273" t="str">
        <f>IF(N490&lt;50%,"F",IF(N490&lt;=64%,"D",IF(N490&lt;=79%,"C",IF(N490&lt;90%,"B",IF(N490&gt;=90%,"A")))))</f>
        <v>C</v>
      </c>
      <c r="P490" s="153"/>
      <c r="Q490" s="201"/>
      <c r="R490" s="148"/>
      <c r="S490" s="142"/>
      <c r="T490" s="148"/>
      <c r="U490" s="148"/>
    </row>
    <row r="491" spans="1:21" s="197" customFormat="1" ht="15.95" customHeight="1" x14ac:dyDescent="0.25">
      <c r="A491" s="57">
        <v>14</v>
      </c>
      <c r="B491" s="235" t="s">
        <v>46</v>
      </c>
      <c r="C491" s="235" t="s">
        <v>802</v>
      </c>
      <c r="D491" s="58">
        <v>79</v>
      </c>
      <c r="E491" s="68">
        <f t="shared" si="194"/>
        <v>0.17775177751777518</v>
      </c>
      <c r="F491" s="58">
        <v>44</v>
      </c>
      <c r="G491" s="68">
        <f t="shared" si="195"/>
        <v>9.9000990009900106E-2</v>
      </c>
      <c r="H491" s="58">
        <v>72</v>
      </c>
      <c r="I491" s="15">
        <f t="shared" si="196"/>
        <v>0.16200162001620017</v>
      </c>
      <c r="J491" s="69">
        <v>0.04</v>
      </c>
      <c r="K491" s="58">
        <v>66</v>
      </c>
      <c r="L491" s="15">
        <f t="shared" si="197"/>
        <v>0.14850148501485014</v>
      </c>
      <c r="M491" s="69">
        <v>0.02</v>
      </c>
      <c r="N491" s="22">
        <f t="shared" si="198"/>
        <v>0.64725587255872563</v>
      </c>
      <c r="O491" s="273" t="str">
        <f t="shared" si="199"/>
        <v>C</v>
      </c>
      <c r="P491" s="153"/>
      <c r="Q491" s="201"/>
      <c r="R491" s="148"/>
      <c r="S491" s="142"/>
      <c r="T491" s="148"/>
      <c r="U491" s="148"/>
    </row>
    <row r="492" spans="1:21" s="197" customFormat="1" ht="15.95" customHeight="1" x14ac:dyDescent="0.25">
      <c r="A492" s="278">
        <v>15</v>
      </c>
      <c r="B492" s="235" t="s">
        <v>46</v>
      </c>
      <c r="C492" s="235" t="s">
        <v>804</v>
      </c>
      <c r="D492" s="58">
        <v>91</v>
      </c>
      <c r="E492" s="68">
        <f t="shared" si="194"/>
        <v>0.20475204752047521</v>
      </c>
      <c r="F492" s="58">
        <v>72</v>
      </c>
      <c r="G492" s="68">
        <f t="shared" si="195"/>
        <v>0.16200162001620017</v>
      </c>
      <c r="H492" s="58">
        <v>88</v>
      </c>
      <c r="I492" s="15">
        <f>H492/444.44</f>
        <v>0.19800198001980021</v>
      </c>
      <c r="J492" s="69">
        <v>0.04</v>
      </c>
      <c r="K492" s="58">
        <v>63</v>
      </c>
      <c r="L492" s="15">
        <f>K492/444.44</f>
        <v>0.14175141751417514</v>
      </c>
      <c r="M492" s="69">
        <v>0.03</v>
      </c>
      <c r="N492" s="22">
        <f>M492+L492+J492+I492+G492+E492</f>
        <v>0.7765070650706507</v>
      </c>
      <c r="O492" s="273" t="str">
        <f>IF(N492&lt;50%,"F",IF(N492&lt;=64%,"D",IF(N492&lt;=79%,"C",IF(N492&lt;90%,"B",IF(N492&gt;=90%,"A")))))</f>
        <v>C</v>
      </c>
      <c r="P492" s="153"/>
      <c r="Q492" s="201"/>
      <c r="R492" s="148"/>
      <c r="S492" s="142"/>
      <c r="T492" s="148"/>
      <c r="U492" s="148"/>
    </row>
    <row r="493" spans="1:21" s="197" customFormat="1" ht="15.95" customHeight="1" x14ac:dyDescent="0.25">
      <c r="A493" s="57">
        <v>16</v>
      </c>
      <c r="B493" s="235" t="s">
        <v>46</v>
      </c>
      <c r="C493" s="235" t="s">
        <v>806</v>
      </c>
      <c r="D493" s="58">
        <v>92</v>
      </c>
      <c r="E493" s="68">
        <f t="shared" si="194"/>
        <v>0.2070020700207002</v>
      </c>
      <c r="F493" s="58">
        <v>74</v>
      </c>
      <c r="G493" s="68">
        <f t="shared" si="195"/>
        <v>0.16650166501665017</v>
      </c>
      <c r="H493" s="58">
        <v>97</v>
      </c>
      <c r="I493" s="15">
        <f t="shared" si="196"/>
        <v>0.21825218252182521</v>
      </c>
      <c r="J493" s="69">
        <v>0.05</v>
      </c>
      <c r="K493" s="58">
        <v>71</v>
      </c>
      <c r="L493" s="15">
        <f t="shared" si="197"/>
        <v>0.15975159751597517</v>
      </c>
      <c r="M493" s="69">
        <v>0.05</v>
      </c>
      <c r="N493" s="22">
        <f t="shared" si="198"/>
        <v>0.85150751507515077</v>
      </c>
      <c r="O493" s="273" t="str">
        <f t="shared" si="199"/>
        <v>B</v>
      </c>
      <c r="P493" s="156"/>
      <c r="Q493" s="201"/>
      <c r="R493" s="148"/>
      <c r="S493" s="142"/>
      <c r="T493" s="148"/>
      <c r="U493" s="148"/>
    </row>
    <row r="494" spans="1:21" s="197" customFormat="1" ht="15.95" customHeight="1" x14ac:dyDescent="0.25">
      <c r="A494" s="278">
        <v>17</v>
      </c>
      <c r="B494" s="235" t="s">
        <v>46</v>
      </c>
      <c r="C494" s="235" t="s">
        <v>1252</v>
      </c>
      <c r="D494" s="58">
        <v>0</v>
      </c>
      <c r="E494" s="68">
        <f>D494/444.44</f>
        <v>0</v>
      </c>
      <c r="F494" s="58">
        <v>84</v>
      </c>
      <c r="G494" s="68">
        <f t="shared" si="195"/>
        <v>0.18900189001890019</v>
      </c>
      <c r="H494" s="58">
        <v>96</v>
      </c>
      <c r="I494" s="15">
        <f>H494/444.44</f>
        <v>0.21600216002160022</v>
      </c>
      <c r="J494" s="69">
        <v>0.05</v>
      </c>
      <c r="K494" s="58">
        <v>80</v>
      </c>
      <c r="L494" s="15">
        <f>K494/444.44</f>
        <v>0.18000180001800017</v>
      </c>
      <c r="M494" s="69">
        <v>0.05</v>
      </c>
      <c r="N494" s="22">
        <f>M494+L494+J494+I494+G494+E494</f>
        <v>0.68500585005850056</v>
      </c>
      <c r="O494" s="273" t="str">
        <f>IF(N494&lt;50%,"F",IF(N494&lt;=64%,"D",IF(N494&lt;=79%,"C",IF(N494&lt;90%,"B",IF(N494&gt;=90%,"A")))))</f>
        <v>C</v>
      </c>
      <c r="P494" s="153"/>
      <c r="Q494" s="201"/>
      <c r="R494" s="148"/>
      <c r="S494" s="142"/>
      <c r="T494" s="148"/>
      <c r="U494" s="148"/>
    </row>
    <row r="495" spans="1:21" s="197" customFormat="1" ht="15.95" customHeight="1" x14ac:dyDescent="0.25">
      <c r="A495" s="57">
        <v>18</v>
      </c>
      <c r="B495" s="235" t="s">
        <v>46</v>
      </c>
      <c r="C495" s="235" t="s">
        <v>808</v>
      </c>
      <c r="D495" s="58">
        <v>73</v>
      </c>
      <c r="E495" s="68">
        <f t="shared" si="194"/>
        <v>0.16425164251642516</v>
      </c>
      <c r="F495" s="58">
        <v>29</v>
      </c>
      <c r="G495" s="68">
        <f t="shared" si="195"/>
        <v>6.5250652506525064E-2</v>
      </c>
      <c r="H495" s="58">
        <v>73</v>
      </c>
      <c r="I495" s="15">
        <f t="shared" si="196"/>
        <v>0.16425164251642516</v>
      </c>
      <c r="J495" s="69">
        <v>0.04</v>
      </c>
      <c r="K495" s="58">
        <v>48</v>
      </c>
      <c r="L495" s="15">
        <f t="shared" si="197"/>
        <v>0.10800108001080011</v>
      </c>
      <c r="M495" s="69">
        <v>0.04</v>
      </c>
      <c r="N495" s="22">
        <f t="shared" si="198"/>
        <v>0.58175501755017556</v>
      </c>
      <c r="O495" s="273" t="str">
        <f t="shared" si="199"/>
        <v>D</v>
      </c>
      <c r="P495" s="153"/>
      <c r="Q495" s="201"/>
      <c r="R495" s="148"/>
      <c r="S495" s="142"/>
      <c r="T495" s="148"/>
      <c r="U495" s="148"/>
    </row>
    <row r="496" spans="1:21" s="197" customFormat="1" ht="15.95" customHeight="1" x14ac:dyDescent="0.25">
      <c r="A496" s="278">
        <v>19</v>
      </c>
      <c r="B496" s="235" t="s">
        <v>46</v>
      </c>
      <c r="C496" s="235" t="s">
        <v>810</v>
      </c>
      <c r="D496" s="58">
        <v>95</v>
      </c>
      <c r="E496" s="68">
        <f t="shared" si="194"/>
        <v>0.2137521375213752</v>
      </c>
      <c r="F496" s="58">
        <v>81</v>
      </c>
      <c r="G496" s="68">
        <f t="shared" si="195"/>
        <v>0.18225182251822519</v>
      </c>
      <c r="H496" s="58">
        <v>97</v>
      </c>
      <c r="I496" s="15">
        <f>H496/444.44</f>
        <v>0.21825218252182521</v>
      </c>
      <c r="J496" s="69">
        <v>0.05</v>
      </c>
      <c r="K496" s="58">
        <v>66</v>
      </c>
      <c r="L496" s="15">
        <f>K496/444.44</f>
        <v>0.14850148501485014</v>
      </c>
      <c r="M496" s="69">
        <v>0.05</v>
      </c>
      <c r="N496" s="22">
        <f>M496+L496+J496+I496+G496+E496</f>
        <v>0.86275762757627572</v>
      </c>
      <c r="O496" s="273" t="str">
        <f>IF(N496&lt;50%,"F",IF(N496&lt;=64%,"D",IF(N496&lt;=79%,"C",IF(N496&lt;90%,"B",IF(N496&gt;=90%,"A")))))</f>
        <v>B</v>
      </c>
      <c r="P496" s="155"/>
      <c r="Q496" s="201"/>
      <c r="R496" s="148"/>
      <c r="S496" s="142"/>
      <c r="T496" s="148"/>
      <c r="U496" s="148"/>
    </row>
    <row r="497" spans="1:21" s="197" customFormat="1" ht="15.95" customHeight="1" x14ac:dyDescent="0.25">
      <c r="A497" s="57">
        <v>20</v>
      </c>
      <c r="B497" s="235" t="s">
        <v>47</v>
      </c>
      <c r="C497" s="235" t="s">
        <v>812</v>
      </c>
      <c r="D497" s="58">
        <v>100</v>
      </c>
      <c r="E497" s="68">
        <f t="shared" si="194"/>
        <v>0.22500225002250024</v>
      </c>
      <c r="F497" s="58">
        <v>86</v>
      </c>
      <c r="G497" s="68">
        <f t="shared" si="195"/>
        <v>0.1935019350193502</v>
      </c>
      <c r="H497" s="58">
        <v>96</v>
      </c>
      <c r="I497" s="15">
        <f t="shared" si="196"/>
        <v>0.21600216002160022</v>
      </c>
      <c r="J497" s="69">
        <v>0.05</v>
      </c>
      <c r="K497" s="58">
        <v>75</v>
      </c>
      <c r="L497" s="15">
        <f t="shared" si="197"/>
        <v>0.16875168751687517</v>
      </c>
      <c r="M497" s="69">
        <v>0.04</v>
      </c>
      <c r="N497" s="22">
        <f t="shared" si="198"/>
        <v>0.89325803258032588</v>
      </c>
      <c r="O497" s="273" t="str">
        <f t="shared" si="199"/>
        <v>B</v>
      </c>
      <c r="P497" s="75"/>
      <c r="Q497" s="201"/>
      <c r="R497" s="148"/>
      <c r="S497" s="142"/>
      <c r="T497" s="148"/>
      <c r="U497" s="148"/>
    </row>
    <row r="498" spans="1:21" s="197" customFormat="1" ht="15.95" customHeight="1" x14ac:dyDescent="0.25">
      <c r="A498" s="278">
        <v>21</v>
      </c>
      <c r="B498" s="235" t="s">
        <v>47</v>
      </c>
      <c r="C498" s="235" t="s">
        <v>814</v>
      </c>
      <c r="D498" s="58">
        <v>87</v>
      </c>
      <c r="E498" s="68">
        <f t="shared" si="194"/>
        <v>0.19575195751957519</v>
      </c>
      <c r="F498" s="58">
        <v>47</v>
      </c>
      <c r="G498" s="68">
        <f t="shared" si="195"/>
        <v>0.10575105751057511</v>
      </c>
      <c r="H498" s="58">
        <v>75</v>
      </c>
      <c r="I498" s="15">
        <f t="shared" si="196"/>
        <v>0.16875168751687517</v>
      </c>
      <c r="J498" s="69">
        <v>0.05</v>
      </c>
      <c r="K498" s="58">
        <v>46</v>
      </c>
      <c r="L498" s="15">
        <f t="shared" si="197"/>
        <v>0.1035010350103501</v>
      </c>
      <c r="M498" s="69">
        <v>0.04</v>
      </c>
      <c r="N498" s="22">
        <f t="shared" si="198"/>
        <v>0.6637557375573756</v>
      </c>
      <c r="O498" s="273" t="str">
        <f t="shared" si="199"/>
        <v>C</v>
      </c>
      <c r="P498" s="72"/>
      <c r="Q498" s="201"/>
      <c r="R498" s="148"/>
      <c r="S498" s="142"/>
      <c r="T498" s="148"/>
      <c r="U498" s="148"/>
    </row>
    <row r="499" spans="1:21" s="197" customFormat="1" ht="15.95" customHeight="1" x14ac:dyDescent="0.25">
      <c r="A499" s="57">
        <v>22</v>
      </c>
      <c r="B499" s="235" t="s">
        <v>47</v>
      </c>
      <c r="C499" s="235" t="s">
        <v>816</v>
      </c>
      <c r="D499" s="58">
        <v>96</v>
      </c>
      <c r="E499" s="68">
        <f t="shared" si="194"/>
        <v>0.21600216002160022</v>
      </c>
      <c r="F499" s="58">
        <v>76</v>
      </c>
      <c r="G499" s="68">
        <f t="shared" si="195"/>
        <v>0.17100171001710018</v>
      </c>
      <c r="H499" s="58">
        <v>94</v>
      </c>
      <c r="I499" s="15">
        <f t="shared" si="196"/>
        <v>0.21150211502115021</v>
      </c>
      <c r="J499" s="69">
        <v>0.04</v>
      </c>
      <c r="K499" s="58">
        <v>64</v>
      </c>
      <c r="L499" s="15">
        <f t="shared" si="197"/>
        <v>0.14400144001440016</v>
      </c>
      <c r="M499" s="69">
        <v>0.04</v>
      </c>
      <c r="N499" s="22">
        <f t="shared" si="198"/>
        <v>0.82250742507425079</v>
      </c>
      <c r="O499" s="273" t="str">
        <f t="shared" si="199"/>
        <v>B</v>
      </c>
      <c r="P499" s="155"/>
      <c r="Q499" s="201"/>
      <c r="R499" s="148"/>
      <c r="S499" s="142"/>
      <c r="T499" s="148"/>
      <c r="U499" s="148"/>
    </row>
    <row r="500" spans="1:21" s="197" customFormat="1" ht="15.95" customHeight="1" x14ac:dyDescent="0.25">
      <c r="A500" s="278">
        <v>23</v>
      </c>
      <c r="B500" s="235" t="s">
        <v>46</v>
      </c>
      <c r="C500" s="235" t="s">
        <v>818</v>
      </c>
      <c r="D500" s="58">
        <v>82</v>
      </c>
      <c r="E500" s="68">
        <f t="shared" si="194"/>
        <v>0.18450184501845018</v>
      </c>
      <c r="F500" s="58">
        <v>38</v>
      </c>
      <c r="G500" s="68">
        <f t="shared" si="195"/>
        <v>8.5500855008550092E-2</v>
      </c>
      <c r="H500" s="58">
        <v>82</v>
      </c>
      <c r="I500" s="15">
        <f t="shared" si="196"/>
        <v>0.18450184501845018</v>
      </c>
      <c r="J500" s="69">
        <v>0.05</v>
      </c>
      <c r="K500" s="58">
        <v>59</v>
      </c>
      <c r="L500" s="15">
        <f t="shared" si="197"/>
        <v>0.13275132751327515</v>
      </c>
      <c r="M500" s="69">
        <v>0.04</v>
      </c>
      <c r="N500" s="22">
        <f t="shared" si="198"/>
        <v>0.67725587255872566</v>
      </c>
      <c r="O500" s="273" t="str">
        <f t="shared" si="199"/>
        <v>C</v>
      </c>
      <c r="P500" s="72"/>
      <c r="Q500" s="201"/>
      <c r="R500" s="148"/>
      <c r="S500" s="142"/>
      <c r="T500" s="148"/>
      <c r="U500" s="148"/>
    </row>
    <row r="501" spans="1:21" s="197" customFormat="1" ht="15.95" customHeight="1" x14ac:dyDescent="0.25">
      <c r="A501" s="57">
        <v>24</v>
      </c>
      <c r="B501" s="235" t="s">
        <v>47</v>
      </c>
      <c r="C501" s="235" t="s">
        <v>820</v>
      </c>
      <c r="D501" s="58">
        <v>79</v>
      </c>
      <c r="E501" s="68">
        <f t="shared" si="194"/>
        <v>0.17775177751777518</v>
      </c>
      <c r="F501" s="58">
        <v>37</v>
      </c>
      <c r="G501" s="68">
        <f t="shared" si="195"/>
        <v>8.3250832508325087E-2</v>
      </c>
      <c r="H501" s="58">
        <v>78</v>
      </c>
      <c r="I501" s="15">
        <f t="shared" si="196"/>
        <v>0.17550175501755017</v>
      </c>
      <c r="J501" s="69">
        <v>0.05</v>
      </c>
      <c r="K501" s="58">
        <v>55</v>
      </c>
      <c r="L501" s="15">
        <f t="shared" si="197"/>
        <v>0.12375123751237513</v>
      </c>
      <c r="M501" s="69">
        <v>0.03</v>
      </c>
      <c r="N501" s="22">
        <f t="shared" si="198"/>
        <v>0.64025560255602554</v>
      </c>
      <c r="O501" s="273" t="str">
        <f t="shared" si="199"/>
        <v>C</v>
      </c>
      <c r="P501" s="155"/>
      <c r="Q501" s="201"/>
      <c r="R501" s="148"/>
      <c r="S501" s="142"/>
      <c r="T501" s="148"/>
      <c r="U501" s="148"/>
    </row>
    <row r="502" spans="1:21" s="197" customFormat="1" ht="15.95" customHeight="1" x14ac:dyDescent="0.25">
      <c r="A502" s="278">
        <v>25</v>
      </c>
      <c r="B502" s="235" t="s">
        <v>47</v>
      </c>
      <c r="C502" s="235" t="s">
        <v>822</v>
      </c>
      <c r="D502" s="58">
        <v>74</v>
      </c>
      <c r="E502" s="68">
        <f t="shared" si="194"/>
        <v>0.16650166501665017</v>
      </c>
      <c r="F502" s="58">
        <v>27</v>
      </c>
      <c r="G502" s="68">
        <f t="shared" si="195"/>
        <v>6.0750607506075062E-2</v>
      </c>
      <c r="H502" s="58">
        <v>74</v>
      </c>
      <c r="I502" s="15">
        <f t="shared" si="196"/>
        <v>0.16650166501665017</v>
      </c>
      <c r="J502" s="69">
        <v>0.05</v>
      </c>
      <c r="K502" s="58">
        <v>46</v>
      </c>
      <c r="L502" s="15">
        <f t="shared" si="197"/>
        <v>0.1035010350103501</v>
      </c>
      <c r="M502" s="69">
        <v>0.03</v>
      </c>
      <c r="N502" s="22">
        <f t="shared" si="198"/>
        <v>0.57725497254972558</v>
      </c>
      <c r="O502" s="273" t="str">
        <f t="shared" si="199"/>
        <v>D</v>
      </c>
      <c r="P502" s="153"/>
      <c r="Q502" s="201"/>
      <c r="R502" s="148"/>
      <c r="S502" s="142"/>
      <c r="T502" s="148"/>
      <c r="U502" s="148"/>
    </row>
    <row r="503" spans="1:21" s="292" customFormat="1" ht="15.95" customHeight="1" x14ac:dyDescent="0.25">
      <c r="A503" s="291">
        <v>26</v>
      </c>
      <c r="B503" s="301" t="s">
        <v>47</v>
      </c>
      <c r="C503" s="301" t="s">
        <v>824</v>
      </c>
      <c r="D503" s="289">
        <v>10</v>
      </c>
      <c r="E503" s="294">
        <f t="shared" si="194"/>
        <v>2.2500225002250022E-2</v>
      </c>
      <c r="F503" s="289">
        <v>25</v>
      </c>
      <c r="G503" s="294">
        <f t="shared" si="195"/>
        <v>5.625056250562506E-2</v>
      </c>
      <c r="H503" s="289">
        <v>73</v>
      </c>
      <c r="I503" s="290">
        <f t="shared" si="196"/>
        <v>0.16425164251642516</v>
      </c>
      <c r="J503" s="295">
        <v>0.02</v>
      </c>
      <c r="K503" s="289">
        <v>44</v>
      </c>
      <c r="L503" s="290">
        <f t="shared" si="197"/>
        <v>9.9000990009900106E-2</v>
      </c>
      <c r="M503" s="295">
        <v>0.03</v>
      </c>
      <c r="N503" s="263">
        <f t="shared" si="198"/>
        <v>0.39200342003420036</v>
      </c>
      <c r="O503" s="296" t="str">
        <f t="shared" si="199"/>
        <v>F</v>
      </c>
      <c r="P503" s="303"/>
      <c r="Q503" s="201"/>
      <c r="R503" s="148"/>
      <c r="S503" s="142"/>
      <c r="T503" s="148"/>
      <c r="U503" s="148"/>
    </row>
    <row r="504" spans="1:21" s="197" customFormat="1" ht="15.95" customHeight="1" x14ac:dyDescent="0.25">
      <c r="A504" s="278">
        <v>27</v>
      </c>
      <c r="B504" s="235" t="s">
        <v>46</v>
      </c>
      <c r="C504" s="235" t="s">
        <v>826</v>
      </c>
      <c r="D504" s="58">
        <v>84</v>
      </c>
      <c r="E504" s="68">
        <f t="shared" si="194"/>
        <v>0.18900189001890019</v>
      </c>
      <c r="F504" s="58">
        <v>36</v>
      </c>
      <c r="G504" s="68">
        <f t="shared" si="195"/>
        <v>8.1000810008100083E-2</v>
      </c>
      <c r="H504" s="58">
        <v>73</v>
      </c>
      <c r="I504" s="15">
        <f t="shared" si="196"/>
        <v>0.16425164251642516</v>
      </c>
      <c r="J504" s="69">
        <v>0.04</v>
      </c>
      <c r="K504" s="58">
        <v>58</v>
      </c>
      <c r="L504" s="15">
        <f t="shared" si="197"/>
        <v>0.13050130501305013</v>
      </c>
      <c r="M504" s="69">
        <v>0.03</v>
      </c>
      <c r="N504" s="22">
        <f t="shared" si="198"/>
        <v>0.63475564755647562</v>
      </c>
      <c r="O504" s="273" t="str">
        <f t="shared" si="199"/>
        <v>D</v>
      </c>
      <c r="P504" s="153"/>
      <c r="Q504" s="201"/>
      <c r="R504" s="148"/>
      <c r="S504" s="142"/>
      <c r="T504" s="148"/>
      <c r="U504" s="148"/>
    </row>
    <row r="505" spans="1:21" s="197" customFormat="1" ht="15.95" customHeight="1" x14ac:dyDescent="0.25">
      <c r="A505" s="57">
        <v>28</v>
      </c>
      <c r="B505" s="235" t="s">
        <v>46</v>
      </c>
      <c r="C505" s="235" t="s">
        <v>828</v>
      </c>
      <c r="D505" s="58">
        <v>73</v>
      </c>
      <c r="E505" s="68">
        <f t="shared" si="194"/>
        <v>0.16425164251642516</v>
      </c>
      <c r="F505" s="58">
        <v>25</v>
      </c>
      <c r="G505" s="68">
        <f t="shared" si="195"/>
        <v>5.625056250562506E-2</v>
      </c>
      <c r="H505" s="58">
        <v>72</v>
      </c>
      <c r="I505" s="15">
        <f t="shared" si="196"/>
        <v>0.16200162001620017</v>
      </c>
      <c r="J505" s="69">
        <v>0.05</v>
      </c>
      <c r="K505" s="58">
        <v>41</v>
      </c>
      <c r="L505" s="15">
        <f t="shared" si="197"/>
        <v>9.2250922509225092E-2</v>
      </c>
      <c r="M505" s="69">
        <v>0.04</v>
      </c>
      <c r="N505" s="22">
        <f t="shared" si="198"/>
        <v>0.56475474754747546</v>
      </c>
      <c r="O505" s="273" t="str">
        <f t="shared" si="199"/>
        <v>D</v>
      </c>
      <c r="P505" s="153"/>
      <c r="Q505" s="201"/>
      <c r="R505" s="148"/>
      <c r="S505" s="142"/>
      <c r="T505" s="148"/>
      <c r="U505" s="148"/>
    </row>
    <row r="506" spans="1:21" s="197" customFormat="1" ht="15.95" customHeight="1" x14ac:dyDescent="0.25">
      <c r="A506" s="278">
        <v>29</v>
      </c>
      <c r="B506" s="235" t="s">
        <v>47</v>
      </c>
      <c r="C506" s="235" t="s">
        <v>830</v>
      </c>
      <c r="D506" s="58">
        <v>69</v>
      </c>
      <c r="E506" s="68">
        <f t="shared" si="194"/>
        <v>0.15525155251552517</v>
      </c>
      <c r="F506" s="58">
        <v>27</v>
      </c>
      <c r="G506" s="68">
        <f t="shared" si="195"/>
        <v>6.0750607506075062E-2</v>
      </c>
      <c r="H506" s="58">
        <v>77</v>
      </c>
      <c r="I506" s="15">
        <f t="shared" si="196"/>
        <v>0.17325173251732517</v>
      </c>
      <c r="J506" s="69">
        <v>0.01</v>
      </c>
      <c r="K506" s="58">
        <v>35</v>
      </c>
      <c r="L506" s="15">
        <f t="shared" si="197"/>
        <v>7.8750787507875078E-2</v>
      </c>
      <c r="M506" s="69">
        <v>0.03</v>
      </c>
      <c r="N506" s="22">
        <f t="shared" si="198"/>
        <v>0.50800468004680044</v>
      </c>
      <c r="O506" s="273" t="str">
        <f t="shared" si="199"/>
        <v>D</v>
      </c>
      <c r="P506" s="153"/>
      <c r="Q506" s="201"/>
      <c r="R506" s="148"/>
      <c r="S506" s="142"/>
      <c r="T506" s="148"/>
      <c r="U506" s="148"/>
    </row>
    <row r="507" spans="1:21" s="197" customFormat="1" ht="15.95" customHeight="1" x14ac:dyDescent="0.25">
      <c r="A507" s="57">
        <v>30</v>
      </c>
      <c r="B507" s="235" t="s">
        <v>47</v>
      </c>
      <c r="C507" s="235" t="s">
        <v>832</v>
      </c>
      <c r="D507" s="58">
        <v>87</v>
      </c>
      <c r="E507" s="68">
        <f t="shared" si="194"/>
        <v>0.19575195751957519</v>
      </c>
      <c r="F507" s="58">
        <v>62</v>
      </c>
      <c r="G507" s="68">
        <f t="shared" si="195"/>
        <v>0.13950139501395015</v>
      </c>
      <c r="H507" s="58">
        <v>90</v>
      </c>
      <c r="I507" s="15">
        <f t="shared" si="196"/>
        <v>0.20250202502025019</v>
      </c>
      <c r="J507" s="69">
        <v>0.05</v>
      </c>
      <c r="K507" s="58">
        <v>56</v>
      </c>
      <c r="L507" s="15">
        <f t="shared" si="197"/>
        <v>0.12600126001260012</v>
      </c>
      <c r="M507" s="69">
        <v>0.03</v>
      </c>
      <c r="N507" s="22">
        <f t="shared" si="198"/>
        <v>0.74375663756637556</v>
      </c>
      <c r="O507" s="273" t="str">
        <f t="shared" si="199"/>
        <v>C</v>
      </c>
      <c r="P507" s="153"/>
      <c r="Q507" s="201"/>
      <c r="R507" s="148"/>
      <c r="S507" s="142"/>
      <c r="T507" s="148"/>
      <c r="U507" s="148"/>
    </row>
    <row r="508" spans="1:21" s="222" customFormat="1" ht="15" customHeight="1" x14ac:dyDescent="0.2">
      <c r="A508" s="219" t="s">
        <v>13</v>
      </c>
      <c r="B508" s="228"/>
      <c r="C508" s="228"/>
      <c r="D508" s="224"/>
      <c r="G508" s="30"/>
      <c r="H508" s="217"/>
      <c r="I508" s="30"/>
      <c r="J508" s="27"/>
      <c r="K508" s="217"/>
      <c r="L508" s="30"/>
      <c r="M508" s="21"/>
      <c r="N508" s="31"/>
      <c r="O508" s="61"/>
      <c r="P508" s="148"/>
      <c r="Q508" s="201"/>
      <c r="R508" s="148"/>
      <c r="S508" s="142"/>
      <c r="T508" s="221"/>
      <c r="U508" s="221"/>
    </row>
    <row r="509" spans="1:21" ht="14.1" customHeight="1" x14ac:dyDescent="0.2">
      <c r="N509" s="8"/>
      <c r="O509" s="33"/>
      <c r="P509" s="148"/>
    </row>
    <row r="510" spans="1:21" ht="14.1" customHeight="1" x14ac:dyDescent="0.2">
      <c r="N510" s="8"/>
      <c r="O510" s="33"/>
      <c r="P510" s="148"/>
    </row>
    <row r="511" spans="1:21" ht="14.1" customHeight="1" x14ac:dyDescent="0.2">
      <c r="N511" s="8"/>
      <c r="O511" s="33"/>
      <c r="P511" s="148"/>
    </row>
    <row r="512" spans="1:21" ht="14.1" customHeight="1" x14ac:dyDescent="0.2">
      <c r="N512" s="8"/>
      <c r="O512" s="33"/>
      <c r="P512" s="148"/>
    </row>
    <row r="513" spans="14:16" ht="14.1" customHeight="1" x14ac:dyDescent="0.2">
      <c r="N513" s="8"/>
      <c r="O513" s="33"/>
      <c r="P513" s="148"/>
    </row>
    <row r="514" spans="14:16" ht="14.1" customHeight="1" x14ac:dyDescent="0.2">
      <c r="N514" s="8"/>
      <c r="O514" s="33"/>
      <c r="P514" s="148"/>
    </row>
    <row r="515" spans="14:16" ht="14.1" customHeight="1" x14ac:dyDescent="0.2">
      <c r="N515" s="8"/>
      <c r="O515" s="33"/>
      <c r="P515" s="148"/>
    </row>
    <row r="516" spans="14:16" ht="14.1" customHeight="1" x14ac:dyDescent="0.2">
      <c r="N516" s="8"/>
      <c r="O516" s="33"/>
      <c r="P516" s="148"/>
    </row>
    <row r="517" spans="14:16" ht="14.1" customHeight="1" x14ac:dyDescent="0.2">
      <c r="N517" s="8"/>
      <c r="O517" s="33"/>
      <c r="P517" s="148"/>
    </row>
    <row r="518" spans="14:16" ht="14.1" customHeight="1" x14ac:dyDescent="0.2">
      <c r="N518" s="8"/>
      <c r="O518" s="33"/>
      <c r="P518" s="148"/>
    </row>
    <row r="519" spans="14:16" ht="14.1" customHeight="1" x14ac:dyDescent="0.2">
      <c r="N519" s="8"/>
      <c r="O519" s="33"/>
      <c r="P519" s="148"/>
    </row>
    <row r="520" spans="14:16" ht="14.1" customHeight="1" x14ac:dyDescent="0.2">
      <c r="N520" s="8"/>
      <c r="O520" s="33"/>
      <c r="P520" s="148"/>
    </row>
    <row r="521" spans="14:16" ht="14.1" customHeight="1" x14ac:dyDescent="0.2">
      <c r="N521" s="8"/>
      <c r="O521" s="33"/>
      <c r="P521" s="148"/>
    </row>
    <row r="522" spans="14:16" ht="14.1" customHeight="1" x14ac:dyDescent="0.2">
      <c r="N522" s="8"/>
      <c r="O522" s="33"/>
      <c r="P522" s="148"/>
    </row>
    <row r="523" spans="14:16" ht="14.1" customHeight="1" x14ac:dyDescent="0.2">
      <c r="N523" s="8"/>
      <c r="O523" s="33"/>
      <c r="P523" s="148"/>
    </row>
    <row r="524" spans="14:16" ht="14.1" customHeight="1" x14ac:dyDescent="0.2">
      <c r="N524" s="8"/>
      <c r="O524" s="33"/>
      <c r="P524" s="148"/>
    </row>
    <row r="525" spans="14:16" ht="14.1" customHeight="1" x14ac:dyDescent="0.2">
      <c r="N525" s="8"/>
      <c r="O525" s="33"/>
      <c r="P525" s="148"/>
    </row>
    <row r="526" spans="14:16" ht="14.1" customHeight="1" x14ac:dyDescent="0.2">
      <c r="N526" s="8"/>
      <c r="O526" s="33"/>
      <c r="P526" s="148"/>
    </row>
    <row r="527" spans="14:16" ht="14.1" customHeight="1" x14ac:dyDescent="0.2">
      <c r="N527" s="8"/>
      <c r="O527" s="33"/>
      <c r="P527" s="148"/>
    </row>
    <row r="528" spans="14:16" ht="14.1" customHeight="1" x14ac:dyDescent="0.2">
      <c r="N528" s="8"/>
      <c r="O528" s="33"/>
      <c r="P528" s="148"/>
    </row>
    <row r="529" spans="14:16" ht="14.1" customHeight="1" x14ac:dyDescent="0.2">
      <c r="N529" s="8"/>
      <c r="O529" s="33"/>
      <c r="P529" s="148"/>
    </row>
    <row r="530" spans="14:16" ht="14.1" customHeight="1" x14ac:dyDescent="0.2">
      <c r="N530" s="8"/>
      <c r="O530" s="33"/>
      <c r="P530" s="148"/>
    </row>
    <row r="531" spans="14:16" ht="14.1" customHeight="1" x14ac:dyDescent="0.2">
      <c r="N531" s="8"/>
      <c r="O531" s="33"/>
      <c r="P531" s="148"/>
    </row>
    <row r="532" spans="14:16" ht="14.1" customHeight="1" x14ac:dyDescent="0.2">
      <c r="N532" s="8"/>
      <c r="O532" s="33"/>
      <c r="P532" s="148"/>
    </row>
    <row r="533" spans="14:16" ht="14.1" customHeight="1" x14ac:dyDescent="0.2">
      <c r="N533" s="8"/>
      <c r="O533" s="33"/>
      <c r="P533" s="148"/>
    </row>
    <row r="534" spans="14:16" ht="14.1" customHeight="1" x14ac:dyDescent="0.2">
      <c r="N534" s="8"/>
      <c r="O534" s="33"/>
      <c r="P534" s="148"/>
    </row>
    <row r="535" spans="14:16" ht="14.1" customHeight="1" x14ac:dyDescent="0.2">
      <c r="N535" s="8"/>
      <c r="O535" s="33"/>
      <c r="P535" s="148"/>
    </row>
    <row r="536" spans="14:16" ht="14.1" customHeight="1" x14ac:dyDescent="0.2">
      <c r="N536" s="8"/>
      <c r="O536" s="33"/>
      <c r="P536" s="148"/>
    </row>
    <row r="537" spans="14:16" ht="14.1" customHeight="1" x14ac:dyDescent="0.2">
      <c r="N537" s="8"/>
      <c r="O537" s="33"/>
      <c r="P537" s="148"/>
    </row>
    <row r="538" spans="14:16" ht="14.1" customHeight="1" x14ac:dyDescent="0.2">
      <c r="N538" s="8"/>
      <c r="O538" s="33"/>
      <c r="P538" s="148"/>
    </row>
    <row r="539" spans="14:16" ht="14.1" customHeight="1" x14ac:dyDescent="0.2">
      <c r="N539" s="8"/>
      <c r="O539" s="33"/>
      <c r="P539" s="148"/>
    </row>
    <row r="540" spans="14:16" ht="14.1" customHeight="1" x14ac:dyDescent="0.2">
      <c r="N540" s="8"/>
      <c r="O540" s="33"/>
      <c r="P540" s="148"/>
    </row>
    <row r="541" spans="14:16" ht="14.1" customHeight="1" x14ac:dyDescent="0.2">
      <c r="N541" s="8"/>
      <c r="O541" s="33"/>
      <c r="P541" s="148"/>
    </row>
    <row r="542" spans="14:16" ht="14.1" customHeight="1" x14ac:dyDescent="0.2">
      <c r="N542" s="8"/>
      <c r="O542" s="33"/>
      <c r="P542" s="148"/>
    </row>
    <row r="543" spans="14:16" ht="14.1" customHeight="1" x14ac:dyDescent="0.2">
      <c r="N543" s="8"/>
      <c r="O543" s="33"/>
      <c r="P543" s="148"/>
    </row>
    <row r="544" spans="14:16" ht="14.1" customHeight="1" x14ac:dyDescent="0.2">
      <c r="N544" s="8"/>
      <c r="O544" s="33"/>
      <c r="P544" s="148"/>
    </row>
    <row r="545" spans="14:16" ht="14.1" customHeight="1" x14ac:dyDescent="0.2">
      <c r="N545" s="8"/>
      <c r="O545" s="33"/>
      <c r="P545" s="148"/>
    </row>
    <row r="546" spans="14:16" ht="14.1" customHeight="1" x14ac:dyDescent="0.2">
      <c r="N546" s="8"/>
      <c r="O546" s="33"/>
      <c r="P546" s="148"/>
    </row>
    <row r="547" spans="14:16" ht="14.1" customHeight="1" x14ac:dyDescent="0.2">
      <c r="N547" s="8"/>
      <c r="O547" s="33"/>
      <c r="P547" s="148"/>
    </row>
    <row r="548" spans="14:16" ht="14.1" customHeight="1" x14ac:dyDescent="0.2">
      <c r="N548" s="8"/>
      <c r="O548" s="33"/>
      <c r="P548" s="148"/>
    </row>
    <row r="549" spans="14:16" ht="14.1" customHeight="1" x14ac:dyDescent="0.2">
      <c r="N549" s="8"/>
      <c r="O549" s="33"/>
      <c r="P549" s="148"/>
    </row>
    <row r="550" spans="14:16" ht="14.1" customHeight="1" x14ac:dyDescent="0.2">
      <c r="N550" s="8"/>
      <c r="O550" s="33"/>
      <c r="P550" s="148"/>
    </row>
    <row r="551" spans="14:16" ht="14.1" customHeight="1" x14ac:dyDescent="0.2">
      <c r="N551" s="8"/>
      <c r="O551" s="33"/>
      <c r="P551" s="148"/>
    </row>
    <row r="552" spans="14:16" ht="14.1" customHeight="1" x14ac:dyDescent="0.2">
      <c r="N552" s="8"/>
      <c r="O552" s="33"/>
      <c r="P552" s="148"/>
    </row>
    <row r="553" spans="14:16" ht="14.1" customHeight="1" x14ac:dyDescent="0.2">
      <c r="N553" s="8"/>
      <c r="O553" s="33"/>
      <c r="P553" s="148"/>
    </row>
    <row r="554" spans="14:16" ht="14.1" customHeight="1" x14ac:dyDescent="0.2">
      <c r="N554" s="8"/>
      <c r="O554" s="33"/>
      <c r="P554" s="148"/>
    </row>
    <row r="555" spans="14:16" ht="14.1" customHeight="1" x14ac:dyDescent="0.2">
      <c r="N555" s="8"/>
      <c r="O555" s="33"/>
      <c r="P555" s="148"/>
    </row>
    <row r="556" spans="14:16" ht="14.1" customHeight="1" x14ac:dyDescent="0.2">
      <c r="N556" s="8"/>
      <c r="O556" s="33"/>
      <c r="P556" s="148"/>
    </row>
    <row r="557" spans="14:16" ht="14.1" customHeight="1" x14ac:dyDescent="0.2">
      <c r="N557" s="8"/>
      <c r="O557" s="33"/>
      <c r="P557" s="148"/>
    </row>
    <row r="558" spans="14:16" ht="14.1" customHeight="1" x14ac:dyDescent="0.2">
      <c r="N558" s="8"/>
      <c r="O558" s="33"/>
      <c r="P558" s="148"/>
    </row>
    <row r="559" spans="14:16" ht="14.1" customHeight="1" x14ac:dyDescent="0.2">
      <c r="N559" s="8"/>
      <c r="O559" s="33"/>
      <c r="P559" s="148"/>
    </row>
    <row r="560" spans="14:16" ht="14.1" customHeight="1" x14ac:dyDescent="0.2">
      <c r="N560" s="8"/>
      <c r="O560" s="33"/>
      <c r="P560" s="148"/>
    </row>
    <row r="561" spans="14:16" ht="14.1" customHeight="1" x14ac:dyDescent="0.2">
      <c r="N561" s="8"/>
      <c r="O561" s="33"/>
      <c r="P561" s="148"/>
    </row>
    <row r="562" spans="14:16" ht="14.1" customHeight="1" x14ac:dyDescent="0.2">
      <c r="N562" s="8"/>
      <c r="O562" s="33"/>
      <c r="P562" s="148"/>
    </row>
    <row r="563" spans="14:16" ht="14.1" customHeight="1" x14ac:dyDescent="0.2">
      <c r="N563" s="8"/>
      <c r="O563" s="33"/>
      <c r="P563" s="148"/>
    </row>
    <row r="564" spans="14:16" ht="14.1" customHeight="1" x14ac:dyDescent="0.2">
      <c r="N564" s="8"/>
      <c r="O564" s="33"/>
      <c r="P564" s="148"/>
    </row>
    <row r="565" spans="14:16" ht="14.1" customHeight="1" x14ac:dyDescent="0.2">
      <c r="N565" s="8"/>
      <c r="O565" s="33"/>
      <c r="P565" s="148"/>
    </row>
    <row r="566" spans="14:16" ht="14.1" customHeight="1" x14ac:dyDescent="0.2">
      <c r="N566" s="8"/>
      <c r="O566" s="33"/>
      <c r="P566" s="148"/>
    </row>
    <row r="567" spans="14:16" ht="14.1" customHeight="1" x14ac:dyDescent="0.2">
      <c r="N567" s="8"/>
      <c r="O567" s="33"/>
      <c r="P567" s="148"/>
    </row>
    <row r="568" spans="14:16" ht="14.1" customHeight="1" x14ac:dyDescent="0.2">
      <c r="N568" s="8"/>
      <c r="O568" s="33"/>
      <c r="P568" s="148"/>
    </row>
    <row r="569" spans="14:16" ht="14.1" customHeight="1" x14ac:dyDescent="0.2">
      <c r="N569" s="8"/>
      <c r="O569" s="33"/>
      <c r="P569" s="148"/>
    </row>
    <row r="570" spans="14:16" ht="14.1" customHeight="1" x14ac:dyDescent="0.2">
      <c r="N570" s="8"/>
      <c r="O570" s="33"/>
      <c r="P570" s="148"/>
    </row>
    <row r="571" spans="14:16" ht="14.1" customHeight="1" x14ac:dyDescent="0.2">
      <c r="N571" s="8"/>
      <c r="O571" s="33"/>
      <c r="P571" s="148"/>
    </row>
    <row r="572" spans="14:16" ht="14.1" customHeight="1" x14ac:dyDescent="0.2">
      <c r="N572" s="8"/>
      <c r="O572" s="33"/>
      <c r="P572" s="148"/>
    </row>
    <row r="573" spans="14:16" ht="14.1" customHeight="1" x14ac:dyDescent="0.2">
      <c r="N573" s="8"/>
      <c r="O573" s="33"/>
      <c r="P573" s="148"/>
    </row>
    <row r="574" spans="14:16" ht="14.1" customHeight="1" x14ac:dyDescent="0.2">
      <c r="N574" s="8"/>
      <c r="O574" s="33"/>
      <c r="P574" s="148"/>
    </row>
    <row r="575" spans="14:16" ht="14.1" customHeight="1" x14ac:dyDescent="0.2">
      <c r="N575" s="8"/>
      <c r="O575" s="33"/>
      <c r="P575" s="148"/>
    </row>
    <row r="576" spans="14:16" ht="14.1" customHeight="1" x14ac:dyDescent="0.2">
      <c r="N576" s="8"/>
      <c r="O576" s="33"/>
      <c r="P576" s="148"/>
    </row>
    <row r="577" spans="14:16" ht="14.1" customHeight="1" x14ac:dyDescent="0.2">
      <c r="N577" s="8"/>
      <c r="O577" s="33"/>
      <c r="P577" s="148"/>
    </row>
    <row r="578" spans="14:16" ht="14.1" customHeight="1" x14ac:dyDescent="0.2">
      <c r="N578" s="8"/>
      <c r="O578" s="33"/>
      <c r="P578" s="148"/>
    </row>
    <row r="579" spans="14:16" ht="14.1" customHeight="1" x14ac:dyDescent="0.2">
      <c r="N579" s="8"/>
      <c r="O579" s="33"/>
      <c r="P579" s="148"/>
    </row>
    <row r="580" spans="14:16" ht="14.1" customHeight="1" x14ac:dyDescent="0.2">
      <c r="N580" s="8"/>
      <c r="O580" s="33"/>
      <c r="P580" s="148"/>
    </row>
    <row r="581" spans="14:16" ht="14.1" customHeight="1" x14ac:dyDescent="0.2">
      <c r="N581" s="8"/>
      <c r="O581" s="33"/>
      <c r="P581" s="148"/>
    </row>
    <row r="582" spans="14:16" ht="14.1" customHeight="1" x14ac:dyDescent="0.2">
      <c r="N582" s="8"/>
      <c r="O582" s="33"/>
      <c r="P582" s="148"/>
    </row>
    <row r="583" spans="14:16" ht="14.1" customHeight="1" x14ac:dyDescent="0.2">
      <c r="N583" s="8"/>
      <c r="O583" s="33"/>
      <c r="P583" s="148"/>
    </row>
    <row r="584" spans="14:16" ht="14.1" customHeight="1" x14ac:dyDescent="0.2">
      <c r="N584" s="8"/>
      <c r="O584" s="33"/>
      <c r="P584" s="148"/>
    </row>
    <row r="585" spans="14:16" ht="14.1" customHeight="1" x14ac:dyDescent="0.2">
      <c r="N585" s="8"/>
      <c r="O585" s="33"/>
      <c r="P585" s="148"/>
    </row>
    <row r="586" spans="14:16" ht="14.1" customHeight="1" x14ac:dyDescent="0.2">
      <c r="N586" s="8"/>
      <c r="O586" s="33"/>
      <c r="P586" s="148"/>
    </row>
    <row r="587" spans="14:16" ht="14.1" customHeight="1" x14ac:dyDescent="0.2">
      <c r="N587" s="8"/>
      <c r="O587" s="33"/>
      <c r="P587" s="148"/>
    </row>
    <row r="588" spans="14:16" ht="14.1" customHeight="1" x14ac:dyDescent="0.2">
      <c r="N588" s="8"/>
      <c r="O588" s="33"/>
      <c r="P588" s="148"/>
    </row>
    <row r="589" spans="14:16" ht="14.1" customHeight="1" x14ac:dyDescent="0.2">
      <c r="N589" s="8"/>
      <c r="O589" s="33"/>
      <c r="P589" s="148"/>
    </row>
    <row r="590" spans="14:16" ht="14.1" customHeight="1" x14ac:dyDescent="0.2">
      <c r="N590" s="8"/>
      <c r="O590" s="33"/>
      <c r="P590" s="148"/>
    </row>
    <row r="591" spans="14:16" ht="14.1" customHeight="1" x14ac:dyDescent="0.2">
      <c r="N591" s="8"/>
      <c r="O591" s="33"/>
      <c r="P591" s="148"/>
    </row>
    <row r="592" spans="14:16" ht="14.1" customHeight="1" x14ac:dyDescent="0.2">
      <c r="N592" s="8"/>
      <c r="O592" s="33"/>
      <c r="P592" s="148"/>
    </row>
    <row r="593" spans="14:16" ht="14.1" customHeight="1" x14ac:dyDescent="0.2">
      <c r="N593" s="8"/>
      <c r="O593" s="33"/>
      <c r="P593" s="148"/>
    </row>
    <row r="594" spans="14:16" ht="14.1" customHeight="1" x14ac:dyDescent="0.2">
      <c r="N594" s="8"/>
      <c r="O594" s="33"/>
      <c r="P594" s="148"/>
    </row>
    <row r="595" spans="14:16" ht="14.1" customHeight="1" x14ac:dyDescent="0.2">
      <c r="N595" s="8"/>
      <c r="O595" s="33"/>
      <c r="P595" s="148"/>
    </row>
    <row r="596" spans="14:16" ht="14.1" customHeight="1" x14ac:dyDescent="0.2">
      <c r="N596" s="8"/>
      <c r="O596" s="33"/>
      <c r="P596" s="148"/>
    </row>
    <row r="597" spans="14:16" ht="14.1" customHeight="1" x14ac:dyDescent="0.2">
      <c r="N597" s="8"/>
      <c r="O597" s="33"/>
      <c r="P597" s="148"/>
    </row>
    <row r="598" spans="14:16" ht="14.1" customHeight="1" x14ac:dyDescent="0.2">
      <c r="N598" s="8"/>
      <c r="O598" s="33"/>
      <c r="P598" s="148"/>
    </row>
    <row r="599" spans="14:16" ht="14.1" customHeight="1" x14ac:dyDescent="0.2">
      <c r="N599" s="8"/>
      <c r="O599" s="33"/>
      <c r="P599" s="148"/>
    </row>
    <row r="600" spans="14:16" ht="14.1" customHeight="1" x14ac:dyDescent="0.2">
      <c r="N600" s="8"/>
      <c r="O600" s="33"/>
      <c r="P600" s="148"/>
    </row>
    <row r="601" spans="14:16" ht="14.1" customHeight="1" x14ac:dyDescent="0.2">
      <c r="N601" s="8"/>
      <c r="O601" s="33"/>
      <c r="P601" s="148"/>
    </row>
    <row r="602" spans="14:16" ht="14.1" customHeight="1" x14ac:dyDescent="0.2">
      <c r="N602" s="8"/>
      <c r="O602" s="33"/>
      <c r="P602" s="148"/>
    </row>
    <row r="603" spans="14:16" ht="14.1" customHeight="1" x14ac:dyDescent="0.2">
      <c r="N603" s="8"/>
      <c r="O603" s="33"/>
      <c r="P603" s="148"/>
    </row>
    <row r="604" spans="14:16" ht="14.1" customHeight="1" x14ac:dyDescent="0.2">
      <c r="N604" s="8"/>
      <c r="O604" s="33"/>
      <c r="P604" s="148"/>
    </row>
    <row r="605" spans="14:16" ht="14.1" customHeight="1" x14ac:dyDescent="0.2">
      <c r="N605" s="8"/>
      <c r="O605" s="33"/>
      <c r="P605" s="148"/>
    </row>
    <row r="606" spans="14:16" ht="14.1" customHeight="1" x14ac:dyDescent="0.2">
      <c r="N606" s="8"/>
      <c r="O606" s="33"/>
      <c r="P606" s="148"/>
    </row>
    <row r="607" spans="14:16" ht="14.1" customHeight="1" x14ac:dyDescent="0.2">
      <c r="N607" s="8"/>
      <c r="O607" s="33"/>
      <c r="P607" s="148"/>
    </row>
    <row r="608" spans="14:16" ht="14.1" customHeight="1" x14ac:dyDescent="0.2">
      <c r="N608" s="8"/>
      <c r="O608" s="33"/>
      <c r="P608" s="148"/>
    </row>
    <row r="609" spans="14:16" ht="14.1" customHeight="1" x14ac:dyDescent="0.2">
      <c r="N609" s="8"/>
      <c r="O609" s="33"/>
      <c r="P609" s="148"/>
    </row>
    <row r="610" spans="14:16" ht="14.1" customHeight="1" x14ac:dyDescent="0.2">
      <c r="N610" s="8"/>
      <c r="O610" s="33"/>
      <c r="P610" s="148"/>
    </row>
    <row r="611" spans="14:16" ht="14.1" customHeight="1" x14ac:dyDescent="0.2">
      <c r="N611" s="8"/>
      <c r="O611" s="33"/>
      <c r="P611" s="148"/>
    </row>
    <row r="612" spans="14:16" ht="14.1" customHeight="1" x14ac:dyDescent="0.2">
      <c r="N612" s="8"/>
      <c r="O612" s="33"/>
      <c r="P612" s="148"/>
    </row>
    <row r="613" spans="14:16" ht="14.1" customHeight="1" x14ac:dyDescent="0.2">
      <c r="N613" s="8"/>
      <c r="O613" s="33"/>
      <c r="P613" s="148"/>
    </row>
    <row r="614" spans="14:16" ht="14.1" customHeight="1" x14ac:dyDescent="0.2">
      <c r="N614" s="8"/>
      <c r="O614" s="33"/>
      <c r="P614" s="148"/>
    </row>
    <row r="615" spans="14:16" ht="14.1" customHeight="1" x14ac:dyDescent="0.2">
      <c r="N615" s="8"/>
      <c r="O615" s="33"/>
      <c r="P615" s="148"/>
    </row>
    <row r="616" spans="14:16" ht="14.1" customHeight="1" x14ac:dyDescent="0.2">
      <c r="N616" s="8"/>
      <c r="O616" s="33"/>
      <c r="P616" s="148"/>
    </row>
    <row r="617" spans="14:16" ht="14.1" customHeight="1" x14ac:dyDescent="0.2">
      <c r="N617" s="8"/>
      <c r="O617" s="33"/>
      <c r="P617" s="148"/>
    </row>
    <row r="618" spans="14:16" ht="14.1" customHeight="1" x14ac:dyDescent="0.2">
      <c r="N618" s="8"/>
      <c r="O618" s="33"/>
      <c r="P618" s="148"/>
    </row>
    <row r="619" spans="14:16" ht="14.1" customHeight="1" x14ac:dyDescent="0.2">
      <c r="N619" s="8"/>
      <c r="O619" s="33"/>
      <c r="P619" s="148"/>
    </row>
    <row r="620" spans="14:16" ht="14.1" customHeight="1" x14ac:dyDescent="0.2">
      <c r="N620" s="8"/>
      <c r="O620" s="33"/>
      <c r="P620" s="148"/>
    </row>
    <row r="621" spans="14:16" ht="14.1" customHeight="1" x14ac:dyDescent="0.2">
      <c r="N621" s="8"/>
      <c r="O621" s="33"/>
      <c r="P621" s="148"/>
    </row>
    <row r="622" spans="14:16" ht="14.1" customHeight="1" x14ac:dyDescent="0.2">
      <c r="N622" s="8"/>
      <c r="O622" s="33"/>
      <c r="P622" s="148"/>
    </row>
    <row r="623" spans="14:16" ht="14.1" customHeight="1" x14ac:dyDescent="0.2">
      <c r="N623" s="8"/>
      <c r="O623" s="33"/>
      <c r="P623" s="148"/>
    </row>
    <row r="624" spans="14:16" ht="14.1" customHeight="1" x14ac:dyDescent="0.2">
      <c r="N624" s="8"/>
      <c r="O624" s="33"/>
      <c r="P624" s="148"/>
    </row>
    <row r="625" spans="14:16" ht="14.1" customHeight="1" x14ac:dyDescent="0.2">
      <c r="N625" s="8"/>
      <c r="O625" s="33"/>
      <c r="P625" s="148"/>
    </row>
    <row r="626" spans="14:16" ht="14.1" customHeight="1" x14ac:dyDescent="0.2">
      <c r="N626" s="8"/>
      <c r="O626" s="33"/>
      <c r="P626" s="148"/>
    </row>
    <row r="627" spans="14:16" ht="14.1" customHeight="1" x14ac:dyDescent="0.2">
      <c r="N627" s="8"/>
      <c r="O627" s="33"/>
      <c r="P627" s="148"/>
    </row>
    <row r="628" spans="14:16" ht="14.1" customHeight="1" x14ac:dyDescent="0.2">
      <c r="N628" s="8"/>
      <c r="O628" s="33"/>
      <c r="P628" s="148"/>
    </row>
    <row r="629" spans="14:16" ht="14.1" customHeight="1" x14ac:dyDescent="0.2">
      <c r="N629" s="8"/>
      <c r="O629" s="33"/>
      <c r="P629" s="148"/>
    </row>
    <row r="630" spans="14:16" ht="14.1" customHeight="1" x14ac:dyDescent="0.2">
      <c r="N630" s="8"/>
      <c r="O630" s="33"/>
      <c r="P630" s="148"/>
    </row>
    <row r="631" spans="14:16" ht="14.1" customHeight="1" x14ac:dyDescent="0.2">
      <c r="N631" s="8"/>
      <c r="O631" s="33"/>
      <c r="P631" s="148"/>
    </row>
    <row r="632" spans="14:16" ht="14.1" customHeight="1" x14ac:dyDescent="0.2">
      <c r="N632" s="8"/>
      <c r="O632" s="33"/>
      <c r="P632" s="148"/>
    </row>
    <row r="633" spans="14:16" ht="14.1" customHeight="1" x14ac:dyDescent="0.2">
      <c r="N633" s="8"/>
      <c r="O633" s="33"/>
      <c r="P633" s="148"/>
    </row>
    <row r="634" spans="14:16" ht="14.1" customHeight="1" x14ac:dyDescent="0.2">
      <c r="N634" s="8"/>
      <c r="O634" s="33"/>
      <c r="P634" s="148"/>
    </row>
    <row r="635" spans="14:16" ht="14.1" customHeight="1" x14ac:dyDescent="0.2">
      <c r="N635" s="8"/>
      <c r="O635" s="33"/>
      <c r="P635" s="148"/>
    </row>
    <row r="636" spans="14:16" ht="14.1" customHeight="1" x14ac:dyDescent="0.2">
      <c r="N636" s="8"/>
      <c r="O636" s="33"/>
      <c r="P636" s="148"/>
    </row>
    <row r="637" spans="14:16" ht="14.1" customHeight="1" x14ac:dyDescent="0.2">
      <c r="N637" s="8"/>
      <c r="O637" s="33"/>
      <c r="P637" s="148"/>
    </row>
    <row r="638" spans="14:16" ht="14.1" customHeight="1" x14ac:dyDescent="0.2">
      <c r="N638" s="8"/>
      <c r="O638" s="33"/>
      <c r="P638" s="148"/>
    </row>
    <row r="639" spans="14:16" ht="14.1" customHeight="1" x14ac:dyDescent="0.2">
      <c r="N639" s="8"/>
      <c r="O639" s="33"/>
      <c r="P639" s="148"/>
    </row>
    <row r="640" spans="14:16" ht="14.1" customHeight="1" x14ac:dyDescent="0.2">
      <c r="N640" s="8"/>
      <c r="O640" s="33"/>
      <c r="P640" s="148"/>
    </row>
    <row r="641" spans="14:16" ht="14.1" customHeight="1" x14ac:dyDescent="0.2">
      <c r="N641" s="8"/>
      <c r="O641" s="33"/>
      <c r="P641" s="148"/>
    </row>
    <row r="642" spans="14:16" ht="14.1" customHeight="1" x14ac:dyDescent="0.2">
      <c r="N642" s="8"/>
      <c r="O642" s="33"/>
      <c r="P642" s="148"/>
    </row>
    <row r="643" spans="14:16" ht="14.1" customHeight="1" x14ac:dyDescent="0.2">
      <c r="N643" s="8"/>
      <c r="O643" s="33"/>
      <c r="P643" s="148"/>
    </row>
    <row r="644" spans="14:16" ht="14.1" customHeight="1" x14ac:dyDescent="0.2">
      <c r="N644" s="8"/>
      <c r="O644" s="33"/>
      <c r="P644" s="148"/>
    </row>
    <row r="645" spans="14:16" ht="14.1" customHeight="1" x14ac:dyDescent="0.2">
      <c r="N645" s="8"/>
      <c r="O645" s="33"/>
      <c r="P645" s="148"/>
    </row>
    <row r="646" spans="14:16" ht="14.1" customHeight="1" x14ac:dyDescent="0.2">
      <c r="N646" s="8"/>
      <c r="O646" s="33"/>
      <c r="P646" s="148"/>
    </row>
    <row r="647" spans="14:16" ht="14.1" customHeight="1" x14ac:dyDescent="0.2">
      <c r="N647" s="8"/>
      <c r="O647" s="33"/>
      <c r="P647" s="148"/>
    </row>
    <row r="648" spans="14:16" ht="14.1" customHeight="1" x14ac:dyDescent="0.2">
      <c r="N648" s="8"/>
      <c r="O648" s="33"/>
      <c r="P648" s="148"/>
    </row>
    <row r="649" spans="14:16" ht="14.1" customHeight="1" x14ac:dyDescent="0.2">
      <c r="N649" s="8"/>
      <c r="O649" s="33"/>
      <c r="P649" s="148"/>
    </row>
    <row r="650" spans="14:16" ht="14.1" customHeight="1" x14ac:dyDescent="0.2">
      <c r="N650" s="8"/>
      <c r="O650" s="33"/>
      <c r="P650" s="148"/>
    </row>
    <row r="651" spans="14:16" ht="14.1" customHeight="1" x14ac:dyDescent="0.2">
      <c r="N651" s="8"/>
      <c r="O651" s="33"/>
      <c r="P651" s="148"/>
    </row>
    <row r="652" spans="14:16" ht="14.1" customHeight="1" x14ac:dyDescent="0.2">
      <c r="N652" s="8"/>
      <c r="O652" s="33"/>
      <c r="P652" s="148"/>
    </row>
    <row r="653" spans="14:16" ht="14.1" customHeight="1" x14ac:dyDescent="0.2">
      <c r="N653" s="8"/>
      <c r="O653" s="33"/>
      <c r="P653" s="148"/>
    </row>
    <row r="654" spans="14:16" ht="14.1" customHeight="1" x14ac:dyDescent="0.2">
      <c r="N654" s="8"/>
      <c r="O654" s="33"/>
      <c r="P654" s="148"/>
    </row>
    <row r="655" spans="14:16" ht="14.1" customHeight="1" x14ac:dyDescent="0.2">
      <c r="N655" s="8"/>
      <c r="O655" s="33"/>
      <c r="P655" s="148"/>
    </row>
    <row r="656" spans="14:16" ht="14.1" customHeight="1" x14ac:dyDescent="0.2">
      <c r="N656" s="8"/>
      <c r="O656" s="33"/>
      <c r="P656" s="148"/>
    </row>
    <row r="657" spans="14:16" ht="14.1" customHeight="1" x14ac:dyDescent="0.2">
      <c r="N657" s="8"/>
      <c r="O657" s="33"/>
      <c r="P657" s="148"/>
    </row>
    <row r="658" spans="14:16" ht="14.1" customHeight="1" x14ac:dyDescent="0.2">
      <c r="N658" s="8"/>
      <c r="O658" s="33"/>
      <c r="P658" s="148"/>
    </row>
    <row r="659" spans="14:16" ht="14.1" customHeight="1" x14ac:dyDescent="0.2">
      <c r="N659" s="8"/>
      <c r="O659" s="33"/>
      <c r="P659" s="148"/>
    </row>
    <row r="660" spans="14:16" ht="14.1" customHeight="1" x14ac:dyDescent="0.2">
      <c r="N660" s="8"/>
      <c r="O660" s="33"/>
      <c r="P660" s="148"/>
    </row>
    <row r="661" spans="14:16" ht="14.1" customHeight="1" x14ac:dyDescent="0.2">
      <c r="N661" s="8"/>
      <c r="O661" s="33"/>
      <c r="P661" s="148"/>
    </row>
    <row r="662" spans="14:16" ht="14.1" customHeight="1" x14ac:dyDescent="0.2">
      <c r="N662" s="8"/>
      <c r="O662" s="33"/>
      <c r="P662" s="148"/>
    </row>
    <row r="663" spans="14:16" ht="14.1" customHeight="1" x14ac:dyDescent="0.2">
      <c r="N663" s="8"/>
      <c r="O663" s="33"/>
      <c r="P663" s="148"/>
    </row>
    <row r="664" spans="14:16" ht="14.1" customHeight="1" x14ac:dyDescent="0.2">
      <c r="N664" s="8"/>
      <c r="O664" s="33"/>
      <c r="P664" s="148"/>
    </row>
    <row r="665" spans="14:16" ht="14.1" customHeight="1" x14ac:dyDescent="0.2">
      <c r="N665" s="8"/>
      <c r="O665" s="33"/>
      <c r="P665" s="148"/>
    </row>
    <row r="666" spans="14:16" ht="14.1" customHeight="1" x14ac:dyDescent="0.2">
      <c r="N666" s="8"/>
      <c r="O666" s="33"/>
      <c r="P666" s="148"/>
    </row>
    <row r="667" spans="14:16" ht="14.1" customHeight="1" x14ac:dyDescent="0.2">
      <c r="N667" s="8"/>
      <c r="O667" s="33"/>
      <c r="P667" s="148"/>
    </row>
    <row r="668" spans="14:16" ht="14.1" customHeight="1" x14ac:dyDescent="0.2">
      <c r="N668" s="8"/>
      <c r="O668" s="33"/>
      <c r="P668" s="148"/>
    </row>
    <row r="669" spans="14:16" ht="14.1" customHeight="1" x14ac:dyDescent="0.2">
      <c r="N669" s="8"/>
      <c r="O669" s="33"/>
      <c r="P669" s="148"/>
    </row>
    <row r="670" spans="14:16" ht="14.1" customHeight="1" x14ac:dyDescent="0.2">
      <c r="N670" s="8"/>
      <c r="O670" s="33"/>
      <c r="P670" s="148"/>
    </row>
    <row r="671" spans="14:16" ht="14.1" customHeight="1" x14ac:dyDescent="0.2">
      <c r="N671" s="8"/>
      <c r="O671" s="33"/>
      <c r="P671" s="148"/>
    </row>
    <row r="672" spans="14:16" ht="14.1" customHeight="1" x14ac:dyDescent="0.2">
      <c r="N672" s="8"/>
      <c r="O672" s="33"/>
      <c r="P672" s="148"/>
    </row>
    <row r="673" spans="14:16" ht="14.1" customHeight="1" x14ac:dyDescent="0.2">
      <c r="N673" s="8"/>
      <c r="O673" s="33"/>
      <c r="P673" s="148"/>
    </row>
    <row r="674" spans="14:16" ht="14.1" customHeight="1" x14ac:dyDescent="0.2">
      <c r="N674" s="8"/>
      <c r="O674" s="33"/>
      <c r="P674" s="148"/>
    </row>
    <row r="675" spans="14:16" ht="14.1" customHeight="1" x14ac:dyDescent="0.2">
      <c r="N675" s="8"/>
      <c r="O675" s="33"/>
      <c r="P675" s="148"/>
    </row>
    <row r="676" spans="14:16" ht="14.1" customHeight="1" x14ac:dyDescent="0.2">
      <c r="N676" s="8"/>
      <c r="O676" s="33"/>
      <c r="P676" s="148"/>
    </row>
    <row r="677" spans="14:16" ht="14.1" customHeight="1" x14ac:dyDescent="0.2">
      <c r="N677" s="8"/>
      <c r="O677" s="33"/>
      <c r="P677" s="148"/>
    </row>
    <row r="678" spans="14:16" ht="14.1" customHeight="1" x14ac:dyDescent="0.2">
      <c r="N678" s="8"/>
      <c r="O678" s="33"/>
      <c r="P678" s="148"/>
    </row>
    <row r="679" spans="14:16" ht="14.1" customHeight="1" x14ac:dyDescent="0.2">
      <c r="N679" s="8"/>
      <c r="O679" s="33"/>
      <c r="P679" s="148"/>
    </row>
    <row r="680" spans="14:16" ht="14.1" customHeight="1" x14ac:dyDescent="0.2">
      <c r="N680" s="8"/>
      <c r="O680" s="33"/>
      <c r="P680" s="148"/>
    </row>
    <row r="681" spans="14:16" ht="14.1" customHeight="1" x14ac:dyDescent="0.2">
      <c r="N681" s="8"/>
      <c r="O681" s="33"/>
      <c r="P681" s="148"/>
    </row>
    <row r="682" spans="14:16" ht="14.1" customHeight="1" x14ac:dyDescent="0.2">
      <c r="N682" s="8"/>
      <c r="O682" s="33"/>
      <c r="P682" s="148"/>
    </row>
    <row r="683" spans="14:16" ht="14.1" customHeight="1" x14ac:dyDescent="0.2">
      <c r="N683" s="8"/>
      <c r="O683" s="33"/>
      <c r="P683" s="148"/>
    </row>
    <row r="684" spans="14:16" ht="14.1" customHeight="1" x14ac:dyDescent="0.2">
      <c r="N684" s="8"/>
      <c r="O684" s="33"/>
      <c r="P684" s="148"/>
    </row>
    <row r="685" spans="14:16" ht="14.1" customHeight="1" x14ac:dyDescent="0.2">
      <c r="N685" s="8"/>
      <c r="O685" s="33"/>
      <c r="P685" s="148"/>
    </row>
    <row r="686" spans="14:16" ht="14.1" customHeight="1" x14ac:dyDescent="0.2">
      <c r="N686" s="8"/>
      <c r="O686" s="33"/>
      <c r="P686" s="148"/>
    </row>
    <row r="687" spans="14:16" ht="14.1" customHeight="1" x14ac:dyDescent="0.2">
      <c r="N687" s="8"/>
      <c r="O687" s="33"/>
      <c r="P687" s="148"/>
    </row>
    <row r="688" spans="14:16" ht="14.1" customHeight="1" x14ac:dyDescent="0.2">
      <c r="N688" s="8"/>
      <c r="O688" s="33"/>
      <c r="P688" s="148"/>
    </row>
    <row r="689" spans="14:16" ht="14.1" customHeight="1" x14ac:dyDescent="0.2">
      <c r="N689" s="8"/>
      <c r="O689" s="33"/>
      <c r="P689" s="148"/>
    </row>
    <row r="690" spans="14:16" ht="14.1" customHeight="1" x14ac:dyDescent="0.2">
      <c r="N690" s="8"/>
      <c r="O690" s="33"/>
      <c r="P690" s="148"/>
    </row>
    <row r="691" spans="14:16" ht="14.1" customHeight="1" x14ac:dyDescent="0.2">
      <c r="N691" s="8"/>
      <c r="O691" s="33"/>
      <c r="P691" s="148"/>
    </row>
    <row r="692" spans="14:16" ht="14.1" customHeight="1" x14ac:dyDescent="0.2">
      <c r="N692" s="8"/>
      <c r="O692" s="33"/>
      <c r="P692" s="148"/>
    </row>
    <row r="693" spans="14:16" ht="14.1" customHeight="1" x14ac:dyDescent="0.2">
      <c r="N693" s="8"/>
      <c r="O693" s="33"/>
      <c r="P693" s="148"/>
    </row>
    <row r="694" spans="14:16" ht="14.1" customHeight="1" x14ac:dyDescent="0.2">
      <c r="N694" s="8"/>
      <c r="O694" s="33"/>
      <c r="P694" s="148"/>
    </row>
    <row r="695" spans="14:16" ht="14.1" customHeight="1" x14ac:dyDescent="0.2">
      <c r="N695" s="8"/>
      <c r="O695" s="33"/>
      <c r="P695" s="148"/>
    </row>
    <row r="696" spans="14:16" ht="14.1" customHeight="1" x14ac:dyDescent="0.2">
      <c r="N696" s="8"/>
      <c r="O696" s="33"/>
      <c r="P696" s="148"/>
    </row>
    <row r="697" spans="14:16" ht="14.1" customHeight="1" x14ac:dyDescent="0.2">
      <c r="N697" s="8"/>
      <c r="O697" s="33"/>
      <c r="P697" s="148"/>
    </row>
    <row r="698" spans="14:16" ht="14.1" customHeight="1" x14ac:dyDescent="0.2">
      <c r="N698" s="8"/>
      <c r="O698" s="33"/>
      <c r="P698" s="148"/>
    </row>
    <row r="699" spans="14:16" ht="14.1" customHeight="1" x14ac:dyDescent="0.2">
      <c r="N699" s="8"/>
      <c r="O699" s="33"/>
      <c r="P699" s="148"/>
    </row>
    <row r="700" spans="14:16" ht="14.1" customHeight="1" x14ac:dyDescent="0.2">
      <c r="N700" s="8"/>
      <c r="O700" s="33"/>
      <c r="P700" s="148"/>
    </row>
    <row r="701" spans="14:16" ht="14.1" customHeight="1" x14ac:dyDescent="0.2">
      <c r="N701" s="8"/>
      <c r="O701" s="33"/>
      <c r="P701" s="148"/>
    </row>
    <row r="702" spans="14:16" ht="14.1" customHeight="1" x14ac:dyDescent="0.2">
      <c r="N702" s="8"/>
      <c r="O702" s="33"/>
      <c r="P702" s="148"/>
    </row>
    <row r="703" spans="14:16" ht="14.1" customHeight="1" x14ac:dyDescent="0.2">
      <c r="N703" s="8"/>
      <c r="O703" s="33"/>
      <c r="P703" s="148"/>
    </row>
    <row r="704" spans="14:16" ht="14.1" customHeight="1" x14ac:dyDescent="0.2">
      <c r="N704" s="8"/>
      <c r="O704" s="33"/>
      <c r="P704" s="148"/>
    </row>
    <row r="705" spans="14:16" ht="14.1" customHeight="1" x14ac:dyDescent="0.2">
      <c r="N705" s="8"/>
      <c r="O705" s="33"/>
      <c r="P705" s="148"/>
    </row>
    <row r="706" spans="14:16" ht="14.1" customHeight="1" x14ac:dyDescent="0.2">
      <c r="N706" s="8"/>
      <c r="O706" s="33"/>
      <c r="P706" s="148"/>
    </row>
    <row r="707" spans="14:16" ht="14.1" customHeight="1" x14ac:dyDescent="0.2">
      <c r="N707" s="8"/>
      <c r="O707" s="33"/>
      <c r="P707" s="148"/>
    </row>
    <row r="708" spans="14:16" ht="14.1" customHeight="1" x14ac:dyDescent="0.2">
      <c r="N708" s="8"/>
      <c r="O708" s="33"/>
      <c r="P708" s="148"/>
    </row>
    <row r="709" spans="14:16" ht="14.1" customHeight="1" x14ac:dyDescent="0.2">
      <c r="N709" s="8"/>
      <c r="O709" s="33"/>
      <c r="P709" s="148"/>
    </row>
    <row r="710" spans="14:16" ht="14.1" customHeight="1" x14ac:dyDescent="0.2">
      <c r="N710" s="8"/>
      <c r="O710" s="33"/>
      <c r="P710" s="148"/>
    </row>
    <row r="711" spans="14:16" ht="14.1" customHeight="1" x14ac:dyDescent="0.2">
      <c r="N711" s="8"/>
      <c r="O711" s="33"/>
      <c r="P711" s="148"/>
    </row>
    <row r="712" spans="14:16" ht="14.1" customHeight="1" x14ac:dyDescent="0.2">
      <c r="N712" s="8"/>
      <c r="O712" s="33"/>
      <c r="P712" s="148"/>
    </row>
    <row r="713" spans="14:16" ht="14.1" customHeight="1" x14ac:dyDescent="0.2">
      <c r="N713" s="8"/>
      <c r="O713" s="33"/>
      <c r="P713" s="148"/>
    </row>
    <row r="714" spans="14:16" ht="14.1" customHeight="1" x14ac:dyDescent="0.2">
      <c r="N714" s="8"/>
      <c r="O714" s="33"/>
      <c r="P714" s="148"/>
    </row>
    <row r="715" spans="14:16" ht="14.1" customHeight="1" x14ac:dyDescent="0.2">
      <c r="N715" s="8"/>
      <c r="O715" s="33"/>
      <c r="P715" s="148"/>
    </row>
    <row r="716" spans="14:16" ht="14.1" customHeight="1" x14ac:dyDescent="0.2">
      <c r="N716" s="8"/>
      <c r="O716" s="33"/>
      <c r="P716" s="148"/>
    </row>
    <row r="717" spans="14:16" ht="14.1" customHeight="1" x14ac:dyDescent="0.2">
      <c r="N717" s="8"/>
      <c r="O717" s="33"/>
      <c r="P717" s="148"/>
    </row>
    <row r="718" spans="14:16" ht="14.1" customHeight="1" x14ac:dyDescent="0.2">
      <c r="N718" s="8"/>
      <c r="O718" s="33"/>
      <c r="P718" s="148"/>
    </row>
    <row r="719" spans="14:16" ht="14.1" customHeight="1" x14ac:dyDescent="0.2">
      <c r="N719" s="8"/>
      <c r="O719" s="33"/>
      <c r="P719" s="148"/>
    </row>
    <row r="720" spans="14:16" ht="14.1" customHeight="1" x14ac:dyDescent="0.2">
      <c r="N720" s="8"/>
      <c r="O720" s="33"/>
      <c r="P720" s="148"/>
    </row>
    <row r="721" spans="14:16" ht="14.1" customHeight="1" x14ac:dyDescent="0.2">
      <c r="N721" s="8"/>
      <c r="O721" s="33"/>
      <c r="P721" s="148"/>
    </row>
    <row r="722" spans="14:16" ht="14.1" customHeight="1" x14ac:dyDescent="0.2">
      <c r="N722" s="8"/>
      <c r="O722" s="33"/>
      <c r="P722" s="148"/>
    </row>
    <row r="723" spans="14:16" ht="14.1" customHeight="1" x14ac:dyDescent="0.2">
      <c r="N723" s="8"/>
      <c r="O723" s="33"/>
      <c r="P723" s="148"/>
    </row>
    <row r="724" spans="14:16" ht="14.1" customHeight="1" x14ac:dyDescent="0.2">
      <c r="N724" s="8"/>
      <c r="O724" s="33"/>
      <c r="P724" s="148"/>
    </row>
    <row r="725" spans="14:16" ht="14.1" customHeight="1" x14ac:dyDescent="0.2">
      <c r="N725" s="8"/>
      <c r="O725" s="33"/>
      <c r="P725" s="148"/>
    </row>
    <row r="726" spans="14:16" ht="14.1" customHeight="1" x14ac:dyDescent="0.2">
      <c r="N726" s="8"/>
      <c r="O726" s="33"/>
      <c r="P726" s="148"/>
    </row>
    <row r="727" spans="14:16" ht="14.1" customHeight="1" x14ac:dyDescent="0.2">
      <c r="N727" s="8"/>
      <c r="O727" s="33"/>
      <c r="P727" s="148"/>
    </row>
    <row r="728" spans="14:16" ht="14.1" customHeight="1" x14ac:dyDescent="0.2">
      <c r="N728" s="8"/>
      <c r="O728" s="33"/>
      <c r="P728" s="148"/>
    </row>
    <row r="729" spans="14:16" ht="14.1" customHeight="1" x14ac:dyDescent="0.2">
      <c r="N729" s="8"/>
      <c r="O729" s="33"/>
      <c r="P729" s="148"/>
    </row>
    <row r="730" spans="14:16" ht="14.1" customHeight="1" x14ac:dyDescent="0.2">
      <c r="N730" s="8"/>
      <c r="O730" s="33"/>
      <c r="P730" s="148"/>
    </row>
    <row r="731" spans="14:16" ht="14.1" customHeight="1" x14ac:dyDescent="0.2">
      <c r="N731" s="8"/>
      <c r="O731" s="33"/>
      <c r="P731" s="148"/>
    </row>
    <row r="732" spans="14:16" ht="14.1" customHeight="1" x14ac:dyDescent="0.2">
      <c r="N732" s="8"/>
      <c r="O732" s="33"/>
      <c r="P732" s="148"/>
    </row>
    <row r="733" spans="14:16" ht="14.1" customHeight="1" x14ac:dyDescent="0.2">
      <c r="N733" s="8"/>
      <c r="O733" s="33"/>
      <c r="P733" s="148"/>
    </row>
    <row r="734" spans="14:16" ht="14.1" customHeight="1" x14ac:dyDescent="0.2">
      <c r="N734" s="8"/>
      <c r="O734" s="33"/>
      <c r="P734" s="148"/>
    </row>
    <row r="735" spans="14:16" ht="14.1" customHeight="1" x14ac:dyDescent="0.2">
      <c r="N735" s="8"/>
      <c r="O735" s="33"/>
      <c r="P735" s="148"/>
    </row>
    <row r="736" spans="14:16" ht="14.1" customHeight="1" x14ac:dyDescent="0.2">
      <c r="N736" s="8"/>
      <c r="O736" s="33"/>
      <c r="P736" s="148"/>
    </row>
    <row r="737" spans="14:16" ht="14.1" customHeight="1" x14ac:dyDescent="0.2">
      <c r="N737" s="8"/>
      <c r="O737" s="33"/>
      <c r="P737" s="148"/>
    </row>
    <row r="738" spans="14:16" ht="14.1" customHeight="1" x14ac:dyDescent="0.2">
      <c r="N738" s="8"/>
      <c r="O738" s="33"/>
      <c r="P738" s="148"/>
    </row>
    <row r="739" spans="14:16" ht="14.1" customHeight="1" x14ac:dyDescent="0.2">
      <c r="N739" s="8"/>
      <c r="O739" s="33"/>
      <c r="P739" s="148"/>
    </row>
    <row r="740" spans="14:16" ht="14.1" customHeight="1" x14ac:dyDescent="0.2">
      <c r="N740" s="8"/>
      <c r="O740" s="33"/>
      <c r="P740" s="148"/>
    </row>
    <row r="741" spans="14:16" ht="14.1" customHeight="1" x14ac:dyDescent="0.2">
      <c r="N741" s="8"/>
      <c r="O741" s="33"/>
      <c r="P741" s="148"/>
    </row>
    <row r="742" spans="14:16" ht="14.1" customHeight="1" x14ac:dyDescent="0.2">
      <c r="N742" s="8"/>
      <c r="O742" s="33"/>
      <c r="P742" s="148"/>
    </row>
    <row r="743" spans="14:16" ht="14.1" customHeight="1" x14ac:dyDescent="0.2">
      <c r="N743" s="8"/>
      <c r="O743" s="33"/>
      <c r="P743" s="148"/>
    </row>
    <row r="744" spans="14:16" ht="14.1" customHeight="1" x14ac:dyDescent="0.2">
      <c r="N744" s="8"/>
      <c r="O744" s="33"/>
      <c r="P744" s="148"/>
    </row>
    <row r="745" spans="14:16" ht="14.1" customHeight="1" x14ac:dyDescent="0.2">
      <c r="N745" s="8"/>
      <c r="O745" s="33"/>
      <c r="P745" s="148"/>
    </row>
    <row r="746" spans="14:16" ht="14.1" customHeight="1" x14ac:dyDescent="0.2">
      <c r="N746" s="8"/>
      <c r="O746" s="33"/>
      <c r="P746" s="148"/>
    </row>
    <row r="747" spans="14:16" ht="14.1" customHeight="1" x14ac:dyDescent="0.2">
      <c r="N747" s="8"/>
      <c r="O747" s="33"/>
      <c r="P747" s="148"/>
    </row>
    <row r="748" spans="14:16" ht="14.1" customHeight="1" x14ac:dyDescent="0.2">
      <c r="N748" s="8"/>
      <c r="O748" s="33"/>
      <c r="P748" s="148"/>
    </row>
    <row r="749" spans="14:16" ht="14.1" customHeight="1" x14ac:dyDescent="0.2">
      <c r="N749" s="8"/>
      <c r="O749" s="33"/>
      <c r="P749" s="148"/>
    </row>
    <row r="750" spans="14:16" ht="14.1" customHeight="1" x14ac:dyDescent="0.2">
      <c r="N750" s="8"/>
      <c r="O750" s="33"/>
      <c r="P750" s="148"/>
    </row>
    <row r="751" spans="14:16" ht="14.1" customHeight="1" x14ac:dyDescent="0.2">
      <c r="N751" s="8"/>
      <c r="O751" s="33"/>
      <c r="P751" s="148"/>
    </row>
    <row r="752" spans="14:16" ht="14.1" customHeight="1" x14ac:dyDescent="0.2">
      <c r="N752" s="8"/>
      <c r="O752" s="33"/>
      <c r="P752" s="148"/>
    </row>
    <row r="753" spans="14:16" ht="14.1" customHeight="1" x14ac:dyDescent="0.2">
      <c r="N753" s="8"/>
      <c r="O753" s="33"/>
      <c r="P753" s="148"/>
    </row>
    <row r="754" spans="14:16" ht="14.1" customHeight="1" x14ac:dyDescent="0.2">
      <c r="N754" s="8"/>
      <c r="O754" s="33"/>
      <c r="P754" s="148"/>
    </row>
    <row r="755" spans="14:16" ht="14.1" customHeight="1" x14ac:dyDescent="0.2">
      <c r="N755" s="8"/>
      <c r="O755" s="33"/>
      <c r="P755" s="148"/>
    </row>
    <row r="756" spans="14:16" ht="14.1" customHeight="1" x14ac:dyDescent="0.2">
      <c r="N756" s="8"/>
      <c r="O756" s="33"/>
      <c r="P756" s="148"/>
    </row>
    <row r="757" spans="14:16" ht="14.1" customHeight="1" x14ac:dyDescent="0.2">
      <c r="N757" s="8"/>
      <c r="O757" s="33"/>
      <c r="P757" s="148"/>
    </row>
    <row r="758" spans="14:16" ht="14.1" customHeight="1" x14ac:dyDescent="0.2">
      <c r="N758" s="8"/>
      <c r="O758" s="33"/>
      <c r="P758" s="148"/>
    </row>
    <row r="759" spans="14:16" ht="14.1" customHeight="1" x14ac:dyDescent="0.2">
      <c r="N759" s="8"/>
      <c r="O759" s="33"/>
      <c r="P759" s="148"/>
    </row>
    <row r="760" spans="14:16" ht="14.1" customHeight="1" x14ac:dyDescent="0.2">
      <c r="N760" s="8"/>
      <c r="O760" s="33"/>
      <c r="P760" s="148"/>
    </row>
    <row r="761" spans="14:16" ht="14.1" customHeight="1" x14ac:dyDescent="0.2">
      <c r="N761" s="8"/>
      <c r="O761" s="33"/>
      <c r="P761" s="148"/>
    </row>
    <row r="762" spans="14:16" ht="14.1" customHeight="1" x14ac:dyDescent="0.2">
      <c r="N762" s="8"/>
      <c r="O762" s="33"/>
      <c r="P762" s="148"/>
    </row>
    <row r="763" spans="14:16" ht="14.1" customHeight="1" x14ac:dyDescent="0.2">
      <c r="N763" s="8"/>
      <c r="O763" s="33"/>
      <c r="P763" s="148"/>
    </row>
    <row r="764" spans="14:16" ht="14.1" customHeight="1" x14ac:dyDescent="0.2">
      <c r="N764" s="8"/>
      <c r="O764" s="33"/>
      <c r="P764" s="148"/>
    </row>
    <row r="765" spans="14:16" ht="14.1" customHeight="1" x14ac:dyDescent="0.2">
      <c r="N765" s="8"/>
      <c r="O765" s="33"/>
      <c r="P765" s="148"/>
    </row>
    <row r="766" spans="14:16" ht="14.1" customHeight="1" x14ac:dyDescent="0.2">
      <c r="N766" s="8"/>
      <c r="O766" s="33"/>
      <c r="P766" s="148"/>
    </row>
    <row r="767" spans="14:16" ht="14.1" customHeight="1" x14ac:dyDescent="0.2">
      <c r="N767" s="8"/>
      <c r="O767" s="33"/>
      <c r="P767" s="148"/>
    </row>
    <row r="768" spans="14:16" ht="14.1" customHeight="1" x14ac:dyDescent="0.2">
      <c r="N768" s="8"/>
      <c r="O768" s="33"/>
      <c r="P768" s="148"/>
    </row>
    <row r="769" spans="14:16" ht="14.1" customHeight="1" x14ac:dyDescent="0.2">
      <c r="N769" s="8"/>
      <c r="O769" s="33"/>
      <c r="P769" s="148"/>
    </row>
    <row r="770" spans="14:16" ht="14.1" customHeight="1" x14ac:dyDescent="0.2">
      <c r="N770" s="8"/>
      <c r="O770" s="33"/>
      <c r="P770" s="148"/>
    </row>
    <row r="771" spans="14:16" ht="14.1" customHeight="1" x14ac:dyDescent="0.2">
      <c r="N771" s="8"/>
      <c r="O771" s="33"/>
      <c r="P771" s="148"/>
    </row>
    <row r="772" spans="14:16" ht="14.1" customHeight="1" x14ac:dyDescent="0.2">
      <c r="N772" s="8"/>
      <c r="O772" s="33"/>
      <c r="P772" s="148"/>
    </row>
    <row r="773" spans="14:16" ht="14.1" customHeight="1" x14ac:dyDescent="0.2">
      <c r="N773" s="8"/>
      <c r="O773" s="33"/>
      <c r="P773" s="148"/>
    </row>
    <row r="774" spans="14:16" ht="14.1" customHeight="1" x14ac:dyDescent="0.2">
      <c r="N774" s="8"/>
      <c r="O774" s="33"/>
      <c r="P774" s="148"/>
    </row>
    <row r="775" spans="14:16" ht="14.1" customHeight="1" x14ac:dyDescent="0.2">
      <c r="N775" s="8"/>
      <c r="O775" s="33"/>
      <c r="P775" s="148"/>
    </row>
    <row r="776" spans="14:16" ht="14.1" customHeight="1" x14ac:dyDescent="0.2">
      <c r="N776" s="8"/>
      <c r="O776" s="33"/>
      <c r="P776" s="148"/>
    </row>
    <row r="777" spans="14:16" ht="14.1" customHeight="1" x14ac:dyDescent="0.2">
      <c r="N777" s="8"/>
      <c r="O777" s="33"/>
      <c r="P777" s="148"/>
    </row>
    <row r="778" spans="14:16" ht="14.1" customHeight="1" x14ac:dyDescent="0.2">
      <c r="N778" s="8"/>
      <c r="O778" s="33"/>
      <c r="P778" s="148"/>
    </row>
    <row r="779" spans="14:16" ht="14.1" customHeight="1" x14ac:dyDescent="0.2">
      <c r="N779" s="8"/>
      <c r="O779" s="33"/>
      <c r="P779" s="148"/>
    </row>
    <row r="780" spans="14:16" ht="14.1" customHeight="1" x14ac:dyDescent="0.2">
      <c r="N780" s="8"/>
      <c r="O780" s="33"/>
      <c r="P780" s="148"/>
    </row>
    <row r="781" spans="14:16" ht="14.1" customHeight="1" x14ac:dyDescent="0.2">
      <c r="N781" s="8"/>
      <c r="O781" s="33"/>
      <c r="P781" s="148"/>
    </row>
    <row r="782" spans="14:16" ht="14.1" customHeight="1" x14ac:dyDescent="0.2">
      <c r="N782" s="8"/>
      <c r="O782" s="33"/>
      <c r="P782" s="148"/>
    </row>
    <row r="783" spans="14:16" ht="14.1" customHeight="1" x14ac:dyDescent="0.2">
      <c r="N783" s="8"/>
      <c r="O783" s="33"/>
      <c r="P783" s="148"/>
    </row>
    <row r="784" spans="14:16" ht="14.1" customHeight="1" x14ac:dyDescent="0.2">
      <c r="N784" s="8"/>
      <c r="O784" s="33"/>
      <c r="P784" s="148"/>
    </row>
    <row r="785" spans="14:16" ht="14.1" customHeight="1" x14ac:dyDescent="0.2">
      <c r="N785" s="8"/>
      <c r="O785" s="33"/>
      <c r="P785" s="148"/>
    </row>
    <row r="786" spans="14:16" ht="14.1" customHeight="1" x14ac:dyDescent="0.2">
      <c r="N786" s="8"/>
      <c r="O786" s="33"/>
      <c r="P786" s="148"/>
    </row>
    <row r="787" spans="14:16" ht="14.1" customHeight="1" x14ac:dyDescent="0.2">
      <c r="N787" s="8"/>
      <c r="O787" s="33"/>
      <c r="P787" s="148"/>
    </row>
    <row r="788" spans="14:16" ht="14.1" customHeight="1" x14ac:dyDescent="0.2">
      <c r="N788" s="8"/>
      <c r="O788" s="33"/>
      <c r="P788" s="148"/>
    </row>
    <row r="789" spans="14:16" ht="14.1" customHeight="1" x14ac:dyDescent="0.2">
      <c r="N789" s="8"/>
      <c r="O789" s="33"/>
      <c r="P789" s="148"/>
    </row>
    <row r="790" spans="14:16" ht="14.1" customHeight="1" x14ac:dyDescent="0.2">
      <c r="N790" s="8"/>
      <c r="O790" s="33"/>
      <c r="P790" s="148"/>
    </row>
    <row r="791" spans="14:16" ht="14.1" customHeight="1" x14ac:dyDescent="0.2">
      <c r="N791" s="8"/>
      <c r="O791" s="33"/>
      <c r="P791" s="148"/>
    </row>
    <row r="792" spans="14:16" ht="14.1" customHeight="1" x14ac:dyDescent="0.2">
      <c r="N792" s="8"/>
      <c r="O792" s="33"/>
      <c r="P792" s="148"/>
    </row>
    <row r="793" spans="14:16" ht="14.1" customHeight="1" x14ac:dyDescent="0.2">
      <c r="N793" s="8"/>
      <c r="O793" s="33"/>
      <c r="P793" s="148"/>
    </row>
    <row r="794" spans="14:16" ht="14.1" customHeight="1" x14ac:dyDescent="0.2">
      <c r="N794" s="8"/>
      <c r="O794" s="33"/>
      <c r="P794" s="148"/>
    </row>
    <row r="795" spans="14:16" ht="14.1" customHeight="1" x14ac:dyDescent="0.2">
      <c r="N795" s="8"/>
      <c r="O795" s="33"/>
      <c r="P795" s="148"/>
    </row>
    <row r="796" spans="14:16" ht="14.1" customHeight="1" x14ac:dyDescent="0.2">
      <c r="N796" s="8"/>
      <c r="O796" s="33"/>
      <c r="P796" s="148"/>
    </row>
    <row r="797" spans="14:16" ht="14.1" customHeight="1" x14ac:dyDescent="0.2">
      <c r="N797" s="8"/>
      <c r="O797" s="33"/>
      <c r="P797" s="148"/>
    </row>
    <row r="798" spans="14:16" ht="14.1" customHeight="1" x14ac:dyDescent="0.2">
      <c r="N798" s="8"/>
      <c r="O798" s="33"/>
      <c r="P798" s="148"/>
    </row>
    <row r="799" spans="14:16" ht="14.1" customHeight="1" x14ac:dyDescent="0.2">
      <c r="N799" s="8"/>
      <c r="O799" s="33"/>
      <c r="P799" s="148"/>
    </row>
    <row r="800" spans="14:16" ht="14.1" customHeight="1" x14ac:dyDescent="0.2">
      <c r="N800" s="8"/>
      <c r="O800" s="33"/>
      <c r="P800" s="148"/>
    </row>
    <row r="801" spans="14:16" ht="14.1" customHeight="1" x14ac:dyDescent="0.2">
      <c r="N801" s="8"/>
      <c r="O801" s="33"/>
      <c r="P801" s="148"/>
    </row>
    <row r="802" spans="14:16" ht="14.1" customHeight="1" x14ac:dyDescent="0.2">
      <c r="N802" s="8"/>
      <c r="O802" s="33"/>
      <c r="P802" s="148"/>
    </row>
    <row r="803" spans="14:16" ht="14.1" customHeight="1" x14ac:dyDescent="0.2">
      <c r="N803" s="8"/>
      <c r="O803" s="33"/>
      <c r="P803" s="148"/>
    </row>
    <row r="804" spans="14:16" ht="14.1" customHeight="1" x14ac:dyDescent="0.2">
      <c r="N804" s="8"/>
      <c r="O804" s="33"/>
      <c r="P804" s="148"/>
    </row>
    <row r="805" spans="14:16" ht="14.1" customHeight="1" x14ac:dyDescent="0.2">
      <c r="N805" s="8"/>
      <c r="O805" s="33"/>
      <c r="P805" s="148"/>
    </row>
    <row r="806" spans="14:16" ht="14.1" customHeight="1" x14ac:dyDescent="0.2">
      <c r="N806" s="8"/>
      <c r="O806" s="33"/>
      <c r="P806" s="148"/>
    </row>
    <row r="807" spans="14:16" ht="14.1" customHeight="1" x14ac:dyDescent="0.2">
      <c r="N807" s="8"/>
      <c r="O807" s="33"/>
      <c r="P807" s="148"/>
    </row>
    <row r="808" spans="14:16" ht="14.1" customHeight="1" x14ac:dyDescent="0.2">
      <c r="N808" s="8"/>
      <c r="O808" s="33"/>
      <c r="P808" s="148"/>
    </row>
    <row r="809" spans="14:16" ht="14.1" customHeight="1" x14ac:dyDescent="0.2">
      <c r="N809" s="8"/>
      <c r="O809" s="33"/>
      <c r="P809" s="148"/>
    </row>
    <row r="810" spans="14:16" ht="14.1" customHeight="1" x14ac:dyDescent="0.2">
      <c r="N810" s="8"/>
      <c r="O810" s="33"/>
      <c r="P810" s="148"/>
    </row>
    <row r="811" spans="14:16" ht="14.1" customHeight="1" x14ac:dyDescent="0.2">
      <c r="N811" s="8"/>
      <c r="O811" s="33"/>
      <c r="P811" s="148"/>
    </row>
    <row r="812" spans="14:16" ht="14.1" customHeight="1" x14ac:dyDescent="0.2">
      <c r="N812" s="8"/>
      <c r="O812" s="33"/>
      <c r="P812" s="148"/>
    </row>
    <row r="813" spans="14:16" ht="14.1" customHeight="1" x14ac:dyDescent="0.2">
      <c r="N813" s="8"/>
      <c r="O813" s="33"/>
      <c r="P813" s="148"/>
    </row>
    <row r="814" spans="14:16" ht="14.1" customHeight="1" x14ac:dyDescent="0.2">
      <c r="N814" s="8"/>
      <c r="O814" s="33"/>
      <c r="P814" s="148"/>
    </row>
    <row r="815" spans="14:16" ht="14.1" customHeight="1" x14ac:dyDescent="0.2">
      <c r="N815" s="8"/>
      <c r="O815" s="33"/>
      <c r="P815" s="148"/>
    </row>
    <row r="816" spans="14:16" ht="14.1" customHeight="1" x14ac:dyDescent="0.2">
      <c r="N816" s="8"/>
      <c r="O816" s="33"/>
      <c r="P816" s="148"/>
    </row>
    <row r="817" spans="14:16" ht="14.1" customHeight="1" x14ac:dyDescent="0.2">
      <c r="N817" s="8"/>
      <c r="O817" s="33"/>
      <c r="P817" s="148"/>
    </row>
  </sheetData>
  <sheetProtection formatCells="0" formatColumns="0" formatRows="0" insertColumns="0" insertRows="0" insertHyperlinks="0" deleteColumns="0" deleteRows="0" sort="0" autoFilter="0" pivotTables="0"/>
  <mergeCells count="177">
    <mergeCell ref="H476:M476"/>
    <mergeCell ref="N476:N477"/>
    <mergeCell ref="O476:O477"/>
    <mergeCell ref="P476:P477"/>
    <mergeCell ref="D477:E477"/>
    <mergeCell ref="F477:G477"/>
    <mergeCell ref="H477:I477"/>
    <mergeCell ref="K477:L477"/>
    <mergeCell ref="D439:E439"/>
    <mergeCell ref="F439:G439"/>
    <mergeCell ref="H439:I439"/>
    <mergeCell ref="K439:L439"/>
    <mergeCell ref="A471:T471"/>
    <mergeCell ref="A476:A477"/>
    <mergeCell ref="B476:B477"/>
    <mergeCell ref="C476:C477"/>
    <mergeCell ref="D476:G476"/>
    <mergeCell ref="A433:T433"/>
    <mergeCell ref="A438:A439"/>
    <mergeCell ref="B438:B439"/>
    <mergeCell ref="C438:C439"/>
    <mergeCell ref="D438:G438"/>
    <mergeCell ref="H438:M438"/>
    <mergeCell ref="N438:N439"/>
    <mergeCell ref="O438:O439"/>
    <mergeCell ref="P438:P439"/>
    <mergeCell ref="H395:M395"/>
    <mergeCell ref="N395:N396"/>
    <mergeCell ref="O395:O396"/>
    <mergeCell ref="P395:P396"/>
    <mergeCell ref="D396:E396"/>
    <mergeCell ref="F396:G396"/>
    <mergeCell ref="H396:I396"/>
    <mergeCell ref="K396:L396"/>
    <mergeCell ref="D354:E354"/>
    <mergeCell ref="F354:G354"/>
    <mergeCell ref="H354:I354"/>
    <mergeCell ref="K354:L354"/>
    <mergeCell ref="A390:T390"/>
    <mergeCell ref="A395:A396"/>
    <mergeCell ref="B395:B396"/>
    <mergeCell ref="C395:C396"/>
    <mergeCell ref="D395:G395"/>
    <mergeCell ref="A349:T349"/>
    <mergeCell ref="A353:A354"/>
    <mergeCell ref="B353:B354"/>
    <mergeCell ref="C353:C354"/>
    <mergeCell ref="D353:G353"/>
    <mergeCell ref="H353:M353"/>
    <mergeCell ref="N353:N354"/>
    <mergeCell ref="O353:O354"/>
    <mergeCell ref="P353:P354"/>
    <mergeCell ref="H314:M314"/>
    <mergeCell ref="N314:N315"/>
    <mergeCell ref="O314:O315"/>
    <mergeCell ref="P314:P315"/>
    <mergeCell ref="D315:E315"/>
    <mergeCell ref="F315:G315"/>
    <mergeCell ref="H315:I315"/>
    <mergeCell ref="K315:L315"/>
    <mergeCell ref="D278:E278"/>
    <mergeCell ref="F278:G278"/>
    <mergeCell ref="H278:I278"/>
    <mergeCell ref="K278:L278"/>
    <mergeCell ref="A309:T309"/>
    <mergeCell ref="A314:A315"/>
    <mergeCell ref="B314:B315"/>
    <mergeCell ref="C314:C315"/>
    <mergeCell ref="D314:G314"/>
    <mergeCell ref="A274:T274"/>
    <mergeCell ref="A277:A278"/>
    <mergeCell ref="B277:B278"/>
    <mergeCell ref="C277:C278"/>
    <mergeCell ref="D277:G277"/>
    <mergeCell ref="H277:M277"/>
    <mergeCell ref="N277:N278"/>
    <mergeCell ref="O277:O278"/>
    <mergeCell ref="P277:P278"/>
    <mergeCell ref="P245:P246"/>
    <mergeCell ref="D246:E246"/>
    <mergeCell ref="F246:G246"/>
    <mergeCell ref="H246:I246"/>
    <mergeCell ref="K246:L246"/>
    <mergeCell ref="A272:O272"/>
    <mergeCell ref="A235:O235"/>
    <mergeCell ref="A241:T241"/>
    <mergeCell ref="A245:A246"/>
    <mergeCell ref="B245:B246"/>
    <mergeCell ref="C245:C246"/>
    <mergeCell ref="D245:G245"/>
    <mergeCell ref="H245:M245"/>
    <mergeCell ref="N245:N246"/>
    <mergeCell ref="O245:O246"/>
    <mergeCell ref="N208:N209"/>
    <mergeCell ref="O208:O209"/>
    <mergeCell ref="P208:P209"/>
    <mergeCell ref="D209:E209"/>
    <mergeCell ref="F209:G209"/>
    <mergeCell ref="H209:I209"/>
    <mergeCell ref="K209:L209"/>
    <mergeCell ref="A208:A209"/>
    <mergeCell ref="B208:B209"/>
    <mergeCell ref="C208:C209"/>
    <mergeCell ref="D208:G208"/>
    <mergeCell ref="H208:M208"/>
    <mergeCell ref="D168:E168"/>
    <mergeCell ref="F168:G168"/>
    <mergeCell ref="H168:I168"/>
    <mergeCell ref="K168:L168"/>
    <mergeCell ref="A194:O194"/>
    <mergeCell ref="A205:T205"/>
    <mergeCell ref="A162:T162"/>
    <mergeCell ref="A167:A168"/>
    <mergeCell ref="B167:B168"/>
    <mergeCell ref="C167:C168"/>
    <mergeCell ref="D167:G167"/>
    <mergeCell ref="H167:M167"/>
    <mergeCell ref="N167:N168"/>
    <mergeCell ref="O167:O168"/>
    <mergeCell ref="P167:P168"/>
    <mergeCell ref="P126:P127"/>
    <mergeCell ref="D127:E127"/>
    <mergeCell ref="F127:G127"/>
    <mergeCell ref="H127:I127"/>
    <mergeCell ref="K127:L127"/>
    <mergeCell ref="A153:O153"/>
    <mergeCell ref="A109:O109"/>
    <mergeCell ref="A121:T121"/>
    <mergeCell ref="A126:A127"/>
    <mergeCell ref="B126:B127"/>
    <mergeCell ref="C126:C127"/>
    <mergeCell ref="D126:G126"/>
    <mergeCell ref="H126:M126"/>
    <mergeCell ref="N126:N127"/>
    <mergeCell ref="O126:O127"/>
    <mergeCell ref="N83:N84"/>
    <mergeCell ref="O83:O84"/>
    <mergeCell ref="P83:P84"/>
    <mergeCell ref="D84:E84"/>
    <mergeCell ref="F84:G84"/>
    <mergeCell ref="H84:I84"/>
    <mergeCell ref="K84:L84"/>
    <mergeCell ref="A83:A84"/>
    <mergeCell ref="B83:B84"/>
    <mergeCell ref="C83:C84"/>
    <mergeCell ref="D83:G83"/>
    <mergeCell ref="H83:M83"/>
    <mergeCell ref="D46:E46"/>
    <mergeCell ref="F46:G46"/>
    <mergeCell ref="H46:I46"/>
    <mergeCell ref="K46:L46"/>
    <mergeCell ref="A69:O69"/>
    <mergeCell ref="A78:T78"/>
    <mergeCell ref="A40:T40"/>
    <mergeCell ref="A45:A46"/>
    <mergeCell ref="B45:B46"/>
    <mergeCell ref="C45:C46"/>
    <mergeCell ref="D45:G45"/>
    <mergeCell ref="H45:M45"/>
    <mergeCell ref="N45:N46"/>
    <mergeCell ref="O45:O46"/>
    <mergeCell ref="P45:P46"/>
    <mergeCell ref="P7:P8"/>
    <mergeCell ref="D8:E8"/>
    <mergeCell ref="F8:G8"/>
    <mergeCell ref="H8:I8"/>
    <mergeCell ref="K8:L8"/>
    <mergeCell ref="A28:O28"/>
    <mergeCell ref="A1:C1"/>
    <mergeCell ref="A2:T2"/>
    <mergeCell ref="A7:A8"/>
    <mergeCell ref="B7:B8"/>
    <mergeCell ref="C7:C8"/>
    <mergeCell ref="D7:G7"/>
    <mergeCell ref="H7:M7"/>
    <mergeCell ref="N7:N8"/>
    <mergeCell ref="O7:O8"/>
  </mergeCells>
  <conditionalFormatting sqref="H475 M475:M476 E475 D475:D476 K475:K476 H437 M437:M438 E437 D437:D438 K437:K438 A425:A432 O394:O396 H394 K394:K395 E394 D394:D395 M394:M395 K353 D353 M353 M314 K314 D314 A195:A204 M277 D277 K277 M208 D208 K208 D166:D167 E166 H166 A28:A39 M166:M168 K166:K167 K170 K6:K7 H6 M6:M8 E6 D6:D7 O242:O244 A242:A244 O277:O278 O177 O399 O6:O8 O353:O354 O10:O13 O191 O434:O439 O472:O475 O218 O297 O359 O308 O206:O210 O299 A434:A439 O220:O222 O508 O293 O225:O226 O425:O432 A236:A240 O401:O402 O195:O204 A277:A279 O386:O389 A472:A475 A478 O212 O283:O287 A480 A482 A484 O28:O39 O166:O172 A486 A281 A283 A285 A287 A508 O214 A206:A234 A289 A291 A293 A295 A297 A299 A301 A303 A305 A307:A308 A350:A389 A488 A490 A492 A494 A496 A498 A500 A502 A504 A506">
    <cfRule type="cellIs" dxfId="7663" priority="3771" stopIfTrue="1" operator="lessThan">
      <formula>#REF!/#REF!*60</formula>
    </cfRule>
    <cfRule type="cellIs" dxfId="7662" priority="3772" stopIfTrue="1" operator="between">
      <formula>#REF!/#REF!*60</formula>
      <formula>#REF!/#REF!*89</formula>
    </cfRule>
    <cfRule type="cellIs" dxfId="7661" priority="3773" stopIfTrue="1" operator="greaterThanOrEqual">
      <formula>#REF!/#REF!*90</formula>
    </cfRule>
  </conditionalFormatting>
  <conditionalFormatting sqref="N1 N341 N472:N478 N434:N439 N482 N254 N299 N491:N493 N260:N263 N256 N508 N258 N293 N220:N223 N365:N367 N484:N485 N236:N240 N242:N252 N175:N179 N225:N227 N346 N361:N363 N359 N487:N488 N480 N28:N39 N195:N204 N169:N173 N275:N287 N397:N404 N9:N17 N206:N212 N355:N356 N69:N77 N386:N389 N188 N296:N297 N425:N432 N413:N415 N308 N214:N218 N495 N183:N186 N266:N270 N230:N233 N500:N501 N441:N447 N316:N328 N334:N337 N22:N23 N20 N453 N451 N303:N304 N372 N420:N421 N410:N411 N52:N62 N191:N192 N110:N120 N85:N89 N106 N96 N154:N161 N128:N132 N148 N152 N379">
    <cfRule type="cellIs" dxfId="7660" priority="3774" stopIfTrue="1" operator="lessThan">
      <formula>$E$1/$E$1*50%</formula>
    </cfRule>
    <cfRule type="cellIs" dxfId="7659" priority="3775" stopIfTrue="1" operator="between">
      <formula>$E$1/$E$1*50%</formula>
      <formula>$E$1/$E$1*89.9%</formula>
    </cfRule>
    <cfRule type="cellIs" dxfId="7658" priority="3776" stopIfTrue="1" operator="greaterThanOrEqual">
      <formula>$E$1/$E$1*13.5%</formula>
    </cfRule>
  </conditionalFormatting>
  <conditionalFormatting sqref="M1 J1 M434:M438 M472:M476 M247:M252 M254 M260:M263 M256 M275:M277 M258 J220:J223 M236:M240 M206:M208 M242:M245 M500:M501 M508 J195:J204 J225:J227 M359 M478 M480:M489 J28:J39 J169:J179 M456:M457 M491:M493 J9:J17 M355:M356 M361:M368 M383 M69:M77 M386:M389 J425:J432 M210:M233 J214:J218 J308 M495:M497 M397:M432 M9:M39 M279:M308 J183:J193 M466:M470 M266:M270 J206:J212 J275:J306 J315:J347 J354:J389 J396:J404 J434:J465 J472:J508 J230:J233 M441:M444 M316:M348 J235:J240 J242:J273 J22:J23 J20 M448:M449 M451 M372 J420:J421 J410:J415 J48:J77 M52:M62 M169:M204 J100:J106 M85:M120 J85:J96 M128:M150 J128:J152 M152:M161 M379">
    <cfRule type="cellIs" dxfId="7657" priority="3777" stopIfTrue="1" operator="lessThan">
      <formula>$E$1/$E$1*1%</formula>
    </cfRule>
    <cfRule type="cellIs" dxfId="7656" priority="3778" stopIfTrue="1" operator="between">
      <formula>$E$1/$E$1*1%</formula>
      <formula>$E$1/$E$1*4%</formula>
    </cfRule>
    <cfRule type="cellIs" dxfId="7655" priority="3779" stopIfTrue="1" operator="greaterThanOrEqual">
      <formula>$E$1/$E$1*5%</formula>
    </cfRule>
  </conditionalFormatting>
  <conditionalFormatting sqref="F1 K1 D1 H1 K434:K438 D434:D438 H434:H438 F434:F438 K472:K476 F472:F476 D472:D476 H472:H476 H478 D247:D252 H482 D254 H299 D256 F275:F277 K275:K277 H275:H277 D275:D277 H508 D508 D258 F293:F294 H293 F299 F220:F223 F365:F367 H484:H485 D236:D240 F206:F208 K206:K208 H206:H208 D206:D208 F242:F245 K242:K245 H242:H245 D242:D245 H290 D290 K346 F361:F363 F359 H487:H488 H480 D28:D39 H195:H204 F169:F173 F279:F287 F397:F404 H9:H19 D9:D17 F210:F212 H301 F355:F356 H69:H77 K188 H296:H297 F296:F297 H279:H287 K308 D308 F214:F218 H495 K183:K186 D466:D470 D260:D264 D266:D270 F225:F233 H497 H500:H501 K169:K179 K247:K263 K316:K329 H316:H328 D210:D227 K339:K341 H334:H338 K332:K337 D293:D294 D299 D280:D287 D296:D297 H330:H331 K348 F235:F240 F290 D397:D405 D25 D22:D23 D20 F26:F39 K9:K39 F9:F24 H21:H39 D316:D348 F316:F348 H341:H347 D440:D448 F453:F454 K455:K457 D451:D455 D483:D493 H490:H493 F441:F451 K440:K453 D478:D481 K478:K489 K491:K496 K306 K279:K304 H303:H304 D303:D304 F417:F418 D409:D411 F410:F415 D495:D505 F247:F273 K265:K273 H247:H273 D355:D368 F369:F372 K397:K421 F406:F408 F461:F462 K459:K460 D458:D464 F456:F458 H440:H470 F465:F470 K463:K465 H50 K49:K62 H52:H64 D51:D77 K65:K77 K194:K204 F175:F189 K190:K192 H169:H193 D169:D204 F191:F204 D413:D422 H397:H432 K423:K432 F422:F424 F47:F77 D47:D49 H47:H48 F91:F94 H110:H120 F85:F89 K106 F96:F99 K100:K104 F102 F109:F120 F105:F107 K85:K96 H154:H161 F128:F132 K148 K128:K138 F134:F141 K142:K146 F144 F152:F161 F147:F149 D372:D373 D375 F379 F376:F377 D378:D384 H355:H389 K355:K389 F385 F303:F308 H307:H308 D85:D120 H85:H108 K108:K120 K210:K240 H210:H240 D230:D234 F478:F508 K498:K508 D128:D161 H128:H152 K150:K161">
    <cfRule type="cellIs" dxfId="7654" priority="3780" stopIfTrue="1" operator="lessThan">
      <formula>$D$1/$D$1*50</formula>
    </cfRule>
    <cfRule type="cellIs" dxfId="7653" priority="3781" stopIfTrue="1" operator="between">
      <formula>$D$1/$D$1*50</formula>
      <formula>$D$1/$D$1*89</formula>
    </cfRule>
    <cfRule type="cellIs" dxfId="7652" priority="3782" stopIfTrue="1" operator="greaterThanOrEqual">
      <formula>$D$1/$D$1*90</formula>
    </cfRule>
  </conditionalFormatting>
  <conditionalFormatting sqref="G1 I1 L1 E1 G434:G438 L434:L438 E434:E438 I434:I438 G472:G476 L472:L476 E472:E476 I472:I476 I478 E247:E252 I482 E299 E260:E263 I256 E275:E277 G275:G277 L275:L277 I275:I277 I508 E220:E223 E365:E367 I484:I485 I236:I240 E206:E208 G206:G208 L206:L208 I206:I208 E242:E245 G242:G245 L242:L245 I242:I245 G346 E361:E363 E359 I487:I488 I480 E28:E39 I195:I204 I169:I173 I279:I287 E397:E404 E9:E17 E210:E212 E355:E356 I69:I77 I386:I389 E188 L425:L432 I308 E214:E218 I495 E508 E478:E506 E183:E186 I266:I270 E225:E233 I497 I500:I501 I247:I254 I293:I294 E169:E179 I258:I264 E254:E258 G316:G329 E316:E328 G440:G447 I210:I227 G339:G341 E334:E338 G332:G337 E279:E289 E291:E293 E330:E331 G348 E235:E240 I290 E295:E297 L397:L405 E25 E22:E23 E20 G26:G39 L9:L39 I9:I39 G9:G24 I316:I348 L316:L348 E341:E347 G455 G451:G453 I490:I493 I441:I454 E440:E451 G478:G489 G491:G496 I296:I306 E303:E304 E417:E418 L409:L411 E410:E415 L247:L273 G247:G273 E265:E273 I355:I368 E369:E372 G397:G421 E406:E408 I461:I462 E460:E463 G463:G464 G459:G460 I456:I459 E453:E458 L440:L470 I464:I470 E465:E470 G49:G62 I52:I64 G65:G77 E194:E204 I175:I189 E190:E192 G169:G204 L169:L204 I191:I193 L413:L422 I397:I432 G423:G432 E422:E424 L47:L77 E47:E77 I47:I48 I110:I120 I85:I89 E106 I96:I99 E100:E104 I105:I107 E85:E96 I154:I161 I128:I132 E148 I152 E128:E138 I139:I141 E142:E146 I147:I149 E379 I372:I375 E376:E377 I378:I384 L355:L389 G355:G389 E385 L279:L308 G279:G308 E307:E308 L85:L120 G85:G120 E108:E120 G210:G240 L210:L240 I230:I234 L478:L508 G498:G508 L128:L161 G128:G161 E150:E161">
    <cfRule type="cellIs" dxfId="7651" priority="3783" stopIfTrue="1" operator="lessThan">
      <formula>$E$1/$E$1*11.2%</formula>
    </cfRule>
    <cfRule type="cellIs" dxfId="7650" priority="3784" stopIfTrue="1" operator="between">
      <formula>$E$1/$E$1*11.25%</formula>
      <formula>$E$1/$E$1*20.03%</formula>
    </cfRule>
    <cfRule type="cellIs" dxfId="7649" priority="3785" stopIfTrue="1" operator="greaterThanOrEqual">
      <formula>$E$1/$E$1*13.5%</formula>
    </cfRule>
  </conditionalFormatting>
  <conditionalFormatting sqref="P394:P395 P314 P166:P167 P6:P7 P341 P472:P475 P434:P439 P482 P9:P14 P299 P491:P493 P260:P263 P254:P256 P268:P269 P508 P258 P293 P365:P366 P220:P223 P326:P328 P444 P484:P485 P236:P240 P242:P252 P400:P404 P410 P478 P230:P231 P225:P227 P346 P316:P324 P361:P363 P359 P442 P487:P488 P480 P28:P39 P169:P179 P275:P287 P397:P398 P16:P17 P206:P212 P350:P356 P69:P77 P386:P389 P188 P191 P303 P296:P297 P425:P432 P413:P415 P109:P120 P153:P161 P194:P204 P308 P214:P218 P495 P183:P186">
    <cfRule type="cellIs" dxfId="7648" priority="3786" stopIfTrue="1" operator="lessThan">
      <formula>#REF!/#REF!*1%</formula>
    </cfRule>
    <cfRule type="cellIs" dxfId="7647" priority="3787" stopIfTrue="1" operator="between">
      <formula>#REF!/#REF!*1%</formula>
      <formula>#REF!/#REF!*4%</formula>
    </cfRule>
    <cfRule type="cellIs" dxfId="7646" priority="3788" stopIfTrue="1" operator="greaterThanOrEqual">
      <formula>#REF!/#REF!*5%</formula>
    </cfRule>
  </conditionalFormatting>
  <conditionalFormatting sqref="L395 G394 I394 N394:N396 L353 N353:N354 I6 L277 N277:N278 L208 N208:N209 N170 G166 I166 N166:N168 L167 L170 B2 L7 N6:N8 G6 L314">
    <cfRule type="cellIs" dxfId="7645" priority="3789" stopIfTrue="1" operator="lessThan">
      <formula>#REF!/#REF!*9%</formula>
    </cfRule>
    <cfRule type="cellIs" dxfId="7644" priority="3790" stopIfTrue="1" operator="between">
      <formula>#REF!/#REF!*9%</formula>
      <formula>#REF!/#REF!*13.4%</formula>
    </cfRule>
    <cfRule type="cellIs" dxfId="7643" priority="3791" stopIfTrue="1" operator="greaterThanOrEqual">
      <formula>#REF!/#REF!*13.5%</formula>
    </cfRule>
  </conditionalFormatting>
  <conditionalFormatting sqref="F394 F166 F6">
    <cfRule type="cellIs" dxfId="7642" priority="3792" stopIfTrue="1" operator="lessThan">
      <formula>#REF!/#REF!*60</formula>
    </cfRule>
    <cfRule type="cellIs" dxfId="7641" priority="3793" stopIfTrue="1" operator="between">
      <formula>#REF!/#REF!*60</formula>
      <formula>#REF!/#REF!*89</formula>
    </cfRule>
    <cfRule type="cellIs" dxfId="7640" priority="3794" stopIfTrue="1" operator="greaterThanOrEqual">
      <formula>#REF!/#REF!*90</formula>
    </cfRule>
  </conditionalFormatting>
  <conditionalFormatting sqref="R399 F2 R1:R6 R341 R254 R299 R260:R263 R256 R268:R269 R350:R354 R258 R293 R365 R220:R223 R326:R328 R361:R362 R236:R240 R242:R252 R310 R401:R402 R175:R179 R230:R231 R225:R227 R346 R314:R324 R359 R391:R397 R28:R39 R414 R163:R173 R275:R287 R9:R17 R206:R212 R356 R69:R77 R188 R191 R303 R296:R297 R109:R120 R153:R161 R194:R204 R308 R214:R218 R183:R186">
    <cfRule type="expression" dxfId="7639" priority="3795" stopIfTrue="1">
      <formula>F</formula>
    </cfRule>
    <cfRule type="expression" dxfId="7638" priority="3796" stopIfTrue="1">
      <formula>A</formula>
    </cfRule>
  </conditionalFormatting>
  <conditionalFormatting sqref="Q310 Q163 Q5:Q6 Q2:Q3 E2">
    <cfRule type="cellIs" dxfId="7637" priority="3797" stopIfTrue="1" operator="lessThan">
      <formula>#REF!/#REF!*60%</formula>
    </cfRule>
    <cfRule type="cellIs" dxfId="7636" priority="3798" stopIfTrue="1" operator="between">
      <formula>#REF!/#REF!*60%</formula>
      <formula>#REF!/#REF!*89%</formula>
    </cfRule>
    <cfRule type="cellIs" dxfId="7635" priority="3799" stopIfTrue="1" operator="greaterThanOrEqual">
      <formula>#REF!/#REF!*90%</formula>
    </cfRule>
  </conditionalFormatting>
  <conditionalFormatting sqref="Q399 Q4 Q1 Q341 Q254 Q299 Q260:Q263 Q256 Q350:Q354 Q258 Q293 Q365 Q220:Q223 Q361:Q362 Q236:Q240 Q242:Q252 Q401:Q402 Q175:Q179 Q225:Q227 Q346 Q359 Q391:Q397 Q28:Q39 Q414 Q164:Q173 Q275:Q287 Q9:Q17 Q206:Q212 Q356 Q69:Q77 Q188 Q296:Q297 Q109:Q120 Q194:Q204 Q308 Q214:Q218 Q183:Q186 Q266:Q270 Q230:Q233 Q314:Q328 Q334:Q337 Q22:Q23 Q20 Q303:Q304 Q411 Q50 Q52:Q62 Q191:Q192 Q80:Q89 Q106 Q96 Q123:Q132 Q148 Q152:Q161">
    <cfRule type="cellIs" dxfId="7634" priority="3800" stopIfTrue="1" operator="lessThan">
      <formula>$Q$1/$Q$1*60%</formula>
    </cfRule>
    <cfRule type="cellIs" dxfId="7633" priority="3801" stopIfTrue="1" operator="between">
      <formula>$Q$1/$Q$1*60%</formula>
      <formula>$Q$1/$Q$1*89%</formula>
    </cfRule>
    <cfRule type="cellIs" dxfId="7632" priority="3802" stopIfTrue="1" operator="greaterThanOrEqual">
      <formula>$Q$1/$Q$1*90%</formula>
    </cfRule>
  </conditionalFormatting>
  <conditionalFormatting sqref="P1">
    <cfRule type="cellIs" dxfId="7631" priority="3803" stopIfTrue="1" operator="lessThan">
      <formula>$E$1/$E$1*1%</formula>
    </cfRule>
    <cfRule type="cellIs" dxfId="7630" priority="3804" stopIfTrue="1" operator="between">
      <formula>$E$1/$E$1*1%</formula>
      <formula>$E$1/$E$1*4%</formula>
    </cfRule>
    <cfRule type="cellIs" dxfId="7629" priority="3805" stopIfTrue="1" operator="greaterThanOrEqual">
      <formula>$E$1/$E$1*5%</formula>
    </cfRule>
  </conditionalFormatting>
  <conditionalFormatting sqref="O1">
    <cfRule type="cellIs" dxfId="7628" priority="3806" stopIfTrue="1" operator="lessThan">
      <formula>$D$1/$D$1*60</formula>
    </cfRule>
    <cfRule type="cellIs" dxfId="7627" priority="3807" stopIfTrue="1" operator="between">
      <formula>$D$1/$D$1*60</formula>
      <formula>$D$1/$D$1*89</formula>
    </cfRule>
    <cfRule type="cellIs" dxfId="7626" priority="3808" stopIfTrue="1" operator="greaterThanOrEqual">
      <formula>$D$1/$D$1*90</formula>
    </cfRule>
  </conditionalFormatting>
  <conditionalFormatting sqref="C2 A2 O400 M245 D245 K245 O9 O179 O245:O252 O403:O404 O227 O254 O216:O217 O230 O260:O263 O256 O268:O269 O236:O240 O258 O365:O366 O173 O410 O397:O398 A211 O279:O282 O361:O363 O442 O414 O342:O345 O355:O356 O451:O457 O490 O14:O17 A245:A271 O69:O77 O303 O296 A213:A234 A279:A307 A355:A385">
    <cfRule type="cellIs" dxfId="7625" priority="3768" stopIfTrue="1" operator="lessThan">
      <formula>#REF!/#REF!*60</formula>
    </cfRule>
    <cfRule type="cellIs" dxfId="7624" priority="3769" stopIfTrue="1" operator="between">
      <formula>#REF!/#REF!*60</formula>
      <formula>#REF!/#REF!*89</formula>
    </cfRule>
    <cfRule type="cellIs" dxfId="7623" priority="3770" stopIfTrue="1" operator="greaterThanOrEqual">
      <formula>#REF!/#REF!*90</formula>
    </cfRule>
  </conditionalFormatting>
  <conditionalFormatting sqref="Q2 E2">
    <cfRule type="cellIs" dxfId="7622" priority="3765" stopIfTrue="1" operator="lessThan">
      <formula>#REF!/#REF!*60%</formula>
    </cfRule>
    <cfRule type="cellIs" dxfId="7621" priority="3766" stopIfTrue="1" operator="between">
      <formula>#REF!/#REF!*60%</formula>
      <formula>#REF!/#REF!*89%</formula>
    </cfRule>
    <cfRule type="cellIs" dxfId="7620" priority="3767" stopIfTrue="1" operator="greaterThanOrEqual">
      <formula>#REF!/#REF!*90%</formula>
    </cfRule>
  </conditionalFormatting>
  <conditionalFormatting sqref="N475:N477 G475 I475 L476 N437:N439 G437 I437 L438 B2 L245 N245:N246">
    <cfRule type="cellIs" dxfId="7619" priority="3762" stopIfTrue="1" operator="lessThan">
      <formula>#REF!/#REF!*9%</formula>
    </cfRule>
    <cfRule type="cellIs" dxfId="7618" priority="3763" stopIfTrue="1" operator="between">
      <formula>#REF!/#REF!*9%</formula>
      <formula>#REF!/#REF!*13.4%</formula>
    </cfRule>
    <cfRule type="cellIs" dxfId="7617" priority="3764" stopIfTrue="1" operator="greaterThanOrEqual">
      <formula>#REF!/#REF!*13.5%</formula>
    </cfRule>
  </conditionalFormatting>
  <conditionalFormatting sqref="F475 F437">
    <cfRule type="cellIs" dxfId="7616" priority="3759" stopIfTrue="1" operator="lessThan">
      <formula>#REF!/#REF!*60</formula>
    </cfRule>
    <cfRule type="cellIs" dxfId="7615" priority="3760" stopIfTrue="1" operator="between">
      <formula>#REF!/#REF!*60</formula>
      <formula>#REF!/#REF!*89</formula>
    </cfRule>
    <cfRule type="cellIs" dxfId="7614" priority="3761" stopIfTrue="1" operator="greaterThanOrEqual">
      <formula>#REF!/#REF!*90</formula>
    </cfRule>
  </conditionalFormatting>
  <conditionalFormatting sqref="O275:O276 A275:A276">
    <cfRule type="cellIs" dxfId="7613" priority="3756" stopIfTrue="1" operator="lessThan">
      <formula>#REF!/#REF!*60</formula>
    </cfRule>
    <cfRule type="cellIs" dxfId="7612" priority="3757" stopIfTrue="1" operator="between">
      <formula>#REF!/#REF!*60</formula>
      <formula>#REF!/#REF!*89</formula>
    </cfRule>
    <cfRule type="cellIs" dxfId="7611" priority="3758" stopIfTrue="1" operator="greaterThanOrEqual">
      <formula>#REF!/#REF!*90</formula>
    </cfRule>
  </conditionalFormatting>
  <conditionalFormatting sqref="O466:O470 A466:A470">
    <cfRule type="cellIs" dxfId="7610" priority="3738" stopIfTrue="1" operator="lessThan">
      <formula>#REF!/#REF!*60</formula>
    </cfRule>
    <cfRule type="cellIs" dxfId="7609" priority="3739" stopIfTrue="1" operator="between">
      <formula>#REF!/#REF!*60</formula>
      <formula>#REF!/#REF!*89</formula>
    </cfRule>
    <cfRule type="cellIs" dxfId="7608" priority="3740" stopIfTrue="1" operator="greaterThanOrEqual">
      <formula>#REF!/#REF!*90</formula>
    </cfRule>
  </conditionalFormatting>
  <conditionalFormatting sqref="N466:N470">
    <cfRule type="cellIs" dxfId="7607" priority="3741" stopIfTrue="1" operator="lessThan">
      <formula>$E$1/$E$1*50%</formula>
    </cfRule>
    <cfRule type="cellIs" dxfId="7606" priority="3742" stopIfTrue="1" operator="between">
      <formula>$E$1/$E$1*50%</formula>
      <formula>$E$1/$E$1*89.9%</formula>
    </cfRule>
    <cfRule type="cellIs" dxfId="7605" priority="3743" stopIfTrue="1" operator="greaterThanOrEqual">
      <formula>$E$1/$E$1*13.5%</formula>
    </cfRule>
  </conditionalFormatting>
  <conditionalFormatting sqref="J466:J470">
    <cfRule type="cellIs" dxfId="7604" priority="3744" stopIfTrue="1" operator="lessThan">
      <formula>$E$1/$E$1*1%</formula>
    </cfRule>
    <cfRule type="cellIs" dxfId="7603" priority="3745" stopIfTrue="1" operator="between">
      <formula>$E$1/$E$1*1%</formula>
      <formula>$E$1/$E$1*4%</formula>
    </cfRule>
    <cfRule type="cellIs" dxfId="7602" priority="3746" stopIfTrue="1" operator="greaterThanOrEqual">
      <formula>$E$1/$E$1*5%</formula>
    </cfRule>
  </conditionalFormatting>
  <conditionalFormatting sqref="K466:K470">
    <cfRule type="cellIs" dxfId="7601" priority="3747" stopIfTrue="1" operator="lessThan">
      <formula>$D$1/$D$1*50</formula>
    </cfRule>
    <cfRule type="cellIs" dxfId="7600" priority="3748" stopIfTrue="1" operator="between">
      <formula>$D$1/$D$1*50</formula>
      <formula>$D$1/$D$1*89</formula>
    </cfRule>
    <cfRule type="cellIs" dxfId="7599" priority="3749" stopIfTrue="1" operator="greaterThanOrEqual">
      <formula>$D$1/$D$1*90</formula>
    </cfRule>
  </conditionalFormatting>
  <conditionalFormatting sqref="G466:G470">
    <cfRule type="cellIs" dxfId="7598" priority="3750" stopIfTrue="1" operator="lessThan">
      <formula>$E$1/$E$1*11.2%</formula>
    </cfRule>
    <cfRule type="cellIs" dxfId="7597" priority="3751" stopIfTrue="1" operator="between">
      <formula>$E$1/$E$1*11.25%</formula>
      <formula>$E$1/$E$1*20.03%</formula>
    </cfRule>
    <cfRule type="cellIs" dxfId="7596" priority="3752" stopIfTrue="1" operator="greaterThanOrEqual">
      <formula>$E$1/$E$1*13.5%</formula>
    </cfRule>
  </conditionalFormatting>
  <conditionalFormatting sqref="P466:P470">
    <cfRule type="cellIs" dxfId="7595" priority="3753" stopIfTrue="1" operator="lessThan">
      <formula>#REF!/#REF!*1%</formula>
    </cfRule>
    <cfRule type="cellIs" dxfId="7594" priority="3754" stopIfTrue="1" operator="between">
      <formula>#REF!/#REF!*1%</formula>
      <formula>#REF!/#REF!*4%</formula>
    </cfRule>
    <cfRule type="cellIs" dxfId="7593" priority="3755" stopIfTrue="1" operator="greaterThanOrEqual">
      <formula>#REF!/#REF!*5%</formula>
    </cfRule>
  </conditionalFormatting>
  <conditionalFormatting sqref="O178">
    <cfRule type="cellIs" dxfId="7592" priority="3735" stopIfTrue="1" operator="lessThan">
      <formula>#REF!/#REF!*60</formula>
    </cfRule>
    <cfRule type="cellIs" dxfId="7591" priority="3736" stopIfTrue="1" operator="between">
      <formula>#REF!/#REF!*60</formula>
      <formula>#REF!/#REF!*89</formula>
    </cfRule>
    <cfRule type="cellIs" dxfId="7590" priority="3737" stopIfTrue="1" operator="greaterThanOrEqual">
      <formula>#REF!/#REF!*90</formula>
    </cfRule>
  </conditionalFormatting>
  <conditionalFormatting sqref="N264">
    <cfRule type="cellIs" dxfId="7589" priority="3715" stopIfTrue="1" operator="lessThan">
      <formula>$E$1/$E$1*50%</formula>
    </cfRule>
    <cfRule type="cellIs" dxfId="7588" priority="3716" stopIfTrue="1" operator="between">
      <formula>$E$1/$E$1*50%</formula>
      <formula>$E$1/$E$1*89.9%</formula>
    </cfRule>
    <cfRule type="cellIs" dxfId="7587" priority="3717" stopIfTrue="1" operator="greaterThanOrEqual">
      <formula>$E$1/$E$1*13.5%</formula>
    </cfRule>
  </conditionalFormatting>
  <conditionalFormatting sqref="M264">
    <cfRule type="cellIs" dxfId="7586" priority="3718" stopIfTrue="1" operator="lessThan">
      <formula>$E$1/$E$1*1%</formula>
    </cfRule>
    <cfRule type="cellIs" dxfId="7585" priority="3719" stopIfTrue="1" operator="between">
      <formula>$E$1/$E$1*1%</formula>
      <formula>$E$1/$E$1*4%</formula>
    </cfRule>
    <cfRule type="cellIs" dxfId="7584" priority="3720" stopIfTrue="1" operator="greaterThanOrEqual">
      <formula>$E$1/$E$1*5%</formula>
    </cfRule>
  </conditionalFormatting>
  <conditionalFormatting sqref="K264">
    <cfRule type="cellIs" dxfId="7583" priority="3721" stopIfTrue="1" operator="lessThan">
      <formula>$D$1/$D$1*50</formula>
    </cfRule>
    <cfRule type="cellIs" dxfId="7582" priority="3722" stopIfTrue="1" operator="between">
      <formula>$D$1/$D$1*50</formula>
      <formula>$D$1/$D$1*89</formula>
    </cfRule>
    <cfRule type="cellIs" dxfId="7581" priority="3723" stopIfTrue="1" operator="greaterThanOrEqual">
      <formula>$D$1/$D$1*90</formula>
    </cfRule>
  </conditionalFormatting>
  <conditionalFormatting sqref="E264">
    <cfRule type="cellIs" dxfId="7580" priority="3724" stopIfTrue="1" operator="lessThan">
      <formula>$E$1/$E$1*11.2%</formula>
    </cfRule>
    <cfRule type="cellIs" dxfId="7579" priority="3725" stopIfTrue="1" operator="between">
      <formula>$E$1/$E$1*11.25%</formula>
      <formula>$E$1/$E$1*20.03%</formula>
    </cfRule>
    <cfRule type="cellIs" dxfId="7578" priority="3726" stopIfTrue="1" operator="greaterThanOrEqual">
      <formula>$E$1/$E$1*13.5%</formula>
    </cfRule>
  </conditionalFormatting>
  <conditionalFormatting sqref="P264 P270 P266:P267">
    <cfRule type="cellIs" dxfId="7577" priority="3727" stopIfTrue="1" operator="lessThan">
      <formula>#REF!/#REF!*1%</formula>
    </cfRule>
    <cfRule type="cellIs" dxfId="7576" priority="3728" stopIfTrue="1" operator="between">
      <formula>#REF!/#REF!*1%</formula>
      <formula>#REF!/#REF!*4%</formula>
    </cfRule>
    <cfRule type="cellIs" dxfId="7575" priority="3729" stopIfTrue="1" operator="greaterThanOrEqual">
      <formula>#REF!/#REF!*5%</formula>
    </cfRule>
  </conditionalFormatting>
  <conditionalFormatting sqref="R264 R270 R266:R267">
    <cfRule type="expression" dxfId="7574" priority="3730" stopIfTrue="1">
      <formula>F</formula>
    </cfRule>
    <cfRule type="expression" dxfId="7573" priority="3731" stopIfTrue="1">
      <formula>A</formula>
    </cfRule>
  </conditionalFormatting>
  <conditionalFormatting sqref="Q264">
    <cfRule type="cellIs" dxfId="7572" priority="3732" stopIfTrue="1" operator="lessThan">
      <formula>$Q$1/$Q$1*60%</formula>
    </cfRule>
    <cfRule type="cellIs" dxfId="7571" priority="3733" stopIfTrue="1" operator="between">
      <formula>$Q$1/$Q$1*60%</formula>
      <formula>$Q$1/$Q$1*89%</formula>
    </cfRule>
    <cfRule type="cellIs" dxfId="7570" priority="3734" stopIfTrue="1" operator="greaterThanOrEqual">
      <formula>$Q$1/$Q$1*90%</formula>
    </cfRule>
  </conditionalFormatting>
  <conditionalFormatting sqref="O264 O270 O266:O267">
    <cfRule type="cellIs" dxfId="7569" priority="3712" stopIfTrue="1" operator="lessThan">
      <formula>#REF!/#REF!*60</formula>
    </cfRule>
    <cfRule type="cellIs" dxfId="7568" priority="3713" stopIfTrue="1" operator="between">
      <formula>#REF!/#REF!*60</formula>
      <formula>#REF!/#REF!*89</formula>
    </cfRule>
    <cfRule type="cellIs" dxfId="7567" priority="3714" stopIfTrue="1" operator="greaterThanOrEqual">
      <formula>#REF!/#REF!*90</formula>
    </cfRule>
  </conditionalFormatting>
  <conditionalFormatting sqref="N329">
    <cfRule type="cellIs" dxfId="7566" priority="3695" stopIfTrue="1" operator="lessThan">
      <formula>$E$1/$E$1*50%</formula>
    </cfRule>
    <cfRule type="cellIs" dxfId="7565" priority="3696" stopIfTrue="1" operator="between">
      <formula>$E$1/$E$1*50%</formula>
      <formula>$E$1/$E$1*89.9%</formula>
    </cfRule>
    <cfRule type="cellIs" dxfId="7564" priority="3697" stopIfTrue="1" operator="greaterThanOrEqual">
      <formula>$E$1/$E$1*13.5%</formula>
    </cfRule>
  </conditionalFormatting>
  <conditionalFormatting sqref="H329">
    <cfRule type="cellIs" dxfId="7563" priority="3698" stopIfTrue="1" operator="lessThan">
      <formula>$D$1/$D$1*50</formula>
    </cfRule>
    <cfRule type="cellIs" dxfId="7562" priority="3699" stopIfTrue="1" operator="between">
      <formula>$D$1/$D$1*50</formula>
      <formula>$D$1/$D$1*89</formula>
    </cfRule>
    <cfRule type="cellIs" dxfId="7561" priority="3700" stopIfTrue="1" operator="greaterThanOrEqual">
      <formula>$D$1/$D$1*90</formula>
    </cfRule>
  </conditionalFormatting>
  <conditionalFormatting sqref="E329">
    <cfRule type="cellIs" dxfId="7560" priority="3701" stopIfTrue="1" operator="lessThan">
      <formula>$E$1/$E$1*11.2%</formula>
    </cfRule>
    <cfRule type="cellIs" dxfId="7559" priority="3702" stopIfTrue="1" operator="between">
      <formula>$E$1/$E$1*11.25%</formula>
      <formula>$E$1/$E$1*20.03%</formula>
    </cfRule>
    <cfRule type="cellIs" dxfId="7558" priority="3703" stopIfTrue="1" operator="greaterThanOrEqual">
      <formula>$E$1/$E$1*13.5%</formula>
    </cfRule>
  </conditionalFormatting>
  <conditionalFormatting sqref="P329">
    <cfRule type="cellIs" dxfId="7557" priority="3704" stopIfTrue="1" operator="lessThan">
      <formula>#REF!/#REF!*1%</formula>
    </cfRule>
    <cfRule type="cellIs" dxfId="7556" priority="3705" stopIfTrue="1" operator="between">
      <formula>#REF!/#REF!*1%</formula>
      <formula>#REF!/#REF!*4%</formula>
    </cfRule>
    <cfRule type="cellIs" dxfId="7555" priority="3706" stopIfTrue="1" operator="greaterThanOrEqual">
      <formula>#REF!/#REF!*5%</formula>
    </cfRule>
  </conditionalFormatting>
  <conditionalFormatting sqref="R329">
    <cfRule type="expression" dxfId="7554" priority="3707" stopIfTrue="1">
      <formula>F</formula>
    </cfRule>
    <cfRule type="expression" dxfId="7553" priority="3708" stopIfTrue="1">
      <formula>A</formula>
    </cfRule>
  </conditionalFormatting>
  <conditionalFormatting sqref="Q329">
    <cfRule type="cellIs" dxfId="7552" priority="3709" stopIfTrue="1" operator="lessThan">
      <formula>$Q$1/$Q$1*60%</formula>
    </cfRule>
    <cfRule type="cellIs" dxfId="7551" priority="3710" stopIfTrue="1" operator="between">
      <formula>$Q$1/$Q$1*60%</formula>
      <formula>$Q$1/$Q$1*89%</formula>
    </cfRule>
    <cfRule type="cellIs" dxfId="7550" priority="3711" stopIfTrue="1" operator="greaterThanOrEqual">
      <formula>$Q$1/$Q$1*90%</formula>
    </cfRule>
  </conditionalFormatting>
  <conditionalFormatting sqref="O176">
    <cfRule type="cellIs" dxfId="7549" priority="3692" stopIfTrue="1" operator="lessThan">
      <formula>#REF!/#REF!*60</formula>
    </cfRule>
    <cfRule type="cellIs" dxfId="7548" priority="3693" stopIfTrue="1" operator="between">
      <formula>#REF!/#REF!*60</formula>
      <formula>#REF!/#REF!*89</formula>
    </cfRule>
    <cfRule type="cellIs" dxfId="7547" priority="3694" stopIfTrue="1" operator="greaterThanOrEqual">
      <formula>#REF!/#REF!*90</formula>
    </cfRule>
  </conditionalFormatting>
  <conditionalFormatting sqref="P399">
    <cfRule type="cellIs" dxfId="7546" priority="3689" stopIfTrue="1" operator="lessThan">
      <formula>#REF!/#REF!*60%</formula>
    </cfRule>
    <cfRule type="cellIs" dxfId="7545" priority="3690" stopIfTrue="1" operator="between">
      <formula>#REF!/#REF!*60%</formula>
      <formula>#REF!/#REF!*89%</formula>
    </cfRule>
    <cfRule type="cellIs" dxfId="7544" priority="3691" stopIfTrue="1" operator="greaterThanOrEqual">
      <formula>#REF!/#REF!*90%</formula>
    </cfRule>
  </conditionalFormatting>
  <conditionalFormatting sqref="N347">
    <cfRule type="cellIs" dxfId="7543" priority="3675" stopIfTrue="1" operator="lessThan">
      <formula>$E$1/$E$1*50%</formula>
    </cfRule>
    <cfRule type="cellIs" dxfId="7542" priority="3676" stopIfTrue="1" operator="between">
      <formula>$E$1/$E$1*50%</formula>
      <formula>$E$1/$E$1*89.9%</formula>
    </cfRule>
    <cfRule type="cellIs" dxfId="7541" priority="3677" stopIfTrue="1" operator="greaterThanOrEqual">
      <formula>$E$1/$E$1*13.5%</formula>
    </cfRule>
  </conditionalFormatting>
  <conditionalFormatting sqref="K347">
    <cfRule type="cellIs" dxfId="7540" priority="3678" stopIfTrue="1" operator="lessThan">
      <formula>$D$1/$D$1*50</formula>
    </cfRule>
    <cfRule type="cellIs" dxfId="7539" priority="3679" stopIfTrue="1" operator="between">
      <formula>$D$1/$D$1*50</formula>
      <formula>$D$1/$D$1*89</formula>
    </cfRule>
    <cfRule type="cellIs" dxfId="7538" priority="3680" stopIfTrue="1" operator="greaterThanOrEqual">
      <formula>$D$1/$D$1*90</formula>
    </cfRule>
  </conditionalFormatting>
  <conditionalFormatting sqref="G347">
    <cfRule type="cellIs" dxfId="7537" priority="3681" stopIfTrue="1" operator="lessThan">
      <formula>$E$1/$E$1*11.2%</formula>
    </cfRule>
    <cfRule type="cellIs" dxfId="7536" priority="3682" stopIfTrue="1" operator="between">
      <formula>$E$1/$E$1*11.25%</formula>
      <formula>$E$1/$E$1*20.03%</formula>
    </cfRule>
    <cfRule type="cellIs" dxfId="7535" priority="3683" stopIfTrue="1" operator="greaterThanOrEqual">
      <formula>$E$1/$E$1*13.5%</formula>
    </cfRule>
  </conditionalFormatting>
  <conditionalFormatting sqref="R347">
    <cfRule type="expression" dxfId="7534" priority="3684" stopIfTrue="1">
      <formula>F</formula>
    </cfRule>
    <cfRule type="expression" dxfId="7533" priority="3685" stopIfTrue="1">
      <formula>A</formula>
    </cfRule>
  </conditionalFormatting>
  <conditionalFormatting sqref="Q347">
    <cfRule type="cellIs" dxfId="7532" priority="3686" stopIfTrue="1" operator="lessThan">
      <formula>$Q$1/$Q$1*60%</formula>
    </cfRule>
    <cfRule type="cellIs" dxfId="7531" priority="3687" stopIfTrue="1" operator="between">
      <formula>$Q$1/$Q$1*60%</formula>
      <formula>$Q$1/$Q$1*89%</formula>
    </cfRule>
    <cfRule type="cellIs" dxfId="7530" priority="3688" stopIfTrue="1" operator="greaterThanOrEqual">
      <formula>$Q$1/$Q$1*90%</formula>
    </cfRule>
  </conditionalFormatting>
  <conditionalFormatting sqref="P347">
    <cfRule type="cellIs" dxfId="7529" priority="3672" stopIfTrue="1" operator="lessThan">
      <formula>#REF!/#REF!*60%</formula>
    </cfRule>
    <cfRule type="cellIs" dxfId="7528" priority="3673" stopIfTrue="1" operator="between">
      <formula>#REF!/#REF!*60%</formula>
      <formula>#REF!/#REF!*89%</formula>
    </cfRule>
    <cfRule type="cellIs" dxfId="7527" priority="3674" stopIfTrue="1" operator="greaterThanOrEqual">
      <formula>#REF!/#REF!*90%</formula>
    </cfRule>
  </conditionalFormatting>
  <conditionalFormatting sqref="R403:R404">
    <cfRule type="expression" dxfId="7526" priority="3667" stopIfTrue="1">
      <formula>F</formula>
    </cfRule>
    <cfRule type="expression" dxfId="7525" priority="3668" stopIfTrue="1">
      <formula>A</formula>
    </cfRule>
  </conditionalFormatting>
  <conditionalFormatting sqref="Q403:Q404">
    <cfRule type="cellIs" dxfId="7524" priority="3669" stopIfTrue="1" operator="lessThan">
      <formula>$Q$1/$Q$1*60%</formula>
    </cfRule>
    <cfRule type="cellIs" dxfId="7523" priority="3670" stopIfTrue="1" operator="between">
      <formula>$Q$1/$Q$1*60%</formula>
      <formula>$Q$1/$Q$1*89%</formula>
    </cfRule>
    <cfRule type="cellIs" dxfId="7522" priority="3671" stopIfTrue="1" operator="greaterThanOrEqual">
      <formula>$Q$1/$Q$1*90%</formula>
    </cfRule>
  </conditionalFormatting>
  <conditionalFormatting sqref="M209">
    <cfRule type="cellIs" dxfId="7521" priority="3661" stopIfTrue="1" operator="lessThan">
      <formula>#REF!/#REF!*60</formula>
    </cfRule>
    <cfRule type="cellIs" dxfId="7520" priority="3662" stopIfTrue="1" operator="between">
      <formula>#REF!/#REF!*60</formula>
      <formula>#REF!/#REF!*89</formula>
    </cfRule>
    <cfRule type="cellIs" dxfId="7519" priority="3663" stopIfTrue="1" operator="greaterThanOrEqual">
      <formula>#REF!/#REF!*90</formula>
    </cfRule>
  </conditionalFormatting>
  <conditionalFormatting sqref="M209">
    <cfRule type="cellIs" dxfId="7518" priority="3664" stopIfTrue="1" operator="lessThan">
      <formula>$E$1/$E$1*1%</formula>
    </cfRule>
    <cfRule type="cellIs" dxfId="7517" priority="3665" stopIfTrue="1" operator="between">
      <formula>$E$1/$E$1*1%</formula>
      <formula>$E$1/$E$1*4%</formula>
    </cfRule>
    <cfRule type="cellIs" dxfId="7516" priority="3666" stopIfTrue="1" operator="greaterThanOrEqual">
      <formula>$E$1/$E$1*5%</formula>
    </cfRule>
  </conditionalFormatting>
  <conditionalFormatting sqref="M246">
    <cfRule type="cellIs" dxfId="7515" priority="3655" stopIfTrue="1" operator="lessThan">
      <formula>#REF!/#REF!*60</formula>
    </cfRule>
    <cfRule type="cellIs" dxfId="7514" priority="3656" stopIfTrue="1" operator="between">
      <formula>#REF!/#REF!*60</formula>
      <formula>#REF!/#REF!*89</formula>
    </cfRule>
    <cfRule type="cellIs" dxfId="7513" priority="3657" stopIfTrue="1" operator="greaterThanOrEqual">
      <formula>#REF!/#REF!*90</formula>
    </cfRule>
  </conditionalFormatting>
  <conditionalFormatting sqref="M246">
    <cfRule type="cellIs" dxfId="7512" priority="3658" stopIfTrue="1" operator="lessThan">
      <formula>$E$1/$E$1*1%</formula>
    </cfRule>
    <cfRule type="cellIs" dxfId="7511" priority="3659" stopIfTrue="1" operator="between">
      <formula>$E$1/$E$1*1%</formula>
      <formula>$E$1/$E$1*4%</formula>
    </cfRule>
    <cfRule type="cellIs" dxfId="7510" priority="3660" stopIfTrue="1" operator="greaterThanOrEqual">
      <formula>$E$1/$E$1*5%</formula>
    </cfRule>
  </conditionalFormatting>
  <conditionalFormatting sqref="M278">
    <cfRule type="cellIs" dxfId="7509" priority="3649" stopIfTrue="1" operator="lessThan">
      <formula>#REF!/#REF!*60</formula>
    </cfRule>
    <cfRule type="cellIs" dxfId="7508" priority="3650" stopIfTrue="1" operator="between">
      <formula>#REF!/#REF!*60</formula>
      <formula>#REF!/#REF!*89</formula>
    </cfRule>
    <cfRule type="cellIs" dxfId="7507" priority="3651" stopIfTrue="1" operator="greaterThanOrEqual">
      <formula>#REF!/#REF!*90</formula>
    </cfRule>
  </conditionalFormatting>
  <conditionalFormatting sqref="M278">
    <cfRule type="cellIs" dxfId="7506" priority="3652" stopIfTrue="1" operator="lessThan">
      <formula>$E$1/$E$1*1%</formula>
    </cfRule>
    <cfRule type="cellIs" dxfId="7505" priority="3653" stopIfTrue="1" operator="between">
      <formula>$E$1/$E$1*1%</formula>
      <formula>$E$1/$E$1*4%</formula>
    </cfRule>
    <cfRule type="cellIs" dxfId="7504" priority="3654" stopIfTrue="1" operator="greaterThanOrEqual">
      <formula>$E$1/$E$1*5%</formula>
    </cfRule>
  </conditionalFormatting>
  <conditionalFormatting sqref="M315">
    <cfRule type="cellIs" dxfId="7503" priority="3643" stopIfTrue="1" operator="lessThan">
      <formula>#REF!/#REF!*60</formula>
    </cfRule>
    <cfRule type="cellIs" dxfId="7502" priority="3644" stopIfTrue="1" operator="between">
      <formula>#REF!/#REF!*60</formula>
      <formula>#REF!/#REF!*89</formula>
    </cfRule>
    <cfRule type="cellIs" dxfId="7501" priority="3645" stopIfTrue="1" operator="greaterThanOrEqual">
      <formula>#REF!/#REF!*90</formula>
    </cfRule>
  </conditionalFormatting>
  <conditionalFormatting sqref="M315">
    <cfRule type="cellIs" dxfId="7500" priority="3646" stopIfTrue="1" operator="lessThan">
      <formula>$E$1/$E$1*1%</formula>
    </cfRule>
    <cfRule type="cellIs" dxfId="7499" priority="3647" stopIfTrue="1" operator="between">
      <formula>$E$1/$E$1*1%</formula>
      <formula>$E$1/$E$1*4%</formula>
    </cfRule>
    <cfRule type="cellIs" dxfId="7498" priority="3648" stopIfTrue="1" operator="greaterThanOrEqual">
      <formula>$E$1/$E$1*5%</formula>
    </cfRule>
  </conditionalFormatting>
  <conditionalFormatting sqref="M354">
    <cfRule type="cellIs" dxfId="7497" priority="3637" stopIfTrue="1" operator="lessThan">
      <formula>#REF!/#REF!*60</formula>
    </cfRule>
    <cfRule type="cellIs" dxfId="7496" priority="3638" stopIfTrue="1" operator="between">
      <formula>#REF!/#REF!*60</formula>
      <formula>#REF!/#REF!*89</formula>
    </cfRule>
    <cfRule type="cellIs" dxfId="7495" priority="3639" stopIfTrue="1" operator="greaterThanOrEqual">
      <formula>#REF!/#REF!*90</formula>
    </cfRule>
  </conditionalFormatting>
  <conditionalFormatting sqref="M354">
    <cfRule type="cellIs" dxfId="7494" priority="3640" stopIfTrue="1" operator="lessThan">
      <formula>$E$1/$E$1*1%</formula>
    </cfRule>
    <cfRule type="cellIs" dxfId="7493" priority="3641" stopIfTrue="1" operator="between">
      <formula>$E$1/$E$1*1%</formula>
      <formula>$E$1/$E$1*4%</formula>
    </cfRule>
    <cfRule type="cellIs" dxfId="7492" priority="3642" stopIfTrue="1" operator="greaterThanOrEqual">
      <formula>$E$1/$E$1*5%</formula>
    </cfRule>
  </conditionalFormatting>
  <conditionalFormatting sqref="M396">
    <cfRule type="cellIs" dxfId="7491" priority="3631" stopIfTrue="1" operator="lessThan">
      <formula>#REF!/#REF!*60</formula>
    </cfRule>
    <cfRule type="cellIs" dxfId="7490" priority="3632" stopIfTrue="1" operator="between">
      <formula>#REF!/#REF!*60</formula>
      <formula>#REF!/#REF!*89</formula>
    </cfRule>
    <cfRule type="cellIs" dxfId="7489" priority="3633" stopIfTrue="1" operator="greaterThanOrEqual">
      <formula>#REF!/#REF!*90</formula>
    </cfRule>
  </conditionalFormatting>
  <conditionalFormatting sqref="M396">
    <cfRule type="cellIs" dxfId="7488" priority="3634" stopIfTrue="1" operator="lessThan">
      <formula>$E$1/$E$1*1%</formula>
    </cfRule>
    <cfRule type="cellIs" dxfId="7487" priority="3635" stopIfTrue="1" operator="between">
      <formula>$E$1/$E$1*1%</formula>
      <formula>$E$1/$E$1*4%</formula>
    </cfRule>
    <cfRule type="cellIs" dxfId="7486" priority="3636" stopIfTrue="1" operator="greaterThanOrEqual">
      <formula>$E$1/$E$1*5%</formula>
    </cfRule>
  </conditionalFormatting>
  <conditionalFormatting sqref="M439">
    <cfRule type="cellIs" dxfId="7485" priority="3625" stopIfTrue="1" operator="lessThan">
      <formula>#REF!/#REF!*60</formula>
    </cfRule>
    <cfRule type="cellIs" dxfId="7484" priority="3626" stopIfTrue="1" operator="between">
      <formula>#REF!/#REF!*60</formula>
      <formula>#REF!/#REF!*89</formula>
    </cfRule>
    <cfRule type="cellIs" dxfId="7483" priority="3627" stopIfTrue="1" operator="greaterThanOrEqual">
      <formula>#REF!/#REF!*90</formula>
    </cfRule>
  </conditionalFormatting>
  <conditionalFormatting sqref="M439">
    <cfRule type="cellIs" dxfId="7482" priority="3628" stopIfTrue="1" operator="lessThan">
      <formula>$E$1/$E$1*1%</formula>
    </cfRule>
    <cfRule type="cellIs" dxfId="7481" priority="3629" stopIfTrue="1" operator="between">
      <formula>$E$1/$E$1*1%</formula>
      <formula>$E$1/$E$1*4%</formula>
    </cfRule>
    <cfRule type="cellIs" dxfId="7480" priority="3630" stopIfTrue="1" operator="greaterThanOrEqual">
      <formula>$E$1/$E$1*5%</formula>
    </cfRule>
  </conditionalFormatting>
  <conditionalFormatting sqref="M477">
    <cfRule type="cellIs" dxfId="7479" priority="3619" stopIfTrue="1" operator="lessThan">
      <formula>#REF!/#REF!*60</formula>
    </cfRule>
    <cfRule type="cellIs" dxfId="7478" priority="3620" stopIfTrue="1" operator="between">
      <formula>#REF!/#REF!*60</formula>
      <formula>#REF!/#REF!*89</formula>
    </cfRule>
    <cfRule type="cellIs" dxfId="7477" priority="3621" stopIfTrue="1" operator="greaterThanOrEqual">
      <formula>#REF!/#REF!*90</formula>
    </cfRule>
  </conditionalFormatting>
  <conditionalFormatting sqref="M477">
    <cfRule type="cellIs" dxfId="7476" priority="3622" stopIfTrue="1" operator="lessThan">
      <formula>$E$1/$E$1*1%</formula>
    </cfRule>
    <cfRule type="cellIs" dxfId="7475" priority="3623" stopIfTrue="1" operator="between">
      <formula>$E$1/$E$1*1%</formula>
      <formula>$E$1/$E$1*4%</formula>
    </cfRule>
    <cfRule type="cellIs" dxfId="7474" priority="3624" stopIfTrue="1" operator="greaterThanOrEqual">
      <formula>$E$1/$E$1*5%</formula>
    </cfRule>
  </conditionalFormatting>
  <conditionalFormatting sqref="O228:O229 O232:O233">
    <cfRule type="cellIs" dxfId="7473" priority="3596" stopIfTrue="1" operator="lessThan">
      <formula>#REF!/#REF!*60</formula>
    </cfRule>
    <cfRule type="cellIs" dxfId="7472" priority="3597" stopIfTrue="1" operator="between">
      <formula>#REF!/#REF!*60</formula>
      <formula>#REF!/#REF!*89</formula>
    </cfRule>
    <cfRule type="cellIs" dxfId="7471" priority="3598" stopIfTrue="1" operator="greaterThanOrEqual">
      <formula>#REF!/#REF!*90</formula>
    </cfRule>
  </conditionalFormatting>
  <conditionalFormatting sqref="R228:R229 R232:R233">
    <cfRule type="expression" dxfId="7470" priority="3614" stopIfTrue="1">
      <formula>F</formula>
    </cfRule>
    <cfRule type="expression" dxfId="7469" priority="3615" stopIfTrue="1">
      <formula>A</formula>
    </cfRule>
  </conditionalFormatting>
  <conditionalFormatting sqref="Q228:Q229">
    <cfRule type="cellIs" dxfId="7468" priority="3616" stopIfTrue="1" operator="lessThan">
      <formula>$Q$1/$Q$1*60%</formula>
    </cfRule>
    <cfRule type="cellIs" dxfId="7467" priority="3617" stopIfTrue="1" operator="between">
      <formula>$Q$1/$Q$1*60%</formula>
      <formula>$Q$1/$Q$1*89%</formula>
    </cfRule>
    <cfRule type="cellIs" dxfId="7466" priority="3618" stopIfTrue="1" operator="greaterThanOrEqual">
      <formula>$Q$1/$Q$1*90%</formula>
    </cfRule>
  </conditionalFormatting>
  <conditionalFormatting sqref="N228:N229">
    <cfRule type="cellIs" dxfId="7465" priority="3599" stopIfTrue="1" operator="lessThan">
      <formula>$E$1/$E$1*50%</formula>
    </cfRule>
    <cfRule type="cellIs" dxfId="7464" priority="3600" stopIfTrue="1" operator="between">
      <formula>$E$1/$E$1*50%</formula>
      <formula>$E$1/$E$1*89.9%</formula>
    </cfRule>
    <cfRule type="cellIs" dxfId="7463" priority="3601" stopIfTrue="1" operator="greaterThanOrEqual">
      <formula>$E$1/$E$1*13.5%</formula>
    </cfRule>
  </conditionalFormatting>
  <conditionalFormatting sqref="J228:J229">
    <cfRule type="cellIs" dxfId="7462" priority="3602" stopIfTrue="1" operator="lessThan">
      <formula>$E$1/$E$1*1%</formula>
    </cfRule>
    <cfRule type="cellIs" dxfId="7461" priority="3603" stopIfTrue="1" operator="between">
      <formula>$E$1/$E$1*1%</formula>
      <formula>$E$1/$E$1*4%</formula>
    </cfRule>
    <cfRule type="cellIs" dxfId="7460" priority="3604" stopIfTrue="1" operator="greaterThanOrEqual">
      <formula>$E$1/$E$1*5%</formula>
    </cfRule>
  </conditionalFormatting>
  <conditionalFormatting sqref="D228:D229">
    <cfRule type="cellIs" dxfId="7459" priority="3605" stopIfTrue="1" operator="lessThan">
      <formula>$D$1/$D$1*50</formula>
    </cfRule>
    <cfRule type="cellIs" dxfId="7458" priority="3606" stopIfTrue="1" operator="between">
      <formula>$D$1/$D$1*50</formula>
      <formula>$D$1/$D$1*89</formula>
    </cfRule>
    <cfRule type="cellIs" dxfId="7457" priority="3607" stopIfTrue="1" operator="greaterThanOrEqual">
      <formula>$D$1/$D$1*90</formula>
    </cfRule>
  </conditionalFormatting>
  <conditionalFormatting sqref="I228:I229">
    <cfRule type="cellIs" dxfId="7456" priority="3608" stopIfTrue="1" operator="lessThan">
      <formula>$E$1/$E$1*11.2%</formula>
    </cfRule>
    <cfRule type="cellIs" dxfId="7455" priority="3609" stopIfTrue="1" operator="between">
      <formula>$E$1/$E$1*11.25%</formula>
      <formula>$E$1/$E$1*20.03%</formula>
    </cfRule>
    <cfRule type="cellIs" dxfId="7454" priority="3610" stopIfTrue="1" operator="greaterThanOrEqual">
      <formula>$E$1/$E$1*13.5%</formula>
    </cfRule>
  </conditionalFormatting>
  <conditionalFormatting sqref="P228:P229 P232:P233">
    <cfRule type="cellIs" dxfId="7453" priority="3611" stopIfTrue="1" operator="lessThan">
      <formula>#REF!/#REF!*1%</formula>
    </cfRule>
    <cfRule type="cellIs" dxfId="7452" priority="3612" stopIfTrue="1" operator="between">
      <formula>#REF!/#REF!*1%</formula>
      <formula>#REF!/#REF!*4%</formula>
    </cfRule>
    <cfRule type="cellIs" dxfId="7451" priority="3613" stopIfTrue="1" operator="greaterThanOrEqual">
      <formula>#REF!/#REF!*5%</formula>
    </cfRule>
  </conditionalFormatting>
  <conditionalFormatting sqref="O211 O213">
    <cfRule type="cellIs" dxfId="7450" priority="3573" stopIfTrue="1" operator="lessThan">
      <formula>#REF!/#REF!*60</formula>
    </cfRule>
    <cfRule type="cellIs" dxfId="7449" priority="3574" stopIfTrue="1" operator="between">
      <formula>#REF!/#REF!*60</formula>
      <formula>#REF!/#REF!*89</formula>
    </cfRule>
    <cfRule type="cellIs" dxfId="7448" priority="3575" stopIfTrue="1" operator="greaterThanOrEqual">
      <formula>#REF!/#REF!*90</formula>
    </cfRule>
  </conditionalFormatting>
  <conditionalFormatting sqref="R213">
    <cfRule type="expression" dxfId="7447" priority="3591" stopIfTrue="1">
      <formula>F</formula>
    </cfRule>
    <cfRule type="expression" dxfId="7446" priority="3592" stopIfTrue="1">
      <formula>A</formula>
    </cfRule>
  </conditionalFormatting>
  <conditionalFormatting sqref="Q213">
    <cfRule type="cellIs" dxfId="7445" priority="3593" stopIfTrue="1" operator="lessThan">
      <formula>$Q$1/$Q$1*60%</formula>
    </cfRule>
    <cfRule type="cellIs" dxfId="7444" priority="3594" stopIfTrue="1" operator="between">
      <formula>$Q$1/$Q$1*60%</formula>
      <formula>$Q$1/$Q$1*89%</formula>
    </cfRule>
    <cfRule type="cellIs" dxfId="7443" priority="3595" stopIfTrue="1" operator="greaterThanOrEqual">
      <formula>$Q$1/$Q$1*90%</formula>
    </cfRule>
  </conditionalFormatting>
  <conditionalFormatting sqref="N213">
    <cfRule type="cellIs" dxfId="7442" priority="3576" stopIfTrue="1" operator="lessThan">
      <formula>$E$1/$E$1*50%</formula>
    </cfRule>
    <cfRule type="cellIs" dxfId="7441" priority="3577" stopIfTrue="1" operator="between">
      <formula>$E$1/$E$1*50%</formula>
      <formula>$E$1/$E$1*89.9%</formula>
    </cfRule>
    <cfRule type="cellIs" dxfId="7440" priority="3578" stopIfTrue="1" operator="greaterThanOrEqual">
      <formula>$E$1/$E$1*13.5%</formula>
    </cfRule>
  </conditionalFormatting>
  <conditionalFormatting sqref="J213">
    <cfRule type="cellIs" dxfId="7439" priority="3579" stopIfTrue="1" operator="lessThan">
      <formula>$E$1/$E$1*1%</formula>
    </cfRule>
    <cfRule type="cellIs" dxfId="7438" priority="3580" stopIfTrue="1" operator="between">
      <formula>$E$1/$E$1*1%</formula>
      <formula>$E$1/$E$1*4%</formula>
    </cfRule>
    <cfRule type="cellIs" dxfId="7437" priority="3581" stopIfTrue="1" operator="greaterThanOrEqual">
      <formula>$E$1/$E$1*5%</formula>
    </cfRule>
  </conditionalFormatting>
  <conditionalFormatting sqref="F213">
    <cfRule type="cellIs" dxfId="7436" priority="3582" stopIfTrue="1" operator="lessThan">
      <formula>$D$1/$D$1*50</formula>
    </cfRule>
    <cfRule type="cellIs" dxfId="7435" priority="3583" stopIfTrue="1" operator="between">
      <formula>$D$1/$D$1*50</formula>
      <formula>$D$1/$D$1*89</formula>
    </cfRule>
    <cfRule type="cellIs" dxfId="7434" priority="3584" stopIfTrue="1" operator="greaterThanOrEqual">
      <formula>$D$1/$D$1*90</formula>
    </cfRule>
  </conditionalFormatting>
  <conditionalFormatting sqref="E213">
    <cfRule type="cellIs" dxfId="7433" priority="3585" stopIfTrue="1" operator="lessThan">
      <formula>$E$1/$E$1*11.2%</formula>
    </cfRule>
    <cfRule type="cellIs" dxfId="7432" priority="3586" stopIfTrue="1" operator="between">
      <formula>$E$1/$E$1*11.25%</formula>
      <formula>$E$1/$E$1*20.03%</formula>
    </cfRule>
    <cfRule type="cellIs" dxfId="7431" priority="3587" stopIfTrue="1" operator="greaterThanOrEqual">
      <formula>$E$1/$E$1*13.5%</formula>
    </cfRule>
  </conditionalFormatting>
  <conditionalFormatting sqref="P213">
    <cfRule type="cellIs" dxfId="7430" priority="3588" stopIfTrue="1" operator="lessThan">
      <formula>#REF!/#REF!*1%</formula>
    </cfRule>
    <cfRule type="cellIs" dxfId="7429" priority="3589" stopIfTrue="1" operator="between">
      <formula>#REF!/#REF!*1%</formula>
      <formula>#REF!/#REF!*4%</formula>
    </cfRule>
    <cfRule type="cellIs" dxfId="7428" priority="3590" stopIfTrue="1" operator="greaterThanOrEqual">
      <formula>#REF!/#REF!*5%</formula>
    </cfRule>
  </conditionalFormatting>
  <conditionalFormatting sqref="O231">
    <cfRule type="cellIs" dxfId="7427" priority="3570" stopIfTrue="1" operator="lessThan">
      <formula>#REF!/#REF!*60</formula>
    </cfRule>
    <cfRule type="cellIs" dxfId="7426" priority="3571" stopIfTrue="1" operator="between">
      <formula>#REF!/#REF!*60</formula>
      <formula>#REF!/#REF!*89</formula>
    </cfRule>
    <cfRule type="cellIs" dxfId="7425" priority="3572" stopIfTrue="1" operator="greaterThanOrEqual">
      <formula>#REF!/#REF!*90</formula>
    </cfRule>
  </conditionalFormatting>
  <conditionalFormatting sqref="N257">
    <cfRule type="cellIs" dxfId="7424" priority="3550" stopIfTrue="1" operator="lessThan">
      <formula>$E$1/$E$1*50%</formula>
    </cfRule>
    <cfRule type="cellIs" dxfId="7423" priority="3551" stopIfTrue="1" operator="between">
      <formula>$E$1/$E$1*50%</formula>
      <formula>$E$1/$E$1*89.9%</formula>
    </cfRule>
    <cfRule type="cellIs" dxfId="7422" priority="3552" stopIfTrue="1" operator="greaterThanOrEqual">
      <formula>$E$1/$E$1*13.5%</formula>
    </cfRule>
  </conditionalFormatting>
  <conditionalFormatting sqref="M257">
    <cfRule type="cellIs" dxfId="7421" priority="3553" stopIfTrue="1" operator="lessThan">
      <formula>$E$1/$E$1*1%</formula>
    </cfRule>
    <cfRule type="cellIs" dxfId="7420" priority="3554" stopIfTrue="1" operator="between">
      <formula>$E$1/$E$1*1%</formula>
      <formula>$E$1/$E$1*4%</formula>
    </cfRule>
    <cfRule type="cellIs" dxfId="7419" priority="3555" stopIfTrue="1" operator="greaterThanOrEqual">
      <formula>$E$1/$E$1*5%</formula>
    </cfRule>
  </conditionalFormatting>
  <conditionalFormatting sqref="D257">
    <cfRule type="cellIs" dxfId="7418" priority="3556" stopIfTrue="1" operator="lessThan">
      <formula>$D$1/$D$1*50</formula>
    </cfRule>
    <cfRule type="cellIs" dxfId="7417" priority="3557" stopIfTrue="1" operator="between">
      <formula>$D$1/$D$1*50</formula>
      <formula>$D$1/$D$1*89</formula>
    </cfRule>
    <cfRule type="cellIs" dxfId="7416" priority="3558" stopIfTrue="1" operator="greaterThanOrEqual">
      <formula>$D$1/$D$1*90</formula>
    </cfRule>
  </conditionalFormatting>
  <conditionalFormatting sqref="I257">
    <cfRule type="cellIs" dxfId="7415" priority="3559" stopIfTrue="1" operator="lessThan">
      <formula>$E$1/$E$1*11.2%</formula>
    </cfRule>
    <cfRule type="cellIs" dxfId="7414" priority="3560" stopIfTrue="1" operator="between">
      <formula>$E$1/$E$1*11.25%</formula>
      <formula>$E$1/$E$1*20.03%</formula>
    </cfRule>
    <cfRule type="cellIs" dxfId="7413" priority="3561" stopIfTrue="1" operator="greaterThanOrEqual">
      <formula>$E$1/$E$1*13.5%</formula>
    </cfRule>
  </conditionalFormatting>
  <conditionalFormatting sqref="P257">
    <cfRule type="cellIs" dxfId="7412" priority="3562" stopIfTrue="1" operator="lessThan">
      <formula>#REF!/#REF!*1%</formula>
    </cfRule>
    <cfRule type="cellIs" dxfId="7411" priority="3563" stopIfTrue="1" operator="between">
      <formula>#REF!/#REF!*1%</formula>
      <formula>#REF!/#REF!*4%</formula>
    </cfRule>
    <cfRule type="cellIs" dxfId="7410" priority="3564" stopIfTrue="1" operator="greaterThanOrEqual">
      <formula>#REF!/#REF!*5%</formula>
    </cfRule>
  </conditionalFormatting>
  <conditionalFormatting sqref="R257">
    <cfRule type="expression" dxfId="7409" priority="3565" stopIfTrue="1">
      <formula>F</formula>
    </cfRule>
    <cfRule type="expression" dxfId="7408" priority="3566" stopIfTrue="1">
      <formula>A</formula>
    </cfRule>
  </conditionalFormatting>
  <conditionalFormatting sqref="Q257">
    <cfRule type="cellIs" dxfId="7407" priority="3567" stopIfTrue="1" operator="lessThan">
      <formula>$Q$1/$Q$1*60%</formula>
    </cfRule>
    <cfRule type="cellIs" dxfId="7406" priority="3568" stopIfTrue="1" operator="between">
      <formula>$Q$1/$Q$1*60%</formula>
      <formula>$Q$1/$Q$1*89%</formula>
    </cfRule>
    <cfRule type="cellIs" dxfId="7405" priority="3569" stopIfTrue="1" operator="greaterThanOrEqual">
      <formula>$Q$1/$Q$1*90%</formula>
    </cfRule>
  </conditionalFormatting>
  <conditionalFormatting sqref="O257">
    <cfRule type="cellIs" dxfId="7404" priority="3547" stopIfTrue="1" operator="lessThan">
      <formula>#REF!/#REF!*60</formula>
    </cfRule>
    <cfRule type="cellIs" dxfId="7403" priority="3548" stopIfTrue="1" operator="between">
      <formula>#REF!/#REF!*60</formula>
      <formula>#REF!/#REF!*89</formula>
    </cfRule>
    <cfRule type="cellIs" dxfId="7402" priority="3549" stopIfTrue="1" operator="greaterThanOrEqual">
      <formula>#REF!/#REF!*90</formula>
    </cfRule>
  </conditionalFormatting>
  <conditionalFormatting sqref="N497">
    <cfRule type="cellIs" dxfId="7401" priority="3535" stopIfTrue="1" operator="lessThan">
      <formula>$E$1/$E$1*50%</formula>
    </cfRule>
    <cfRule type="cellIs" dxfId="7400" priority="3536" stopIfTrue="1" operator="between">
      <formula>$E$1/$E$1*50%</formula>
      <formula>$E$1/$E$1*89.9%</formula>
    </cfRule>
    <cfRule type="cellIs" dxfId="7399" priority="3537" stopIfTrue="1" operator="greaterThanOrEqual">
      <formula>$E$1/$E$1*13.5%</formula>
    </cfRule>
  </conditionalFormatting>
  <conditionalFormatting sqref="K497">
    <cfRule type="cellIs" dxfId="7398" priority="3538" stopIfTrue="1" operator="lessThan">
      <formula>$D$1/$D$1*50</formula>
    </cfRule>
    <cfRule type="cellIs" dxfId="7397" priority="3539" stopIfTrue="1" operator="between">
      <formula>$D$1/$D$1*50</formula>
      <formula>$D$1/$D$1*89</formula>
    </cfRule>
    <cfRule type="cellIs" dxfId="7396" priority="3540" stopIfTrue="1" operator="greaterThanOrEqual">
      <formula>$D$1/$D$1*90</formula>
    </cfRule>
  </conditionalFormatting>
  <conditionalFormatting sqref="G497">
    <cfRule type="cellIs" dxfId="7395" priority="3541" stopIfTrue="1" operator="lessThan">
      <formula>$E$1/$E$1*11.2%</formula>
    </cfRule>
    <cfRule type="cellIs" dxfId="7394" priority="3542" stopIfTrue="1" operator="between">
      <formula>$E$1/$E$1*11.25%</formula>
      <formula>$E$1/$E$1*20.03%</formula>
    </cfRule>
    <cfRule type="cellIs" dxfId="7393" priority="3543" stopIfTrue="1" operator="greaterThanOrEqual">
      <formula>$E$1/$E$1*13.5%</formula>
    </cfRule>
  </conditionalFormatting>
  <conditionalFormatting sqref="P497 P500">
    <cfRule type="cellIs" dxfId="7392" priority="3544" stopIfTrue="1" operator="lessThan">
      <formula>#REF!/#REF!*1%</formula>
    </cfRule>
    <cfRule type="cellIs" dxfId="7391" priority="3545" stopIfTrue="1" operator="between">
      <formula>#REF!/#REF!*1%</formula>
      <formula>#REF!/#REF!*4%</formula>
    </cfRule>
    <cfRule type="cellIs" dxfId="7390" priority="3546" stopIfTrue="1" operator="greaterThanOrEqual">
      <formula>#REF!/#REF!*5%</formula>
    </cfRule>
  </conditionalFormatting>
  <conditionalFormatting sqref="P501">
    <cfRule type="cellIs" dxfId="7389" priority="3532" stopIfTrue="1" operator="equal">
      <formula>"A"</formula>
    </cfRule>
    <cfRule type="cellIs" dxfId="7388" priority="3533" stopIfTrue="1" operator="between">
      <formula>$V$1</formula>
      <formula>$W$1</formula>
    </cfRule>
    <cfRule type="cellIs" dxfId="7387" priority="3534" stopIfTrue="1" operator="equal">
      <formula>"F"</formula>
    </cfRule>
  </conditionalFormatting>
  <conditionalFormatting sqref="N486">
    <cfRule type="cellIs" dxfId="7386" priority="3520" stopIfTrue="1" operator="lessThan">
      <formula>$E$1/$E$1*50%</formula>
    </cfRule>
    <cfRule type="cellIs" dxfId="7385" priority="3521" stopIfTrue="1" operator="between">
      <formula>$E$1/$E$1*50%</formula>
      <formula>$E$1/$E$1*89.9%</formula>
    </cfRule>
    <cfRule type="cellIs" dxfId="7384" priority="3522" stopIfTrue="1" operator="greaterThanOrEqual">
      <formula>$E$1/$E$1*13.5%</formula>
    </cfRule>
  </conditionalFormatting>
  <conditionalFormatting sqref="H486">
    <cfRule type="cellIs" dxfId="7383" priority="3523" stopIfTrue="1" operator="lessThan">
      <formula>$D$1/$D$1*50</formula>
    </cfRule>
    <cfRule type="cellIs" dxfId="7382" priority="3524" stopIfTrue="1" operator="between">
      <formula>$D$1/$D$1*50</formula>
      <formula>$D$1/$D$1*89</formula>
    </cfRule>
    <cfRule type="cellIs" dxfId="7381" priority="3525" stopIfTrue="1" operator="greaterThanOrEqual">
      <formula>$D$1/$D$1*90</formula>
    </cfRule>
  </conditionalFormatting>
  <conditionalFormatting sqref="I486">
    <cfRule type="cellIs" dxfId="7380" priority="3526" stopIfTrue="1" operator="lessThan">
      <formula>$E$1/$E$1*11.2%</formula>
    </cfRule>
    <cfRule type="cellIs" dxfId="7379" priority="3527" stopIfTrue="1" operator="between">
      <formula>$E$1/$E$1*11.25%</formula>
      <formula>$E$1/$E$1*20.03%</formula>
    </cfRule>
    <cfRule type="cellIs" dxfId="7378" priority="3528" stopIfTrue="1" operator="greaterThanOrEqual">
      <formula>$E$1/$E$1*13.5%</formula>
    </cfRule>
  </conditionalFormatting>
  <conditionalFormatting sqref="P486">
    <cfRule type="cellIs" dxfId="7377" priority="3529" stopIfTrue="1" operator="lessThan">
      <formula>#REF!/#REF!*1%</formula>
    </cfRule>
    <cfRule type="cellIs" dxfId="7376" priority="3530" stopIfTrue="1" operator="between">
      <formula>#REF!/#REF!*1%</formula>
      <formula>#REF!/#REF!*4%</formula>
    </cfRule>
    <cfRule type="cellIs" dxfId="7375" priority="3531" stopIfTrue="1" operator="greaterThanOrEqual">
      <formula>#REF!/#REF!*5%</formula>
    </cfRule>
  </conditionalFormatting>
  <conditionalFormatting sqref="D169">
    <cfRule type="cellIs" dxfId="7374" priority="3517" stopIfTrue="1" operator="lessThan">
      <formula>$D$1/$D$1*50</formula>
    </cfRule>
    <cfRule type="cellIs" dxfId="7373" priority="3518" stopIfTrue="1" operator="between">
      <formula>$D$1/$D$1*50</formula>
      <formula>$D$1/$D$1*89</formula>
    </cfRule>
    <cfRule type="cellIs" dxfId="7372" priority="3519" stopIfTrue="1" operator="greaterThanOrEqual">
      <formula>$D$1/$D$1*90</formula>
    </cfRule>
  </conditionalFormatting>
  <conditionalFormatting sqref="N481">
    <cfRule type="cellIs" dxfId="7371" priority="3505" stopIfTrue="1" operator="lessThan">
      <formula>$E$1/$E$1*50%</formula>
    </cfRule>
    <cfRule type="cellIs" dxfId="7370" priority="3506" stopIfTrue="1" operator="between">
      <formula>$E$1/$E$1*50%</formula>
      <formula>$E$1/$E$1*89.9%</formula>
    </cfRule>
    <cfRule type="cellIs" dxfId="7369" priority="3507" stopIfTrue="1" operator="greaterThanOrEqual">
      <formula>$E$1/$E$1*13.5%</formula>
    </cfRule>
  </conditionalFormatting>
  <conditionalFormatting sqref="H481">
    <cfRule type="cellIs" dxfId="7368" priority="3508" stopIfTrue="1" operator="lessThan">
      <formula>$D$1/$D$1*50</formula>
    </cfRule>
    <cfRule type="cellIs" dxfId="7367" priority="3509" stopIfTrue="1" operator="between">
      <formula>$D$1/$D$1*50</formula>
      <formula>$D$1/$D$1*89</formula>
    </cfRule>
    <cfRule type="cellIs" dxfId="7366" priority="3510" stopIfTrue="1" operator="greaterThanOrEqual">
      <formula>$D$1/$D$1*90</formula>
    </cfRule>
  </conditionalFormatting>
  <conditionalFormatting sqref="I481">
    <cfRule type="cellIs" dxfId="7365" priority="3511" stopIfTrue="1" operator="lessThan">
      <formula>$E$1/$E$1*11.2%</formula>
    </cfRule>
    <cfRule type="cellIs" dxfId="7364" priority="3512" stopIfTrue="1" operator="between">
      <formula>$E$1/$E$1*11.25%</formula>
      <formula>$E$1/$E$1*20.03%</formula>
    </cfRule>
    <cfRule type="cellIs" dxfId="7363" priority="3513" stopIfTrue="1" operator="greaterThanOrEqual">
      <formula>$E$1/$E$1*13.5%</formula>
    </cfRule>
  </conditionalFormatting>
  <conditionalFormatting sqref="P481">
    <cfRule type="cellIs" dxfId="7362" priority="3514" stopIfTrue="1" operator="lessThan">
      <formula>#REF!/#REF!*1%</formula>
    </cfRule>
    <cfRule type="cellIs" dxfId="7361" priority="3515" stopIfTrue="1" operator="between">
      <formula>#REF!/#REF!*1%</formula>
      <formula>#REF!/#REF!*4%</formula>
    </cfRule>
    <cfRule type="cellIs" dxfId="7360" priority="3516" stopIfTrue="1" operator="greaterThanOrEqual">
      <formula>#REF!/#REF!*5%</formula>
    </cfRule>
  </conditionalFormatting>
  <conditionalFormatting sqref="O181">
    <cfRule type="cellIs" dxfId="7359" priority="3485" stopIfTrue="1" operator="lessThan">
      <formula>#REF!/#REF!*60</formula>
    </cfRule>
    <cfRule type="cellIs" dxfId="7358" priority="3486" stopIfTrue="1" operator="between">
      <formula>#REF!/#REF!*60</formula>
      <formula>#REF!/#REF!*89</formula>
    </cfRule>
    <cfRule type="cellIs" dxfId="7357" priority="3487" stopIfTrue="1" operator="greaterThanOrEqual">
      <formula>#REF!/#REF!*90</formula>
    </cfRule>
  </conditionalFormatting>
  <conditionalFormatting sqref="N181">
    <cfRule type="cellIs" dxfId="7356" priority="3488" stopIfTrue="1" operator="lessThan">
      <formula>$E$1/$E$1*50%</formula>
    </cfRule>
    <cfRule type="cellIs" dxfId="7355" priority="3489" stopIfTrue="1" operator="between">
      <formula>$E$1/$E$1*50%</formula>
      <formula>$E$1/$E$1*89.9%</formula>
    </cfRule>
    <cfRule type="cellIs" dxfId="7354" priority="3490" stopIfTrue="1" operator="greaterThanOrEqual">
      <formula>$E$1/$E$1*13.5%</formula>
    </cfRule>
  </conditionalFormatting>
  <conditionalFormatting sqref="K181">
    <cfRule type="cellIs" dxfId="7353" priority="3491" stopIfTrue="1" operator="lessThan">
      <formula>$D$1/$D$1*50</formula>
    </cfRule>
    <cfRule type="cellIs" dxfId="7352" priority="3492" stopIfTrue="1" operator="between">
      <formula>$D$1/$D$1*50</formula>
      <formula>$D$1/$D$1*89</formula>
    </cfRule>
    <cfRule type="cellIs" dxfId="7351" priority="3493" stopIfTrue="1" operator="greaterThanOrEqual">
      <formula>$D$1/$D$1*90</formula>
    </cfRule>
  </conditionalFormatting>
  <conditionalFormatting sqref="E181">
    <cfRule type="cellIs" dxfId="7350" priority="3494" stopIfTrue="1" operator="lessThan">
      <formula>$E$1/$E$1*11.2%</formula>
    </cfRule>
    <cfRule type="cellIs" dxfId="7349" priority="3495" stopIfTrue="1" operator="between">
      <formula>$E$1/$E$1*11.25%</formula>
      <formula>$E$1/$E$1*20.03%</formula>
    </cfRule>
    <cfRule type="cellIs" dxfId="7348" priority="3496" stopIfTrue="1" operator="greaterThanOrEqual">
      <formula>$E$1/$E$1*13.5%</formula>
    </cfRule>
  </conditionalFormatting>
  <conditionalFormatting sqref="P181">
    <cfRule type="cellIs" dxfId="7347" priority="3497" stopIfTrue="1" operator="lessThan">
      <formula>#REF!/#REF!*1%</formula>
    </cfRule>
    <cfRule type="cellIs" dxfId="7346" priority="3498" stopIfTrue="1" operator="between">
      <formula>#REF!/#REF!*1%</formula>
      <formula>#REF!/#REF!*4%</formula>
    </cfRule>
    <cfRule type="cellIs" dxfId="7345" priority="3499" stopIfTrue="1" operator="greaterThanOrEqual">
      <formula>#REF!/#REF!*5%</formula>
    </cfRule>
  </conditionalFormatting>
  <conditionalFormatting sqref="R181">
    <cfRule type="expression" dxfId="7344" priority="3500" stopIfTrue="1">
      <formula>F</formula>
    </cfRule>
    <cfRule type="expression" dxfId="7343" priority="3501" stopIfTrue="1">
      <formula>A</formula>
    </cfRule>
  </conditionalFormatting>
  <conditionalFormatting sqref="Q181">
    <cfRule type="cellIs" dxfId="7342" priority="3502" stopIfTrue="1" operator="lessThan">
      <formula>$Q$1/$Q$1*60%</formula>
    </cfRule>
    <cfRule type="cellIs" dxfId="7341" priority="3503" stopIfTrue="1" operator="between">
      <formula>$Q$1/$Q$1*60%</formula>
      <formula>$Q$1/$Q$1*89%</formula>
    </cfRule>
    <cfRule type="cellIs" dxfId="7340" priority="3504" stopIfTrue="1" operator="greaterThanOrEqual">
      <formula>$Q$1/$Q$1*90%</formula>
    </cfRule>
  </conditionalFormatting>
  <conditionalFormatting sqref="F181">
    <cfRule type="cellIs" dxfId="7339" priority="3482" stopIfTrue="1" operator="lessThan">
      <formula>$D$1/$D$1*50</formula>
    </cfRule>
    <cfRule type="cellIs" dxfId="7338" priority="3483" stopIfTrue="1" operator="between">
      <formula>$D$1/$D$1*50</formula>
      <formula>$D$1/$D$1*89</formula>
    </cfRule>
    <cfRule type="cellIs" dxfId="7337" priority="3484" stopIfTrue="1" operator="greaterThanOrEqual">
      <formula>$D$1/$D$1*90</formula>
    </cfRule>
  </conditionalFormatting>
  <conditionalFormatting sqref="N489">
    <cfRule type="cellIs" dxfId="7336" priority="3473" stopIfTrue="1" operator="lessThan">
      <formula>$E$1/$E$1*50%</formula>
    </cfRule>
    <cfRule type="cellIs" dxfId="7335" priority="3474" stopIfTrue="1" operator="between">
      <formula>$E$1/$E$1*50%</formula>
      <formula>$E$1/$E$1*89.9%</formula>
    </cfRule>
    <cfRule type="cellIs" dxfId="7334" priority="3475" stopIfTrue="1" operator="greaterThanOrEqual">
      <formula>$E$1/$E$1*13.5%</formula>
    </cfRule>
  </conditionalFormatting>
  <conditionalFormatting sqref="H489">
    <cfRule type="cellIs" dxfId="7333" priority="3476" stopIfTrue="1" operator="lessThan">
      <formula>$D$1/$D$1*50</formula>
    </cfRule>
    <cfRule type="cellIs" dxfId="7332" priority="3477" stopIfTrue="1" operator="between">
      <formula>$D$1/$D$1*50</formula>
      <formula>$D$1/$D$1*89</formula>
    </cfRule>
    <cfRule type="cellIs" dxfId="7331" priority="3478" stopIfTrue="1" operator="greaterThanOrEqual">
      <formula>$D$1/$D$1*90</formula>
    </cfRule>
  </conditionalFormatting>
  <conditionalFormatting sqref="I489">
    <cfRule type="cellIs" dxfId="7330" priority="3479" stopIfTrue="1" operator="lessThan">
      <formula>$E$1/$E$1*11.2%</formula>
    </cfRule>
    <cfRule type="cellIs" dxfId="7329" priority="3480" stopIfTrue="1" operator="between">
      <formula>$E$1/$E$1*11.25%</formula>
      <formula>$E$1/$E$1*20.03%</formula>
    </cfRule>
    <cfRule type="cellIs" dxfId="7328" priority="3481" stopIfTrue="1" operator="greaterThanOrEqual">
      <formula>$E$1/$E$1*13.5%</formula>
    </cfRule>
  </conditionalFormatting>
  <conditionalFormatting sqref="P489">
    <cfRule type="cellIs" dxfId="7327" priority="3470" stopIfTrue="1" operator="equal">
      <formula>"A"</formula>
    </cfRule>
    <cfRule type="cellIs" dxfId="7326" priority="3471" stopIfTrue="1" operator="between">
      <formula>$V$1</formula>
      <formula>$W$1</formula>
    </cfRule>
    <cfRule type="cellIs" dxfId="7325" priority="3472" stopIfTrue="1" operator="equal">
      <formula>"F"</formula>
    </cfRule>
  </conditionalFormatting>
  <conditionalFormatting sqref="N253">
    <cfRule type="cellIs" dxfId="7324" priority="3450" stopIfTrue="1" operator="lessThan">
      <formula>$E$1/$E$1*50%</formula>
    </cfRule>
    <cfRule type="cellIs" dxfId="7323" priority="3451" stopIfTrue="1" operator="between">
      <formula>$E$1/$E$1*50%</formula>
      <formula>$E$1/$E$1*89.9%</formula>
    </cfRule>
    <cfRule type="cellIs" dxfId="7322" priority="3452" stopIfTrue="1" operator="greaterThanOrEqual">
      <formula>$E$1/$E$1*13.5%</formula>
    </cfRule>
  </conditionalFormatting>
  <conditionalFormatting sqref="M253">
    <cfRule type="cellIs" dxfId="7321" priority="3453" stopIfTrue="1" operator="lessThan">
      <formula>$E$1/$E$1*1%</formula>
    </cfRule>
    <cfRule type="cellIs" dxfId="7320" priority="3454" stopIfTrue="1" operator="between">
      <formula>$E$1/$E$1*1%</formula>
      <formula>$E$1/$E$1*4%</formula>
    </cfRule>
    <cfRule type="cellIs" dxfId="7319" priority="3455" stopIfTrue="1" operator="greaterThanOrEqual">
      <formula>$E$1/$E$1*5%</formula>
    </cfRule>
  </conditionalFormatting>
  <conditionalFormatting sqref="D253">
    <cfRule type="cellIs" dxfId="7318" priority="3456" stopIfTrue="1" operator="lessThan">
      <formula>$D$1/$D$1*50</formula>
    </cfRule>
    <cfRule type="cellIs" dxfId="7317" priority="3457" stopIfTrue="1" operator="between">
      <formula>$D$1/$D$1*50</formula>
      <formula>$D$1/$D$1*89</formula>
    </cfRule>
    <cfRule type="cellIs" dxfId="7316" priority="3458" stopIfTrue="1" operator="greaterThanOrEqual">
      <formula>$D$1/$D$1*90</formula>
    </cfRule>
  </conditionalFormatting>
  <conditionalFormatting sqref="E253">
    <cfRule type="cellIs" dxfId="7315" priority="3459" stopIfTrue="1" operator="lessThan">
      <formula>$E$1/$E$1*11.2%</formula>
    </cfRule>
    <cfRule type="cellIs" dxfId="7314" priority="3460" stopIfTrue="1" operator="between">
      <formula>$E$1/$E$1*11.25%</formula>
      <formula>$E$1/$E$1*20.03%</formula>
    </cfRule>
    <cfRule type="cellIs" dxfId="7313" priority="3461" stopIfTrue="1" operator="greaterThanOrEqual">
      <formula>$E$1/$E$1*13.5%</formula>
    </cfRule>
  </conditionalFormatting>
  <conditionalFormatting sqref="P253">
    <cfRule type="cellIs" dxfId="7312" priority="3462" stopIfTrue="1" operator="lessThan">
      <formula>#REF!/#REF!*1%</formula>
    </cfRule>
    <cfRule type="cellIs" dxfId="7311" priority="3463" stopIfTrue="1" operator="between">
      <formula>#REF!/#REF!*1%</formula>
      <formula>#REF!/#REF!*4%</formula>
    </cfRule>
    <cfRule type="cellIs" dxfId="7310" priority="3464" stopIfTrue="1" operator="greaterThanOrEqual">
      <formula>#REF!/#REF!*5%</formula>
    </cfRule>
  </conditionalFormatting>
  <conditionalFormatting sqref="R253">
    <cfRule type="expression" dxfId="7309" priority="3465" stopIfTrue="1">
      <formula>F</formula>
    </cfRule>
    <cfRule type="expression" dxfId="7308" priority="3466" stopIfTrue="1">
      <formula>A</formula>
    </cfRule>
  </conditionalFormatting>
  <conditionalFormatting sqref="Q253">
    <cfRule type="cellIs" dxfId="7307" priority="3467" stopIfTrue="1" operator="lessThan">
      <formula>$Q$1/$Q$1*60%</formula>
    </cfRule>
    <cfRule type="cellIs" dxfId="7306" priority="3468" stopIfTrue="1" operator="between">
      <formula>$Q$1/$Q$1*60%</formula>
      <formula>$Q$1/$Q$1*89%</formula>
    </cfRule>
    <cfRule type="cellIs" dxfId="7305" priority="3469" stopIfTrue="1" operator="greaterThanOrEqual">
      <formula>$Q$1/$Q$1*90%</formula>
    </cfRule>
  </conditionalFormatting>
  <conditionalFormatting sqref="O253">
    <cfRule type="cellIs" dxfId="7304" priority="3447" stopIfTrue="1" operator="lessThan">
      <formula>#REF!/#REF!*60</formula>
    </cfRule>
    <cfRule type="cellIs" dxfId="7303" priority="3448" stopIfTrue="1" operator="between">
      <formula>#REF!/#REF!*60</formula>
      <formula>#REF!/#REF!*89</formula>
    </cfRule>
    <cfRule type="cellIs" dxfId="7302" priority="3449" stopIfTrue="1" operator="greaterThanOrEqual">
      <formula>#REF!/#REF!*90</formula>
    </cfRule>
  </conditionalFormatting>
  <conditionalFormatting sqref="N456:N457">
    <cfRule type="cellIs" dxfId="7301" priority="3432" stopIfTrue="1" operator="lessThan">
      <formula>$E$1/$E$1*50%</formula>
    </cfRule>
    <cfRule type="cellIs" dxfId="7300" priority="3433" stopIfTrue="1" operator="between">
      <formula>$E$1/$E$1*50%</formula>
      <formula>$E$1/$E$1*89.9%</formula>
    </cfRule>
    <cfRule type="cellIs" dxfId="7299" priority="3434" stopIfTrue="1" operator="greaterThanOrEqual">
      <formula>$E$1/$E$1*13.5%</formula>
    </cfRule>
  </conditionalFormatting>
  <conditionalFormatting sqref="M445:M447">
    <cfRule type="cellIs" dxfId="7298" priority="3435" stopIfTrue="1" operator="lessThan">
      <formula>$E$1/$E$1*1%</formula>
    </cfRule>
    <cfRule type="cellIs" dxfId="7297" priority="3436" stopIfTrue="1" operator="between">
      <formula>$E$1/$E$1*1%</formula>
      <formula>$E$1/$E$1*4%</formula>
    </cfRule>
    <cfRule type="cellIs" dxfId="7296" priority="3437" stopIfTrue="1" operator="greaterThanOrEqual">
      <formula>$E$1/$E$1*5%</formula>
    </cfRule>
  </conditionalFormatting>
  <conditionalFormatting sqref="D456:D457">
    <cfRule type="cellIs" dxfId="7295" priority="3438" stopIfTrue="1" operator="lessThan">
      <formula>$D$1/$D$1*50</formula>
    </cfRule>
    <cfRule type="cellIs" dxfId="7294" priority="3439" stopIfTrue="1" operator="between">
      <formula>$D$1/$D$1*50</formula>
      <formula>$D$1/$D$1*89</formula>
    </cfRule>
    <cfRule type="cellIs" dxfId="7293" priority="3440" stopIfTrue="1" operator="greaterThanOrEqual">
      <formula>$D$1/$D$1*90</formula>
    </cfRule>
  </conditionalFormatting>
  <conditionalFormatting sqref="G456:G457">
    <cfRule type="cellIs" dxfId="7292" priority="3441" stopIfTrue="1" operator="lessThan">
      <formula>$E$1/$E$1*11.2%</formula>
    </cfRule>
    <cfRule type="cellIs" dxfId="7291" priority="3442" stopIfTrue="1" operator="between">
      <formula>$E$1/$E$1*11.25%</formula>
      <formula>$E$1/$E$1*20.03%</formula>
    </cfRule>
    <cfRule type="cellIs" dxfId="7290" priority="3443" stopIfTrue="1" operator="greaterThanOrEqual">
      <formula>$E$1/$E$1*13.5%</formula>
    </cfRule>
  </conditionalFormatting>
  <conditionalFormatting sqref="P446:P447 P457 P441 P443">
    <cfRule type="cellIs" dxfId="7289" priority="3444" stopIfTrue="1" operator="lessThan">
      <formula>#REF!/#REF!*1%</formula>
    </cfRule>
    <cfRule type="cellIs" dxfId="7288" priority="3445" stopIfTrue="1" operator="between">
      <formula>#REF!/#REF!*1%</formula>
      <formula>#REF!/#REF!*4%</formula>
    </cfRule>
    <cfRule type="cellIs" dxfId="7287" priority="3446" stopIfTrue="1" operator="greaterThanOrEqual">
      <formula>#REF!/#REF!*5%</formula>
    </cfRule>
  </conditionalFormatting>
  <conditionalFormatting sqref="P445">
    <cfRule type="cellIs" dxfId="7286" priority="3429" stopIfTrue="1" operator="lessThan">
      <formula>#REF!/#REF!*1%</formula>
    </cfRule>
    <cfRule type="cellIs" dxfId="7285" priority="3430" stopIfTrue="1" operator="between">
      <formula>#REF!/#REF!*1%</formula>
      <formula>#REF!/#REF!*4%</formula>
    </cfRule>
    <cfRule type="cellIs" dxfId="7284" priority="3431" stopIfTrue="1" operator="greaterThanOrEqual">
      <formula>#REF!/#REF!*5%</formula>
    </cfRule>
  </conditionalFormatting>
  <conditionalFormatting sqref="O294">
    <cfRule type="cellIs" dxfId="7283" priority="3409" stopIfTrue="1" operator="lessThan">
      <formula>#REF!/#REF!*60</formula>
    </cfRule>
    <cfRule type="cellIs" dxfId="7282" priority="3410" stopIfTrue="1" operator="between">
      <formula>#REF!/#REF!*60</formula>
      <formula>#REF!/#REF!*89</formula>
    </cfRule>
    <cfRule type="cellIs" dxfId="7281" priority="3411" stopIfTrue="1" operator="greaterThanOrEqual">
      <formula>#REF!/#REF!*90</formula>
    </cfRule>
  </conditionalFormatting>
  <conditionalFormatting sqref="N294">
    <cfRule type="cellIs" dxfId="7280" priority="3412" stopIfTrue="1" operator="lessThan">
      <formula>$E$1/$E$1*50%</formula>
    </cfRule>
    <cfRule type="cellIs" dxfId="7279" priority="3413" stopIfTrue="1" operator="between">
      <formula>$E$1/$E$1*50%</formula>
      <formula>$E$1/$E$1*89.9%</formula>
    </cfRule>
    <cfRule type="cellIs" dxfId="7278" priority="3414" stopIfTrue="1" operator="greaterThanOrEqual">
      <formula>$E$1/$E$1*13.5%</formula>
    </cfRule>
  </conditionalFormatting>
  <conditionalFormatting sqref="H294">
    <cfRule type="cellIs" dxfId="7277" priority="3415" stopIfTrue="1" operator="lessThan">
      <formula>$D$1/$D$1*50</formula>
    </cfRule>
    <cfRule type="cellIs" dxfId="7276" priority="3416" stopIfTrue="1" operator="between">
      <formula>$D$1/$D$1*50</formula>
      <formula>$D$1/$D$1*89</formula>
    </cfRule>
    <cfRule type="cellIs" dxfId="7275" priority="3417" stopIfTrue="1" operator="greaterThanOrEqual">
      <formula>$D$1/$D$1*90</formula>
    </cfRule>
  </conditionalFormatting>
  <conditionalFormatting sqref="E294">
    <cfRule type="cellIs" dxfId="7274" priority="3418" stopIfTrue="1" operator="lessThan">
      <formula>$E$1/$E$1*11.2%</formula>
    </cfRule>
    <cfRule type="cellIs" dxfId="7273" priority="3419" stopIfTrue="1" operator="between">
      <formula>$E$1/$E$1*11.25%</formula>
      <formula>$E$1/$E$1*20.03%</formula>
    </cfRule>
    <cfRule type="cellIs" dxfId="7272" priority="3420" stopIfTrue="1" operator="greaterThanOrEqual">
      <formula>$E$1/$E$1*13.5%</formula>
    </cfRule>
  </conditionalFormatting>
  <conditionalFormatting sqref="P294">
    <cfRule type="cellIs" dxfId="7271" priority="3421" stopIfTrue="1" operator="lessThan">
      <formula>#REF!/#REF!*1%</formula>
    </cfRule>
    <cfRule type="cellIs" dxfId="7270" priority="3422" stopIfTrue="1" operator="between">
      <formula>#REF!/#REF!*1%</formula>
      <formula>#REF!/#REF!*4%</formula>
    </cfRule>
    <cfRule type="cellIs" dxfId="7269" priority="3423" stopIfTrue="1" operator="greaterThanOrEqual">
      <formula>#REF!/#REF!*5%</formula>
    </cfRule>
  </conditionalFormatting>
  <conditionalFormatting sqref="R294">
    <cfRule type="expression" dxfId="7268" priority="3424" stopIfTrue="1">
      <formula>F</formula>
    </cfRule>
    <cfRule type="expression" dxfId="7267" priority="3425" stopIfTrue="1">
      <formula>A</formula>
    </cfRule>
  </conditionalFormatting>
  <conditionalFormatting sqref="Q294">
    <cfRule type="cellIs" dxfId="7266" priority="3426" stopIfTrue="1" operator="lessThan">
      <formula>$Q$1/$Q$1*60%</formula>
    </cfRule>
    <cfRule type="cellIs" dxfId="7265" priority="3427" stopIfTrue="1" operator="between">
      <formula>$Q$1/$Q$1*60%</formula>
      <formula>$Q$1/$Q$1*89%</formula>
    </cfRule>
    <cfRule type="cellIs" dxfId="7264" priority="3428" stopIfTrue="1" operator="greaterThanOrEqual">
      <formula>$Q$1/$Q$1*90%</formula>
    </cfRule>
  </conditionalFormatting>
  <conditionalFormatting sqref="K294">
    <cfRule type="cellIs" dxfId="7263" priority="3406" stopIfTrue="1" operator="lessThan">
      <formula>$D$1/$D$1*50</formula>
    </cfRule>
    <cfRule type="cellIs" dxfId="7262" priority="3407" stopIfTrue="1" operator="between">
      <formula>$D$1/$D$1*50</formula>
      <formula>$D$1/$D$1*89</formula>
    </cfRule>
    <cfRule type="cellIs" dxfId="7261" priority="3408" stopIfTrue="1" operator="greaterThanOrEqual">
      <formula>$D$1/$D$1*90</formula>
    </cfRule>
  </conditionalFormatting>
  <conditionalFormatting sqref="F294">
    <cfRule type="cellIs" dxfId="7260" priority="3403" stopIfTrue="1" operator="lessThan">
      <formula>$D$1/$D$1*50</formula>
    </cfRule>
    <cfRule type="cellIs" dxfId="7259" priority="3404" stopIfTrue="1" operator="between">
      <formula>$D$1/$D$1*50</formula>
      <formula>$D$1/$D$1*89</formula>
    </cfRule>
    <cfRule type="cellIs" dxfId="7258" priority="3405" stopIfTrue="1" operator="greaterThanOrEqual">
      <formula>$D$1/$D$1*90</formula>
    </cfRule>
  </conditionalFormatting>
  <conditionalFormatting sqref="N496">
    <cfRule type="cellIs" dxfId="7257" priority="3394" stopIfTrue="1" operator="lessThan">
      <formula>$E$1/$E$1*50%</formula>
    </cfRule>
    <cfRule type="cellIs" dxfId="7256" priority="3395" stopIfTrue="1" operator="between">
      <formula>$E$1/$E$1*50%</formula>
      <formula>$E$1/$E$1*89.9%</formula>
    </cfRule>
    <cfRule type="cellIs" dxfId="7255" priority="3396" stopIfTrue="1" operator="greaterThanOrEqual">
      <formula>$E$1/$E$1*13.5%</formula>
    </cfRule>
  </conditionalFormatting>
  <conditionalFormatting sqref="H496">
    <cfRule type="cellIs" dxfId="7254" priority="3397" stopIfTrue="1" operator="lessThan">
      <formula>$D$1/$D$1*50</formula>
    </cfRule>
    <cfRule type="cellIs" dxfId="7253" priority="3398" stopIfTrue="1" operator="between">
      <formula>$D$1/$D$1*50</formula>
      <formula>$D$1/$D$1*89</formula>
    </cfRule>
    <cfRule type="cellIs" dxfId="7252" priority="3399" stopIfTrue="1" operator="greaterThanOrEqual">
      <formula>$D$1/$D$1*90</formula>
    </cfRule>
  </conditionalFormatting>
  <conditionalFormatting sqref="I496">
    <cfRule type="cellIs" dxfId="7251" priority="3400" stopIfTrue="1" operator="lessThan">
      <formula>$E$1/$E$1*11.2%</formula>
    </cfRule>
    <cfRule type="cellIs" dxfId="7250" priority="3401" stopIfTrue="1" operator="between">
      <formula>$E$1/$E$1*11.25%</formula>
      <formula>$E$1/$E$1*20.03%</formula>
    </cfRule>
    <cfRule type="cellIs" dxfId="7249" priority="3402" stopIfTrue="1" operator="greaterThanOrEqual">
      <formula>$E$1/$E$1*13.5%</formula>
    </cfRule>
  </conditionalFormatting>
  <conditionalFormatting sqref="P496">
    <cfRule type="cellIs" dxfId="7248" priority="3391" stopIfTrue="1" operator="equal">
      <formula>"A"</formula>
    </cfRule>
    <cfRule type="cellIs" dxfId="7247" priority="3392" stopIfTrue="1" operator="between">
      <formula>$V$1</formula>
      <formula>$W$1</formula>
    </cfRule>
    <cfRule type="cellIs" dxfId="7246" priority="3393" stopIfTrue="1" operator="equal">
      <formula>"F"</formula>
    </cfRule>
  </conditionalFormatting>
  <conditionalFormatting sqref="N174">
    <cfRule type="cellIs" dxfId="7245" priority="3377" stopIfTrue="1" operator="lessThan">
      <formula>$E$1/$E$1*50%</formula>
    </cfRule>
    <cfRule type="cellIs" dxfId="7244" priority="3378" stopIfTrue="1" operator="between">
      <formula>$E$1/$E$1*50%</formula>
      <formula>$E$1/$E$1*89.9%</formula>
    </cfRule>
    <cfRule type="cellIs" dxfId="7243" priority="3379" stopIfTrue="1" operator="greaterThanOrEqual">
      <formula>$E$1/$E$1*13.5%</formula>
    </cfRule>
  </conditionalFormatting>
  <conditionalFormatting sqref="F174">
    <cfRule type="cellIs" dxfId="7242" priority="3380" stopIfTrue="1" operator="lessThan">
      <formula>$D$1/$D$1*50</formula>
    </cfRule>
    <cfRule type="cellIs" dxfId="7241" priority="3381" stopIfTrue="1" operator="between">
      <formula>$D$1/$D$1*50</formula>
      <formula>$D$1/$D$1*89</formula>
    </cfRule>
    <cfRule type="cellIs" dxfId="7240" priority="3382" stopIfTrue="1" operator="greaterThanOrEqual">
      <formula>$D$1/$D$1*90</formula>
    </cfRule>
  </conditionalFormatting>
  <conditionalFormatting sqref="I174">
    <cfRule type="cellIs" dxfId="7239" priority="3383" stopIfTrue="1" operator="lessThan">
      <formula>$E$1/$E$1*11.2%</formula>
    </cfRule>
    <cfRule type="cellIs" dxfId="7238" priority="3384" stopIfTrue="1" operator="between">
      <formula>$E$1/$E$1*11.25%</formula>
      <formula>$E$1/$E$1*20.03%</formula>
    </cfRule>
    <cfRule type="cellIs" dxfId="7237" priority="3385" stopIfTrue="1" operator="greaterThanOrEqual">
      <formula>$E$1/$E$1*13.5%</formula>
    </cfRule>
  </conditionalFormatting>
  <conditionalFormatting sqref="R174">
    <cfRule type="expression" dxfId="7236" priority="3386" stopIfTrue="1">
      <formula>F</formula>
    </cfRule>
    <cfRule type="expression" dxfId="7235" priority="3387" stopIfTrue="1">
      <formula>A</formula>
    </cfRule>
  </conditionalFormatting>
  <conditionalFormatting sqref="Q174">
    <cfRule type="cellIs" dxfId="7234" priority="3388" stopIfTrue="1" operator="lessThan">
      <formula>$Q$1/$Q$1*60%</formula>
    </cfRule>
    <cfRule type="cellIs" dxfId="7233" priority="3389" stopIfTrue="1" operator="between">
      <formula>$Q$1/$Q$1*60%</formula>
      <formula>$Q$1/$Q$1*89%</formula>
    </cfRule>
    <cfRule type="cellIs" dxfId="7232" priority="3390" stopIfTrue="1" operator="greaterThanOrEqual">
      <formula>$Q$1/$Q$1*90%</formula>
    </cfRule>
  </conditionalFormatting>
  <conditionalFormatting sqref="O174">
    <cfRule type="cellIs" dxfId="7231" priority="3374" stopIfTrue="1" operator="lessThan">
      <formula>#REF!/#REF!*60</formula>
    </cfRule>
    <cfRule type="cellIs" dxfId="7230" priority="3375" stopIfTrue="1" operator="between">
      <formula>#REF!/#REF!*60</formula>
      <formula>#REF!/#REF!*89</formula>
    </cfRule>
    <cfRule type="cellIs" dxfId="7229" priority="3376" stopIfTrue="1" operator="greaterThanOrEqual">
      <formula>#REF!/#REF!*90</formula>
    </cfRule>
  </conditionalFormatting>
  <conditionalFormatting sqref="D174">
    <cfRule type="cellIs" dxfId="7228" priority="3371" stopIfTrue="1" operator="lessThan">
      <formula>$D$1/$D$1*50</formula>
    </cfRule>
    <cfRule type="cellIs" dxfId="7227" priority="3372" stopIfTrue="1" operator="between">
      <formula>$D$1/$D$1*50</formula>
      <formula>$D$1/$D$1*89</formula>
    </cfRule>
    <cfRule type="cellIs" dxfId="7226" priority="3373" stopIfTrue="1" operator="greaterThanOrEqual">
      <formula>$D$1/$D$1*90</formula>
    </cfRule>
  </conditionalFormatting>
  <conditionalFormatting sqref="D174">
    <cfRule type="cellIs" dxfId="7225" priority="3368" stopIfTrue="1" operator="lessThan">
      <formula>$D$1/$D$1*50</formula>
    </cfRule>
    <cfRule type="cellIs" dxfId="7224" priority="3369" stopIfTrue="1" operator="between">
      <formula>$D$1/$D$1*50</formula>
      <formula>$D$1/$D$1*89</formula>
    </cfRule>
    <cfRule type="cellIs" dxfId="7223" priority="3370" stopIfTrue="1" operator="greaterThanOrEqual">
      <formula>$D$1/$D$1*90</formula>
    </cfRule>
  </conditionalFormatting>
  <conditionalFormatting sqref="N259">
    <cfRule type="cellIs" dxfId="7222" priority="3348" stopIfTrue="1" operator="lessThan">
      <formula>$E$1/$E$1*50%</formula>
    </cfRule>
    <cfRule type="cellIs" dxfId="7221" priority="3349" stopIfTrue="1" operator="between">
      <formula>$E$1/$E$1*50%</formula>
      <formula>$E$1/$E$1*89.9%</formula>
    </cfRule>
    <cfRule type="cellIs" dxfId="7220" priority="3350" stopIfTrue="1" operator="greaterThanOrEqual">
      <formula>$E$1/$E$1*13.5%</formula>
    </cfRule>
  </conditionalFormatting>
  <conditionalFormatting sqref="M259">
    <cfRule type="cellIs" dxfId="7219" priority="3351" stopIfTrue="1" operator="lessThan">
      <formula>$E$1/$E$1*1%</formula>
    </cfRule>
    <cfRule type="cellIs" dxfId="7218" priority="3352" stopIfTrue="1" operator="between">
      <formula>$E$1/$E$1*1%</formula>
      <formula>$E$1/$E$1*4%</formula>
    </cfRule>
    <cfRule type="cellIs" dxfId="7217" priority="3353" stopIfTrue="1" operator="greaterThanOrEqual">
      <formula>$E$1/$E$1*5%</formula>
    </cfRule>
  </conditionalFormatting>
  <conditionalFormatting sqref="D259">
    <cfRule type="cellIs" dxfId="7216" priority="3354" stopIfTrue="1" operator="lessThan">
      <formula>$D$1/$D$1*50</formula>
    </cfRule>
    <cfRule type="cellIs" dxfId="7215" priority="3355" stopIfTrue="1" operator="between">
      <formula>$D$1/$D$1*50</formula>
      <formula>$D$1/$D$1*89</formula>
    </cfRule>
    <cfRule type="cellIs" dxfId="7214" priority="3356" stopIfTrue="1" operator="greaterThanOrEqual">
      <formula>$D$1/$D$1*90</formula>
    </cfRule>
  </conditionalFormatting>
  <conditionalFormatting sqref="E259">
    <cfRule type="cellIs" dxfId="7213" priority="3357" stopIfTrue="1" operator="lessThan">
      <formula>$E$1/$E$1*11.2%</formula>
    </cfRule>
    <cfRule type="cellIs" dxfId="7212" priority="3358" stopIfTrue="1" operator="between">
      <formula>$E$1/$E$1*11.25%</formula>
      <formula>$E$1/$E$1*20.03%</formula>
    </cfRule>
    <cfRule type="cellIs" dxfId="7211" priority="3359" stopIfTrue="1" operator="greaterThanOrEqual">
      <formula>$E$1/$E$1*13.5%</formula>
    </cfRule>
  </conditionalFormatting>
  <conditionalFormatting sqref="P259">
    <cfRule type="cellIs" dxfId="7210" priority="3360" stopIfTrue="1" operator="lessThan">
      <formula>#REF!/#REF!*1%</formula>
    </cfRule>
    <cfRule type="cellIs" dxfId="7209" priority="3361" stopIfTrue="1" operator="between">
      <formula>#REF!/#REF!*1%</formula>
      <formula>#REF!/#REF!*4%</formula>
    </cfRule>
    <cfRule type="cellIs" dxfId="7208" priority="3362" stopIfTrue="1" operator="greaterThanOrEqual">
      <formula>#REF!/#REF!*5%</formula>
    </cfRule>
  </conditionalFormatting>
  <conditionalFormatting sqref="R259">
    <cfRule type="expression" dxfId="7207" priority="3363" stopIfTrue="1">
      <formula>F</formula>
    </cfRule>
    <cfRule type="expression" dxfId="7206" priority="3364" stopIfTrue="1">
      <formula>A</formula>
    </cfRule>
  </conditionalFormatting>
  <conditionalFormatting sqref="Q259">
    <cfRule type="cellIs" dxfId="7205" priority="3365" stopIfTrue="1" operator="lessThan">
      <formula>$Q$1/$Q$1*60%</formula>
    </cfRule>
    <cfRule type="cellIs" dxfId="7204" priority="3366" stopIfTrue="1" operator="between">
      <formula>$Q$1/$Q$1*60%</formula>
      <formula>$Q$1/$Q$1*89%</formula>
    </cfRule>
    <cfRule type="cellIs" dxfId="7203" priority="3367" stopIfTrue="1" operator="greaterThanOrEqual">
      <formula>$Q$1/$Q$1*90%</formula>
    </cfRule>
  </conditionalFormatting>
  <conditionalFormatting sqref="O259">
    <cfRule type="cellIs" dxfId="7202" priority="3345" stopIfTrue="1" operator="lessThan">
      <formula>#REF!/#REF!*60</formula>
    </cfRule>
    <cfRule type="cellIs" dxfId="7201" priority="3346" stopIfTrue="1" operator="between">
      <formula>#REF!/#REF!*60</formula>
      <formula>#REF!/#REF!*89</formula>
    </cfRule>
    <cfRule type="cellIs" dxfId="7200" priority="3347" stopIfTrue="1" operator="greaterThanOrEqual">
      <formula>#REF!/#REF!*90</formula>
    </cfRule>
  </conditionalFormatting>
  <conditionalFormatting sqref="N255">
    <cfRule type="cellIs" dxfId="7199" priority="3328" stopIfTrue="1" operator="lessThan">
      <formula>$E$1/$E$1*50%</formula>
    </cfRule>
    <cfRule type="cellIs" dxfId="7198" priority="3329" stopIfTrue="1" operator="between">
      <formula>$E$1/$E$1*50%</formula>
      <formula>$E$1/$E$1*89.9%</formula>
    </cfRule>
    <cfRule type="cellIs" dxfId="7197" priority="3330" stopIfTrue="1" operator="greaterThanOrEqual">
      <formula>$E$1/$E$1*13.5%</formula>
    </cfRule>
  </conditionalFormatting>
  <conditionalFormatting sqref="M255">
    <cfRule type="cellIs" dxfId="7196" priority="3331" stopIfTrue="1" operator="lessThan">
      <formula>$E$1/$E$1*1%</formula>
    </cfRule>
    <cfRule type="cellIs" dxfId="7195" priority="3332" stopIfTrue="1" operator="between">
      <formula>$E$1/$E$1*1%</formula>
      <formula>$E$1/$E$1*4%</formula>
    </cfRule>
    <cfRule type="cellIs" dxfId="7194" priority="3333" stopIfTrue="1" operator="greaterThanOrEqual">
      <formula>$E$1/$E$1*5%</formula>
    </cfRule>
  </conditionalFormatting>
  <conditionalFormatting sqref="D255">
    <cfRule type="cellIs" dxfId="7193" priority="3334" stopIfTrue="1" operator="lessThan">
      <formula>$D$1/$D$1*50</formula>
    </cfRule>
    <cfRule type="cellIs" dxfId="7192" priority="3335" stopIfTrue="1" operator="between">
      <formula>$D$1/$D$1*50</formula>
      <formula>$D$1/$D$1*89</formula>
    </cfRule>
    <cfRule type="cellIs" dxfId="7191" priority="3336" stopIfTrue="1" operator="greaterThanOrEqual">
      <formula>$D$1/$D$1*90</formula>
    </cfRule>
  </conditionalFormatting>
  <conditionalFormatting sqref="I255">
    <cfRule type="cellIs" dxfId="7190" priority="3337" stopIfTrue="1" operator="lessThan">
      <formula>$E$1/$E$1*11.2%</formula>
    </cfRule>
    <cfRule type="cellIs" dxfId="7189" priority="3338" stopIfTrue="1" operator="between">
      <formula>$E$1/$E$1*11.25%</formula>
      <formula>$E$1/$E$1*20.03%</formula>
    </cfRule>
    <cfRule type="cellIs" dxfId="7188" priority="3339" stopIfTrue="1" operator="greaterThanOrEqual">
      <formula>$E$1/$E$1*13.5%</formula>
    </cfRule>
  </conditionalFormatting>
  <conditionalFormatting sqref="R255">
    <cfRule type="expression" dxfId="7187" priority="3340" stopIfTrue="1">
      <formula>F</formula>
    </cfRule>
    <cfRule type="expression" dxfId="7186" priority="3341" stopIfTrue="1">
      <formula>A</formula>
    </cfRule>
  </conditionalFormatting>
  <conditionalFormatting sqref="Q255">
    <cfRule type="cellIs" dxfId="7185" priority="3342" stopIfTrue="1" operator="lessThan">
      <formula>$Q$1/$Q$1*60%</formula>
    </cfRule>
    <cfRule type="cellIs" dxfId="7184" priority="3343" stopIfTrue="1" operator="between">
      <formula>$Q$1/$Q$1*60%</formula>
      <formula>$Q$1/$Q$1*89%</formula>
    </cfRule>
    <cfRule type="cellIs" dxfId="7183" priority="3344" stopIfTrue="1" operator="greaterThanOrEqual">
      <formula>$Q$1/$Q$1*90%</formula>
    </cfRule>
  </conditionalFormatting>
  <conditionalFormatting sqref="O255">
    <cfRule type="cellIs" dxfId="7182" priority="3325" stopIfTrue="1" operator="lessThan">
      <formula>#REF!/#REF!*60</formula>
    </cfRule>
    <cfRule type="cellIs" dxfId="7181" priority="3326" stopIfTrue="1" operator="between">
      <formula>#REF!/#REF!*60</formula>
      <formula>#REF!/#REF!*89</formula>
    </cfRule>
    <cfRule type="cellIs" dxfId="7180" priority="3327" stopIfTrue="1" operator="greaterThanOrEqual">
      <formula>#REF!/#REF!*90</formula>
    </cfRule>
  </conditionalFormatting>
  <conditionalFormatting sqref="N219">
    <cfRule type="cellIs" dxfId="7179" priority="3305" stopIfTrue="1" operator="lessThan">
      <formula>$E$1/$E$1*50%</formula>
    </cfRule>
    <cfRule type="cellIs" dxfId="7178" priority="3306" stopIfTrue="1" operator="between">
      <formula>$E$1/$E$1*50%</formula>
      <formula>$E$1/$E$1*89.9%</formula>
    </cfRule>
    <cfRule type="cellIs" dxfId="7177" priority="3307" stopIfTrue="1" operator="greaterThanOrEqual">
      <formula>$E$1/$E$1*13.5%</formula>
    </cfRule>
  </conditionalFormatting>
  <conditionalFormatting sqref="J219">
    <cfRule type="cellIs" dxfId="7176" priority="3308" stopIfTrue="1" operator="lessThan">
      <formula>$E$1/$E$1*1%</formula>
    </cfRule>
    <cfRule type="cellIs" dxfId="7175" priority="3309" stopIfTrue="1" operator="between">
      <formula>$E$1/$E$1*1%</formula>
      <formula>$E$1/$E$1*4%</formula>
    </cfRule>
    <cfRule type="cellIs" dxfId="7174" priority="3310" stopIfTrue="1" operator="greaterThanOrEqual">
      <formula>$E$1/$E$1*5%</formula>
    </cfRule>
  </conditionalFormatting>
  <conditionalFormatting sqref="F219">
    <cfRule type="cellIs" dxfId="7173" priority="3311" stopIfTrue="1" operator="lessThan">
      <formula>$D$1/$D$1*50</formula>
    </cfRule>
    <cfRule type="cellIs" dxfId="7172" priority="3312" stopIfTrue="1" operator="between">
      <formula>$D$1/$D$1*50</formula>
      <formula>$D$1/$D$1*89</formula>
    </cfRule>
    <cfRule type="cellIs" dxfId="7171" priority="3313" stopIfTrue="1" operator="greaterThanOrEqual">
      <formula>$D$1/$D$1*90</formula>
    </cfRule>
  </conditionalFormatting>
  <conditionalFormatting sqref="E219">
    <cfRule type="cellIs" dxfId="7170" priority="3314" stopIfTrue="1" operator="lessThan">
      <formula>$E$1/$E$1*11.2%</formula>
    </cfRule>
    <cfRule type="cellIs" dxfId="7169" priority="3315" stopIfTrue="1" operator="between">
      <formula>$E$1/$E$1*11.25%</formula>
      <formula>$E$1/$E$1*20.03%</formula>
    </cfRule>
    <cfRule type="cellIs" dxfId="7168" priority="3316" stopIfTrue="1" operator="greaterThanOrEqual">
      <formula>$E$1/$E$1*13.5%</formula>
    </cfRule>
  </conditionalFormatting>
  <conditionalFormatting sqref="P219">
    <cfRule type="cellIs" dxfId="7167" priority="3317" stopIfTrue="1" operator="lessThan">
      <formula>#REF!/#REF!*1%</formula>
    </cfRule>
    <cfRule type="cellIs" dxfId="7166" priority="3318" stopIfTrue="1" operator="between">
      <formula>#REF!/#REF!*1%</formula>
      <formula>#REF!/#REF!*4%</formula>
    </cfRule>
    <cfRule type="cellIs" dxfId="7165" priority="3319" stopIfTrue="1" operator="greaterThanOrEqual">
      <formula>#REF!/#REF!*5%</formula>
    </cfRule>
  </conditionalFormatting>
  <conditionalFormatting sqref="R219">
    <cfRule type="expression" dxfId="7164" priority="3320" stopIfTrue="1">
      <formula>F</formula>
    </cfRule>
    <cfRule type="expression" dxfId="7163" priority="3321" stopIfTrue="1">
      <formula>A</formula>
    </cfRule>
  </conditionalFormatting>
  <conditionalFormatting sqref="Q219">
    <cfRule type="cellIs" dxfId="7162" priority="3322" stopIfTrue="1" operator="lessThan">
      <formula>$Q$1/$Q$1*60%</formula>
    </cfRule>
    <cfRule type="cellIs" dxfId="7161" priority="3323" stopIfTrue="1" operator="between">
      <formula>$Q$1/$Q$1*60%</formula>
      <formula>$Q$1/$Q$1*89%</formula>
    </cfRule>
    <cfRule type="cellIs" dxfId="7160" priority="3324" stopIfTrue="1" operator="greaterThanOrEqual">
      <formula>$Q$1/$Q$1*90%</formula>
    </cfRule>
  </conditionalFormatting>
  <conditionalFormatting sqref="O219">
    <cfRule type="cellIs" dxfId="7159" priority="3302" stopIfTrue="1" operator="lessThan">
      <formula>#REF!/#REF!*60</formula>
    </cfRule>
    <cfRule type="cellIs" dxfId="7158" priority="3303" stopIfTrue="1" operator="between">
      <formula>#REF!/#REF!*60</formula>
      <formula>#REF!/#REF!*89</formula>
    </cfRule>
    <cfRule type="cellIs" dxfId="7157" priority="3304" stopIfTrue="1" operator="greaterThanOrEqual">
      <formula>#REF!/#REF!*90</formula>
    </cfRule>
  </conditionalFormatting>
  <conditionalFormatting sqref="R355">
    <cfRule type="expression" dxfId="7156" priority="3297" stopIfTrue="1">
      <formula>F</formula>
    </cfRule>
    <cfRule type="expression" dxfId="7155" priority="3298" stopIfTrue="1">
      <formula>A</formula>
    </cfRule>
  </conditionalFormatting>
  <conditionalFormatting sqref="Q355">
    <cfRule type="cellIs" dxfId="7154" priority="3299" stopIfTrue="1" operator="lessThan">
      <formula>$Q$1/$Q$1*60%</formula>
    </cfRule>
    <cfRule type="cellIs" dxfId="7153" priority="3300" stopIfTrue="1" operator="between">
      <formula>$Q$1/$Q$1*60%</formula>
      <formula>$Q$1/$Q$1*89%</formula>
    </cfRule>
    <cfRule type="cellIs" dxfId="7152" priority="3301" stopIfTrue="1" operator="greaterThanOrEqual">
      <formula>$Q$1/$Q$1*90%</formula>
    </cfRule>
  </conditionalFormatting>
  <conditionalFormatting sqref="N364">
    <cfRule type="cellIs" dxfId="7151" priority="3280" stopIfTrue="1" operator="lessThan">
      <formula>$E$1/$E$1*50%</formula>
    </cfRule>
    <cfRule type="cellIs" dxfId="7150" priority="3281" stopIfTrue="1" operator="between">
      <formula>$E$1/$E$1*50%</formula>
      <formula>$E$1/$E$1*89.9%</formula>
    </cfRule>
    <cfRule type="cellIs" dxfId="7149" priority="3282" stopIfTrue="1" operator="greaterThanOrEqual">
      <formula>$E$1/$E$1*13.5%</formula>
    </cfRule>
  </conditionalFormatting>
  <conditionalFormatting sqref="F364">
    <cfRule type="cellIs" dxfId="7148" priority="3283" stopIfTrue="1" operator="lessThan">
      <formula>$D$1/$D$1*50</formula>
    </cfRule>
    <cfRule type="cellIs" dxfId="7147" priority="3284" stopIfTrue="1" operator="between">
      <formula>$D$1/$D$1*50</formula>
      <formula>$D$1/$D$1*89</formula>
    </cfRule>
    <cfRule type="cellIs" dxfId="7146" priority="3285" stopIfTrue="1" operator="greaterThanOrEqual">
      <formula>$D$1/$D$1*90</formula>
    </cfRule>
  </conditionalFormatting>
  <conditionalFormatting sqref="E364">
    <cfRule type="cellIs" dxfId="7145" priority="3286" stopIfTrue="1" operator="lessThan">
      <formula>$E$1/$E$1*11.2%</formula>
    </cfRule>
    <cfRule type="cellIs" dxfId="7144" priority="3287" stopIfTrue="1" operator="between">
      <formula>$E$1/$E$1*11.25%</formula>
      <formula>$E$1/$E$1*20.03%</formula>
    </cfRule>
    <cfRule type="cellIs" dxfId="7143" priority="3288" stopIfTrue="1" operator="greaterThanOrEqual">
      <formula>$E$1/$E$1*13.5%</formula>
    </cfRule>
  </conditionalFormatting>
  <conditionalFormatting sqref="P364">
    <cfRule type="cellIs" dxfId="7142" priority="3289" stopIfTrue="1" operator="lessThan">
      <formula>#REF!/#REF!*1%</formula>
    </cfRule>
    <cfRule type="cellIs" dxfId="7141" priority="3290" stopIfTrue="1" operator="between">
      <formula>#REF!/#REF!*1%</formula>
      <formula>#REF!/#REF!*4%</formula>
    </cfRule>
    <cfRule type="cellIs" dxfId="7140" priority="3291" stopIfTrue="1" operator="greaterThanOrEqual">
      <formula>#REF!/#REF!*5%</formula>
    </cfRule>
  </conditionalFormatting>
  <conditionalFormatting sqref="R364">
    <cfRule type="expression" dxfId="7139" priority="3292" stopIfTrue="1">
      <formula>F</formula>
    </cfRule>
    <cfRule type="expression" dxfId="7138" priority="3293" stopIfTrue="1">
      <formula>A</formula>
    </cfRule>
  </conditionalFormatting>
  <conditionalFormatting sqref="Q364">
    <cfRule type="cellIs" dxfId="7137" priority="3294" stopIfTrue="1" operator="lessThan">
      <formula>$Q$1/$Q$1*60%</formula>
    </cfRule>
    <cfRule type="cellIs" dxfId="7136" priority="3295" stopIfTrue="1" operator="between">
      <formula>$Q$1/$Q$1*60%</formula>
      <formula>$Q$1/$Q$1*89%</formula>
    </cfRule>
    <cfRule type="cellIs" dxfId="7135" priority="3296" stopIfTrue="1" operator="greaterThanOrEqual">
      <formula>$Q$1/$Q$1*90%</formula>
    </cfRule>
  </conditionalFormatting>
  <conditionalFormatting sqref="O364">
    <cfRule type="cellIs" dxfId="7134" priority="3277" stopIfTrue="1" operator="lessThan">
      <formula>#REF!/#REF!*60</formula>
    </cfRule>
    <cfRule type="cellIs" dxfId="7133" priority="3278" stopIfTrue="1" operator="between">
      <formula>#REF!/#REF!*60</formula>
      <formula>#REF!/#REF!*89</formula>
    </cfRule>
    <cfRule type="cellIs" dxfId="7132" priority="3279" stopIfTrue="1" operator="greaterThanOrEqual">
      <formula>#REF!/#REF!*90</formula>
    </cfRule>
  </conditionalFormatting>
  <conditionalFormatting sqref="F298">
    <cfRule type="cellIs" dxfId="7131" priority="3274" stopIfTrue="1" operator="lessThan">
      <formula>$D$1/$D$1*50</formula>
    </cfRule>
    <cfRule type="cellIs" dxfId="7130" priority="3275" stopIfTrue="1" operator="between">
      <formula>$D$1/$D$1*50</formula>
      <formula>$D$1/$D$1*89</formula>
    </cfRule>
    <cfRule type="cellIs" dxfId="7129" priority="3276" stopIfTrue="1" operator="greaterThanOrEqual">
      <formula>$D$1/$D$1*90</formula>
    </cfRule>
  </conditionalFormatting>
  <conditionalFormatting sqref="O289">
    <cfRule type="cellIs" dxfId="7128" priority="3251" stopIfTrue="1" operator="lessThan">
      <formula>#REF!/#REF!*60</formula>
    </cfRule>
    <cfRule type="cellIs" dxfId="7127" priority="3252" stopIfTrue="1" operator="between">
      <formula>#REF!/#REF!*60</formula>
      <formula>#REF!/#REF!*89</formula>
    </cfRule>
    <cfRule type="cellIs" dxfId="7126" priority="3253" stopIfTrue="1" operator="greaterThanOrEqual">
      <formula>#REF!/#REF!*90</formula>
    </cfRule>
  </conditionalFormatting>
  <conditionalFormatting sqref="N289">
    <cfRule type="cellIs" dxfId="7125" priority="3254" stopIfTrue="1" operator="lessThan">
      <formula>$E$1/$E$1*50%</formula>
    </cfRule>
    <cfRule type="cellIs" dxfId="7124" priority="3255" stopIfTrue="1" operator="between">
      <formula>$E$1/$E$1*50%</formula>
      <formula>$E$1/$E$1*89.9%</formula>
    </cfRule>
    <cfRule type="cellIs" dxfId="7123" priority="3256" stopIfTrue="1" operator="greaterThanOrEqual">
      <formula>$E$1/$E$1*13.5%</formula>
    </cfRule>
  </conditionalFormatting>
  <conditionalFormatting sqref="F289">
    <cfRule type="cellIs" dxfId="7122" priority="3271" stopIfTrue="1" operator="lessThan">
      <formula>$D$1/$D$1*50</formula>
    </cfRule>
    <cfRule type="cellIs" dxfId="7121" priority="3272" stopIfTrue="1" operator="between">
      <formula>$D$1/$D$1*50</formula>
      <formula>$D$1/$D$1*89</formula>
    </cfRule>
    <cfRule type="cellIs" dxfId="7120" priority="3273" stopIfTrue="1" operator="greaterThanOrEqual">
      <formula>$D$1/$D$1*90</formula>
    </cfRule>
  </conditionalFormatting>
  <conditionalFormatting sqref="H289">
    <cfRule type="cellIs" dxfId="7119" priority="3257" stopIfTrue="1" operator="lessThan">
      <formula>$D$1/$D$1*50</formula>
    </cfRule>
    <cfRule type="cellIs" dxfId="7118" priority="3258" stopIfTrue="1" operator="between">
      <formula>$D$1/$D$1*50</formula>
      <formula>$D$1/$D$1*89</formula>
    </cfRule>
    <cfRule type="cellIs" dxfId="7117" priority="3259" stopIfTrue="1" operator="greaterThanOrEqual">
      <formula>$D$1/$D$1*90</formula>
    </cfRule>
  </conditionalFormatting>
  <conditionalFormatting sqref="I289">
    <cfRule type="cellIs" dxfId="7116" priority="3260" stopIfTrue="1" operator="lessThan">
      <formula>$E$1/$E$1*11.2%</formula>
    </cfRule>
    <cfRule type="cellIs" dxfId="7115" priority="3261" stopIfTrue="1" operator="between">
      <formula>$E$1/$E$1*11.25%</formula>
      <formula>$E$1/$E$1*20.03%</formula>
    </cfRule>
    <cfRule type="cellIs" dxfId="7114" priority="3262" stopIfTrue="1" operator="greaterThanOrEqual">
      <formula>$E$1/$E$1*13.5%</formula>
    </cfRule>
  </conditionalFormatting>
  <conditionalFormatting sqref="P289">
    <cfRule type="cellIs" dxfId="7113" priority="3263" stopIfTrue="1" operator="lessThan">
      <formula>#REF!/#REF!*1%</formula>
    </cfRule>
    <cfRule type="cellIs" dxfId="7112" priority="3264" stopIfTrue="1" operator="between">
      <formula>#REF!/#REF!*1%</formula>
      <formula>#REF!/#REF!*4%</formula>
    </cfRule>
    <cfRule type="cellIs" dxfId="7111" priority="3265" stopIfTrue="1" operator="greaterThanOrEqual">
      <formula>#REF!/#REF!*5%</formula>
    </cfRule>
  </conditionalFormatting>
  <conditionalFormatting sqref="R289">
    <cfRule type="expression" dxfId="7110" priority="3266" stopIfTrue="1">
      <formula>F</formula>
    </cfRule>
    <cfRule type="expression" dxfId="7109" priority="3267" stopIfTrue="1">
      <formula>A</formula>
    </cfRule>
  </conditionalFormatting>
  <conditionalFormatting sqref="Q289">
    <cfRule type="cellIs" dxfId="7108" priority="3268" stopIfTrue="1" operator="lessThan">
      <formula>$Q$1/$Q$1*60%</formula>
    </cfRule>
    <cfRule type="cellIs" dxfId="7107" priority="3269" stopIfTrue="1" operator="between">
      <formula>$Q$1/$Q$1*60%</formula>
      <formula>$Q$1/$Q$1*89%</formula>
    </cfRule>
    <cfRule type="cellIs" dxfId="7106" priority="3270" stopIfTrue="1" operator="greaterThanOrEqual">
      <formula>$Q$1/$Q$1*90%</formula>
    </cfRule>
  </conditionalFormatting>
  <conditionalFormatting sqref="K289">
    <cfRule type="cellIs" dxfId="7105" priority="3248" stopIfTrue="1" operator="lessThan">
      <formula>$D$1/$D$1*50</formula>
    </cfRule>
    <cfRule type="cellIs" dxfId="7104" priority="3249" stopIfTrue="1" operator="between">
      <formula>$D$1/$D$1*50</formula>
      <formula>$D$1/$D$1*89</formula>
    </cfRule>
    <cfRule type="cellIs" dxfId="7103" priority="3250" stopIfTrue="1" operator="greaterThanOrEqual">
      <formula>$D$1/$D$1*90</formula>
    </cfRule>
  </conditionalFormatting>
  <conditionalFormatting sqref="O298">
    <cfRule type="cellIs" dxfId="7102" priority="3228" stopIfTrue="1" operator="lessThan">
      <formula>#REF!/#REF!*60</formula>
    </cfRule>
    <cfRule type="cellIs" dxfId="7101" priority="3229" stopIfTrue="1" operator="between">
      <formula>#REF!/#REF!*60</formula>
      <formula>#REF!/#REF!*89</formula>
    </cfRule>
    <cfRule type="cellIs" dxfId="7100" priority="3230" stopIfTrue="1" operator="greaterThanOrEqual">
      <formula>#REF!/#REF!*90</formula>
    </cfRule>
  </conditionalFormatting>
  <conditionalFormatting sqref="N298">
    <cfRule type="cellIs" dxfId="7099" priority="3231" stopIfTrue="1" operator="lessThan">
      <formula>$E$1/$E$1*50%</formula>
    </cfRule>
    <cfRule type="cellIs" dxfId="7098" priority="3232" stopIfTrue="1" operator="between">
      <formula>$E$1/$E$1*50%</formula>
      <formula>$E$1/$E$1*89.9%</formula>
    </cfRule>
    <cfRule type="cellIs" dxfId="7097" priority="3233" stopIfTrue="1" operator="greaterThanOrEqual">
      <formula>$E$1/$E$1*13.5%</formula>
    </cfRule>
  </conditionalFormatting>
  <conditionalFormatting sqref="H298">
    <cfRule type="cellIs" dxfId="7096" priority="3234" stopIfTrue="1" operator="lessThan">
      <formula>$D$1/$D$1*50</formula>
    </cfRule>
    <cfRule type="cellIs" dxfId="7095" priority="3235" stopIfTrue="1" operator="between">
      <formula>$D$1/$D$1*50</formula>
      <formula>$D$1/$D$1*89</formula>
    </cfRule>
    <cfRule type="cellIs" dxfId="7094" priority="3236" stopIfTrue="1" operator="greaterThanOrEqual">
      <formula>$D$1/$D$1*90</formula>
    </cfRule>
  </conditionalFormatting>
  <conditionalFormatting sqref="E298">
    <cfRule type="cellIs" dxfId="7093" priority="3237" stopIfTrue="1" operator="lessThan">
      <formula>$E$1/$E$1*11.2%</formula>
    </cfRule>
    <cfRule type="cellIs" dxfId="7092" priority="3238" stopIfTrue="1" operator="between">
      <formula>$E$1/$E$1*11.25%</formula>
      <formula>$E$1/$E$1*20.03%</formula>
    </cfRule>
    <cfRule type="cellIs" dxfId="7091" priority="3239" stopIfTrue="1" operator="greaterThanOrEqual">
      <formula>$E$1/$E$1*13.5%</formula>
    </cfRule>
  </conditionalFormatting>
  <conditionalFormatting sqref="P298">
    <cfRule type="cellIs" dxfId="7090" priority="3240" stopIfTrue="1" operator="lessThan">
      <formula>#REF!/#REF!*1%</formula>
    </cfRule>
    <cfRule type="cellIs" dxfId="7089" priority="3241" stopIfTrue="1" operator="between">
      <formula>#REF!/#REF!*1%</formula>
      <formula>#REF!/#REF!*4%</formula>
    </cfRule>
    <cfRule type="cellIs" dxfId="7088" priority="3242" stopIfTrue="1" operator="greaterThanOrEqual">
      <formula>#REF!/#REF!*5%</formula>
    </cfRule>
  </conditionalFormatting>
  <conditionalFormatting sqref="R298">
    <cfRule type="expression" dxfId="7087" priority="3243" stopIfTrue="1">
      <formula>F</formula>
    </cfRule>
    <cfRule type="expression" dxfId="7086" priority="3244" stopIfTrue="1">
      <formula>A</formula>
    </cfRule>
  </conditionalFormatting>
  <conditionalFormatting sqref="Q298">
    <cfRule type="cellIs" dxfId="7085" priority="3245" stopIfTrue="1" operator="lessThan">
      <formula>$Q$1/$Q$1*60%</formula>
    </cfRule>
    <cfRule type="cellIs" dxfId="7084" priority="3246" stopIfTrue="1" operator="between">
      <formula>$Q$1/$Q$1*60%</formula>
      <formula>$Q$1/$Q$1*89%</formula>
    </cfRule>
    <cfRule type="cellIs" dxfId="7083" priority="3247" stopIfTrue="1" operator="greaterThanOrEqual">
      <formula>$Q$1/$Q$1*90%</formula>
    </cfRule>
  </conditionalFormatting>
  <conditionalFormatting sqref="K298">
    <cfRule type="cellIs" dxfId="7082" priority="3225" stopIfTrue="1" operator="lessThan">
      <formula>$D$1/$D$1*50</formula>
    </cfRule>
    <cfRule type="cellIs" dxfId="7081" priority="3226" stopIfTrue="1" operator="between">
      <formula>$D$1/$D$1*50</formula>
      <formula>$D$1/$D$1*89</formula>
    </cfRule>
    <cfRule type="cellIs" dxfId="7080" priority="3227" stopIfTrue="1" operator="greaterThanOrEqual">
      <formula>$D$1/$D$1*90</formula>
    </cfRule>
  </conditionalFormatting>
  <conditionalFormatting sqref="F298">
    <cfRule type="cellIs" dxfId="7079" priority="3222" stopIfTrue="1" operator="lessThan">
      <formula>$D$1/$D$1*50</formula>
    </cfRule>
    <cfRule type="cellIs" dxfId="7078" priority="3223" stopIfTrue="1" operator="between">
      <formula>$D$1/$D$1*50</formula>
      <formula>$D$1/$D$1*89</formula>
    </cfRule>
    <cfRule type="cellIs" dxfId="7077" priority="3224" stopIfTrue="1" operator="greaterThanOrEqual">
      <formula>$D$1/$D$1*90</formula>
    </cfRule>
  </conditionalFormatting>
  <conditionalFormatting sqref="F191">
    <cfRule type="cellIs" dxfId="7076" priority="3219" stopIfTrue="1" operator="lessThan">
      <formula>$D$1/$D$1*50</formula>
    </cfRule>
    <cfRule type="cellIs" dxfId="7075" priority="3220" stopIfTrue="1" operator="between">
      <formula>$D$1/$D$1*50</formula>
      <formula>$D$1/$D$1*89</formula>
    </cfRule>
    <cfRule type="cellIs" dxfId="7074" priority="3221" stopIfTrue="1" operator="greaterThanOrEqual">
      <formula>$D$1/$D$1*90</formula>
    </cfRule>
  </conditionalFormatting>
  <conditionalFormatting sqref="F191">
    <cfRule type="cellIs" dxfId="7073" priority="3216" stopIfTrue="1" operator="lessThan">
      <formula>$D$1/$D$1*50</formula>
    </cfRule>
    <cfRule type="cellIs" dxfId="7072" priority="3217" stopIfTrue="1" operator="between">
      <formula>$D$1/$D$1*50</formula>
      <formula>$D$1/$D$1*89</formula>
    </cfRule>
    <cfRule type="cellIs" dxfId="7071" priority="3218" stopIfTrue="1" operator="greaterThanOrEqual">
      <formula>$D$1/$D$1*90</formula>
    </cfRule>
  </conditionalFormatting>
  <conditionalFormatting sqref="N182">
    <cfRule type="cellIs" dxfId="7070" priority="3199" stopIfTrue="1" operator="lessThan">
      <formula>$E$1/$E$1*50%</formula>
    </cfRule>
    <cfRule type="cellIs" dxfId="7069" priority="3200" stopIfTrue="1" operator="between">
      <formula>$E$1/$E$1*50%</formula>
      <formula>$E$1/$E$1*89.9%</formula>
    </cfRule>
    <cfRule type="cellIs" dxfId="7068" priority="3201" stopIfTrue="1" operator="greaterThanOrEqual">
      <formula>$E$1/$E$1*13.5%</formula>
    </cfRule>
  </conditionalFormatting>
  <conditionalFormatting sqref="K182">
    <cfRule type="cellIs" dxfId="7067" priority="3202" stopIfTrue="1" operator="lessThan">
      <formula>$D$1/$D$1*50</formula>
    </cfRule>
    <cfRule type="cellIs" dxfId="7066" priority="3203" stopIfTrue="1" operator="between">
      <formula>$D$1/$D$1*50</formula>
      <formula>$D$1/$D$1*89</formula>
    </cfRule>
    <cfRule type="cellIs" dxfId="7065" priority="3204" stopIfTrue="1" operator="greaterThanOrEqual">
      <formula>$D$1/$D$1*90</formula>
    </cfRule>
  </conditionalFormatting>
  <conditionalFormatting sqref="E182">
    <cfRule type="cellIs" dxfId="7064" priority="3205" stopIfTrue="1" operator="lessThan">
      <formula>$E$1/$E$1*11.2%</formula>
    </cfRule>
    <cfRule type="cellIs" dxfId="7063" priority="3206" stopIfTrue="1" operator="between">
      <formula>$E$1/$E$1*11.25%</formula>
      <formula>$E$1/$E$1*20.03%</formula>
    </cfRule>
    <cfRule type="cellIs" dxfId="7062" priority="3207" stopIfTrue="1" operator="greaterThanOrEqual">
      <formula>$E$1/$E$1*13.5%</formula>
    </cfRule>
  </conditionalFormatting>
  <conditionalFormatting sqref="P182">
    <cfRule type="cellIs" dxfId="7061" priority="3208" stopIfTrue="1" operator="lessThan">
      <formula>#REF!/#REF!*1%</formula>
    </cfRule>
    <cfRule type="cellIs" dxfId="7060" priority="3209" stopIfTrue="1" operator="between">
      <formula>#REF!/#REF!*1%</formula>
      <formula>#REF!/#REF!*4%</formula>
    </cfRule>
    <cfRule type="cellIs" dxfId="7059" priority="3210" stopIfTrue="1" operator="greaterThanOrEqual">
      <formula>#REF!/#REF!*5%</formula>
    </cfRule>
  </conditionalFormatting>
  <conditionalFormatting sqref="R182">
    <cfRule type="expression" dxfId="7058" priority="3211" stopIfTrue="1">
      <formula>F</formula>
    </cfRule>
    <cfRule type="expression" dxfId="7057" priority="3212" stopIfTrue="1">
      <formula>A</formula>
    </cfRule>
  </conditionalFormatting>
  <conditionalFormatting sqref="Q182">
    <cfRule type="cellIs" dxfId="7056" priority="3213" stopIfTrue="1" operator="lessThan">
      <formula>$Q$1/$Q$1*60%</formula>
    </cfRule>
    <cfRule type="cellIs" dxfId="7055" priority="3214" stopIfTrue="1" operator="between">
      <formula>$Q$1/$Q$1*60%</formula>
      <formula>$Q$1/$Q$1*89%</formula>
    </cfRule>
    <cfRule type="cellIs" dxfId="7054" priority="3215" stopIfTrue="1" operator="greaterThanOrEqual">
      <formula>$Q$1/$Q$1*90%</formula>
    </cfRule>
  </conditionalFormatting>
  <conditionalFormatting sqref="O182">
    <cfRule type="cellIs" dxfId="7053" priority="3196" stopIfTrue="1" operator="lessThan">
      <formula>#REF!/#REF!*60</formula>
    </cfRule>
    <cfRule type="cellIs" dxfId="7052" priority="3197" stopIfTrue="1" operator="between">
      <formula>#REF!/#REF!*60</formula>
      <formula>#REF!/#REF!*89</formula>
    </cfRule>
    <cfRule type="cellIs" dxfId="7051" priority="3198" stopIfTrue="1" operator="greaterThanOrEqual">
      <formula>#REF!/#REF!*90</formula>
    </cfRule>
  </conditionalFormatting>
  <conditionalFormatting sqref="F182">
    <cfRule type="cellIs" dxfId="7050" priority="3193" stopIfTrue="1" operator="lessThan">
      <formula>$D$1/$D$1*50</formula>
    </cfRule>
    <cfRule type="cellIs" dxfId="7049" priority="3194" stopIfTrue="1" operator="between">
      <formula>$D$1/$D$1*50</formula>
      <formula>$D$1/$D$1*89</formula>
    </cfRule>
    <cfRule type="cellIs" dxfId="7048" priority="3195" stopIfTrue="1" operator="greaterThanOrEqual">
      <formula>$D$1/$D$1*90</formula>
    </cfRule>
  </conditionalFormatting>
  <conditionalFormatting sqref="H258">
    <cfRule type="cellIs" dxfId="7047" priority="3190" stopIfTrue="1" operator="lessThan">
      <formula>$D$1/$D$1*50</formula>
    </cfRule>
    <cfRule type="cellIs" dxfId="7046" priority="3191" stopIfTrue="1" operator="between">
      <formula>$D$1/$D$1*50</formula>
      <formula>$D$1/$D$1*89</formula>
    </cfRule>
    <cfRule type="cellIs" dxfId="7045" priority="3192" stopIfTrue="1" operator="greaterThanOrEqual">
      <formula>$D$1/$D$1*90</formula>
    </cfRule>
  </conditionalFormatting>
  <conditionalFormatting sqref="H260">
    <cfRule type="cellIs" dxfId="7044" priority="3187" stopIfTrue="1" operator="lessThan">
      <formula>$D$1/$D$1*50</formula>
    </cfRule>
    <cfRule type="cellIs" dxfId="7043" priority="3188" stopIfTrue="1" operator="between">
      <formula>$D$1/$D$1*50</formula>
      <formula>$D$1/$D$1*89</formula>
    </cfRule>
    <cfRule type="cellIs" dxfId="7042" priority="3189" stopIfTrue="1" operator="greaterThanOrEqual">
      <formula>$D$1/$D$1*90</formula>
    </cfRule>
  </conditionalFormatting>
  <conditionalFormatting sqref="N483">
    <cfRule type="cellIs" dxfId="7041" priority="3175" stopIfTrue="1" operator="lessThan">
      <formula>$E$1/$E$1*50%</formula>
    </cfRule>
    <cfRule type="cellIs" dxfId="7040" priority="3176" stopIfTrue="1" operator="between">
      <formula>$E$1/$E$1*50%</formula>
      <formula>$E$1/$E$1*89.9%</formula>
    </cfRule>
    <cfRule type="cellIs" dxfId="7039" priority="3177" stopIfTrue="1" operator="greaterThanOrEqual">
      <formula>$E$1/$E$1*13.5%</formula>
    </cfRule>
  </conditionalFormatting>
  <conditionalFormatting sqref="H483">
    <cfRule type="cellIs" dxfId="7038" priority="3178" stopIfTrue="1" operator="lessThan">
      <formula>$D$1/$D$1*50</formula>
    </cfRule>
    <cfRule type="cellIs" dxfId="7037" priority="3179" stopIfTrue="1" operator="between">
      <formula>$D$1/$D$1*50</formula>
      <formula>$D$1/$D$1*89</formula>
    </cfRule>
    <cfRule type="cellIs" dxfId="7036" priority="3180" stopIfTrue="1" operator="greaterThanOrEqual">
      <formula>$D$1/$D$1*90</formula>
    </cfRule>
  </conditionalFormatting>
  <conditionalFormatting sqref="I483">
    <cfRule type="cellIs" dxfId="7035" priority="3181" stopIfTrue="1" operator="lessThan">
      <formula>$E$1/$E$1*11.2%</formula>
    </cfRule>
    <cfRule type="cellIs" dxfId="7034" priority="3182" stopIfTrue="1" operator="between">
      <formula>$E$1/$E$1*11.25%</formula>
      <formula>$E$1/$E$1*20.03%</formula>
    </cfRule>
    <cfRule type="cellIs" dxfId="7033" priority="3183" stopIfTrue="1" operator="greaterThanOrEqual">
      <formula>$E$1/$E$1*13.5%</formula>
    </cfRule>
  </conditionalFormatting>
  <conditionalFormatting sqref="P483">
    <cfRule type="cellIs" dxfId="7032" priority="3184" stopIfTrue="1" operator="lessThan">
      <formula>#REF!/#REF!*1%</formula>
    </cfRule>
    <cfRule type="cellIs" dxfId="7031" priority="3185" stopIfTrue="1" operator="between">
      <formula>#REF!/#REF!*1%</formula>
      <formula>#REF!/#REF!*4%</formula>
    </cfRule>
    <cfRule type="cellIs" dxfId="7030" priority="3186" stopIfTrue="1" operator="greaterThanOrEqual">
      <formula>#REF!/#REF!*5%</formula>
    </cfRule>
  </conditionalFormatting>
  <conditionalFormatting sqref="O367">
    <cfRule type="cellIs" dxfId="7029" priority="3164" stopIfTrue="1" operator="lessThan">
      <formula>#REF!/#REF!*60</formula>
    </cfRule>
    <cfRule type="cellIs" dxfId="7028" priority="3165" stopIfTrue="1" operator="between">
      <formula>#REF!/#REF!*60</formula>
      <formula>#REF!/#REF!*89</formula>
    </cfRule>
    <cfRule type="cellIs" dxfId="7027" priority="3166" stopIfTrue="1" operator="greaterThanOrEqual">
      <formula>#REF!/#REF!*90</formula>
    </cfRule>
  </conditionalFormatting>
  <conditionalFormatting sqref="P367">
    <cfRule type="cellIs" dxfId="7026" priority="3167" stopIfTrue="1" operator="lessThan">
      <formula>#REF!/#REF!*1%</formula>
    </cfRule>
    <cfRule type="cellIs" dxfId="7025" priority="3168" stopIfTrue="1" operator="between">
      <formula>#REF!/#REF!*1%</formula>
      <formula>#REF!/#REF!*4%</formula>
    </cfRule>
    <cfRule type="cellIs" dxfId="7024" priority="3169" stopIfTrue="1" operator="greaterThanOrEqual">
      <formula>#REF!/#REF!*5%</formula>
    </cfRule>
  </conditionalFormatting>
  <conditionalFormatting sqref="R367">
    <cfRule type="expression" dxfId="7023" priority="3170" stopIfTrue="1">
      <formula>F</formula>
    </cfRule>
    <cfRule type="expression" dxfId="7022" priority="3171" stopIfTrue="1">
      <formula>A</formula>
    </cfRule>
  </conditionalFormatting>
  <conditionalFormatting sqref="Q367">
    <cfRule type="cellIs" dxfId="7021" priority="3172" stopIfTrue="1" operator="lessThan">
      <formula>$Q$1/$Q$1*60%</formula>
    </cfRule>
    <cfRule type="cellIs" dxfId="7020" priority="3173" stopIfTrue="1" operator="between">
      <formula>$Q$1/$Q$1*60%</formula>
      <formula>$Q$1/$Q$1*89%</formula>
    </cfRule>
    <cfRule type="cellIs" dxfId="7019" priority="3174" stopIfTrue="1" operator="greaterThanOrEqual">
      <formula>$Q$1/$Q$1*90%</formula>
    </cfRule>
  </conditionalFormatting>
  <conditionalFormatting sqref="N360">
    <cfRule type="cellIs" dxfId="7018" priority="3144" stopIfTrue="1" operator="lessThan">
      <formula>$E$1/$E$1*50%</formula>
    </cfRule>
    <cfRule type="cellIs" dxfId="7017" priority="3145" stopIfTrue="1" operator="between">
      <formula>$E$1/$E$1*50%</formula>
      <formula>$E$1/$E$1*89.9%</formula>
    </cfRule>
    <cfRule type="cellIs" dxfId="7016" priority="3146" stopIfTrue="1" operator="greaterThanOrEqual">
      <formula>$E$1/$E$1*13.5%</formula>
    </cfRule>
  </conditionalFormatting>
  <conditionalFormatting sqref="M360">
    <cfRule type="cellIs" dxfId="7015" priority="3147" stopIfTrue="1" operator="lessThan">
      <formula>$E$1/$E$1*1%</formula>
    </cfRule>
    <cfRule type="cellIs" dxfId="7014" priority="3148" stopIfTrue="1" operator="between">
      <formula>$E$1/$E$1*1%</formula>
      <formula>$E$1/$E$1*4%</formula>
    </cfRule>
    <cfRule type="cellIs" dxfId="7013" priority="3149" stopIfTrue="1" operator="greaterThanOrEqual">
      <formula>$E$1/$E$1*5%</formula>
    </cfRule>
  </conditionalFormatting>
  <conditionalFormatting sqref="F360">
    <cfRule type="cellIs" dxfId="7012" priority="3150" stopIfTrue="1" operator="lessThan">
      <formula>$D$1/$D$1*50</formula>
    </cfRule>
    <cfRule type="cellIs" dxfId="7011" priority="3151" stopIfTrue="1" operator="between">
      <formula>$D$1/$D$1*50</formula>
      <formula>$D$1/$D$1*89</formula>
    </cfRule>
    <cfRule type="cellIs" dxfId="7010" priority="3152" stopIfTrue="1" operator="greaterThanOrEqual">
      <formula>$D$1/$D$1*90</formula>
    </cfRule>
  </conditionalFormatting>
  <conditionalFormatting sqref="E360">
    <cfRule type="cellIs" dxfId="7009" priority="3153" stopIfTrue="1" operator="lessThan">
      <formula>$E$1/$E$1*11.2%</formula>
    </cfRule>
    <cfRule type="cellIs" dxfId="7008" priority="3154" stopIfTrue="1" operator="between">
      <formula>$E$1/$E$1*11.25%</formula>
      <formula>$E$1/$E$1*20.03%</formula>
    </cfRule>
    <cfRule type="cellIs" dxfId="7007" priority="3155" stopIfTrue="1" operator="greaterThanOrEqual">
      <formula>$E$1/$E$1*13.5%</formula>
    </cfRule>
  </conditionalFormatting>
  <conditionalFormatting sqref="P360">
    <cfRule type="cellIs" dxfId="7006" priority="3156" stopIfTrue="1" operator="lessThan">
      <formula>#REF!/#REF!*1%</formula>
    </cfRule>
    <cfRule type="cellIs" dxfId="7005" priority="3157" stopIfTrue="1" operator="between">
      <formula>#REF!/#REF!*1%</formula>
      <formula>#REF!/#REF!*4%</formula>
    </cfRule>
    <cfRule type="cellIs" dxfId="7004" priority="3158" stopIfTrue="1" operator="greaterThanOrEqual">
      <formula>#REF!/#REF!*5%</formula>
    </cfRule>
  </conditionalFormatting>
  <conditionalFormatting sqref="R360">
    <cfRule type="expression" dxfId="7003" priority="3159" stopIfTrue="1">
      <formula>F</formula>
    </cfRule>
    <cfRule type="expression" dxfId="7002" priority="3160" stopIfTrue="1">
      <formula>A</formula>
    </cfRule>
  </conditionalFormatting>
  <conditionalFormatting sqref="Q360">
    <cfRule type="cellIs" dxfId="7001" priority="3161" stopIfTrue="1" operator="lessThan">
      <formula>$Q$1/$Q$1*60%</formula>
    </cfRule>
    <cfRule type="cellIs" dxfId="7000" priority="3162" stopIfTrue="1" operator="between">
      <formula>$Q$1/$Q$1*60%</formula>
      <formula>$Q$1/$Q$1*89%</formula>
    </cfRule>
    <cfRule type="cellIs" dxfId="6999" priority="3163" stopIfTrue="1" operator="greaterThanOrEqual">
      <formula>$Q$1/$Q$1*90%</formula>
    </cfRule>
  </conditionalFormatting>
  <conditionalFormatting sqref="O360">
    <cfRule type="cellIs" dxfId="6998" priority="3141" stopIfTrue="1" operator="lessThan">
      <formula>#REF!/#REF!*60</formula>
    </cfRule>
    <cfRule type="cellIs" dxfId="6997" priority="3142" stopIfTrue="1" operator="between">
      <formula>#REF!/#REF!*60</formula>
      <formula>#REF!/#REF!*89</formula>
    </cfRule>
    <cfRule type="cellIs" dxfId="6996" priority="3143" stopIfTrue="1" operator="greaterThanOrEqual">
      <formula>#REF!/#REF!*90</formula>
    </cfRule>
  </conditionalFormatting>
  <conditionalFormatting sqref="D360">
    <cfRule type="cellIs" dxfId="6995" priority="3138" stopIfTrue="1" operator="lessThan">
      <formula>$D$1/$D$1*50</formula>
    </cfRule>
    <cfRule type="cellIs" dxfId="6994" priority="3139" stopIfTrue="1" operator="between">
      <formula>$D$1/$D$1*50</formula>
      <formula>$D$1/$D$1*89</formula>
    </cfRule>
    <cfRule type="cellIs" dxfId="6993" priority="3140" stopIfTrue="1" operator="greaterThanOrEqual">
      <formula>$D$1/$D$1*90</formula>
    </cfRule>
  </conditionalFormatting>
  <conditionalFormatting sqref="O223">
    <cfRule type="cellIs" dxfId="6992" priority="3135" stopIfTrue="1" operator="lessThan">
      <formula>#REF!/#REF!*60</formula>
    </cfRule>
    <cfRule type="cellIs" dxfId="6991" priority="3136" stopIfTrue="1" operator="between">
      <formula>#REF!/#REF!*60</formula>
      <formula>#REF!/#REF!*89</formula>
    </cfRule>
    <cfRule type="cellIs" dxfId="6990" priority="3137" stopIfTrue="1" operator="greaterThanOrEqual">
      <formula>#REF!/#REF!*90</formula>
    </cfRule>
  </conditionalFormatting>
  <conditionalFormatting sqref="O215">
    <cfRule type="cellIs" dxfId="6989" priority="3132" stopIfTrue="1" operator="lessThan">
      <formula>#REF!/#REF!*60</formula>
    </cfRule>
    <cfRule type="cellIs" dxfId="6988" priority="3133" stopIfTrue="1" operator="between">
      <formula>#REF!/#REF!*60</formula>
      <formula>#REF!/#REF!*89</formula>
    </cfRule>
    <cfRule type="cellIs" dxfId="6987" priority="3134" stopIfTrue="1" operator="greaterThanOrEqual">
      <formula>#REF!/#REF!*90</formula>
    </cfRule>
  </conditionalFormatting>
  <conditionalFormatting sqref="N265">
    <cfRule type="cellIs" dxfId="6986" priority="3112" stopIfTrue="1" operator="lessThan">
      <formula>$E$1/$E$1*50%</formula>
    </cfRule>
    <cfRule type="cellIs" dxfId="6985" priority="3113" stopIfTrue="1" operator="between">
      <formula>$E$1/$E$1*50%</formula>
      <formula>$E$1/$E$1*89.9%</formula>
    </cfRule>
    <cfRule type="cellIs" dxfId="6984" priority="3114" stopIfTrue="1" operator="greaterThanOrEqual">
      <formula>$E$1/$E$1*13.5%</formula>
    </cfRule>
  </conditionalFormatting>
  <conditionalFormatting sqref="M265">
    <cfRule type="cellIs" dxfId="6983" priority="3115" stopIfTrue="1" operator="lessThan">
      <formula>$E$1/$E$1*1%</formula>
    </cfRule>
    <cfRule type="cellIs" dxfId="6982" priority="3116" stopIfTrue="1" operator="between">
      <formula>$E$1/$E$1*1%</formula>
      <formula>$E$1/$E$1*4%</formula>
    </cfRule>
    <cfRule type="cellIs" dxfId="6981" priority="3117" stopIfTrue="1" operator="greaterThanOrEqual">
      <formula>$E$1/$E$1*5%</formula>
    </cfRule>
  </conditionalFormatting>
  <conditionalFormatting sqref="D265">
    <cfRule type="cellIs" dxfId="6980" priority="3118" stopIfTrue="1" operator="lessThan">
      <formula>$D$1/$D$1*50</formula>
    </cfRule>
    <cfRule type="cellIs" dxfId="6979" priority="3119" stopIfTrue="1" operator="between">
      <formula>$D$1/$D$1*50</formula>
      <formula>$D$1/$D$1*89</formula>
    </cfRule>
    <cfRule type="cellIs" dxfId="6978" priority="3120" stopIfTrue="1" operator="greaterThanOrEqual">
      <formula>$D$1/$D$1*90</formula>
    </cfRule>
  </conditionalFormatting>
  <conditionalFormatting sqref="I265">
    <cfRule type="cellIs" dxfId="6977" priority="3121" stopIfTrue="1" operator="lessThan">
      <formula>$E$1/$E$1*11.2%</formula>
    </cfRule>
    <cfRule type="cellIs" dxfId="6976" priority="3122" stopIfTrue="1" operator="between">
      <formula>$E$1/$E$1*11.25%</formula>
      <formula>$E$1/$E$1*20.03%</formula>
    </cfRule>
    <cfRule type="cellIs" dxfId="6975" priority="3123" stopIfTrue="1" operator="greaterThanOrEqual">
      <formula>$E$1/$E$1*13.5%</formula>
    </cfRule>
  </conditionalFormatting>
  <conditionalFormatting sqref="P265">
    <cfRule type="cellIs" dxfId="6974" priority="3124" stopIfTrue="1" operator="lessThan">
      <formula>#REF!/#REF!*1%</formula>
    </cfRule>
    <cfRule type="cellIs" dxfId="6973" priority="3125" stopIfTrue="1" operator="between">
      <formula>#REF!/#REF!*1%</formula>
      <formula>#REF!/#REF!*4%</formula>
    </cfRule>
    <cfRule type="cellIs" dxfId="6972" priority="3126" stopIfTrue="1" operator="greaterThanOrEqual">
      <formula>#REF!/#REF!*5%</formula>
    </cfRule>
  </conditionalFormatting>
  <conditionalFormatting sqref="R265">
    <cfRule type="expression" dxfId="6971" priority="3127" stopIfTrue="1">
      <formula>F</formula>
    </cfRule>
    <cfRule type="expression" dxfId="6970" priority="3128" stopIfTrue="1">
      <formula>A</formula>
    </cfRule>
  </conditionalFormatting>
  <conditionalFormatting sqref="Q265">
    <cfRule type="cellIs" dxfId="6969" priority="3129" stopIfTrue="1" operator="lessThan">
      <formula>$Q$1/$Q$1*60%</formula>
    </cfRule>
    <cfRule type="cellIs" dxfId="6968" priority="3130" stopIfTrue="1" operator="between">
      <formula>$Q$1/$Q$1*60%</formula>
      <formula>$Q$1/$Q$1*89%</formula>
    </cfRule>
    <cfRule type="cellIs" dxfId="6967" priority="3131" stopIfTrue="1" operator="greaterThanOrEqual">
      <formula>$Q$1/$Q$1*90%</formula>
    </cfRule>
  </conditionalFormatting>
  <conditionalFormatting sqref="O265">
    <cfRule type="cellIs" dxfId="6966" priority="3109" stopIfTrue="1" operator="lessThan">
      <formula>#REF!/#REF!*60</formula>
    </cfRule>
    <cfRule type="cellIs" dxfId="6965" priority="3110" stopIfTrue="1" operator="between">
      <formula>#REF!/#REF!*60</formula>
      <formula>#REF!/#REF!*89</formula>
    </cfRule>
    <cfRule type="cellIs" dxfId="6964" priority="3111" stopIfTrue="1" operator="greaterThanOrEqual">
      <formula>#REF!/#REF!*90</formula>
    </cfRule>
  </conditionalFormatting>
  <conditionalFormatting sqref="N340">
    <cfRule type="cellIs" dxfId="6963" priority="3092" stopIfTrue="1" operator="lessThan">
      <formula>$E$1/$E$1*50%</formula>
    </cfRule>
    <cfRule type="cellIs" dxfId="6962" priority="3093" stopIfTrue="1" operator="between">
      <formula>$E$1/$E$1*50%</formula>
      <formula>$E$1/$E$1*89.9%</formula>
    </cfRule>
    <cfRule type="cellIs" dxfId="6961" priority="3094" stopIfTrue="1" operator="greaterThanOrEqual">
      <formula>$E$1/$E$1*13.5%</formula>
    </cfRule>
  </conditionalFormatting>
  <conditionalFormatting sqref="H340">
    <cfRule type="cellIs" dxfId="6960" priority="3095" stopIfTrue="1" operator="lessThan">
      <formula>$D$1/$D$1*50</formula>
    </cfRule>
    <cfRule type="cellIs" dxfId="6959" priority="3096" stopIfTrue="1" operator="between">
      <formula>$D$1/$D$1*50</formula>
      <formula>$D$1/$D$1*89</formula>
    </cfRule>
    <cfRule type="cellIs" dxfId="6958" priority="3097" stopIfTrue="1" operator="greaterThanOrEqual">
      <formula>$D$1/$D$1*90</formula>
    </cfRule>
  </conditionalFormatting>
  <conditionalFormatting sqref="E340">
    <cfRule type="cellIs" dxfId="6957" priority="3098" stopIfTrue="1" operator="lessThan">
      <formula>$E$1/$E$1*11.2%</formula>
    </cfRule>
    <cfRule type="cellIs" dxfId="6956" priority="3099" stopIfTrue="1" operator="between">
      <formula>$E$1/$E$1*11.25%</formula>
      <formula>$E$1/$E$1*20.03%</formula>
    </cfRule>
    <cfRule type="cellIs" dxfId="6955" priority="3100" stopIfTrue="1" operator="greaterThanOrEqual">
      <formula>$E$1/$E$1*13.5%</formula>
    </cfRule>
  </conditionalFormatting>
  <conditionalFormatting sqref="P340 P325">
    <cfRule type="cellIs" dxfId="6954" priority="3101" stopIfTrue="1" operator="lessThan">
      <formula>#REF!/#REF!*1%</formula>
    </cfRule>
    <cfRule type="cellIs" dxfId="6953" priority="3102" stopIfTrue="1" operator="between">
      <formula>#REF!/#REF!*1%</formula>
      <formula>#REF!/#REF!*4%</formula>
    </cfRule>
    <cfRule type="cellIs" dxfId="6952" priority="3103" stopIfTrue="1" operator="greaterThanOrEqual">
      <formula>#REF!/#REF!*5%</formula>
    </cfRule>
  </conditionalFormatting>
  <conditionalFormatting sqref="R340 R325">
    <cfRule type="expression" dxfId="6951" priority="3104" stopIfTrue="1">
      <formula>F</formula>
    </cfRule>
    <cfRule type="expression" dxfId="6950" priority="3105" stopIfTrue="1">
      <formula>A</formula>
    </cfRule>
  </conditionalFormatting>
  <conditionalFormatting sqref="Q340">
    <cfRule type="cellIs" dxfId="6949" priority="3106" stopIfTrue="1" operator="lessThan">
      <formula>$Q$1/$Q$1*60%</formula>
    </cfRule>
    <cfRule type="cellIs" dxfId="6948" priority="3107" stopIfTrue="1" operator="between">
      <formula>$Q$1/$Q$1*60%</formula>
      <formula>$Q$1/$Q$1*89%</formula>
    </cfRule>
    <cfRule type="cellIs" dxfId="6947" priority="3108" stopIfTrue="1" operator="greaterThanOrEqual">
      <formula>$Q$1/$Q$1*90%</formula>
    </cfRule>
  </conditionalFormatting>
  <conditionalFormatting sqref="N331">
    <cfRule type="cellIs" dxfId="6946" priority="3075" stopIfTrue="1" operator="lessThan">
      <formula>$E$1/$E$1*50%</formula>
    </cfRule>
    <cfRule type="cellIs" dxfId="6945" priority="3076" stopIfTrue="1" operator="between">
      <formula>$E$1/$E$1*50%</formula>
      <formula>$E$1/$E$1*89.9%</formula>
    </cfRule>
    <cfRule type="cellIs" dxfId="6944" priority="3077" stopIfTrue="1" operator="greaterThanOrEqual">
      <formula>$E$1/$E$1*13.5%</formula>
    </cfRule>
  </conditionalFormatting>
  <conditionalFormatting sqref="K331">
    <cfRule type="cellIs" dxfId="6943" priority="3078" stopIfTrue="1" operator="lessThan">
      <formula>$D$1/$D$1*50</formula>
    </cfRule>
    <cfRule type="cellIs" dxfId="6942" priority="3079" stopIfTrue="1" operator="between">
      <formula>$D$1/$D$1*50</formula>
      <formula>$D$1/$D$1*89</formula>
    </cfRule>
    <cfRule type="cellIs" dxfId="6941" priority="3080" stopIfTrue="1" operator="greaterThanOrEqual">
      <formula>$D$1/$D$1*90</formula>
    </cfRule>
  </conditionalFormatting>
  <conditionalFormatting sqref="G331">
    <cfRule type="cellIs" dxfId="6940" priority="3081" stopIfTrue="1" operator="lessThan">
      <formula>$E$1/$E$1*11.2%</formula>
    </cfRule>
    <cfRule type="cellIs" dxfId="6939" priority="3082" stopIfTrue="1" operator="between">
      <formula>$E$1/$E$1*11.25%</formula>
      <formula>$E$1/$E$1*20.03%</formula>
    </cfRule>
    <cfRule type="cellIs" dxfId="6938" priority="3083" stopIfTrue="1" operator="greaterThanOrEqual">
      <formula>$E$1/$E$1*13.5%</formula>
    </cfRule>
  </conditionalFormatting>
  <conditionalFormatting sqref="P331">
    <cfRule type="cellIs" dxfId="6937" priority="3084" stopIfTrue="1" operator="lessThan">
      <formula>#REF!/#REF!*1%</formula>
    </cfRule>
    <cfRule type="cellIs" dxfId="6936" priority="3085" stopIfTrue="1" operator="between">
      <formula>#REF!/#REF!*1%</formula>
      <formula>#REF!/#REF!*4%</formula>
    </cfRule>
    <cfRule type="cellIs" dxfId="6935" priority="3086" stopIfTrue="1" operator="greaterThanOrEqual">
      <formula>#REF!/#REF!*5%</formula>
    </cfRule>
  </conditionalFormatting>
  <conditionalFormatting sqref="R331">
    <cfRule type="expression" dxfId="6934" priority="3087" stopIfTrue="1">
      <formula>F</formula>
    </cfRule>
    <cfRule type="expression" dxfId="6933" priority="3088" stopIfTrue="1">
      <formula>A</formula>
    </cfRule>
  </conditionalFormatting>
  <conditionalFormatting sqref="Q331">
    <cfRule type="cellIs" dxfId="6932" priority="3089" stopIfTrue="1" operator="lessThan">
      <formula>$Q$1/$Q$1*60%</formula>
    </cfRule>
    <cfRule type="cellIs" dxfId="6931" priority="3090" stopIfTrue="1" operator="between">
      <formula>$Q$1/$Q$1*60%</formula>
      <formula>$Q$1/$Q$1*89%</formula>
    </cfRule>
    <cfRule type="cellIs" dxfId="6930" priority="3091" stopIfTrue="1" operator="greaterThanOrEqual">
      <formula>$Q$1/$Q$1*90%</formula>
    </cfRule>
  </conditionalFormatting>
  <conditionalFormatting sqref="N440">
    <cfRule type="cellIs" dxfId="6929" priority="3060" stopIfTrue="1" operator="lessThan">
      <formula>$E$1/$E$1*50%</formula>
    </cfRule>
    <cfRule type="cellIs" dxfId="6928" priority="3061" stopIfTrue="1" operator="between">
      <formula>$E$1/$E$1*50%</formula>
      <formula>$E$1/$E$1*89.9%</formula>
    </cfRule>
    <cfRule type="cellIs" dxfId="6927" priority="3062" stopIfTrue="1" operator="greaterThanOrEqual">
      <formula>$E$1/$E$1*13.5%</formula>
    </cfRule>
  </conditionalFormatting>
  <conditionalFormatting sqref="M440">
    <cfRule type="cellIs" dxfId="6926" priority="3063" stopIfTrue="1" operator="lessThan">
      <formula>$E$1/$E$1*1%</formula>
    </cfRule>
    <cfRule type="cellIs" dxfId="6925" priority="3064" stopIfTrue="1" operator="between">
      <formula>$E$1/$E$1*1%</formula>
      <formula>$E$1/$E$1*4%</formula>
    </cfRule>
    <cfRule type="cellIs" dxfId="6924" priority="3065" stopIfTrue="1" operator="greaterThanOrEqual">
      <formula>$E$1/$E$1*5%</formula>
    </cfRule>
  </conditionalFormatting>
  <conditionalFormatting sqref="F440">
    <cfRule type="cellIs" dxfId="6923" priority="3066" stopIfTrue="1" operator="lessThan">
      <formula>$D$1/$D$1*50</formula>
    </cfRule>
    <cfRule type="cellIs" dxfId="6922" priority="3067" stopIfTrue="1" operator="between">
      <formula>$D$1/$D$1*50</formula>
      <formula>$D$1/$D$1*89</formula>
    </cfRule>
    <cfRule type="cellIs" dxfId="6921" priority="3068" stopIfTrue="1" operator="greaterThanOrEqual">
      <formula>$D$1/$D$1*90</formula>
    </cfRule>
  </conditionalFormatting>
  <conditionalFormatting sqref="I440">
    <cfRule type="cellIs" dxfId="6920" priority="3069" stopIfTrue="1" operator="lessThan">
      <formula>$E$1/$E$1*11.2%</formula>
    </cfRule>
    <cfRule type="cellIs" dxfId="6919" priority="3070" stopIfTrue="1" operator="between">
      <formula>$E$1/$E$1*11.25%</formula>
      <formula>$E$1/$E$1*20.03%</formula>
    </cfRule>
    <cfRule type="cellIs" dxfId="6918" priority="3071" stopIfTrue="1" operator="greaterThanOrEqual">
      <formula>$E$1/$E$1*13.5%</formula>
    </cfRule>
  </conditionalFormatting>
  <conditionalFormatting sqref="P440">
    <cfRule type="cellIs" dxfId="6917" priority="3072" stopIfTrue="1" operator="lessThan">
      <formula>#REF!/#REF!*1%</formula>
    </cfRule>
    <cfRule type="cellIs" dxfId="6916" priority="3073" stopIfTrue="1" operator="between">
      <formula>#REF!/#REF!*1%</formula>
      <formula>#REF!/#REF!*4%</formula>
    </cfRule>
    <cfRule type="cellIs" dxfId="6915" priority="3074" stopIfTrue="1" operator="greaterThanOrEqual">
      <formula>#REF!/#REF!*5%</formula>
    </cfRule>
  </conditionalFormatting>
  <conditionalFormatting sqref="O18:O19">
    <cfRule type="cellIs" dxfId="6914" priority="3037" stopIfTrue="1" operator="lessThan">
      <formula>#REF!/#REF!*60</formula>
    </cfRule>
    <cfRule type="cellIs" dxfId="6913" priority="3038" stopIfTrue="1" operator="between">
      <formula>#REF!/#REF!*60</formula>
      <formula>#REF!/#REF!*89</formula>
    </cfRule>
    <cfRule type="cellIs" dxfId="6912" priority="3039" stopIfTrue="1" operator="greaterThanOrEqual">
      <formula>#REF!/#REF!*90</formula>
    </cfRule>
  </conditionalFormatting>
  <conditionalFormatting sqref="N18:N19">
    <cfRule type="cellIs" dxfId="6911" priority="3040" stopIfTrue="1" operator="lessThan">
      <formula>$E$1/$E$1*50%</formula>
    </cfRule>
    <cfRule type="cellIs" dxfId="6910" priority="3041" stopIfTrue="1" operator="between">
      <formula>$E$1/$E$1*50%</formula>
      <formula>$E$1/$E$1*89.9%</formula>
    </cfRule>
    <cfRule type="cellIs" dxfId="6909" priority="3042" stopIfTrue="1" operator="greaterThanOrEqual">
      <formula>$E$1/$E$1*13.5%</formula>
    </cfRule>
  </conditionalFormatting>
  <conditionalFormatting sqref="J18:J19">
    <cfRule type="cellIs" dxfId="6908" priority="3043" stopIfTrue="1" operator="lessThan">
      <formula>$E$1/$E$1*1%</formula>
    </cfRule>
    <cfRule type="cellIs" dxfId="6907" priority="3044" stopIfTrue="1" operator="between">
      <formula>$E$1/$E$1*1%</formula>
      <formula>$E$1/$E$1*4%</formula>
    </cfRule>
    <cfRule type="cellIs" dxfId="6906" priority="3045" stopIfTrue="1" operator="greaterThanOrEqual">
      <formula>$E$1/$E$1*5%</formula>
    </cfRule>
  </conditionalFormatting>
  <conditionalFormatting sqref="D18:D19">
    <cfRule type="cellIs" dxfId="6905" priority="3046" stopIfTrue="1" operator="lessThan">
      <formula>$D$1/$D$1*50</formula>
    </cfRule>
    <cfRule type="cellIs" dxfId="6904" priority="3047" stopIfTrue="1" operator="between">
      <formula>$D$1/$D$1*50</formula>
      <formula>$D$1/$D$1*89</formula>
    </cfRule>
    <cfRule type="cellIs" dxfId="6903" priority="3048" stopIfTrue="1" operator="greaterThanOrEqual">
      <formula>$D$1/$D$1*90</formula>
    </cfRule>
  </conditionalFormatting>
  <conditionalFormatting sqref="E18:E19">
    <cfRule type="cellIs" dxfId="6902" priority="3049" stopIfTrue="1" operator="lessThan">
      <formula>$E$1/$E$1*11.2%</formula>
    </cfRule>
    <cfRule type="cellIs" dxfId="6901" priority="3050" stopIfTrue="1" operator="between">
      <formula>$E$1/$E$1*11.25%</formula>
      <formula>$E$1/$E$1*20.03%</formula>
    </cfRule>
    <cfRule type="cellIs" dxfId="6900" priority="3051" stopIfTrue="1" operator="greaterThanOrEqual">
      <formula>$E$1/$E$1*13.5%</formula>
    </cfRule>
  </conditionalFormatting>
  <conditionalFormatting sqref="P18:P19">
    <cfRule type="cellIs" dxfId="6899" priority="3052" stopIfTrue="1" operator="lessThan">
      <formula>#REF!/#REF!*1%</formula>
    </cfRule>
    <cfRule type="cellIs" dxfId="6898" priority="3053" stopIfTrue="1" operator="between">
      <formula>#REF!/#REF!*1%</formula>
      <formula>#REF!/#REF!*4%</formula>
    </cfRule>
    <cfRule type="cellIs" dxfId="6897" priority="3054" stopIfTrue="1" operator="greaterThanOrEqual">
      <formula>#REF!/#REF!*5%</formula>
    </cfRule>
  </conditionalFormatting>
  <conditionalFormatting sqref="R18:R19">
    <cfRule type="expression" dxfId="6896" priority="3055" stopIfTrue="1">
      <formula>F</formula>
    </cfRule>
    <cfRule type="expression" dxfId="6895" priority="3056" stopIfTrue="1">
      <formula>A</formula>
    </cfRule>
  </conditionalFormatting>
  <conditionalFormatting sqref="Q18:Q19">
    <cfRule type="cellIs" dxfId="6894" priority="3057" stopIfTrue="1" operator="lessThan">
      <formula>$Q$1/$Q$1*60%</formula>
    </cfRule>
    <cfRule type="cellIs" dxfId="6893" priority="3058" stopIfTrue="1" operator="between">
      <formula>$Q$1/$Q$1*60%</formula>
      <formula>$Q$1/$Q$1*89%</formula>
    </cfRule>
    <cfRule type="cellIs" dxfId="6892" priority="3059" stopIfTrue="1" operator="greaterThanOrEqual">
      <formula>$Q$1/$Q$1*90%</formula>
    </cfRule>
  </conditionalFormatting>
  <conditionalFormatting sqref="P224">
    <cfRule type="cellIs" dxfId="6891" priority="3034" stopIfTrue="1" operator="lessThan">
      <formula>#REF!/#REF!*1%</formula>
    </cfRule>
    <cfRule type="cellIs" dxfId="6890" priority="3035" stopIfTrue="1" operator="between">
      <formula>#REF!/#REF!*1%</formula>
      <formula>#REF!/#REF!*4%</formula>
    </cfRule>
    <cfRule type="cellIs" dxfId="6889" priority="3036" stopIfTrue="1" operator="greaterThanOrEqual">
      <formula>#REF!/#REF!*5%</formula>
    </cfRule>
  </conditionalFormatting>
  <conditionalFormatting sqref="N224">
    <cfRule type="cellIs" dxfId="6888" priority="3017" stopIfTrue="1" operator="lessThan">
      <formula>$E$1/$E$1*50%</formula>
    </cfRule>
    <cfRule type="cellIs" dxfId="6887" priority="3018" stopIfTrue="1" operator="between">
      <formula>$E$1/$E$1*50%</formula>
      <formula>$E$1/$E$1*89.9%</formula>
    </cfRule>
    <cfRule type="cellIs" dxfId="6886" priority="3019" stopIfTrue="1" operator="greaterThanOrEqual">
      <formula>$E$1/$E$1*13.5%</formula>
    </cfRule>
  </conditionalFormatting>
  <conditionalFormatting sqref="J224">
    <cfRule type="cellIs" dxfId="6885" priority="3020" stopIfTrue="1" operator="lessThan">
      <formula>$E$1/$E$1*1%</formula>
    </cfRule>
    <cfRule type="cellIs" dxfId="6884" priority="3021" stopIfTrue="1" operator="between">
      <formula>$E$1/$E$1*1%</formula>
      <formula>$E$1/$E$1*4%</formula>
    </cfRule>
    <cfRule type="cellIs" dxfId="6883" priority="3022" stopIfTrue="1" operator="greaterThanOrEqual">
      <formula>$E$1/$E$1*5%</formula>
    </cfRule>
  </conditionalFormatting>
  <conditionalFormatting sqref="F224">
    <cfRule type="cellIs" dxfId="6882" priority="3023" stopIfTrue="1" operator="lessThan">
      <formula>$D$1/$D$1*50</formula>
    </cfRule>
    <cfRule type="cellIs" dxfId="6881" priority="3024" stopIfTrue="1" operator="between">
      <formula>$D$1/$D$1*50</formula>
      <formula>$D$1/$D$1*89</formula>
    </cfRule>
    <cfRule type="cellIs" dxfId="6880" priority="3025" stopIfTrue="1" operator="greaterThanOrEqual">
      <formula>$D$1/$D$1*90</formula>
    </cfRule>
  </conditionalFormatting>
  <conditionalFormatting sqref="E224">
    <cfRule type="cellIs" dxfId="6879" priority="3026" stopIfTrue="1" operator="lessThan">
      <formula>$E$1/$E$1*11.2%</formula>
    </cfRule>
    <cfRule type="cellIs" dxfId="6878" priority="3027" stopIfTrue="1" operator="between">
      <formula>$E$1/$E$1*11.25%</formula>
      <formula>$E$1/$E$1*20.03%</formula>
    </cfRule>
    <cfRule type="cellIs" dxfId="6877" priority="3028" stopIfTrue="1" operator="greaterThanOrEqual">
      <formula>$E$1/$E$1*13.5%</formula>
    </cfRule>
  </conditionalFormatting>
  <conditionalFormatting sqref="R224">
    <cfRule type="expression" dxfId="6876" priority="3029" stopIfTrue="1">
      <formula>F</formula>
    </cfRule>
    <cfRule type="expression" dxfId="6875" priority="3030" stopIfTrue="1">
      <formula>A</formula>
    </cfRule>
  </conditionalFormatting>
  <conditionalFormatting sqref="Q224">
    <cfRule type="cellIs" dxfId="6874" priority="3031" stopIfTrue="1" operator="lessThan">
      <formula>$Q$1/$Q$1*60%</formula>
    </cfRule>
    <cfRule type="cellIs" dxfId="6873" priority="3032" stopIfTrue="1" operator="between">
      <formula>$Q$1/$Q$1*60%</formula>
      <formula>$Q$1/$Q$1*89%</formula>
    </cfRule>
    <cfRule type="cellIs" dxfId="6872" priority="3033" stopIfTrue="1" operator="greaterThanOrEqual">
      <formula>$Q$1/$Q$1*90%</formula>
    </cfRule>
  </conditionalFormatting>
  <conditionalFormatting sqref="O224">
    <cfRule type="cellIs" dxfId="6871" priority="3014" stopIfTrue="1" operator="lessThan">
      <formula>#REF!/#REF!*60</formula>
    </cfRule>
    <cfRule type="cellIs" dxfId="6870" priority="3015" stopIfTrue="1" operator="between">
      <formula>#REF!/#REF!*60</formula>
      <formula>#REF!/#REF!*89</formula>
    </cfRule>
    <cfRule type="cellIs" dxfId="6869" priority="3016" stopIfTrue="1" operator="greaterThanOrEqual">
      <formula>#REF!/#REF!*90</formula>
    </cfRule>
  </conditionalFormatting>
  <conditionalFormatting sqref="N333">
    <cfRule type="cellIs" dxfId="6868" priority="2997" stopIfTrue="1" operator="lessThan">
      <formula>$E$1/$E$1*50%</formula>
    </cfRule>
    <cfRule type="cellIs" dxfId="6867" priority="2998" stopIfTrue="1" operator="between">
      <formula>$E$1/$E$1*50%</formula>
      <formula>$E$1/$E$1*89.9%</formula>
    </cfRule>
    <cfRule type="cellIs" dxfId="6866" priority="2999" stopIfTrue="1" operator="greaterThanOrEqual">
      <formula>$E$1/$E$1*13.5%</formula>
    </cfRule>
  </conditionalFormatting>
  <conditionalFormatting sqref="H333">
    <cfRule type="cellIs" dxfId="6865" priority="3000" stopIfTrue="1" operator="lessThan">
      <formula>$D$1/$D$1*50</formula>
    </cfRule>
    <cfRule type="cellIs" dxfId="6864" priority="3001" stopIfTrue="1" operator="between">
      <formula>$D$1/$D$1*50</formula>
      <formula>$D$1/$D$1*89</formula>
    </cfRule>
    <cfRule type="cellIs" dxfId="6863" priority="3002" stopIfTrue="1" operator="greaterThanOrEqual">
      <formula>$D$1/$D$1*90</formula>
    </cfRule>
  </conditionalFormatting>
  <conditionalFormatting sqref="E333">
    <cfRule type="cellIs" dxfId="6862" priority="3003" stopIfTrue="1" operator="lessThan">
      <formula>$E$1/$E$1*11.2%</formula>
    </cfRule>
    <cfRule type="cellIs" dxfId="6861" priority="3004" stopIfTrue="1" operator="between">
      <formula>$E$1/$E$1*11.25%</formula>
      <formula>$E$1/$E$1*20.03%</formula>
    </cfRule>
    <cfRule type="cellIs" dxfId="6860" priority="3005" stopIfTrue="1" operator="greaterThanOrEqual">
      <formula>$E$1/$E$1*13.5%</formula>
    </cfRule>
  </conditionalFormatting>
  <conditionalFormatting sqref="P333">
    <cfRule type="cellIs" dxfId="6859" priority="3006" stopIfTrue="1" operator="lessThan">
      <formula>#REF!/#REF!*1%</formula>
    </cfRule>
    <cfRule type="cellIs" dxfId="6858" priority="3007" stopIfTrue="1" operator="between">
      <formula>#REF!/#REF!*1%</formula>
      <formula>#REF!/#REF!*4%</formula>
    </cfRule>
    <cfRule type="cellIs" dxfId="6857" priority="3008" stopIfTrue="1" operator="greaterThanOrEqual">
      <formula>#REF!/#REF!*5%</formula>
    </cfRule>
  </conditionalFormatting>
  <conditionalFormatting sqref="R333">
    <cfRule type="expression" dxfId="6856" priority="3009" stopIfTrue="1">
      <formula>F</formula>
    </cfRule>
    <cfRule type="expression" dxfId="6855" priority="3010" stopIfTrue="1">
      <formula>A</formula>
    </cfRule>
  </conditionalFormatting>
  <conditionalFormatting sqref="Q333">
    <cfRule type="cellIs" dxfId="6854" priority="3011" stopIfTrue="1" operator="lessThan">
      <formula>$Q$1/$Q$1*60%</formula>
    </cfRule>
    <cfRule type="cellIs" dxfId="6853" priority="3012" stopIfTrue="1" operator="between">
      <formula>$Q$1/$Q$1*60%</formula>
      <formula>$Q$1/$Q$1*89%</formula>
    </cfRule>
    <cfRule type="cellIs" dxfId="6852" priority="3013" stopIfTrue="1" operator="greaterThanOrEqual">
      <formula>$Q$1/$Q$1*90%</formula>
    </cfRule>
  </conditionalFormatting>
  <conditionalFormatting sqref="N339">
    <cfRule type="cellIs" dxfId="6851" priority="2980" stopIfTrue="1" operator="lessThan">
      <formula>$E$1/$E$1*50%</formula>
    </cfRule>
    <cfRule type="cellIs" dxfId="6850" priority="2981" stopIfTrue="1" operator="between">
      <formula>$E$1/$E$1*50%</formula>
      <formula>$E$1/$E$1*89.9%</formula>
    </cfRule>
    <cfRule type="cellIs" dxfId="6849" priority="2982" stopIfTrue="1" operator="greaterThanOrEqual">
      <formula>$E$1/$E$1*13.5%</formula>
    </cfRule>
  </conditionalFormatting>
  <conditionalFormatting sqref="H339">
    <cfRule type="cellIs" dxfId="6848" priority="2983" stopIfTrue="1" operator="lessThan">
      <formula>$D$1/$D$1*50</formula>
    </cfRule>
    <cfRule type="cellIs" dxfId="6847" priority="2984" stopIfTrue="1" operator="between">
      <formula>$D$1/$D$1*50</formula>
      <formula>$D$1/$D$1*89</formula>
    </cfRule>
    <cfRule type="cellIs" dxfId="6846" priority="2985" stopIfTrue="1" operator="greaterThanOrEqual">
      <formula>$D$1/$D$1*90</formula>
    </cfRule>
  </conditionalFormatting>
  <conditionalFormatting sqref="E339">
    <cfRule type="cellIs" dxfId="6845" priority="2986" stopIfTrue="1" operator="lessThan">
      <formula>$E$1/$E$1*11.2%</formula>
    </cfRule>
    <cfRule type="cellIs" dxfId="6844" priority="2987" stopIfTrue="1" operator="between">
      <formula>$E$1/$E$1*11.25%</formula>
      <formula>$E$1/$E$1*20.03%</formula>
    </cfRule>
    <cfRule type="cellIs" dxfId="6843" priority="2988" stopIfTrue="1" operator="greaterThanOrEqual">
      <formula>$E$1/$E$1*13.5%</formula>
    </cfRule>
  </conditionalFormatting>
  <conditionalFormatting sqref="P339 P335:P337">
    <cfRule type="cellIs" dxfId="6842" priority="2989" stopIfTrue="1" operator="lessThan">
      <formula>#REF!/#REF!*1%</formula>
    </cfRule>
    <cfRule type="cellIs" dxfId="6841" priority="2990" stopIfTrue="1" operator="between">
      <formula>#REF!/#REF!*1%</formula>
      <formula>#REF!/#REF!*4%</formula>
    </cfRule>
    <cfRule type="cellIs" dxfId="6840" priority="2991" stopIfTrue="1" operator="greaterThanOrEqual">
      <formula>#REF!/#REF!*5%</formula>
    </cfRule>
  </conditionalFormatting>
  <conditionalFormatting sqref="R339 R334:R337">
    <cfRule type="expression" dxfId="6839" priority="2992" stopIfTrue="1">
      <formula>F</formula>
    </cfRule>
    <cfRule type="expression" dxfId="6838" priority="2993" stopIfTrue="1">
      <formula>A</formula>
    </cfRule>
  </conditionalFormatting>
  <conditionalFormatting sqref="Q339">
    <cfRule type="cellIs" dxfId="6837" priority="2994" stopIfTrue="1" operator="lessThan">
      <formula>$Q$1/$Q$1*60%</formula>
    </cfRule>
    <cfRule type="cellIs" dxfId="6836" priority="2995" stopIfTrue="1" operator="between">
      <formula>$Q$1/$Q$1*60%</formula>
      <formula>$Q$1/$Q$1*89%</formula>
    </cfRule>
    <cfRule type="cellIs" dxfId="6835" priority="2996" stopIfTrue="1" operator="greaterThanOrEqual">
      <formula>$Q$1/$Q$1*90%</formula>
    </cfRule>
  </conditionalFormatting>
  <conditionalFormatting sqref="N338">
    <cfRule type="cellIs" dxfId="6834" priority="2963" stopIfTrue="1" operator="lessThan">
      <formula>$E$1/$E$1*50%</formula>
    </cfRule>
    <cfRule type="cellIs" dxfId="6833" priority="2964" stopIfTrue="1" operator="between">
      <formula>$E$1/$E$1*50%</formula>
      <formula>$E$1/$E$1*89.9%</formula>
    </cfRule>
    <cfRule type="cellIs" dxfId="6832" priority="2965" stopIfTrue="1" operator="greaterThanOrEqual">
      <formula>$E$1/$E$1*13.5%</formula>
    </cfRule>
  </conditionalFormatting>
  <conditionalFormatting sqref="K338">
    <cfRule type="cellIs" dxfId="6831" priority="2966" stopIfTrue="1" operator="lessThan">
      <formula>$D$1/$D$1*50</formula>
    </cfRule>
    <cfRule type="cellIs" dxfId="6830" priority="2967" stopIfTrue="1" operator="between">
      <formula>$D$1/$D$1*50</formula>
      <formula>$D$1/$D$1*89</formula>
    </cfRule>
    <cfRule type="cellIs" dxfId="6829" priority="2968" stopIfTrue="1" operator="greaterThanOrEqual">
      <formula>$D$1/$D$1*90</formula>
    </cfRule>
  </conditionalFormatting>
  <conditionalFormatting sqref="G338">
    <cfRule type="cellIs" dxfId="6828" priority="2969" stopIfTrue="1" operator="lessThan">
      <formula>$E$1/$E$1*11.2%</formula>
    </cfRule>
    <cfRule type="cellIs" dxfId="6827" priority="2970" stopIfTrue="1" operator="between">
      <formula>$E$1/$E$1*11.25%</formula>
      <formula>$E$1/$E$1*20.03%</formula>
    </cfRule>
    <cfRule type="cellIs" dxfId="6826" priority="2971" stopIfTrue="1" operator="greaterThanOrEqual">
      <formula>$E$1/$E$1*13.5%</formula>
    </cfRule>
  </conditionalFormatting>
  <conditionalFormatting sqref="P338">
    <cfRule type="cellIs" dxfId="6825" priority="2972" stopIfTrue="1" operator="lessThan">
      <formula>#REF!/#REF!*1%</formula>
    </cfRule>
    <cfRule type="cellIs" dxfId="6824" priority="2973" stopIfTrue="1" operator="between">
      <formula>#REF!/#REF!*1%</formula>
      <formula>#REF!/#REF!*4%</formula>
    </cfRule>
    <cfRule type="cellIs" dxfId="6823" priority="2974" stopIfTrue="1" operator="greaterThanOrEqual">
      <formula>#REF!/#REF!*5%</formula>
    </cfRule>
  </conditionalFormatting>
  <conditionalFormatting sqref="R338">
    <cfRule type="expression" dxfId="6822" priority="2975" stopIfTrue="1">
      <formula>F</formula>
    </cfRule>
    <cfRule type="expression" dxfId="6821" priority="2976" stopIfTrue="1">
      <formula>A</formula>
    </cfRule>
  </conditionalFormatting>
  <conditionalFormatting sqref="Q338">
    <cfRule type="cellIs" dxfId="6820" priority="2977" stopIfTrue="1" operator="lessThan">
      <formula>$Q$1/$Q$1*60%</formula>
    </cfRule>
    <cfRule type="cellIs" dxfId="6819" priority="2978" stopIfTrue="1" operator="between">
      <formula>$Q$1/$Q$1*60%</formula>
      <formula>$Q$1/$Q$1*89%</formula>
    </cfRule>
    <cfRule type="cellIs" dxfId="6818" priority="2979" stopIfTrue="1" operator="greaterThanOrEqual">
      <formula>$Q$1/$Q$1*90%</formula>
    </cfRule>
  </conditionalFormatting>
  <conditionalFormatting sqref="P334">
    <cfRule type="cellIs" dxfId="6817" priority="2960" stopIfTrue="1" operator="lessThan">
      <formula>#REF!/#REF!*60%</formula>
    </cfRule>
    <cfRule type="cellIs" dxfId="6816" priority="2961" stopIfTrue="1" operator="between">
      <formula>#REF!/#REF!*60%</formula>
      <formula>#REF!/#REF!*89%</formula>
    </cfRule>
    <cfRule type="cellIs" dxfId="6815" priority="2962" stopIfTrue="1" operator="greaterThanOrEqual">
      <formula>#REF!/#REF!*90%</formula>
    </cfRule>
  </conditionalFormatting>
  <conditionalFormatting sqref="N332">
    <cfRule type="cellIs" dxfId="6814" priority="2943" stopIfTrue="1" operator="lessThan">
      <formula>$E$1/$E$1*50%</formula>
    </cfRule>
    <cfRule type="cellIs" dxfId="6813" priority="2944" stopIfTrue="1" operator="between">
      <formula>$E$1/$E$1*50%</formula>
      <formula>$E$1/$E$1*89.9%</formula>
    </cfRule>
    <cfRule type="cellIs" dxfId="6812" priority="2945" stopIfTrue="1" operator="greaterThanOrEqual">
      <formula>$E$1/$E$1*13.5%</formula>
    </cfRule>
  </conditionalFormatting>
  <conditionalFormatting sqref="H332">
    <cfRule type="cellIs" dxfId="6811" priority="2946" stopIfTrue="1" operator="lessThan">
      <formula>$D$1/$D$1*50</formula>
    </cfRule>
    <cfRule type="cellIs" dxfId="6810" priority="2947" stopIfTrue="1" operator="between">
      <formula>$D$1/$D$1*50</formula>
      <formula>$D$1/$D$1*89</formula>
    </cfRule>
    <cfRule type="cellIs" dxfId="6809" priority="2948" stopIfTrue="1" operator="greaterThanOrEqual">
      <formula>$D$1/$D$1*90</formula>
    </cfRule>
  </conditionalFormatting>
  <conditionalFormatting sqref="E332">
    <cfRule type="cellIs" dxfId="6808" priority="2949" stopIfTrue="1" operator="lessThan">
      <formula>$E$1/$E$1*11.2%</formula>
    </cfRule>
    <cfRule type="cellIs" dxfId="6807" priority="2950" stopIfTrue="1" operator="between">
      <formula>$E$1/$E$1*11.25%</formula>
      <formula>$E$1/$E$1*20.03%</formula>
    </cfRule>
    <cfRule type="cellIs" dxfId="6806" priority="2951" stopIfTrue="1" operator="greaterThanOrEqual">
      <formula>$E$1/$E$1*13.5%</formula>
    </cfRule>
  </conditionalFormatting>
  <conditionalFormatting sqref="P332">
    <cfRule type="cellIs" dxfId="6805" priority="2952" stopIfTrue="1" operator="lessThan">
      <formula>#REF!/#REF!*1%</formula>
    </cfRule>
    <cfRule type="cellIs" dxfId="6804" priority="2953" stopIfTrue="1" operator="between">
      <formula>#REF!/#REF!*1%</formula>
      <formula>#REF!/#REF!*4%</formula>
    </cfRule>
    <cfRule type="cellIs" dxfId="6803" priority="2954" stopIfTrue="1" operator="greaterThanOrEqual">
      <formula>#REF!/#REF!*5%</formula>
    </cfRule>
  </conditionalFormatting>
  <conditionalFormatting sqref="R332">
    <cfRule type="expression" dxfId="6802" priority="2955" stopIfTrue="1">
      <formula>F</formula>
    </cfRule>
    <cfRule type="expression" dxfId="6801" priority="2956" stopIfTrue="1">
      <formula>A</formula>
    </cfRule>
  </conditionalFormatting>
  <conditionalFormatting sqref="Q332">
    <cfRule type="cellIs" dxfId="6800" priority="2957" stopIfTrue="1" operator="lessThan">
      <formula>$Q$1/$Q$1*60%</formula>
    </cfRule>
    <cfRule type="cellIs" dxfId="6799" priority="2958" stopIfTrue="1" operator="between">
      <formula>$Q$1/$Q$1*60%</formula>
      <formula>$Q$1/$Q$1*89%</formula>
    </cfRule>
    <cfRule type="cellIs" dxfId="6798" priority="2959" stopIfTrue="1" operator="greaterThanOrEqual">
      <formula>$Q$1/$Q$1*90%</formula>
    </cfRule>
  </conditionalFormatting>
  <conditionalFormatting sqref="O291">
    <cfRule type="cellIs" dxfId="6797" priority="2923" stopIfTrue="1" operator="lessThan">
      <formula>#REF!/#REF!*60</formula>
    </cfRule>
    <cfRule type="cellIs" dxfId="6796" priority="2924" stopIfTrue="1" operator="between">
      <formula>#REF!/#REF!*60</formula>
      <formula>#REF!/#REF!*89</formula>
    </cfRule>
    <cfRule type="cellIs" dxfId="6795" priority="2925" stopIfTrue="1" operator="greaterThanOrEqual">
      <formula>#REF!/#REF!*90</formula>
    </cfRule>
  </conditionalFormatting>
  <conditionalFormatting sqref="N291">
    <cfRule type="cellIs" dxfId="6794" priority="2926" stopIfTrue="1" operator="lessThan">
      <formula>$E$1/$E$1*50%</formula>
    </cfRule>
    <cfRule type="cellIs" dxfId="6793" priority="2927" stopIfTrue="1" operator="between">
      <formula>$E$1/$E$1*50%</formula>
      <formula>$E$1/$E$1*89.9%</formula>
    </cfRule>
    <cfRule type="cellIs" dxfId="6792" priority="2928" stopIfTrue="1" operator="greaterThanOrEqual">
      <formula>$E$1/$E$1*13.5%</formula>
    </cfRule>
  </conditionalFormatting>
  <conditionalFormatting sqref="F291">
    <cfRule type="cellIs" dxfId="6791" priority="2940" stopIfTrue="1" operator="lessThan">
      <formula>$D$1/$D$1*50</formula>
    </cfRule>
    <cfRule type="cellIs" dxfId="6790" priority="2941" stopIfTrue="1" operator="between">
      <formula>$D$1/$D$1*50</formula>
      <formula>$D$1/$D$1*89</formula>
    </cfRule>
    <cfRule type="cellIs" dxfId="6789" priority="2942" stopIfTrue="1" operator="greaterThanOrEqual">
      <formula>$D$1/$D$1*90</formula>
    </cfRule>
  </conditionalFormatting>
  <conditionalFormatting sqref="H291">
    <cfRule type="cellIs" dxfId="6788" priority="2929" stopIfTrue="1" operator="lessThan">
      <formula>$D$1/$D$1*50</formula>
    </cfRule>
    <cfRule type="cellIs" dxfId="6787" priority="2930" stopIfTrue="1" operator="between">
      <formula>$D$1/$D$1*50</formula>
      <formula>$D$1/$D$1*89</formula>
    </cfRule>
    <cfRule type="cellIs" dxfId="6786" priority="2931" stopIfTrue="1" operator="greaterThanOrEqual">
      <formula>$D$1/$D$1*90</formula>
    </cfRule>
  </conditionalFormatting>
  <conditionalFormatting sqref="I291">
    <cfRule type="cellIs" dxfId="6785" priority="2932" stopIfTrue="1" operator="lessThan">
      <formula>$E$1/$E$1*11.2%</formula>
    </cfRule>
    <cfRule type="cellIs" dxfId="6784" priority="2933" stopIfTrue="1" operator="between">
      <formula>$E$1/$E$1*11.25%</formula>
      <formula>$E$1/$E$1*20.03%</formula>
    </cfRule>
    <cfRule type="cellIs" dxfId="6783" priority="2934" stopIfTrue="1" operator="greaterThanOrEqual">
      <formula>$E$1/$E$1*13.5%</formula>
    </cfRule>
  </conditionalFormatting>
  <conditionalFormatting sqref="R291">
    <cfRule type="expression" dxfId="6782" priority="2935" stopIfTrue="1">
      <formula>F</formula>
    </cfRule>
    <cfRule type="expression" dxfId="6781" priority="2936" stopIfTrue="1">
      <formula>A</formula>
    </cfRule>
  </conditionalFormatting>
  <conditionalFormatting sqref="Q291">
    <cfRule type="cellIs" dxfId="6780" priority="2937" stopIfTrue="1" operator="lessThan">
      <formula>$Q$1/$Q$1*60%</formula>
    </cfRule>
    <cfRule type="cellIs" dxfId="6779" priority="2938" stopIfTrue="1" operator="between">
      <formula>$Q$1/$Q$1*60%</formula>
      <formula>$Q$1/$Q$1*89%</formula>
    </cfRule>
    <cfRule type="cellIs" dxfId="6778" priority="2939" stopIfTrue="1" operator="greaterThanOrEqual">
      <formula>$Q$1/$Q$1*90%</formula>
    </cfRule>
  </conditionalFormatting>
  <conditionalFormatting sqref="K291">
    <cfRule type="cellIs" dxfId="6777" priority="2920" stopIfTrue="1" operator="lessThan">
      <formula>$D$1/$D$1*50</formula>
    </cfRule>
    <cfRule type="cellIs" dxfId="6776" priority="2921" stopIfTrue="1" operator="between">
      <formula>$D$1/$D$1*50</formula>
      <formula>$D$1/$D$1*89</formula>
    </cfRule>
    <cfRule type="cellIs" dxfId="6775" priority="2922" stopIfTrue="1" operator="greaterThanOrEqual">
      <formula>$D$1/$D$1*90</formula>
    </cfRule>
  </conditionalFormatting>
  <conditionalFormatting sqref="H291">
    <cfRule type="cellIs" dxfId="6774" priority="2917" stopIfTrue="1" operator="lessThan">
      <formula>$D$1/$D$1*50</formula>
    </cfRule>
    <cfRule type="cellIs" dxfId="6773" priority="2918" stopIfTrue="1" operator="between">
      <formula>$D$1/$D$1*50</formula>
      <formula>$D$1/$D$1*89</formula>
    </cfRule>
    <cfRule type="cellIs" dxfId="6772" priority="2919" stopIfTrue="1" operator="greaterThanOrEqual">
      <formula>$D$1/$D$1*90</formula>
    </cfRule>
  </conditionalFormatting>
  <conditionalFormatting sqref="D291">
    <cfRule type="cellIs" dxfId="6771" priority="2899" stopIfTrue="1" operator="lessThan">
      <formula>$D$1/$D$1*50</formula>
    </cfRule>
    <cfRule type="cellIs" dxfId="6770" priority="2900" stopIfTrue="1" operator="between">
      <formula>$D$1/$D$1*50</formula>
      <formula>$D$1/$D$1*89</formula>
    </cfRule>
    <cfRule type="cellIs" dxfId="6769" priority="2901" stopIfTrue="1" operator="greaterThanOrEqual">
      <formula>$D$1/$D$1*90</formula>
    </cfRule>
  </conditionalFormatting>
  <conditionalFormatting sqref="D279">
    <cfRule type="cellIs" dxfId="6768" priority="2914" stopIfTrue="1" operator="lessThan">
      <formula>$D$1/$D$1*50</formula>
    </cfRule>
    <cfRule type="cellIs" dxfId="6767" priority="2915" stopIfTrue="1" operator="between">
      <formula>$D$1/$D$1*50</formula>
      <formula>$D$1/$D$1*89</formula>
    </cfRule>
    <cfRule type="cellIs" dxfId="6766" priority="2916" stopIfTrue="1" operator="greaterThanOrEqual">
      <formula>$D$1/$D$1*90</formula>
    </cfRule>
  </conditionalFormatting>
  <conditionalFormatting sqref="D294">
    <cfRule type="cellIs" dxfId="6765" priority="2911" stopIfTrue="1" operator="lessThan">
      <formula>$D$1/$D$1*50</formula>
    </cfRule>
    <cfRule type="cellIs" dxfId="6764" priority="2912" stopIfTrue="1" operator="between">
      <formula>$D$1/$D$1*50</formula>
      <formula>$D$1/$D$1*89</formula>
    </cfRule>
    <cfRule type="cellIs" dxfId="6763" priority="2913" stopIfTrue="1" operator="greaterThanOrEqual">
      <formula>$D$1/$D$1*90</formula>
    </cfRule>
  </conditionalFormatting>
  <conditionalFormatting sqref="D298">
    <cfRule type="cellIs" dxfId="6762" priority="2908" stopIfTrue="1" operator="lessThan">
      <formula>$D$1/$D$1*50</formula>
    </cfRule>
    <cfRule type="cellIs" dxfId="6761" priority="2909" stopIfTrue="1" operator="between">
      <formula>$D$1/$D$1*50</formula>
      <formula>$D$1/$D$1*89</formula>
    </cfRule>
    <cfRule type="cellIs" dxfId="6760" priority="2910" stopIfTrue="1" operator="greaterThanOrEqual">
      <formula>$D$1/$D$1*90</formula>
    </cfRule>
  </conditionalFormatting>
  <conditionalFormatting sqref="D289">
    <cfRule type="cellIs" dxfId="6759" priority="2905" stopIfTrue="1" operator="lessThan">
      <formula>$D$1/$D$1*50</formula>
    </cfRule>
    <cfRule type="cellIs" dxfId="6758" priority="2906" stopIfTrue="1" operator="between">
      <formula>$D$1/$D$1*50</formula>
      <formula>$D$1/$D$1*89</formula>
    </cfRule>
    <cfRule type="cellIs" dxfId="6757" priority="2907" stopIfTrue="1" operator="greaterThanOrEqual">
      <formula>$D$1/$D$1*90</formula>
    </cfRule>
  </conditionalFormatting>
  <conditionalFormatting sqref="D298">
    <cfRule type="cellIs" dxfId="6756" priority="2902" stopIfTrue="1" operator="lessThan">
      <formula>$D$1/$D$1*50</formula>
    </cfRule>
    <cfRule type="cellIs" dxfId="6755" priority="2903" stopIfTrue="1" operator="between">
      <formula>$D$1/$D$1*50</formula>
      <formula>$D$1/$D$1*89</formula>
    </cfRule>
    <cfRule type="cellIs" dxfId="6754" priority="2904" stopIfTrue="1" operator="greaterThanOrEqual">
      <formula>$D$1/$D$1*90</formula>
    </cfRule>
  </conditionalFormatting>
  <conditionalFormatting sqref="P291">
    <cfRule type="cellIs" dxfId="6753" priority="2896" stopIfTrue="1" operator="lessThan">
      <formula>#REF!/#REF!*1%</formula>
    </cfRule>
    <cfRule type="cellIs" dxfId="6752" priority="2897" stopIfTrue="1" operator="between">
      <formula>#REF!/#REF!*1%</formula>
      <formula>#REF!/#REF!*4%</formula>
    </cfRule>
    <cfRule type="cellIs" dxfId="6751" priority="2898" stopIfTrue="1" operator="greaterThanOrEqual">
      <formula>#REF!/#REF!*5%</formula>
    </cfRule>
  </conditionalFormatting>
  <conditionalFormatting sqref="N180">
    <cfRule type="cellIs" dxfId="6750" priority="2876" stopIfTrue="1" operator="lessThan">
      <formula>$E$1/$E$1*50%</formula>
    </cfRule>
    <cfRule type="cellIs" dxfId="6749" priority="2877" stopIfTrue="1" operator="between">
      <formula>$E$1/$E$1*50%</formula>
      <formula>$E$1/$E$1*89.9%</formula>
    </cfRule>
    <cfRule type="cellIs" dxfId="6748" priority="2878" stopIfTrue="1" operator="greaterThanOrEqual">
      <formula>$E$1/$E$1*13.5%</formula>
    </cfRule>
  </conditionalFormatting>
  <conditionalFormatting sqref="J180:J182">
    <cfRule type="cellIs" dxfId="6747" priority="2879" stopIfTrue="1" operator="lessThan">
      <formula>$E$1/$E$1*1%</formula>
    </cfRule>
    <cfRule type="cellIs" dxfId="6746" priority="2880" stopIfTrue="1" operator="between">
      <formula>$E$1/$E$1*1%</formula>
      <formula>$E$1/$E$1*4%</formula>
    </cfRule>
    <cfRule type="cellIs" dxfId="6745" priority="2881" stopIfTrue="1" operator="greaterThanOrEqual">
      <formula>$E$1/$E$1*5%</formula>
    </cfRule>
  </conditionalFormatting>
  <conditionalFormatting sqref="K180">
    <cfRule type="cellIs" dxfId="6744" priority="2882" stopIfTrue="1" operator="lessThan">
      <formula>$D$1/$D$1*50</formula>
    </cfRule>
    <cfRule type="cellIs" dxfId="6743" priority="2883" stopIfTrue="1" operator="between">
      <formula>$D$1/$D$1*50</formula>
      <formula>$D$1/$D$1*89</formula>
    </cfRule>
    <cfRule type="cellIs" dxfId="6742" priority="2884" stopIfTrue="1" operator="greaterThanOrEqual">
      <formula>$D$1/$D$1*90</formula>
    </cfRule>
  </conditionalFormatting>
  <conditionalFormatting sqref="E180">
    <cfRule type="cellIs" dxfId="6741" priority="2885" stopIfTrue="1" operator="lessThan">
      <formula>$E$1/$E$1*11.2%</formula>
    </cfRule>
    <cfRule type="cellIs" dxfId="6740" priority="2886" stopIfTrue="1" operator="between">
      <formula>$E$1/$E$1*11.25%</formula>
      <formula>$E$1/$E$1*20.03%</formula>
    </cfRule>
    <cfRule type="cellIs" dxfId="6739" priority="2887" stopIfTrue="1" operator="greaterThanOrEqual">
      <formula>$E$1/$E$1*13.5%</formula>
    </cfRule>
  </conditionalFormatting>
  <conditionalFormatting sqref="P180">
    <cfRule type="cellIs" dxfId="6738" priority="2888" stopIfTrue="1" operator="lessThan">
      <formula>#REF!/#REF!*1%</formula>
    </cfRule>
    <cfRule type="cellIs" dxfId="6737" priority="2889" stopIfTrue="1" operator="between">
      <formula>#REF!/#REF!*1%</formula>
      <formula>#REF!/#REF!*4%</formula>
    </cfRule>
    <cfRule type="cellIs" dxfId="6736" priority="2890" stopIfTrue="1" operator="greaterThanOrEqual">
      <formula>#REF!/#REF!*5%</formula>
    </cfRule>
  </conditionalFormatting>
  <conditionalFormatting sqref="R180">
    <cfRule type="expression" dxfId="6735" priority="2891" stopIfTrue="1">
      <formula>F</formula>
    </cfRule>
    <cfRule type="expression" dxfId="6734" priority="2892" stopIfTrue="1">
      <formula>A</formula>
    </cfRule>
  </conditionalFormatting>
  <conditionalFormatting sqref="Q180">
    <cfRule type="cellIs" dxfId="6733" priority="2893" stopIfTrue="1" operator="lessThan">
      <formula>$Q$1/$Q$1*60%</formula>
    </cfRule>
    <cfRule type="cellIs" dxfId="6732" priority="2894" stopIfTrue="1" operator="between">
      <formula>$Q$1/$Q$1*60%</formula>
      <formula>$Q$1/$Q$1*89%</formula>
    </cfRule>
    <cfRule type="cellIs" dxfId="6731" priority="2895" stopIfTrue="1" operator="greaterThanOrEqual">
      <formula>$Q$1/$Q$1*90%</formula>
    </cfRule>
  </conditionalFormatting>
  <conditionalFormatting sqref="O180">
    <cfRule type="cellIs" dxfId="6730" priority="2873" stopIfTrue="1" operator="lessThan">
      <formula>#REF!/#REF!*60</formula>
    </cfRule>
    <cfRule type="cellIs" dxfId="6729" priority="2874" stopIfTrue="1" operator="between">
      <formula>#REF!/#REF!*60</formula>
      <formula>#REF!/#REF!*89</formula>
    </cfRule>
    <cfRule type="cellIs" dxfId="6728" priority="2875" stopIfTrue="1" operator="greaterThanOrEqual">
      <formula>#REF!/#REF!*90</formula>
    </cfRule>
  </conditionalFormatting>
  <conditionalFormatting sqref="F180">
    <cfRule type="cellIs" dxfId="6727" priority="2870" stopIfTrue="1" operator="lessThan">
      <formula>$D$1/$D$1*50</formula>
    </cfRule>
    <cfRule type="cellIs" dxfId="6726" priority="2871" stopIfTrue="1" operator="between">
      <formula>$D$1/$D$1*50</formula>
      <formula>$D$1/$D$1*89</formula>
    </cfRule>
    <cfRule type="cellIs" dxfId="6725" priority="2872" stopIfTrue="1" operator="greaterThanOrEqual">
      <formula>$D$1/$D$1*90</formula>
    </cfRule>
  </conditionalFormatting>
  <conditionalFormatting sqref="D180">
    <cfRule type="cellIs" dxfId="6724" priority="2867" stopIfTrue="1" operator="lessThan">
      <formula>$D$1/$D$1*50</formula>
    </cfRule>
    <cfRule type="cellIs" dxfId="6723" priority="2868" stopIfTrue="1" operator="between">
      <formula>$D$1/$D$1*50</formula>
      <formula>$D$1/$D$1*89</formula>
    </cfRule>
    <cfRule type="cellIs" dxfId="6722" priority="2869" stopIfTrue="1" operator="greaterThanOrEqual">
      <formula>$D$1/$D$1*90</formula>
    </cfRule>
  </conditionalFormatting>
  <conditionalFormatting sqref="D180">
    <cfRule type="cellIs" dxfId="6721" priority="2864" stopIfTrue="1" operator="lessThan">
      <formula>$D$1/$D$1*50</formula>
    </cfRule>
    <cfRule type="cellIs" dxfId="6720" priority="2865" stopIfTrue="1" operator="between">
      <formula>$D$1/$D$1*50</formula>
      <formula>$D$1/$D$1*89</formula>
    </cfRule>
    <cfRule type="cellIs" dxfId="6719" priority="2866" stopIfTrue="1" operator="greaterThanOrEqual">
      <formula>$D$1/$D$1*90</formula>
    </cfRule>
  </conditionalFormatting>
  <conditionalFormatting sqref="D180">
    <cfRule type="cellIs" dxfId="6718" priority="2861" stopIfTrue="1" operator="lessThan">
      <formula>$D$1/$D$1*50</formula>
    </cfRule>
    <cfRule type="cellIs" dxfId="6717" priority="2862" stopIfTrue="1" operator="between">
      <formula>$D$1/$D$1*50</formula>
      <formula>$D$1/$D$1*89</formula>
    </cfRule>
    <cfRule type="cellIs" dxfId="6716" priority="2863" stopIfTrue="1" operator="greaterThanOrEqual">
      <formula>$D$1/$D$1*90</formula>
    </cfRule>
  </conditionalFormatting>
  <conditionalFormatting sqref="D180">
    <cfRule type="cellIs" dxfId="6715" priority="2858" stopIfTrue="1" operator="lessThan">
      <formula>$D$1/$D$1*50</formula>
    </cfRule>
    <cfRule type="cellIs" dxfId="6714" priority="2859" stopIfTrue="1" operator="between">
      <formula>$D$1/$D$1*50</formula>
      <formula>$D$1/$D$1*89</formula>
    </cfRule>
    <cfRule type="cellIs" dxfId="6713" priority="2860" stopIfTrue="1" operator="greaterThanOrEqual">
      <formula>$D$1/$D$1*90</formula>
    </cfRule>
  </conditionalFormatting>
  <conditionalFormatting sqref="O288">
    <cfRule type="cellIs" dxfId="6712" priority="2835" stopIfTrue="1" operator="lessThan">
      <formula>#REF!/#REF!*60</formula>
    </cfRule>
    <cfRule type="cellIs" dxfId="6711" priority="2836" stopIfTrue="1" operator="between">
      <formula>#REF!/#REF!*60</formula>
      <formula>#REF!/#REF!*89</formula>
    </cfRule>
    <cfRule type="cellIs" dxfId="6710" priority="2837" stopIfTrue="1" operator="greaterThanOrEqual">
      <formula>#REF!/#REF!*90</formula>
    </cfRule>
  </conditionalFormatting>
  <conditionalFormatting sqref="N288">
    <cfRule type="cellIs" dxfId="6709" priority="2838" stopIfTrue="1" operator="lessThan">
      <formula>$E$1/$E$1*50%</formula>
    </cfRule>
    <cfRule type="cellIs" dxfId="6708" priority="2839" stopIfTrue="1" operator="between">
      <formula>$E$1/$E$1*50%</formula>
      <formula>$E$1/$E$1*89.9%</formula>
    </cfRule>
    <cfRule type="cellIs" dxfId="6707" priority="2840" stopIfTrue="1" operator="greaterThanOrEqual">
      <formula>$E$1/$E$1*13.5%</formula>
    </cfRule>
  </conditionalFormatting>
  <conditionalFormatting sqref="F288">
    <cfRule type="cellIs" dxfId="6706" priority="2855" stopIfTrue="1" operator="lessThan">
      <formula>$D$1/$D$1*50</formula>
    </cfRule>
    <cfRule type="cellIs" dxfId="6705" priority="2856" stopIfTrue="1" operator="between">
      <formula>$D$1/$D$1*50</formula>
      <formula>$D$1/$D$1*89</formula>
    </cfRule>
    <cfRule type="cellIs" dxfId="6704" priority="2857" stopIfTrue="1" operator="greaterThanOrEqual">
      <formula>$D$1/$D$1*90</formula>
    </cfRule>
  </conditionalFormatting>
  <conditionalFormatting sqref="H288">
    <cfRule type="cellIs" dxfId="6703" priority="2841" stopIfTrue="1" operator="lessThan">
      <formula>$D$1/$D$1*50</formula>
    </cfRule>
    <cfRule type="cellIs" dxfId="6702" priority="2842" stopIfTrue="1" operator="between">
      <formula>$D$1/$D$1*50</formula>
      <formula>$D$1/$D$1*89</formula>
    </cfRule>
    <cfRule type="cellIs" dxfId="6701" priority="2843" stopIfTrue="1" operator="greaterThanOrEqual">
      <formula>$D$1/$D$1*90</formula>
    </cfRule>
  </conditionalFormatting>
  <conditionalFormatting sqref="I288">
    <cfRule type="cellIs" dxfId="6700" priority="2844" stopIfTrue="1" operator="lessThan">
      <formula>$E$1/$E$1*11.2%</formula>
    </cfRule>
    <cfRule type="cellIs" dxfId="6699" priority="2845" stopIfTrue="1" operator="between">
      <formula>$E$1/$E$1*11.25%</formula>
      <formula>$E$1/$E$1*20.03%</formula>
    </cfRule>
    <cfRule type="cellIs" dxfId="6698" priority="2846" stopIfTrue="1" operator="greaterThanOrEqual">
      <formula>$E$1/$E$1*13.5%</formula>
    </cfRule>
  </conditionalFormatting>
  <conditionalFormatting sqref="P288">
    <cfRule type="cellIs" dxfId="6697" priority="2847" stopIfTrue="1" operator="lessThan">
      <formula>#REF!/#REF!*1%</formula>
    </cfRule>
    <cfRule type="cellIs" dxfId="6696" priority="2848" stopIfTrue="1" operator="between">
      <formula>#REF!/#REF!*1%</formula>
      <formula>#REF!/#REF!*4%</formula>
    </cfRule>
    <cfRule type="cellIs" dxfId="6695" priority="2849" stopIfTrue="1" operator="greaterThanOrEqual">
      <formula>#REF!/#REF!*5%</formula>
    </cfRule>
  </conditionalFormatting>
  <conditionalFormatting sqref="R288">
    <cfRule type="expression" dxfId="6694" priority="2850" stopIfTrue="1">
      <formula>F</formula>
    </cfRule>
    <cfRule type="expression" dxfId="6693" priority="2851" stopIfTrue="1">
      <formula>A</formula>
    </cfRule>
  </conditionalFormatting>
  <conditionalFormatting sqref="Q288">
    <cfRule type="cellIs" dxfId="6692" priority="2852" stopIfTrue="1" operator="lessThan">
      <formula>$Q$1/$Q$1*60%</formula>
    </cfRule>
    <cfRule type="cellIs" dxfId="6691" priority="2853" stopIfTrue="1" operator="between">
      <formula>$Q$1/$Q$1*60%</formula>
      <formula>$Q$1/$Q$1*89%</formula>
    </cfRule>
    <cfRule type="cellIs" dxfId="6690" priority="2854" stopIfTrue="1" operator="greaterThanOrEqual">
      <formula>$Q$1/$Q$1*90%</formula>
    </cfRule>
  </conditionalFormatting>
  <conditionalFormatting sqref="K288">
    <cfRule type="cellIs" dxfId="6689" priority="2832" stopIfTrue="1" operator="lessThan">
      <formula>$D$1/$D$1*50</formula>
    </cfRule>
    <cfRule type="cellIs" dxfId="6688" priority="2833" stopIfTrue="1" operator="between">
      <formula>$D$1/$D$1*50</formula>
      <formula>$D$1/$D$1*89</formula>
    </cfRule>
    <cfRule type="cellIs" dxfId="6687" priority="2834" stopIfTrue="1" operator="greaterThanOrEqual">
      <formula>$D$1/$D$1*90</formula>
    </cfRule>
  </conditionalFormatting>
  <conditionalFormatting sqref="H288">
    <cfRule type="cellIs" dxfId="6686" priority="2829" stopIfTrue="1" operator="lessThan">
      <formula>$D$1/$D$1*50</formula>
    </cfRule>
    <cfRule type="cellIs" dxfId="6685" priority="2830" stopIfTrue="1" operator="between">
      <formula>$D$1/$D$1*50</formula>
      <formula>$D$1/$D$1*89</formula>
    </cfRule>
    <cfRule type="cellIs" dxfId="6684" priority="2831" stopIfTrue="1" operator="greaterThanOrEqual">
      <formula>$D$1/$D$1*90</formula>
    </cfRule>
  </conditionalFormatting>
  <conditionalFormatting sqref="D288">
    <cfRule type="cellIs" dxfId="6683" priority="2826" stopIfTrue="1" operator="lessThan">
      <formula>$D$1/$D$1*50</formula>
    </cfRule>
    <cfRule type="cellIs" dxfId="6682" priority="2827" stopIfTrue="1" operator="between">
      <formula>$D$1/$D$1*50</formula>
      <formula>$D$1/$D$1*89</formula>
    </cfRule>
    <cfRule type="cellIs" dxfId="6681" priority="2828" stopIfTrue="1" operator="greaterThanOrEqual">
      <formula>$D$1/$D$1*90</formula>
    </cfRule>
  </conditionalFormatting>
  <conditionalFormatting sqref="O292">
    <cfRule type="cellIs" dxfId="6680" priority="2806" stopIfTrue="1" operator="lessThan">
      <formula>#REF!/#REF!*60</formula>
    </cfRule>
    <cfRule type="cellIs" dxfId="6679" priority="2807" stopIfTrue="1" operator="between">
      <formula>#REF!/#REF!*60</formula>
      <formula>#REF!/#REF!*89</formula>
    </cfRule>
    <cfRule type="cellIs" dxfId="6678" priority="2808" stopIfTrue="1" operator="greaterThanOrEqual">
      <formula>#REF!/#REF!*90</formula>
    </cfRule>
  </conditionalFormatting>
  <conditionalFormatting sqref="N292">
    <cfRule type="cellIs" dxfId="6677" priority="2809" stopIfTrue="1" operator="lessThan">
      <formula>$E$1/$E$1*50%</formula>
    </cfRule>
    <cfRule type="cellIs" dxfId="6676" priority="2810" stopIfTrue="1" operator="between">
      <formula>$E$1/$E$1*50%</formula>
      <formula>$E$1/$E$1*89.9%</formula>
    </cfRule>
    <cfRule type="cellIs" dxfId="6675" priority="2811" stopIfTrue="1" operator="greaterThanOrEqual">
      <formula>$E$1/$E$1*13.5%</formula>
    </cfRule>
  </conditionalFormatting>
  <conditionalFormatting sqref="F292">
    <cfRule type="cellIs" dxfId="6674" priority="2823" stopIfTrue="1" operator="lessThan">
      <formula>$D$1/$D$1*50</formula>
    </cfRule>
    <cfRule type="cellIs" dxfId="6673" priority="2824" stopIfTrue="1" operator="between">
      <formula>$D$1/$D$1*50</formula>
      <formula>$D$1/$D$1*89</formula>
    </cfRule>
    <cfRule type="cellIs" dxfId="6672" priority="2825" stopIfTrue="1" operator="greaterThanOrEqual">
      <formula>$D$1/$D$1*90</formula>
    </cfRule>
  </conditionalFormatting>
  <conditionalFormatting sqref="H292">
    <cfRule type="cellIs" dxfId="6671" priority="2812" stopIfTrue="1" operator="lessThan">
      <formula>$D$1/$D$1*50</formula>
    </cfRule>
    <cfRule type="cellIs" dxfId="6670" priority="2813" stopIfTrue="1" operator="between">
      <formula>$D$1/$D$1*50</formula>
      <formula>$D$1/$D$1*89</formula>
    </cfRule>
    <cfRule type="cellIs" dxfId="6669" priority="2814" stopIfTrue="1" operator="greaterThanOrEqual">
      <formula>$D$1/$D$1*90</formula>
    </cfRule>
  </conditionalFormatting>
  <conditionalFormatting sqref="I292">
    <cfRule type="cellIs" dxfId="6668" priority="2815" stopIfTrue="1" operator="lessThan">
      <formula>$E$1/$E$1*11.2%</formula>
    </cfRule>
    <cfRule type="cellIs" dxfId="6667" priority="2816" stopIfTrue="1" operator="between">
      <formula>$E$1/$E$1*11.25%</formula>
      <formula>$E$1/$E$1*20.03%</formula>
    </cfRule>
    <cfRule type="cellIs" dxfId="6666" priority="2817" stopIfTrue="1" operator="greaterThanOrEqual">
      <formula>$E$1/$E$1*13.5%</formula>
    </cfRule>
  </conditionalFormatting>
  <conditionalFormatting sqref="R292">
    <cfRule type="expression" dxfId="6665" priority="2818" stopIfTrue="1">
      <formula>F</formula>
    </cfRule>
    <cfRule type="expression" dxfId="6664" priority="2819" stopIfTrue="1">
      <formula>A</formula>
    </cfRule>
  </conditionalFormatting>
  <conditionalFormatting sqref="Q292">
    <cfRule type="cellIs" dxfId="6663" priority="2820" stopIfTrue="1" operator="lessThan">
      <formula>$Q$1/$Q$1*60%</formula>
    </cfRule>
    <cfRule type="cellIs" dxfId="6662" priority="2821" stopIfTrue="1" operator="between">
      <formula>$Q$1/$Q$1*60%</formula>
      <formula>$Q$1/$Q$1*89%</formula>
    </cfRule>
    <cfRule type="cellIs" dxfId="6661" priority="2822" stopIfTrue="1" operator="greaterThanOrEqual">
      <formula>$Q$1/$Q$1*90%</formula>
    </cfRule>
  </conditionalFormatting>
  <conditionalFormatting sqref="K292">
    <cfRule type="cellIs" dxfId="6660" priority="2803" stopIfTrue="1" operator="lessThan">
      <formula>$D$1/$D$1*50</formula>
    </cfRule>
    <cfRule type="cellIs" dxfId="6659" priority="2804" stopIfTrue="1" operator="between">
      <formula>$D$1/$D$1*50</formula>
      <formula>$D$1/$D$1*89</formula>
    </cfRule>
    <cfRule type="cellIs" dxfId="6658" priority="2805" stopIfTrue="1" operator="greaterThanOrEqual">
      <formula>$D$1/$D$1*90</formula>
    </cfRule>
  </conditionalFormatting>
  <conditionalFormatting sqref="H292">
    <cfRule type="cellIs" dxfId="6657" priority="2800" stopIfTrue="1" operator="lessThan">
      <formula>$D$1/$D$1*50</formula>
    </cfRule>
    <cfRule type="cellIs" dxfId="6656" priority="2801" stopIfTrue="1" operator="between">
      <formula>$D$1/$D$1*50</formula>
      <formula>$D$1/$D$1*89</formula>
    </cfRule>
    <cfRule type="cellIs" dxfId="6655" priority="2802" stopIfTrue="1" operator="greaterThanOrEqual">
      <formula>$D$1/$D$1*90</formula>
    </cfRule>
  </conditionalFormatting>
  <conditionalFormatting sqref="D292">
    <cfRule type="cellIs" dxfId="6654" priority="2797" stopIfTrue="1" operator="lessThan">
      <formula>$D$1/$D$1*50</formula>
    </cfRule>
    <cfRule type="cellIs" dxfId="6653" priority="2798" stopIfTrue="1" operator="between">
      <formula>$D$1/$D$1*50</formula>
      <formula>$D$1/$D$1*89</formula>
    </cfRule>
    <cfRule type="cellIs" dxfId="6652" priority="2799" stopIfTrue="1" operator="greaterThanOrEqual">
      <formula>$D$1/$D$1*90</formula>
    </cfRule>
  </conditionalFormatting>
  <conditionalFormatting sqref="P292">
    <cfRule type="cellIs" dxfId="6651" priority="2794" stopIfTrue="1" operator="lessThan">
      <formula>#REF!/#REF!*1%</formula>
    </cfRule>
    <cfRule type="cellIs" dxfId="6650" priority="2795" stopIfTrue="1" operator="between">
      <formula>#REF!/#REF!*1%</formula>
      <formula>#REF!/#REF!*4%</formula>
    </cfRule>
    <cfRule type="cellIs" dxfId="6649" priority="2796" stopIfTrue="1" operator="greaterThanOrEqual">
      <formula>#REF!/#REF!*5%</formula>
    </cfRule>
  </conditionalFormatting>
  <conditionalFormatting sqref="N330">
    <cfRule type="cellIs" dxfId="6648" priority="2777" stopIfTrue="1" operator="lessThan">
      <formula>$E$1/$E$1*50%</formula>
    </cfRule>
    <cfRule type="cellIs" dxfId="6647" priority="2778" stopIfTrue="1" operator="between">
      <formula>$E$1/$E$1*50%</formula>
      <formula>$E$1/$E$1*89.9%</formula>
    </cfRule>
    <cfRule type="cellIs" dxfId="6646" priority="2779" stopIfTrue="1" operator="greaterThanOrEqual">
      <formula>$E$1/$E$1*13.5%</formula>
    </cfRule>
  </conditionalFormatting>
  <conditionalFormatting sqref="K330">
    <cfRule type="cellIs" dxfId="6645" priority="2780" stopIfTrue="1" operator="lessThan">
      <formula>$D$1/$D$1*50</formula>
    </cfRule>
    <cfRule type="cellIs" dxfId="6644" priority="2781" stopIfTrue="1" operator="between">
      <formula>$D$1/$D$1*50</formula>
      <formula>$D$1/$D$1*89</formula>
    </cfRule>
    <cfRule type="cellIs" dxfId="6643" priority="2782" stopIfTrue="1" operator="greaterThanOrEqual">
      <formula>$D$1/$D$1*90</formula>
    </cfRule>
  </conditionalFormatting>
  <conditionalFormatting sqref="G330">
    <cfRule type="cellIs" dxfId="6642" priority="2783" stopIfTrue="1" operator="lessThan">
      <formula>$E$1/$E$1*11.2%</formula>
    </cfRule>
    <cfRule type="cellIs" dxfId="6641" priority="2784" stopIfTrue="1" operator="between">
      <formula>$E$1/$E$1*11.25%</formula>
      <formula>$E$1/$E$1*20.03%</formula>
    </cfRule>
    <cfRule type="cellIs" dxfId="6640" priority="2785" stopIfTrue="1" operator="greaterThanOrEqual">
      <formula>$E$1/$E$1*13.5%</formula>
    </cfRule>
  </conditionalFormatting>
  <conditionalFormatting sqref="P330">
    <cfRule type="cellIs" dxfId="6639" priority="2786" stopIfTrue="1" operator="lessThan">
      <formula>#REF!/#REF!*1%</formula>
    </cfRule>
    <cfRule type="cellIs" dxfId="6638" priority="2787" stopIfTrue="1" operator="between">
      <formula>#REF!/#REF!*1%</formula>
      <formula>#REF!/#REF!*4%</formula>
    </cfRule>
    <cfRule type="cellIs" dxfId="6637" priority="2788" stopIfTrue="1" operator="greaterThanOrEqual">
      <formula>#REF!/#REF!*5%</formula>
    </cfRule>
  </conditionalFormatting>
  <conditionalFormatting sqref="R330">
    <cfRule type="expression" dxfId="6636" priority="2789" stopIfTrue="1">
      <formula>F</formula>
    </cfRule>
    <cfRule type="expression" dxfId="6635" priority="2790" stopIfTrue="1">
      <formula>A</formula>
    </cfRule>
  </conditionalFormatting>
  <conditionalFormatting sqref="Q330">
    <cfRule type="cellIs" dxfId="6634" priority="2791" stopIfTrue="1" operator="lessThan">
      <formula>$Q$1/$Q$1*60%</formula>
    </cfRule>
    <cfRule type="cellIs" dxfId="6633" priority="2792" stopIfTrue="1" operator="between">
      <formula>$Q$1/$Q$1*60%</formula>
      <formula>$Q$1/$Q$1*89%</formula>
    </cfRule>
    <cfRule type="cellIs" dxfId="6632" priority="2793" stopIfTrue="1" operator="greaterThanOrEqual">
      <formula>$Q$1/$Q$1*90%</formula>
    </cfRule>
  </conditionalFormatting>
  <conditionalFormatting sqref="O235 A235">
    <cfRule type="cellIs" dxfId="6631" priority="2731" stopIfTrue="1" operator="lessThan">
      <formula>#REF!/#REF!*60</formula>
    </cfRule>
    <cfRule type="cellIs" dxfId="6630" priority="2732" stopIfTrue="1" operator="between">
      <formula>#REF!/#REF!*60</formula>
      <formula>#REF!/#REF!*89</formula>
    </cfRule>
    <cfRule type="cellIs" dxfId="6629" priority="2733" stopIfTrue="1" operator="greaterThanOrEqual">
      <formula>#REF!/#REF!*90</formula>
    </cfRule>
  </conditionalFormatting>
  <conditionalFormatting sqref="O348 A348">
    <cfRule type="cellIs" dxfId="6628" priority="2754" stopIfTrue="1" operator="lessThan">
      <formula>#REF!/#REF!*60</formula>
    </cfRule>
    <cfRule type="cellIs" dxfId="6627" priority="2755" stopIfTrue="1" operator="between">
      <formula>#REF!/#REF!*60</formula>
      <formula>#REF!/#REF!*89</formula>
    </cfRule>
    <cfRule type="cellIs" dxfId="6626" priority="2756" stopIfTrue="1" operator="greaterThanOrEqual">
      <formula>#REF!/#REF!*90</formula>
    </cfRule>
  </conditionalFormatting>
  <conditionalFormatting sqref="N348">
    <cfRule type="cellIs" dxfId="6625" priority="2757" stopIfTrue="1" operator="lessThan">
      <formula>$E$1/$E$1*50%</formula>
    </cfRule>
    <cfRule type="cellIs" dxfId="6624" priority="2758" stopIfTrue="1" operator="between">
      <formula>$E$1/$E$1*50%</formula>
      <formula>$E$1/$E$1*89.9%</formula>
    </cfRule>
    <cfRule type="cellIs" dxfId="6623" priority="2759" stopIfTrue="1" operator="greaterThanOrEqual">
      <formula>$E$1/$E$1*13.5%</formula>
    </cfRule>
  </conditionalFormatting>
  <conditionalFormatting sqref="J348">
    <cfRule type="cellIs" dxfId="6622" priority="2760" stopIfTrue="1" operator="lessThan">
      <formula>$E$1/$E$1*1%</formula>
    </cfRule>
    <cfRule type="cellIs" dxfId="6621" priority="2761" stopIfTrue="1" operator="between">
      <formula>$E$1/$E$1*1%</formula>
      <formula>$E$1/$E$1*4%</formula>
    </cfRule>
    <cfRule type="cellIs" dxfId="6620" priority="2762" stopIfTrue="1" operator="greaterThanOrEqual">
      <formula>$E$1/$E$1*5%</formula>
    </cfRule>
  </conditionalFormatting>
  <conditionalFormatting sqref="H348">
    <cfRule type="cellIs" dxfId="6619" priority="2763" stopIfTrue="1" operator="lessThan">
      <formula>$D$1/$D$1*50</formula>
    </cfRule>
    <cfRule type="cellIs" dxfId="6618" priority="2764" stopIfTrue="1" operator="between">
      <formula>$D$1/$D$1*50</formula>
      <formula>$D$1/$D$1*89</formula>
    </cfRule>
    <cfRule type="cellIs" dxfId="6617" priority="2765" stopIfTrue="1" operator="greaterThanOrEqual">
      <formula>$D$1/$D$1*90</formula>
    </cfRule>
  </conditionalFormatting>
  <conditionalFormatting sqref="E348">
    <cfRule type="cellIs" dxfId="6616" priority="2766" stopIfTrue="1" operator="lessThan">
      <formula>$E$1/$E$1*11.2%</formula>
    </cfRule>
    <cfRule type="cellIs" dxfId="6615" priority="2767" stopIfTrue="1" operator="between">
      <formula>$E$1/$E$1*11.25%</formula>
      <formula>$E$1/$E$1*20.03%</formula>
    </cfRule>
    <cfRule type="cellIs" dxfId="6614" priority="2768" stopIfTrue="1" operator="greaterThanOrEqual">
      <formula>$E$1/$E$1*13.5%</formula>
    </cfRule>
  </conditionalFormatting>
  <conditionalFormatting sqref="P348">
    <cfRule type="cellIs" dxfId="6613" priority="2769" stopIfTrue="1" operator="lessThan">
      <formula>#REF!/#REF!*1%</formula>
    </cfRule>
    <cfRule type="cellIs" dxfId="6612" priority="2770" stopIfTrue="1" operator="between">
      <formula>#REF!/#REF!*1%</formula>
      <formula>#REF!/#REF!*4%</formula>
    </cfRule>
    <cfRule type="cellIs" dxfId="6611" priority="2771" stopIfTrue="1" operator="greaterThanOrEqual">
      <formula>#REF!/#REF!*5%</formula>
    </cfRule>
  </conditionalFormatting>
  <conditionalFormatting sqref="R348">
    <cfRule type="expression" dxfId="6610" priority="2772" stopIfTrue="1">
      <formula>F</formula>
    </cfRule>
    <cfRule type="expression" dxfId="6609" priority="2773" stopIfTrue="1">
      <formula>A</formula>
    </cfRule>
  </conditionalFormatting>
  <conditionalFormatting sqref="Q348">
    <cfRule type="cellIs" dxfId="6608" priority="2774" stopIfTrue="1" operator="lessThan">
      <formula>$Q$1/$Q$1*60%</formula>
    </cfRule>
    <cfRule type="cellIs" dxfId="6607" priority="2775" stopIfTrue="1" operator="between">
      <formula>$Q$1/$Q$1*60%</formula>
      <formula>$Q$1/$Q$1*89%</formula>
    </cfRule>
    <cfRule type="cellIs" dxfId="6606" priority="2776" stopIfTrue="1" operator="greaterThanOrEqual">
      <formula>$Q$1/$Q$1*90%</formula>
    </cfRule>
  </conditionalFormatting>
  <conditionalFormatting sqref="N235">
    <cfRule type="cellIs" dxfId="6605" priority="2734" stopIfTrue="1" operator="lessThan">
      <formula>$E$1/$E$1*50%</formula>
    </cfRule>
    <cfRule type="cellIs" dxfId="6604" priority="2735" stopIfTrue="1" operator="between">
      <formula>$E$1/$E$1*50%</formula>
      <formula>$E$1/$E$1*89.9%</formula>
    </cfRule>
    <cfRule type="cellIs" dxfId="6603" priority="2736" stopIfTrue="1" operator="greaterThanOrEqual">
      <formula>$E$1/$E$1*13.5%</formula>
    </cfRule>
  </conditionalFormatting>
  <conditionalFormatting sqref="M235">
    <cfRule type="cellIs" dxfId="6602" priority="2737" stopIfTrue="1" operator="lessThan">
      <formula>$E$1/$E$1*1%</formula>
    </cfRule>
    <cfRule type="cellIs" dxfId="6601" priority="2738" stopIfTrue="1" operator="between">
      <formula>$E$1/$E$1*1%</formula>
      <formula>$E$1/$E$1*4%</formula>
    </cfRule>
    <cfRule type="cellIs" dxfId="6600" priority="2739" stopIfTrue="1" operator="greaterThanOrEqual">
      <formula>$E$1/$E$1*5%</formula>
    </cfRule>
  </conditionalFormatting>
  <conditionalFormatting sqref="D235">
    <cfRule type="cellIs" dxfId="6599" priority="2740" stopIfTrue="1" operator="lessThan">
      <formula>$D$1/$D$1*50</formula>
    </cfRule>
    <cfRule type="cellIs" dxfId="6598" priority="2741" stopIfTrue="1" operator="between">
      <formula>$D$1/$D$1*50</formula>
      <formula>$D$1/$D$1*89</formula>
    </cfRule>
    <cfRule type="cellIs" dxfId="6597" priority="2742" stopIfTrue="1" operator="greaterThanOrEqual">
      <formula>$D$1/$D$1*90</formula>
    </cfRule>
  </conditionalFormatting>
  <conditionalFormatting sqref="I235">
    <cfRule type="cellIs" dxfId="6596" priority="2743" stopIfTrue="1" operator="lessThan">
      <formula>$E$1/$E$1*11.2%</formula>
    </cfRule>
    <cfRule type="cellIs" dxfId="6595" priority="2744" stopIfTrue="1" operator="between">
      <formula>$E$1/$E$1*11.25%</formula>
      <formula>$E$1/$E$1*20.03%</formula>
    </cfRule>
    <cfRule type="cellIs" dxfId="6594" priority="2745" stopIfTrue="1" operator="greaterThanOrEqual">
      <formula>$E$1/$E$1*13.5%</formula>
    </cfRule>
  </conditionalFormatting>
  <conditionalFormatting sqref="P235">
    <cfRule type="cellIs" dxfId="6593" priority="2746" stopIfTrue="1" operator="lessThan">
      <formula>#REF!/#REF!*1%</formula>
    </cfRule>
    <cfRule type="cellIs" dxfId="6592" priority="2747" stopIfTrue="1" operator="between">
      <formula>#REF!/#REF!*1%</formula>
      <formula>#REF!/#REF!*4%</formula>
    </cfRule>
    <cfRule type="cellIs" dxfId="6591" priority="2748" stopIfTrue="1" operator="greaterThanOrEqual">
      <formula>#REF!/#REF!*5%</formula>
    </cfRule>
  </conditionalFormatting>
  <conditionalFormatting sqref="R235">
    <cfRule type="expression" dxfId="6590" priority="2749" stopIfTrue="1">
      <formula>F</formula>
    </cfRule>
    <cfRule type="expression" dxfId="6589" priority="2750" stopIfTrue="1">
      <formula>A</formula>
    </cfRule>
  </conditionalFormatting>
  <conditionalFormatting sqref="Q235">
    <cfRule type="cellIs" dxfId="6588" priority="2751" stopIfTrue="1" operator="lessThan">
      <formula>$Q$1/$Q$1*60%</formula>
    </cfRule>
    <cfRule type="cellIs" dxfId="6587" priority="2752" stopIfTrue="1" operator="between">
      <formula>$Q$1/$Q$1*60%</formula>
      <formula>$Q$1/$Q$1*89%</formula>
    </cfRule>
    <cfRule type="cellIs" dxfId="6586" priority="2753" stopIfTrue="1" operator="greaterThanOrEqual">
      <formula>$Q$1/$Q$1*90%</formula>
    </cfRule>
  </conditionalFormatting>
  <conditionalFormatting sqref="O272:O273 A272:A273">
    <cfRule type="cellIs" dxfId="6585" priority="2708" stopIfTrue="1" operator="lessThan">
      <formula>#REF!/#REF!*60</formula>
    </cfRule>
    <cfRule type="cellIs" dxfId="6584" priority="2709" stopIfTrue="1" operator="between">
      <formula>#REF!/#REF!*60</formula>
      <formula>#REF!/#REF!*89</formula>
    </cfRule>
    <cfRule type="cellIs" dxfId="6583" priority="2710" stopIfTrue="1" operator="greaterThanOrEqual">
      <formula>#REF!/#REF!*90</formula>
    </cfRule>
  </conditionalFormatting>
  <conditionalFormatting sqref="N272:N273">
    <cfRule type="cellIs" dxfId="6582" priority="2711" stopIfTrue="1" operator="lessThan">
      <formula>$E$1/$E$1*50%</formula>
    </cfRule>
    <cfRule type="cellIs" dxfId="6581" priority="2712" stopIfTrue="1" operator="between">
      <formula>$E$1/$E$1*50%</formula>
      <formula>$E$1/$E$1*89.9%</formula>
    </cfRule>
    <cfRule type="cellIs" dxfId="6580" priority="2713" stopIfTrue="1" operator="greaterThanOrEqual">
      <formula>$E$1/$E$1*13.5%</formula>
    </cfRule>
  </conditionalFormatting>
  <conditionalFormatting sqref="M272:M273">
    <cfRule type="cellIs" dxfId="6579" priority="2714" stopIfTrue="1" operator="lessThan">
      <formula>$E$1/$E$1*1%</formula>
    </cfRule>
    <cfRule type="cellIs" dxfId="6578" priority="2715" stopIfTrue="1" operator="between">
      <formula>$E$1/$E$1*1%</formula>
      <formula>$E$1/$E$1*4%</formula>
    </cfRule>
    <cfRule type="cellIs" dxfId="6577" priority="2716" stopIfTrue="1" operator="greaterThanOrEqual">
      <formula>$E$1/$E$1*5%</formula>
    </cfRule>
  </conditionalFormatting>
  <conditionalFormatting sqref="D272:D273">
    <cfRule type="cellIs" dxfId="6576" priority="2717" stopIfTrue="1" operator="lessThan">
      <formula>$D$1/$D$1*50</formula>
    </cfRule>
    <cfRule type="cellIs" dxfId="6575" priority="2718" stopIfTrue="1" operator="between">
      <formula>$D$1/$D$1*50</formula>
      <formula>$D$1/$D$1*89</formula>
    </cfRule>
    <cfRule type="cellIs" dxfId="6574" priority="2719" stopIfTrue="1" operator="greaterThanOrEqual">
      <formula>$D$1/$D$1*90</formula>
    </cfRule>
  </conditionalFormatting>
  <conditionalFormatting sqref="I272:I273">
    <cfRule type="cellIs" dxfId="6573" priority="2720" stopIfTrue="1" operator="lessThan">
      <formula>$E$1/$E$1*11.2%</formula>
    </cfRule>
    <cfRule type="cellIs" dxfId="6572" priority="2721" stopIfTrue="1" operator="between">
      <formula>$E$1/$E$1*11.25%</formula>
      <formula>$E$1/$E$1*20.03%</formula>
    </cfRule>
    <cfRule type="cellIs" dxfId="6571" priority="2722" stopIfTrue="1" operator="greaterThanOrEqual">
      <formula>$E$1/$E$1*13.5%</formula>
    </cfRule>
  </conditionalFormatting>
  <conditionalFormatting sqref="P272:P273">
    <cfRule type="cellIs" dxfId="6570" priority="2723" stopIfTrue="1" operator="lessThan">
      <formula>#REF!/#REF!*1%</formula>
    </cfRule>
    <cfRule type="cellIs" dxfId="6569" priority="2724" stopIfTrue="1" operator="between">
      <formula>#REF!/#REF!*1%</formula>
      <formula>#REF!/#REF!*4%</formula>
    </cfRule>
    <cfRule type="cellIs" dxfId="6568" priority="2725" stopIfTrue="1" operator="greaterThanOrEqual">
      <formula>#REF!/#REF!*5%</formula>
    </cfRule>
  </conditionalFormatting>
  <conditionalFormatting sqref="R272:R273">
    <cfRule type="expression" dxfId="6567" priority="2726" stopIfTrue="1">
      <formula>F</formula>
    </cfRule>
    <cfRule type="expression" dxfId="6566" priority="2727" stopIfTrue="1">
      <formula>A</formula>
    </cfRule>
  </conditionalFormatting>
  <conditionalFormatting sqref="Q272:Q273">
    <cfRule type="cellIs" dxfId="6565" priority="2728" stopIfTrue="1" operator="lessThan">
      <formula>$Q$1/$Q$1*60%</formula>
    </cfRule>
    <cfRule type="cellIs" dxfId="6564" priority="2729" stopIfTrue="1" operator="between">
      <formula>$Q$1/$Q$1*60%</formula>
      <formula>$Q$1/$Q$1*89%</formula>
    </cfRule>
    <cfRule type="cellIs" dxfId="6563" priority="2730" stopIfTrue="1" operator="greaterThanOrEqual">
      <formula>$Q$1/$Q$1*90%</formula>
    </cfRule>
  </conditionalFormatting>
  <conditionalFormatting sqref="O175">
    <cfRule type="cellIs" dxfId="6562" priority="2705" stopIfTrue="1" operator="lessThan">
      <formula>#REF!/#REF!*60</formula>
    </cfRule>
    <cfRule type="cellIs" dxfId="6561" priority="2706" stopIfTrue="1" operator="between">
      <formula>#REF!/#REF!*60</formula>
      <formula>#REF!/#REF!*89</formula>
    </cfRule>
    <cfRule type="cellIs" dxfId="6560" priority="2707" stopIfTrue="1" operator="greaterThanOrEqual">
      <formula>#REF!/#REF!*90</formula>
    </cfRule>
  </conditionalFormatting>
  <conditionalFormatting sqref="D175">
    <cfRule type="cellIs" dxfId="6559" priority="2702" stopIfTrue="1" operator="lessThan">
      <formula>$D$1/$D$1*50</formula>
    </cfRule>
    <cfRule type="cellIs" dxfId="6558" priority="2703" stopIfTrue="1" operator="between">
      <formula>$D$1/$D$1*50</formula>
      <formula>$D$1/$D$1*89</formula>
    </cfRule>
    <cfRule type="cellIs" dxfId="6557" priority="2704" stopIfTrue="1" operator="greaterThanOrEqual">
      <formula>$D$1/$D$1*90</formula>
    </cfRule>
  </conditionalFormatting>
  <conditionalFormatting sqref="K305">
    <cfRule type="cellIs" dxfId="6556" priority="2699" stopIfTrue="1" operator="lessThan">
      <formula>$D$1/$D$1*50</formula>
    </cfRule>
    <cfRule type="cellIs" dxfId="6555" priority="2700" stopIfTrue="1" operator="between">
      <formula>$D$1/$D$1*50</formula>
      <formula>$D$1/$D$1*89</formula>
    </cfRule>
    <cfRule type="cellIs" dxfId="6554" priority="2701" stopIfTrue="1" operator="greaterThanOrEqual">
      <formula>$D$1/$D$1*90</formula>
    </cfRule>
  </conditionalFormatting>
  <conditionalFormatting sqref="O290">
    <cfRule type="cellIs" dxfId="6553" priority="2679" stopIfTrue="1" operator="lessThan">
      <formula>#REF!/#REF!*60</formula>
    </cfRule>
    <cfRule type="cellIs" dxfId="6552" priority="2680" stopIfTrue="1" operator="between">
      <formula>#REF!/#REF!*60</formula>
      <formula>#REF!/#REF!*89</formula>
    </cfRule>
    <cfRule type="cellIs" dxfId="6551" priority="2681" stopIfTrue="1" operator="greaterThanOrEqual">
      <formula>#REF!/#REF!*90</formula>
    </cfRule>
  </conditionalFormatting>
  <conditionalFormatting sqref="N290">
    <cfRule type="cellIs" dxfId="6550" priority="2682" stopIfTrue="1" operator="lessThan">
      <formula>$E$1/$E$1*50%</formula>
    </cfRule>
    <cfRule type="cellIs" dxfId="6549" priority="2683" stopIfTrue="1" operator="between">
      <formula>$E$1/$E$1*50%</formula>
      <formula>$E$1/$E$1*89.9%</formula>
    </cfRule>
    <cfRule type="cellIs" dxfId="6548" priority="2684" stopIfTrue="1" operator="greaterThanOrEqual">
      <formula>$E$1/$E$1*13.5%</formula>
    </cfRule>
  </conditionalFormatting>
  <conditionalFormatting sqref="H290">
    <cfRule type="cellIs" dxfId="6547" priority="2685" stopIfTrue="1" operator="lessThan">
      <formula>$D$1/$D$1*50</formula>
    </cfRule>
    <cfRule type="cellIs" dxfId="6546" priority="2686" stopIfTrue="1" operator="between">
      <formula>$D$1/$D$1*50</formula>
      <formula>$D$1/$D$1*89</formula>
    </cfRule>
    <cfRule type="cellIs" dxfId="6545" priority="2687" stopIfTrue="1" operator="greaterThanOrEqual">
      <formula>$D$1/$D$1*90</formula>
    </cfRule>
  </conditionalFormatting>
  <conditionalFormatting sqref="E290">
    <cfRule type="cellIs" dxfId="6544" priority="2688" stopIfTrue="1" operator="lessThan">
      <formula>$E$1/$E$1*11.2%</formula>
    </cfRule>
    <cfRule type="cellIs" dxfId="6543" priority="2689" stopIfTrue="1" operator="between">
      <formula>$E$1/$E$1*11.25%</formula>
      <formula>$E$1/$E$1*20.03%</formula>
    </cfRule>
    <cfRule type="cellIs" dxfId="6542" priority="2690" stopIfTrue="1" operator="greaterThanOrEqual">
      <formula>$E$1/$E$1*13.5%</formula>
    </cfRule>
  </conditionalFormatting>
  <conditionalFormatting sqref="P290">
    <cfRule type="cellIs" dxfId="6541" priority="2691" stopIfTrue="1" operator="lessThan">
      <formula>#REF!/#REF!*1%</formula>
    </cfRule>
    <cfRule type="cellIs" dxfId="6540" priority="2692" stopIfTrue="1" operator="between">
      <formula>#REF!/#REF!*1%</formula>
      <formula>#REF!/#REF!*4%</formula>
    </cfRule>
    <cfRule type="cellIs" dxfId="6539" priority="2693" stopIfTrue="1" operator="greaterThanOrEqual">
      <formula>#REF!/#REF!*5%</formula>
    </cfRule>
  </conditionalFormatting>
  <conditionalFormatting sqref="R290">
    <cfRule type="expression" dxfId="6538" priority="2694" stopIfTrue="1">
      <formula>F</formula>
    </cfRule>
    <cfRule type="expression" dxfId="6537" priority="2695" stopIfTrue="1">
      <formula>A</formula>
    </cfRule>
  </conditionalFormatting>
  <conditionalFormatting sqref="Q290">
    <cfRule type="cellIs" dxfId="6536" priority="2696" stopIfTrue="1" operator="lessThan">
      <formula>$Q$1/$Q$1*60%</formula>
    </cfRule>
    <cfRule type="cellIs" dxfId="6535" priority="2697" stopIfTrue="1" operator="between">
      <formula>$Q$1/$Q$1*60%</formula>
      <formula>$Q$1/$Q$1*89%</formula>
    </cfRule>
    <cfRule type="cellIs" dxfId="6534" priority="2698" stopIfTrue="1" operator="greaterThanOrEqual">
      <formula>$Q$1/$Q$1*90%</formula>
    </cfRule>
  </conditionalFormatting>
  <conditionalFormatting sqref="K290">
    <cfRule type="cellIs" dxfId="6533" priority="2676" stopIfTrue="1" operator="lessThan">
      <formula>$D$1/$D$1*50</formula>
    </cfRule>
    <cfRule type="cellIs" dxfId="6532" priority="2677" stopIfTrue="1" operator="between">
      <formula>$D$1/$D$1*50</formula>
      <formula>$D$1/$D$1*89</formula>
    </cfRule>
    <cfRule type="cellIs" dxfId="6531" priority="2678" stopIfTrue="1" operator="greaterThanOrEqual">
      <formula>$D$1/$D$1*90</formula>
    </cfRule>
  </conditionalFormatting>
  <conditionalFormatting sqref="O305">
    <cfRule type="cellIs" dxfId="6530" priority="2656" stopIfTrue="1" operator="lessThan">
      <formula>#REF!/#REF!*60</formula>
    </cfRule>
    <cfRule type="cellIs" dxfId="6529" priority="2657" stopIfTrue="1" operator="between">
      <formula>#REF!/#REF!*60</formula>
      <formula>#REF!/#REF!*89</formula>
    </cfRule>
    <cfRule type="cellIs" dxfId="6528" priority="2658" stopIfTrue="1" operator="greaterThanOrEqual">
      <formula>#REF!/#REF!*90</formula>
    </cfRule>
  </conditionalFormatting>
  <conditionalFormatting sqref="N305">
    <cfRule type="cellIs" dxfId="6527" priority="2659" stopIfTrue="1" operator="lessThan">
      <formula>$E$1/$E$1*50%</formula>
    </cfRule>
    <cfRule type="cellIs" dxfId="6526" priority="2660" stopIfTrue="1" operator="between">
      <formula>$E$1/$E$1*50%</formula>
      <formula>$E$1/$E$1*89.9%</formula>
    </cfRule>
    <cfRule type="cellIs" dxfId="6525" priority="2661" stopIfTrue="1" operator="greaterThanOrEqual">
      <formula>$E$1/$E$1*13.5%</formula>
    </cfRule>
  </conditionalFormatting>
  <conditionalFormatting sqref="H305">
    <cfRule type="cellIs" dxfId="6524" priority="2662" stopIfTrue="1" operator="lessThan">
      <formula>$D$1/$D$1*50</formula>
    </cfRule>
    <cfRule type="cellIs" dxfId="6523" priority="2663" stopIfTrue="1" operator="between">
      <formula>$D$1/$D$1*50</formula>
      <formula>$D$1/$D$1*89</formula>
    </cfRule>
    <cfRule type="cellIs" dxfId="6522" priority="2664" stopIfTrue="1" operator="greaterThanOrEqual">
      <formula>$D$1/$D$1*90</formula>
    </cfRule>
  </conditionalFormatting>
  <conditionalFormatting sqref="E305">
    <cfRule type="cellIs" dxfId="6521" priority="2665" stopIfTrue="1" operator="lessThan">
      <formula>$E$1/$E$1*11.2%</formula>
    </cfRule>
    <cfRule type="cellIs" dxfId="6520" priority="2666" stopIfTrue="1" operator="between">
      <formula>$E$1/$E$1*11.25%</formula>
      <formula>$E$1/$E$1*20.03%</formula>
    </cfRule>
    <cfRule type="cellIs" dxfId="6519" priority="2667" stopIfTrue="1" operator="greaterThanOrEqual">
      <formula>$E$1/$E$1*13.5%</formula>
    </cfRule>
  </conditionalFormatting>
  <conditionalFormatting sqref="P305">
    <cfRule type="cellIs" dxfId="6518" priority="2668" stopIfTrue="1" operator="lessThan">
      <formula>#REF!/#REF!*1%</formula>
    </cfRule>
    <cfRule type="cellIs" dxfId="6517" priority="2669" stopIfTrue="1" operator="between">
      <formula>#REF!/#REF!*1%</formula>
      <formula>#REF!/#REF!*4%</formula>
    </cfRule>
    <cfRule type="cellIs" dxfId="6516" priority="2670" stopIfTrue="1" operator="greaterThanOrEqual">
      <formula>#REF!/#REF!*5%</formula>
    </cfRule>
  </conditionalFormatting>
  <conditionalFormatting sqref="R305">
    <cfRule type="expression" dxfId="6515" priority="2671" stopIfTrue="1">
      <formula>F</formula>
    </cfRule>
    <cfRule type="expression" dxfId="6514" priority="2672" stopIfTrue="1">
      <formula>A</formula>
    </cfRule>
  </conditionalFormatting>
  <conditionalFormatting sqref="Q305">
    <cfRule type="cellIs" dxfId="6513" priority="2673" stopIfTrue="1" operator="lessThan">
      <formula>$Q$1/$Q$1*60%</formula>
    </cfRule>
    <cfRule type="cellIs" dxfId="6512" priority="2674" stopIfTrue="1" operator="between">
      <formula>$Q$1/$Q$1*60%</formula>
      <formula>$Q$1/$Q$1*89%</formula>
    </cfRule>
    <cfRule type="cellIs" dxfId="6511" priority="2675" stopIfTrue="1" operator="greaterThanOrEqual">
      <formula>$Q$1/$Q$1*90%</formula>
    </cfRule>
  </conditionalFormatting>
  <conditionalFormatting sqref="F300">
    <cfRule type="cellIs" dxfId="6510" priority="2653" stopIfTrue="1" operator="lessThan">
      <formula>$D$1/$D$1*50</formula>
    </cfRule>
    <cfRule type="cellIs" dxfId="6509" priority="2654" stopIfTrue="1" operator="between">
      <formula>$D$1/$D$1*50</formula>
      <formula>$D$1/$D$1*89</formula>
    </cfRule>
    <cfRule type="cellIs" dxfId="6508" priority="2655" stopIfTrue="1" operator="greaterThanOrEqual">
      <formula>$D$1/$D$1*90</formula>
    </cfRule>
  </conditionalFormatting>
  <conditionalFormatting sqref="O300">
    <cfRule type="cellIs" dxfId="6507" priority="2633" stopIfTrue="1" operator="lessThan">
      <formula>#REF!/#REF!*60</formula>
    </cfRule>
    <cfRule type="cellIs" dxfId="6506" priority="2634" stopIfTrue="1" operator="between">
      <formula>#REF!/#REF!*60</formula>
      <formula>#REF!/#REF!*89</formula>
    </cfRule>
    <cfRule type="cellIs" dxfId="6505" priority="2635" stopIfTrue="1" operator="greaterThanOrEqual">
      <formula>#REF!/#REF!*90</formula>
    </cfRule>
  </conditionalFormatting>
  <conditionalFormatting sqref="N300">
    <cfRule type="cellIs" dxfId="6504" priority="2636" stopIfTrue="1" operator="lessThan">
      <formula>$E$1/$E$1*50%</formula>
    </cfRule>
    <cfRule type="cellIs" dxfId="6503" priority="2637" stopIfTrue="1" operator="between">
      <formula>$E$1/$E$1*50%</formula>
      <formula>$E$1/$E$1*89.9%</formula>
    </cfRule>
    <cfRule type="cellIs" dxfId="6502" priority="2638" stopIfTrue="1" operator="greaterThanOrEqual">
      <formula>$E$1/$E$1*13.5%</formula>
    </cfRule>
  </conditionalFormatting>
  <conditionalFormatting sqref="H300">
    <cfRule type="cellIs" dxfId="6501" priority="2639" stopIfTrue="1" operator="lessThan">
      <formula>$D$1/$D$1*50</formula>
    </cfRule>
    <cfRule type="cellIs" dxfId="6500" priority="2640" stopIfTrue="1" operator="between">
      <formula>$D$1/$D$1*50</formula>
      <formula>$D$1/$D$1*89</formula>
    </cfRule>
    <cfRule type="cellIs" dxfId="6499" priority="2641" stopIfTrue="1" operator="greaterThanOrEqual">
      <formula>$D$1/$D$1*90</formula>
    </cfRule>
  </conditionalFormatting>
  <conditionalFormatting sqref="E300">
    <cfRule type="cellIs" dxfId="6498" priority="2642" stopIfTrue="1" operator="lessThan">
      <formula>$E$1/$E$1*11.2%</formula>
    </cfRule>
    <cfRule type="cellIs" dxfId="6497" priority="2643" stopIfTrue="1" operator="between">
      <formula>$E$1/$E$1*11.25%</formula>
      <formula>$E$1/$E$1*20.03%</formula>
    </cfRule>
    <cfRule type="cellIs" dxfId="6496" priority="2644" stopIfTrue="1" operator="greaterThanOrEqual">
      <formula>$E$1/$E$1*13.5%</formula>
    </cfRule>
  </conditionalFormatting>
  <conditionalFormatting sqref="P300">
    <cfRule type="cellIs" dxfId="6495" priority="2645" stopIfTrue="1" operator="lessThan">
      <formula>#REF!/#REF!*1%</formula>
    </cfRule>
    <cfRule type="cellIs" dxfId="6494" priority="2646" stopIfTrue="1" operator="between">
      <formula>#REF!/#REF!*1%</formula>
      <formula>#REF!/#REF!*4%</formula>
    </cfRule>
    <cfRule type="cellIs" dxfId="6493" priority="2647" stopIfTrue="1" operator="greaterThanOrEqual">
      <formula>#REF!/#REF!*5%</formula>
    </cfRule>
  </conditionalFormatting>
  <conditionalFormatting sqref="R300">
    <cfRule type="expression" dxfId="6492" priority="2648" stopIfTrue="1">
      <formula>F</formula>
    </cfRule>
    <cfRule type="expression" dxfId="6491" priority="2649" stopIfTrue="1">
      <formula>A</formula>
    </cfRule>
  </conditionalFormatting>
  <conditionalFormatting sqref="Q300">
    <cfRule type="cellIs" dxfId="6490" priority="2650" stopIfTrue="1" operator="lessThan">
      <formula>$Q$1/$Q$1*60%</formula>
    </cfRule>
    <cfRule type="cellIs" dxfId="6489" priority="2651" stopIfTrue="1" operator="between">
      <formula>$Q$1/$Q$1*60%</formula>
      <formula>$Q$1/$Q$1*89%</formula>
    </cfRule>
    <cfRule type="cellIs" dxfId="6488" priority="2652" stopIfTrue="1" operator="greaterThanOrEqual">
      <formula>$Q$1/$Q$1*90%</formula>
    </cfRule>
  </conditionalFormatting>
  <conditionalFormatting sqref="F302">
    <cfRule type="cellIs" dxfId="6487" priority="2630" stopIfTrue="1" operator="lessThan">
      <formula>$D$1/$D$1*50</formula>
    </cfRule>
    <cfRule type="cellIs" dxfId="6486" priority="2631" stopIfTrue="1" operator="between">
      <formula>$D$1/$D$1*50</formula>
      <formula>$D$1/$D$1*89</formula>
    </cfRule>
    <cfRule type="cellIs" dxfId="6485" priority="2632" stopIfTrue="1" operator="greaterThanOrEqual">
      <formula>$D$1/$D$1*90</formula>
    </cfRule>
  </conditionalFormatting>
  <conditionalFormatting sqref="O302">
    <cfRule type="cellIs" dxfId="6484" priority="2610" stopIfTrue="1" operator="lessThan">
      <formula>#REF!/#REF!*60</formula>
    </cfRule>
    <cfRule type="cellIs" dxfId="6483" priority="2611" stopIfTrue="1" operator="between">
      <formula>#REF!/#REF!*60</formula>
      <formula>#REF!/#REF!*89</formula>
    </cfRule>
    <cfRule type="cellIs" dxfId="6482" priority="2612" stopIfTrue="1" operator="greaterThanOrEqual">
      <formula>#REF!/#REF!*90</formula>
    </cfRule>
  </conditionalFormatting>
  <conditionalFormatting sqref="N302">
    <cfRule type="cellIs" dxfId="6481" priority="2613" stopIfTrue="1" operator="lessThan">
      <formula>$E$1/$E$1*50%</formula>
    </cfRule>
    <cfRule type="cellIs" dxfId="6480" priority="2614" stopIfTrue="1" operator="between">
      <formula>$E$1/$E$1*50%</formula>
      <formula>$E$1/$E$1*89.9%</formula>
    </cfRule>
    <cfRule type="cellIs" dxfId="6479" priority="2615" stopIfTrue="1" operator="greaterThanOrEqual">
      <formula>$E$1/$E$1*13.5%</formula>
    </cfRule>
  </conditionalFormatting>
  <conditionalFormatting sqref="H302">
    <cfRule type="cellIs" dxfId="6478" priority="2616" stopIfTrue="1" operator="lessThan">
      <formula>$D$1/$D$1*50</formula>
    </cfRule>
    <cfRule type="cellIs" dxfId="6477" priority="2617" stopIfTrue="1" operator="between">
      <formula>$D$1/$D$1*50</formula>
      <formula>$D$1/$D$1*89</formula>
    </cfRule>
    <cfRule type="cellIs" dxfId="6476" priority="2618" stopIfTrue="1" operator="greaterThanOrEqual">
      <formula>$D$1/$D$1*90</formula>
    </cfRule>
  </conditionalFormatting>
  <conditionalFormatting sqref="E302">
    <cfRule type="cellIs" dxfId="6475" priority="2619" stopIfTrue="1" operator="lessThan">
      <formula>$E$1/$E$1*11.2%</formula>
    </cfRule>
    <cfRule type="cellIs" dxfId="6474" priority="2620" stopIfTrue="1" operator="between">
      <formula>$E$1/$E$1*11.25%</formula>
      <formula>$E$1/$E$1*20.03%</formula>
    </cfRule>
    <cfRule type="cellIs" dxfId="6473" priority="2621" stopIfTrue="1" operator="greaterThanOrEqual">
      <formula>$E$1/$E$1*13.5%</formula>
    </cfRule>
  </conditionalFormatting>
  <conditionalFormatting sqref="P302">
    <cfRule type="cellIs" dxfId="6472" priority="2622" stopIfTrue="1" operator="lessThan">
      <formula>#REF!/#REF!*1%</formula>
    </cfRule>
    <cfRule type="cellIs" dxfId="6471" priority="2623" stopIfTrue="1" operator="between">
      <formula>#REF!/#REF!*1%</formula>
      <formula>#REF!/#REF!*4%</formula>
    </cfRule>
    <cfRule type="cellIs" dxfId="6470" priority="2624" stopIfTrue="1" operator="greaterThanOrEqual">
      <formula>#REF!/#REF!*5%</formula>
    </cfRule>
  </conditionalFormatting>
  <conditionalFormatting sqref="R302">
    <cfRule type="expression" dxfId="6469" priority="2625" stopIfTrue="1">
      <formula>F</formula>
    </cfRule>
    <cfRule type="expression" dxfId="6468" priority="2626" stopIfTrue="1">
      <formula>A</formula>
    </cfRule>
  </conditionalFormatting>
  <conditionalFormatting sqref="Q302">
    <cfRule type="cellIs" dxfId="6467" priority="2627" stopIfTrue="1" operator="lessThan">
      <formula>$Q$1/$Q$1*60%</formula>
    </cfRule>
    <cfRule type="cellIs" dxfId="6466" priority="2628" stopIfTrue="1" operator="between">
      <formula>$Q$1/$Q$1*60%</formula>
      <formula>$Q$1/$Q$1*89%</formula>
    </cfRule>
    <cfRule type="cellIs" dxfId="6465" priority="2629" stopIfTrue="1" operator="greaterThanOrEqual">
      <formula>$Q$1/$Q$1*90%</formula>
    </cfRule>
  </conditionalFormatting>
  <conditionalFormatting sqref="F301">
    <cfRule type="cellIs" dxfId="6464" priority="2607" stopIfTrue="1" operator="lessThan">
      <formula>$D$1/$D$1*50</formula>
    </cfRule>
    <cfRule type="cellIs" dxfId="6463" priority="2608" stopIfTrue="1" operator="between">
      <formula>$D$1/$D$1*50</formula>
      <formula>$D$1/$D$1*89</formula>
    </cfRule>
    <cfRule type="cellIs" dxfId="6462" priority="2609" stopIfTrue="1" operator="greaterThanOrEqual">
      <formula>$D$1/$D$1*90</formula>
    </cfRule>
  </conditionalFormatting>
  <conditionalFormatting sqref="O301">
    <cfRule type="cellIs" dxfId="6461" priority="2587" stopIfTrue="1" operator="lessThan">
      <formula>#REF!/#REF!*60</formula>
    </cfRule>
    <cfRule type="cellIs" dxfId="6460" priority="2588" stopIfTrue="1" operator="between">
      <formula>#REF!/#REF!*60</formula>
      <formula>#REF!/#REF!*89</formula>
    </cfRule>
    <cfRule type="cellIs" dxfId="6459" priority="2589" stopIfTrue="1" operator="greaterThanOrEqual">
      <formula>#REF!/#REF!*90</formula>
    </cfRule>
  </conditionalFormatting>
  <conditionalFormatting sqref="N301">
    <cfRule type="cellIs" dxfId="6458" priority="2590" stopIfTrue="1" operator="lessThan">
      <formula>$E$1/$E$1*50%</formula>
    </cfRule>
    <cfRule type="cellIs" dxfId="6457" priority="2591" stopIfTrue="1" operator="between">
      <formula>$E$1/$E$1*50%</formula>
      <formula>$E$1/$E$1*89.9%</formula>
    </cfRule>
    <cfRule type="cellIs" dxfId="6456" priority="2592" stopIfTrue="1" operator="greaterThanOrEqual">
      <formula>$E$1/$E$1*13.5%</formula>
    </cfRule>
  </conditionalFormatting>
  <conditionalFormatting sqref="H301">
    <cfRule type="cellIs" dxfId="6455" priority="2593" stopIfTrue="1" operator="lessThan">
      <formula>$D$1/$D$1*50</formula>
    </cfRule>
    <cfRule type="cellIs" dxfId="6454" priority="2594" stopIfTrue="1" operator="between">
      <formula>$D$1/$D$1*50</formula>
      <formula>$D$1/$D$1*89</formula>
    </cfRule>
    <cfRule type="cellIs" dxfId="6453" priority="2595" stopIfTrue="1" operator="greaterThanOrEqual">
      <formula>$D$1/$D$1*90</formula>
    </cfRule>
  </conditionalFormatting>
  <conditionalFormatting sqref="E301">
    <cfRule type="cellIs" dxfId="6452" priority="2596" stopIfTrue="1" operator="lessThan">
      <formula>$E$1/$E$1*11.2%</formula>
    </cfRule>
    <cfRule type="cellIs" dxfId="6451" priority="2597" stopIfTrue="1" operator="between">
      <formula>$E$1/$E$1*11.25%</formula>
      <formula>$E$1/$E$1*20.03%</formula>
    </cfRule>
    <cfRule type="cellIs" dxfId="6450" priority="2598" stopIfTrue="1" operator="greaterThanOrEqual">
      <formula>$E$1/$E$1*13.5%</formula>
    </cfRule>
  </conditionalFormatting>
  <conditionalFormatting sqref="P301">
    <cfRule type="cellIs" dxfId="6449" priority="2599" stopIfTrue="1" operator="lessThan">
      <formula>#REF!/#REF!*1%</formula>
    </cfRule>
    <cfRule type="cellIs" dxfId="6448" priority="2600" stopIfTrue="1" operator="between">
      <formula>#REF!/#REF!*1%</formula>
      <formula>#REF!/#REF!*4%</formula>
    </cfRule>
    <cfRule type="cellIs" dxfId="6447" priority="2601" stopIfTrue="1" operator="greaterThanOrEqual">
      <formula>#REF!/#REF!*5%</formula>
    </cfRule>
  </conditionalFormatting>
  <conditionalFormatting sqref="R301">
    <cfRule type="expression" dxfId="6446" priority="2602" stopIfTrue="1">
      <formula>F</formula>
    </cfRule>
    <cfRule type="expression" dxfId="6445" priority="2603" stopIfTrue="1">
      <formula>A</formula>
    </cfRule>
  </conditionalFormatting>
  <conditionalFormatting sqref="Q301">
    <cfRule type="cellIs" dxfId="6444" priority="2604" stopIfTrue="1" operator="lessThan">
      <formula>$Q$1/$Q$1*60%</formula>
    </cfRule>
    <cfRule type="cellIs" dxfId="6443" priority="2605" stopIfTrue="1" operator="between">
      <formula>$Q$1/$Q$1*60%</formula>
      <formula>$Q$1/$Q$1*89%</formula>
    </cfRule>
    <cfRule type="cellIs" dxfId="6442" priority="2606" stopIfTrue="1" operator="greaterThanOrEqual">
      <formula>$Q$1/$Q$1*90%</formula>
    </cfRule>
  </conditionalFormatting>
  <conditionalFormatting sqref="H281">
    <cfRule type="cellIs" dxfId="6441" priority="2584" stopIfTrue="1" operator="lessThan">
      <formula>$D$1/$D$1*50</formula>
    </cfRule>
    <cfRule type="cellIs" dxfId="6440" priority="2585" stopIfTrue="1" operator="between">
      <formula>$D$1/$D$1*50</formula>
      <formula>$D$1/$D$1*89</formula>
    </cfRule>
    <cfRule type="cellIs" dxfId="6439" priority="2586" stopIfTrue="1" operator="greaterThanOrEqual">
      <formula>$D$1/$D$1*90</formula>
    </cfRule>
  </conditionalFormatting>
  <conditionalFormatting sqref="H305">
    <cfRule type="cellIs" dxfId="6438" priority="2581" stopIfTrue="1" operator="lessThan">
      <formula>$D$1/$D$1*50</formula>
    </cfRule>
    <cfRule type="cellIs" dxfId="6437" priority="2582" stopIfTrue="1" operator="between">
      <formula>$D$1/$D$1*50</formula>
      <formula>$D$1/$D$1*89</formula>
    </cfRule>
    <cfRule type="cellIs" dxfId="6436" priority="2583" stopIfTrue="1" operator="greaterThanOrEqual">
      <formula>$D$1/$D$1*90</formula>
    </cfRule>
  </conditionalFormatting>
  <conditionalFormatting sqref="H302">
    <cfRule type="cellIs" dxfId="6435" priority="2578" stopIfTrue="1" operator="lessThan">
      <formula>$D$1/$D$1*50</formula>
    </cfRule>
    <cfRule type="cellIs" dxfId="6434" priority="2579" stopIfTrue="1" operator="between">
      <formula>$D$1/$D$1*50</formula>
      <formula>$D$1/$D$1*89</formula>
    </cfRule>
    <cfRule type="cellIs" dxfId="6433" priority="2580" stopIfTrue="1" operator="greaterThanOrEqual">
      <formula>$D$1/$D$1*90</formula>
    </cfRule>
  </conditionalFormatting>
  <conditionalFormatting sqref="H295">
    <cfRule type="cellIs" dxfId="6432" priority="2549" stopIfTrue="1" operator="lessThan">
      <formula>$D$1/$D$1*50</formula>
    </cfRule>
    <cfRule type="cellIs" dxfId="6431" priority="2550" stopIfTrue="1" operator="between">
      <formula>$D$1/$D$1*50</formula>
      <formula>$D$1/$D$1*89</formula>
    </cfRule>
    <cfRule type="cellIs" dxfId="6430" priority="2551" stopIfTrue="1" operator="greaterThanOrEqual">
      <formula>$D$1/$D$1*90</formula>
    </cfRule>
  </conditionalFormatting>
  <conditionalFormatting sqref="O295">
    <cfRule type="cellIs" dxfId="6429" priority="2555" stopIfTrue="1" operator="lessThan">
      <formula>#REF!/#REF!*60</formula>
    </cfRule>
    <cfRule type="cellIs" dxfId="6428" priority="2556" stopIfTrue="1" operator="between">
      <formula>#REF!/#REF!*60</formula>
      <formula>#REF!/#REF!*89</formula>
    </cfRule>
    <cfRule type="cellIs" dxfId="6427" priority="2557" stopIfTrue="1" operator="greaterThanOrEqual">
      <formula>#REF!/#REF!*90</formula>
    </cfRule>
  </conditionalFormatting>
  <conditionalFormatting sqref="N295">
    <cfRule type="cellIs" dxfId="6426" priority="2558" stopIfTrue="1" operator="lessThan">
      <formula>$E$1/$E$1*50%</formula>
    </cfRule>
    <cfRule type="cellIs" dxfId="6425" priority="2559" stopIfTrue="1" operator="between">
      <formula>$E$1/$E$1*50%</formula>
      <formula>$E$1/$E$1*89.9%</formula>
    </cfRule>
    <cfRule type="cellIs" dxfId="6424" priority="2560" stopIfTrue="1" operator="greaterThanOrEqual">
      <formula>$E$1/$E$1*13.5%</formula>
    </cfRule>
  </conditionalFormatting>
  <conditionalFormatting sqref="F295">
    <cfRule type="cellIs" dxfId="6423" priority="2575" stopIfTrue="1" operator="lessThan">
      <formula>$D$1/$D$1*50</formula>
    </cfRule>
    <cfRule type="cellIs" dxfId="6422" priority="2576" stopIfTrue="1" operator="between">
      <formula>$D$1/$D$1*50</formula>
      <formula>$D$1/$D$1*89</formula>
    </cfRule>
    <cfRule type="cellIs" dxfId="6421" priority="2577" stopIfTrue="1" operator="greaterThanOrEqual">
      <formula>$D$1/$D$1*90</formula>
    </cfRule>
  </conditionalFormatting>
  <conditionalFormatting sqref="H295">
    <cfRule type="cellIs" dxfId="6420" priority="2561" stopIfTrue="1" operator="lessThan">
      <formula>$D$1/$D$1*50</formula>
    </cfRule>
    <cfRule type="cellIs" dxfId="6419" priority="2562" stopIfTrue="1" operator="between">
      <formula>$D$1/$D$1*50</formula>
      <formula>$D$1/$D$1*89</formula>
    </cfRule>
    <cfRule type="cellIs" dxfId="6418" priority="2563" stopIfTrue="1" operator="greaterThanOrEqual">
      <formula>$D$1/$D$1*90</formula>
    </cfRule>
  </conditionalFormatting>
  <conditionalFormatting sqref="I295">
    <cfRule type="cellIs" dxfId="6417" priority="2564" stopIfTrue="1" operator="lessThan">
      <formula>$E$1/$E$1*11.2%</formula>
    </cfRule>
    <cfRule type="cellIs" dxfId="6416" priority="2565" stopIfTrue="1" operator="between">
      <formula>$E$1/$E$1*11.25%</formula>
      <formula>$E$1/$E$1*20.03%</formula>
    </cfRule>
    <cfRule type="cellIs" dxfId="6415" priority="2566" stopIfTrue="1" operator="greaterThanOrEqual">
      <formula>$E$1/$E$1*13.5%</formula>
    </cfRule>
  </conditionalFormatting>
  <conditionalFormatting sqref="P295">
    <cfRule type="cellIs" dxfId="6414" priority="2567" stopIfTrue="1" operator="lessThan">
      <formula>#REF!/#REF!*1%</formula>
    </cfRule>
    <cfRule type="cellIs" dxfId="6413" priority="2568" stopIfTrue="1" operator="between">
      <formula>#REF!/#REF!*1%</formula>
      <formula>#REF!/#REF!*4%</formula>
    </cfRule>
    <cfRule type="cellIs" dxfId="6412" priority="2569" stopIfTrue="1" operator="greaterThanOrEqual">
      <formula>#REF!/#REF!*5%</formula>
    </cfRule>
  </conditionalFormatting>
  <conditionalFormatting sqref="R295">
    <cfRule type="expression" dxfId="6411" priority="2570" stopIfTrue="1">
      <formula>F</formula>
    </cfRule>
    <cfRule type="expression" dxfId="6410" priority="2571" stopIfTrue="1">
      <formula>A</formula>
    </cfRule>
  </conditionalFormatting>
  <conditionalFormatting sqref="Q295">
    <cfRule type="cellIs" dxfId="6409" priority="2572" stopIfTrue="1" operator="lessThan">
      <formula>$Q$1/$Q$1*60%</formula>
    </cfRule>
    <cfRule type="cellIs" dxfId="6408" priority="2573" stopIfTrue="1" operator="between">
      <formula>$Q$1/$Q$1*60%</formula>
      <formula>$Q$1/$Q$1*89%</formula>
    </cfRule>
    <cfRule type="cellIs" dxfId="6407" priority="2574" stopIfTrue="1" operator="greaterThanOrEqual">
      <formula>$Q$1/$Q$1*90%</formula>
    </cfRule>
  </conditionalFormatting>
  <conditionalFormatting sqref="K295">
    <cfRule type="cellIs" dxfId="6406" priority="2552" stopIfTrue="1" operator="lessThan">
      <formula>$D$1/$D$1*50</formula>
    </cfRule>
    <cfRule type="cellIs" dxfId="6405" priority="2553" stopIfTrue="1" operator="between">
      <formula>$D$1/$D$1*50</formula>
      <formula>$D$1/$D$1*89</formula>
    </cfRule>
    <cfRule type="cellIs" dxfId="6404" priority="2554" stopIfTrue="1" operator="greaterThanOrEqual">
      <formula>$D$1/$D$1*90</formula>
    </cfRule>
  </conditionalFormatting>
  <conditionalFormatting sqref="D305">
    <cfRule type="cellIs" dxfId="6403" priority="2546" stopIfTrue="1" operator="lessThan">
      <formula>$D$1/$D$1*50</formula>
    </cfRule>
    <cfRule type="cellIs" dxfId="6402" priority="2547" stopIfTrue="1" operator="between">
      <formula>$D$1/$D$1*50</formula>
      <formula>$D$1/$D$1*89</formula>
    </cfRule>
    <cfRule type="cellIs" dxfId="6401" priority="2548" stopIfTrue="1" operator="greaterThanOrEqual">
      <formula>$D$1/$D$1*90</formula>
    </cfRule>
  </conditionalFormatting>
  <conditionalFormatting sqref="D290">
    <cfRule type="cellIs" dxfId="6400" priority="2543" stopIfTrue="1" operator="lessThan">
      <formula>$D$1/$D$1*50</formula>
    </cfRule>
    <cfRule type="cellIs" dxfId="6399" priority="2544" stopIfTrue="1" operator="between">
      <formula>$D$1/$D$1*50</formula>
      <formula>$D$1/$D$1*89</formula>
    </cfRule>
    <cfRule type="cellIs" dxfId="6398" priority="2545" stopIfTrue="1" operator="greaterThanOrEqual">
      <formula>$D$1/$D$1*90</formula>
    </cfRule>
  </conditionalFormatting>
  <conditionalFormatting sqref="D300">
    <cfRule type="cellIs" dxfId="6397" priority="2540" stopIfTrue="1" operator="lessThan">
      <formula>$D$1/$D$1*50</formula>
    </cfRule>
    <cfRule type="cellIs" dxfId="6396" priority="2541" stopIfTrue="1" operator="between">
      <formula>$D$1/$D$1*50</formula>
      <formula>$D$1/$D$1*89</formula>
    </cfRule>
    <cfRule type="cellIs" dxfId="6395" priority="2542" stopIfTrue="1" operator="greaterThanOrEqual">
      <formula>$D$1/$D$1*90</formula>
    </cfRule>
  </conditionalFormatting>
  <conditionalFormatting sqref="D302">
    <cfRule type="cellIs" dxfId="6394" priority="2537" stopIfTrue="1" operator="lessThan">
      <formula>$D$1/$D$1*50</formula>
    </cfRule>
    <cfRule type="cellIs" dxfId="6393" priority="2538" stopIfTrue="1" operator="between">
      <formula>$D$1/$D$1*50</formula>
      <formula>$D$1/$D$1*89</formula>
    </cfRule>
    <cfRule type="cellIs" dxfId="6392" priority="2539" stopIfTrue="1" operator="greaterThanOrEqual">
      <formula>$D$1/$D$1*90</formula>
    </cfRule>
  </conditionalFormatting>
  <conditionalFormatting sqref="D301">
    <cfRule type="cellIs" dxfId="6391" priority="2534" stopIfTrue="1" operator="lessThan">
      <formula>$D$1/$D$1*50</formula>
    </cfRule>
    <cfRule type="cellIs" dxfId="6390" priority="2535" stopIfTrue="1" operator="between">
      <formula>$D$1/$D$1*50</formula>
      <formula>$D$1/$D$1*89</formula>
    </cfRule>
    <cfRule type="cellIs" dxfId="6389" priority="2536" stopIfTrue="1" operator="greaterThanOrEqual">
      <formula>$D$1/$D$1*90</formula>
    </cfRule>
  </conditionalFormatting>
  <conditionalFormatting sqref="D295">
    <cfRule type="cellIs" dxfId="6388" priority="2531" stopIfTrue="1" operator="lessThan">
      <formula>$D$1/$D$1*50</formula>
    </cfRule>
    <cfRule type="cellIs" dxfId="6387" priority="2532" stopIfTrue="1" operator="between">
      <formula>$D$1/$D$1*50</formula>
      <formula>$D$1/$D$1*89</formula>
    </cfRule>
    <cfRule type="cellIs" dxfId="6386" priority="2533" stopIfTrue="1" operator="greaterThanOrEqual">
      <formula>$D$1/$D$1*90</formula>
    </cfRule>
  </conditionalFormatting>
  <conditionalFormatting sqref="R363">
    <cfRule type="expression" dxfId="6385" priority="2526" stopIfTrue="1">
      <formula>F</formula>
    </cfRule>
    <cfRule type="expression" dxfId="6384" priority="2527" stopIfTrue="1">
      <formula>A</formula>
    </cfRule>
  </conditionalFormatting>
  <conditionalFormatting sqref="Q363">
    <cfRule type="cellIs" dxfId="6383" priority="2528" stopIfTrue="1" operator="lessThan">
      <formula>$Q$1/$Q$1*60%</formula>
    </cfRule>
    <cfRule type="cellIs" dxfId="6382" priority="2529" stopIfTrue="1" operator="between">
      <formula>$Q$1/$Q$1*60%</formula>
      <formula>$Q$1/$Q$1*89%</formula>
    </cfRule>
    <cfRule type="cellIs" dxfId="6381" priority="2530" stopIfTrue="1" operator="greaterThanOrEqual">
      <formula>$Q$1/$Q$1*90%</formula>
    </cfRule>
  </conditionalFormatting>
  <conditionalFormatting sqref="N357">
    <cfRule type="cellIs" dxfId="6380" priority="2506" stopIfTrue="1" operator="lessThan">
      <formula>$E$1/$E$1*50%</formula>
    </cfRule>
    <cfRule type="cellIs" dxfId="6379" priority="2507" stopIfTrue="1" operator="between">
      <formula>$E$1/$E$1*50%</formula>
      <formula>$E$1/$E$1*89.9%</formula>
    </cfRule>
    <cfRule type="cellIs" dxfId="6378" priority="2508" stopIfTrue="1" operator="greaterThanOrEqual">
      <formula>$E$1/$E$1*13.5%</formula>
    </cfRule>
  </conditionalFormatting>
  <conditionalFormatting sqref="M357">
    <cfRule type="cellIs" dxfId="6377" priority="2509" stopIfTrue="1" operator="lessThan">
      <formula>$E$1/$E$1*1%</formula>
    </cfRule>
    <cfRule type="cellIs" dxfId="6376" priority="2510" stopIfTrue="1" operator="between">
      <formula>$E$1/$E$1*1%</formula>
      <formula>$E$1/$E$1*4%</formula>
    </cfRule>
    <cfRule type="cellIs" dxfId="6375" priority="2511" stopIfTrue="1" operator="greaterThanOrEqual">
      <formula>$E$1/$E$1*5%</formula>
    </cfRule>
  </conditionalFormatting>
  <conditionalFormatting sqref="F357">
    <cfRule type="cellIs" dxfId="6374" priority="2512" stopIfTrue="1" operator="lessThan">
      <formula>$D$1/$D$1*50</formula>
    </cfRule>
    <cfRule type="cellIs" dxfId="6373" priority="2513" stopIfTrue="1" operator="between">
      <formula>$D$1/$D$1*50</formula>
      <formula>$D$1/$D$1*89</formula>
    </cfRule>
    <cfRule type="cellIs" dxfId="6372" priority="2514" stopIfTrue="1" operator="greaterThanOrEqual">
      <formula>$D$1/$D$1*90</formula>
    </cfRule>
  </conditionalFormatting>
  <conditionalFormatting sqref="E357">
    <cfRule type="cellIs" dxfId="6371" priority="2515" stopIfTrue="1" operator="lessThan">
      <formula>$E$1/$E$1*11.2%</formula>
    </cfRule>
    <cfRule type="cellIs" dxfId="6370" priority="2516" stopIfTrue="1" operator="between">
      <formula>$E$1/$E$1*11.25%</formula>
      <formula>$E$1/$E$1*20.03%</formula>
    </cfRule>
    <cfRule type="cellIs" dxfId="6369" priority="2517" stopIfTrue="1" operator="greaterThanOrEqual">
      <formula>$E$1/$E$1*13.5%</formula>
    </cfRule>
  </conditionalFormatting>
  <conditionalFormatting sqref="P357">
    <cfRule type="cellIs" dxfId="6368" priority="2518" stopIfTrue="1" operator="lessThan">
      <formula>#REF!/#REF!*1%</formula>
    </cfRule>
    <cfRule type="cellIs" dxfId="6367" priority="2519" stopIfTrue="1" operator="between">
      <formula>#REF!/#REF!*1%</formula>
      <formula>#REF!/#REF!*4%</formula>
    </cfRule>
    <cfRule type="cellIs" dxfId="6366" priority="2520" stopIfTrue="1" operator="greaterThanOrEqual">
      <formula>#REF!/#REF!*5%</formula>
    </cfRule>
  </conditionalFormatting>
  <conditionalFormatting sqref="R357">
    <cfRule type="expression" dxfId="6365" priority="2521" stopIfTrue="1">
      <formula>F</formula>
    </cfRule>
    <cfRule type="expression" dxfId="6364" priority="2522" stopIfTrue="1">
      <formula>A</formula>
    </cfRule>
  </conditionalFormatting>
  <conditionalFormatting sqref="Q357">
    <cfRule type="cellIs" dxfId="6363" priority="2523" stopIfTrue="1" operator="lessThan">
      <formula>$Q$1/$Q$1*60%</formula>
    </cfRule>
    <cfRule type="cellIs" dxfId="6362" priority="2524" stopIfTrue="1" operator="between">
      <formula>$Q$1/$Q$1*60%</formula>
      <formula>$Q$1/$Q$1*89%</formula>
    </cfRule>
    <cfRule type="cellIs" dxfId="6361" priority="2525" stopIfTrue="1" operator="greaterThanOrEqual">
      <formula>$Q$1/$Q$1*90%</formula>
    </cfRule>
  </conditionalFormatting>
  <conditionalFormatting sqref="O357">
    <cfRule type="cellIs" dxfId="6360" priority="2503" stopIfTrue="1" operator="lessThan">
      <formula>#REF!/#REF!*60</formula>
    </cfRule>
    <cfRule type="cellIs" dxfId="6359" priority="2504" stopIfTrue="1" operator="between">
      <formula>#REF!/#REF!*60</formula>
      <formula>#REF!/#REF!*89</formula>
    </cfRule>
    <cfRule type="cellIs" dxfId="6358" priority="2505" stopIfTrue="1" operator="greaterThanOrEqual">
      <formula>#REF!/#REF!*90</formula>
    </cfRule>
  </conditionalFormatting>
  <conditionalFormatting sqref="D357">
    <cfRule type="cellIs" dxfId="6357" priority="2500" stopIfTrue="1" operator="lessThan">
      <formula>$D$1/$D$1*50</formula>
    </cfRule>
    <cfRule type="cellIs" dxfId="6356" priority="2501" stopIfTrue="1" operator="between">
      <formula>$D$1/$D$1*50</formula>
      <formula>$D$1/$D$1*89</formula>
    </cfRule>
    <cfRule type="cellIs" dxfId="6355" priority="2502" stopIfTrue="1" operator="greaterThanOrEqual">
      <formula>$D$1/$D$1*90</formula>
    </cfRule>
  </conditionalFormatting>
  <conditionalFormatting sqref="N406:N407">
    <cfRule type="cellIs" dxfId="6354" priority="2485" stopIfTrue="1" operator="lessThan">
      <formula>$E$1/$E$1*50%</formula>
    </cfRule>
    <cfRule type="cellIs" dxfId="6353" priority="2486" stopIfTrue="1" operator="between">
      <formula>$E$1/$E$1*50%</formula>
      <formula>$E$1/$E$1*89.9%</formula>
    </cfRule>
    <cfRule type="cellIs" dxfId="6352" priority="2487" stopIfTrue="1" operator="greaterThanOrEqual">
      <formula>$E$1/$E$1*13.5%</formula>
    </cfRule>
  </conditionalFormatting>
  <conditionalFormatting sqref="J406:J407">
    <cfRule type="cellIs" dxfId="6351" priority="2488" stopIfTrue="1" operator="lessThan">
      <formula>$E$1/$E$1*1%</formula>
    </cfRule>
    <cfRule type="cellIs" dxfId="6350" priority="2489" stopIfTrue="1" operator="between">
      <formula>$E$1/$E$1*1%</formula>
      <formula>$E$1/$E$1*4%</formula>
    </cfRule>
    <cfRule type="cellIs" dxfId="6349" priority="2490" stopIfTrue="1" operator="greaterThanOrEqual">
      <formula>$E$1/$E$1*5%</formula>
    </cfRule>
  </conditionalFormatting>
  <conditionalFormatting sqref="D406:D407">
    <cfRule type="cellIs" dxfId="6348" priority="2491" stopIfTrue="1" operator="lessThan">
      <formula>$D$1/$D$1*50</formula>
    </cfRule>
    <cfRule type="cellIs" dxfId="6347" priority="2492" stopIfTrue="1" operator="between">
      <formula>$D$1/$D$1*50</formula>
      <formula>$D$1/$D$1*89</formula>
    </cfRule>
    <cfRule type="cellIs" dxfId="6346" priority="2493" stopIfTrue="1" operator="greaterThanOrEqual">
      <formula>$D$1/$D$1*90</formula>
    </cfRule>
  </conditionalFormatting>
  <conditionalFormatting sqref="L406:L407">
    <cfRule type="cellIs" dxfId="6345" priority="2494" stopIfTrue="1" operator="lessThan">
      <formula>$E$1/$E$1*11.2%</formula>
    </cfRule>
    <cfRule type="cellIs" dxfId="6344" priority="2495" stopIfTrue="1" operator="between">
      <formula>$E$1/$E$1*11.25%</formula>
      <formula>$E$1/$E$1*20.03%</formula>
    </cfRule>
    <cfRule type="cellIs" dxfId="6343" priority="2496" stopIfTrue="1" operator="greaterThanOrEqual">
      <formula>$E$1/$E$1*13.5%</formula>
    </cfRule>
  </conditionalFormatting>
  <conditionalFormatting sqref="P406:P407">
    <cfRule type="cellIs" dxfId="6342" priority="2497" stopIfTrue="1" operator="lessThan">
      <formula>#REF!/#REF!*1%</formula>
    </cfRule>
    <cfRule type="cellIs" dxfId="6341" priority="2498" stopIfTrue="1" operator="between">
      <formula>#REF!/#REF!*1%</formula>
      <formula>#REF!/#REF!*4%</formula>
    </cfRule>
    <cfRule type="cellIs" dxfId="6340" priority="2499" stopIfTrue="1" operator="greaterThanOrEqual">
      <formula>#REF!/#REF!*5%</formula>
    </cfRule>
  </conditionalFormatting>
  <conditionalFormatting sqref="O406:O407">
    <cfRule type="cellIs" dxfId="6339" priority="2482" stopIfTrue="1" operator="lessThan">
      <formula>#REF!/#REF!*60</formula>
    </cfRule>
    <cfRule type="cellIs" dxfId="6338" priority="2483" stopIfTrue="1" operator="between">
      <formula>#REF!/#REF!*60</formula>
      <formula>#REF!/#REF!*89</formula>
    </cfRule>
    <cfRule type="cellIs" dxfId="6337" priority="2484" stopIfTrue="1" operator="greaterThanOrEqual">
      <formula>#REF!/#REF!*90</formula>
    </cfRule>
  </conditionalFormatting>
  <conditionalFormatting sqref="R406">
    <cfRule type="expression" dxfId="6336" priority="2477" stopIfTrue="1">
      <formula>F</formula>
    </cfRule>
    <cfRule type="expression" dxfId="6335" priority="2478" stopIfTrue="1">
      <formula>A</formula>
    </cfRule>
  </conditionalFormatting>
  <conditionalFormatting sqref="Q406">
    <cfRule type="cellIs" dxfId="6334" priority="2479" stopIfTrue="1" operator="lessThan">
      <formula>$Q$1/$Q$1*60%</formula>
    </cfRule>
    <cfRule type="cellIs" dxfId="6333" priority="2480" stopIfTrue="1" operator="between">
      <formula>$Q$1/$Q$1*60%</formula>
      <formula>$Q$1/$Q$1*89%</formula>
    </cfRule>
    <cfRule type="cellIs" dxfId="6332" priority="2481" stopIfTrue="1" operator="greaterThanOrEqual">
      <formula>$Q$1/$Q$1*90%</formula>
    </cfRule>
  </conditionalFormatting>
  <conditionalFormatting sqref="N409">
    <cfRule type="cellIs" dxfId="6331" priority="2462" stopIfTrue="1" operator="lessThan">
      <formula>$E$1/$E$1*50%</formula>
    </cfRule>
    <cfRule type="cellIs" dxfId="6330" priority="2463" stopIfTrue="1" operator="between">
      <formula>$E$1/$E$1*50%</formula>
      <formula>$E$1/$E$1*89.9%</formula>
    </cfRule>
    <cfRule type="cellIs" dxfId="6329" priority="2464" stopIfTrue="1" operator="greaterThanOrEqual">
      <formula>$E$1/$E$1*13.5%</formula>
    </cfRule>
  </conditionalFormatting>
  <conditionalFormatting sqref="J409">
    <cfRule type="cellIs" dxfId="6328" priority="2465" stopIfTrue="1" operator="lessThan">
      <formula>$E$1/$E$1*1%</formula>
    </cfRule>
    <cfRule type="cellIs" dxfId="6327" priority="2466" stopIfTrue="1" operator="between">
      <formula>$E$1/$E$1*1%</formula>
      <formula>$E$1/$E$1*4%</formula>
    </cfRule>
    <cfRule type="cellIs" dxfId="6326" priority="2467" stopIfTrue="1" operator="greaterThanOrEqual">
      <formula>$E$1/$E$1*5%</formula>
    </cfRule>
  </conditionalFormatting>
  <conditionalFormatting sqref="F409">
    <cfRule type="cellIs" dxfId="6325" priority="2468" stopIfTrue="1" operator="lessThan">
      <formula>$D$1/$D$1*50</formula>
    </cfRule>
    <cfRule type="cellIs" dxfId="6324" priority="2469" stopIfTrue="1" operator="between">
      <formula>$D$1/$D$1*50</formula>
      <formula>$D$1/$D$1*89</formula>
    </cfRule>
    <cfRule type="cellIs" dxfId="6323" priority="2470" stopIfTrue="1" operator="greaterThanOrEqual">
      <formula>$D$1/$D$1*90</formula>
    </cfRule>
  </conditionalFormatting>
  <conditionalFormatting sqref="E409">
    <cfRule type="cellIs" dxfId="6322" priority="2471" stopIfTrue="1" operator="lessThan">
      <formula>$E$1/$E$1*11.2%</formula>
    </cfRule>
    <cfRule type="cellIs" dxfId="6321" priority="2472" stopIfTrue="1" operator="between">
      <formula>$E$1/$E$1*11.25%</formula>
      <formula>$E$1/$E$1*20.03%</formula>
    </cfRule>
    <cfRule type="cellIs" dxfId="6320" priority="2473" stopIfTrue="1" operator="greaterThanOrEqual">
      <formula>$E$1/$E$1*13.5%</formula>
    </cfRule>
  </conditionalFormatting>
  <conditionalFormatting sqref="P409">
    <cfRule type="cellIs" dxfId="6319" priority="2474" stopIfTrue="1" operator="lessThan">
      <formula>#REF!/#REF!*1%</formula>
    </cfRule>
    <cfRule type="cellIs" dxfId="6318" priority="2475" stopIfTrue="1" operator="between">
      <formula>#REF!/#REF!*1%</formula>
      <formula>#REF!/#REF!*4%</formula>
    </cfRule>
    <cfRule type="cellIs" dxfId="6317" priority="2476" stopIfTrue="1" operator="greaterThanOrEqual">
      <formula>#REF!/#REF!*5%</formula>
    </cfRule>
  </conditionalFormatting>
  <conditionalFormatting sqref="O409">
    <cfRule type="cellIs" dxfId="6316" priority="2459" stopIfTrue="1" operator="lessThan">
      <formula>#REF!/#REF!*60</formula>
    </cfRule>
    <cfRule type="cellIs" dxfId="6315" priority="2460" stopIfTrue="1" operator="between">
      <formula>#REF!/#REF!*60</formula>
      <formula>#REF!/#REF!*89</formula>
    </cfRule>
    <cfRule type="cellIs" dxfId="6314" priority="2461" stopIfTrue="1" operator="greaterThanOrEqual">
      <formula>#REF!/#REF!*90</formula>
    </cfRule>
  </conditionalFormatting>
  <conditionalFormatting sqref="O405">
    <cfRule type="cellIs" dxfId="6313" priority="2436" stopIfTrue="1" operator="lessThan">
      <formula>#REF!/#REF!*60</formula>
    </cfRule>
    <cfRule type="cellIs" dxfId="6312" priority="2437" stopIfTrue="1" operator="between">
      <formula>#REF!/#REF!*60</formula>
      <formula>#REF!/#REF!*89</formula>
    </cfRule>
    <cfRule type="cellIs" dxfId="6311" priority="2438" stopIfTrue="1" operator="greaterThanOrEqual">
      <formula>#REF!/#REF!*90</formula>
    </cfRule>
  </conditionalFormatting>
  <conditionalFormatting sqref="N405">
    <cfRule type="cellIs" dxfId="6310" priority="2439" stopIfTrue="1" operator="lessThan">
      <formula>$E$1/$E$1*50%</formula>
    </cfRule>
    <cfRule type="cellIs" dxfId="6309" priority="2440" stopIfTrue="1" operator="between">
      <formula>$E$1/$E$1*50%</formula>
      <formula>$E$1/$E$1*89.9%</formula>
    </cfRule>
    <cfRule type="cellIs" dxfId="6308" priority="2441" stopIfTrue="1" operator="greaterThanOrEqual">
      <formula>$E$1/$E$1*13.5%</formula>
    </cfRule>
  </conditionalFormatting>
  <conditionalFormatting sqref="J405">
    <cfRule type="cellIs" dxfId="6307" priority="2442" stopIfTrue="1" operator="lessThan">
      <formula>$E$1/$E$1*1%</formula>
    </cfRule>
    <cfRule type="cellIs" dxfId="6306" priority="2443" stopIfTrue="1" operator="between">
      <formula>$E$1/$E$1*1%</formula>
      <formula>$E$1/$E$1*4%</formula>
    </cfRule>
    <cfRule type="cellIs" dxfId="6305" priority="2444" stopIfTrue="1" operator="greaterThanOrEqual">
      <formula>$E$1/$E$1*5%</formula>
    </cfRule>
  </conditionalFormatting>
  <conditionalFormatting sqref="F405">
    <cfRule type="cellIs" dxfId="6304" priority="2445" stopIfTrue="1" operator="lessThan">
      <formula>$D$1/$D$1*50</formula>
    </cfRule>
    <cfRule type="cellIs" dxfId="6303" priority="2446" stopIfTrue="1" operator="between">
      <formula>$D$1/$D$1*50</formula>
      <formula>$D$1/$D$1*89</formula>
    </cfRule>
    <cfRule type="cellIs" dxfId="6302" priority="2447" stopIfTrue="1" operator="greaterThanOrEqual">
      <formula>$D$1/$D$1*90</formula>
    </cfRule>
  </conditionalFormatting>
  <conditionalFormatting sqref="E405">
    <cfRule type="cellIs" dxfId="6301" priority="2448" stopIfTrue="1" operator="lessThan">
      <formula>$E$1/$E$1*11.2%</formula>
    </cfRule>
    <cfRule type="cellIs" dxfId="6300" priority="2449" stopIfTrue="1" operator="between">
      <formula>$E$1/$E$1*11.25%</formula>
      <formula>$E$1/$E$1*20.03%</formula>
    </cfRule>
    <cfRule type="cellIs" dxfId="6299" priority="2450" stopIfTrue="1" operator="greaterThanOrEqual">
      <formula>$E$1/$E$1*13.5%</formula>
    </cfRule>
  </conditionalFormatting>
  <conditionalFormatting sqref="P405">
    <cfRule type="cellIs" dxfId="6298" priority="2451" stopIfTrue="1" operator="lessThan">
      <formula>#REF!/#REF!*1%</formula>
    </cfRule>
    <cfRule type="cellIs" dxfId="6297" priority="2452" stopIfTrue="1" operator="between">
      <formula>#REF!/#REF!*1%</formula>
      <formula>#REF!/#REF!*4%</formula>
    </cfRule>
    <cfRule type="cellIs" dxfId="6296" priority="2453" stopIfTrue="1" operator="greaterThanOrEqual">
      <formula>#REF!/#REF!*5%</formula>
    </cfRule>
  </conditionalFormatting>
  <conditionalFormatting sqref="R405">
    <cfRule type="expression" dxfId="6295" priority="2454" stopIfTrue="1">
      <formula>F</formula>
    </cfRule>
    <cfRule type="expression" dxfId="6294" priority="2455" stopIfTrue="1">
      <formula>A</formula>
    </cfRule>
  </conditionalFormatting>
  <conditionalFormatting sqref="Q405">
    <cfRule type="cellIs" dxfId="6293" priority="2456" stopIfTrue="1" operator="lessThan">
      <formula>$Q$1/$Q$1*60%</formula>
    </cfRule>
    <cfRule type="cellIs" dxfId="6292" priority="2457" stopIfTrue="1" operator="between">
      <formula>$Q$1/$Q$1*60%</formula>
      <formula>$Q$1/$Q$1*89%</formula>
    </cfRule>
    <cfRule type="cellIs" dxfId="6291" priority="2458" stopIfTrue="1" operator="greaterThanOrEqual">
      <formula>$Q$1/$Q$1*90%</formula>
    </cfRule>
  </conditionalFormatting>
  <conditionalFormatting sqref="M498:M499">
    <cfRule type="cellIs" dxfId="6290" priority="2433" stopIfTrue="1" operator="lessThan">
      <formula>$E$1/$E$1*1%</formula>
    </cfRule>
    <cfRule type="cellIs" dxfId="6289" priority="2434" stopIfTrue="1" operator="between">
      <formula>$E$1/$E$1*1%</formula>
      <formula>$E$1/$E$1*4%</formula>
    </cfRule>
    <cfRule type="cellIs" dxfId="6288" priority="2435" stopIfTrue="1" operator="greaterThanOrEqual">
      <formula>$E$1/$E$1*5%</formula>
    </cfRule>
  </conditionalFormatting>
  <conditionalFormatting sqref="N498:N499">
    <cfRule type="cellIs" dxfId="6287" priority="2421" stopIfTrue="1" operator="lessThan">
      <formula>$E$1/$E$1*50%</formula>
    </cfRule>
    <cfRule type="cellIs" dxfId="6286" priority="2422" stopIfTrue="1" operator="between">
      <formula>$E$1/$E$1*50%</formula>
      <formula>$E$1/$E$1*89.9%</formula>
    </cfRule>
    <cfRule type="cellIs" dxfId="6285" priority="2423" stopIfTrue="1" operator="greaterThanOrEqual">
      <formula>$E$1/$E$1*13.5%</formula>
    </cfRule>
  </conditionalFormatting>
  <conditionalFormatting sqref="H498:H499">
    <cfRule type="cellIs" dxfId="6284" priority="2424" stopIfTrue="1" operator="lessThan">
      <formula>$D$1/$D$1*50</formula>
    </cfRule>
    <cfRule type="cellIs" dxfId="6283" priority="2425" stopIfTrue="1" operator="between">
      <formula>$D$1/$D$1*50</formula>
      <formula>$D$1/$D$1*89</formula>
    </cfRule>
    <cfRule type="cellIs" dxfId="6282" priority="2426" stopIfTrue="1" operator="greaterThanOrEqual">
      <formula>$D$1/$D$1*90</formula>
    </cfRule>
  </conditionalFormatting>
  <conditionalFormatting sqref="I498:I499">
    <cfRule type="cellIs" dxfId="6281" priority="2427" stopIfTrue="1" operator="lessThan">
      <formula>$E$1/$E$1*11.2%</formula>
    </cfRule>
    <cfRule type="cellIs" dxfId="6280" priority="2428" stopIfTrue="1" operator="between">
      <formula>$E$1/$E$1*11.25%</formula>
      <formula>$E$1/$E$1*20.03%</formula>
    </cfRule>
    <cfRule type="cellIs" dxfId="6279" priority="2429" stopIfTrue="1" operator="greaterThanOrEqual">
      <formula>$E$1/$E$1*13.5%</formula>
    </cfRule>
  </conditionalFormatting>
  <conditionalFormatting sqref="P498">
    <cfRule type="cellIs" dxfId="6278" priority="2430" stopIfTrue="1" operator="lessThan">
      <formula>#REF!/#REF!*1%</formula>
    </cfRule>
    <cfRule type="cellIs" dxfId="6277" priority="2431" stopIfTrue="1" operator="between">
      <formula>#REF!/#REF!*1%</formula>
      <formula>#REF!/#REF!*4%</formula>
    </cfRule>
    <cfRule type="cellIs" dxfId="6276" priority="2432" stopIfTrue="1" operator="greaterThanOrEqual">
      <formula>#REF!/#REF!*5%</formula>
    </cfRule>
  </conditionalFormatting>
  <conditionalFormatting sqref="P499">
    <cfRule type="cellIs" dxfId="6275" priority="2418" stopIfTrue="1" operator="equal">
      <formula>"A"</formula>
    </cfRule>
    <cfRule type="cellIs" dxfId="6274" priority="2419" stopIfTrue="1" operator="between">
      <formula>$V$1</formula>
      <formula>$W$1</formula>
    </cfRule>
    <cfRule type="cellIs" dxfId="6273" priority="2420" stopIfTrue="1" operator="equal">
      <formula>"F"</formula>
    </cfRule>
  </conditionalFormatting>
  <conditionalFormatting sqref="O346:O347 O316:O341">
    <cfRule type="cellIs" dxfId="6272" priority="2412" stopIfTrue="1" operator="lessThan">
      <formula>#REF!/#REF!*60</formula>
    </cfRule>
    <cfRule type="cellIs" dxfId="6271" priority="2413" stopIfTrue="1" operator="between">
      <formula>#REF!/#REF!*60</formula>
      <formula>#REF!/#REF!*89</formula>
    </cfRule>
    <cfRule type="cellIs" dxfId="6270" priority="2414" stopIfTrue="1" operator="greaterThanOrEqual">
      <formula>#REF!/#REF!*90</formula>
    </cfRule>
  </conditionalFormatting>
  <conditionalFormatting sqref="N314:O315">
    <cfRule type="cellIs" dxfId="6269" priority="2415" stopIfTrue="1" operator="lessThan">
      <formula>#REF!/#REF!*60</formula>
    </cfRule>
    <cfRule type="cellIs" dxfId="6268" priority="2416" stopIfTrue="1" operator="between">
      <formula>#REF!/#REF!*60</formula>
      <formula>#REF!/#REF!*89</formula>
    </cfRule>
    <cfRule type="cellIs" dxfId="6267" priority="2417" stopIfTrue="1" operator="greaterThanOrEqual">
      <formula>#REF!/#REF!*90</formula>
    </cfRule>
  </conditionalFormatting>
  <conditionalFormatting sqref="O440:O441 O443:O447">
    <cfRule type="cellIs" dxfId="6266" priority="2409" stopIfTrue="1" operator="lessThan">
      <formula>#REF!/#REF!*60</formula>
    </cfRule>
    <cfRule type="cellIs" dxfId="6265" priority="2410" stopIfTrue="1" operator="between">
      <formula>#REF!/#REF!*60</formula>
      <formula>#REF!/#REF!*89</formula>
    </cfRule>
    <cfRule type="cellIs" dxfId="6264" priority="2411" stopIfTrue="1" operator="greaterThanOrEqual">
      <formula>#REF!/#REF!*90</formula>
    </cfRule>
  </conditionalFormatting>
  <conditionalFormatting sqref="O478 O480:O489 O491:O493 O495:O501">
    <cfRule type="cellIs" dxfId="6263" priority="2406" stopIfTrue="1" operator="lessThan">
      <formula>#REF!/#REF!*60</formula>
    </cfRule>
    <cfRule type="cellIs" dxfId="6262" priority="2407" stopIfTrue="1" operator="between">
      <formula>#REF!/#REF!*60</formula>
      <formula>#REF!/#REF!*89</formula>
    </cfRule>
    <cfRule type="cellIs" dxfId="6261" priority="2408" stopIfTrue="1" operator="greaterThanOrEqual">
      <formula>#REF!/#REF!*90</formula>
    </cfRule>
  </conditionalFormatting>
  <conditionalFormatting sqref="H20">
    <cfRule type="cellIs" dxfId="6260" priority="2403" stopIfTrue="1" operator="lessThan">
      <formula>$D$1/$D$1*50</formula>
    </cfRule>
    <cfRule type="cellIs" dxfId="6259" priority="2404" stopIfTrue="1" operator="between">
      <formula>$D$1/$D$1*50</formula>
      <formula>$D$1/$D$1*89</formula>
    </cfRule>
    <cfRule type="cellIs" dxfId="6258" priority="2405" stopIfTrue="1" operator="greaterThanOrEqual">
      <formula>$D$1/$D$1*90</formula>
    </cfRule>
  </conditionalFormatting>
  <conditionalFormatting sqref="N24">
    <cfRule type="cellIs" dxfId="6257" priority="2383" stopIfTrue="1" operator="lessThan">
      <formula>$E$1/$E$1*50%</formula>
    </cfRule>
    <cfRule type="cellIs" dxfId="6256" priority="2384" stopIfTrue="1" operator="between">
      <formula>$E$1/$E$1*50%</formula>
      <formula>$E$1/$E$1*89.9%</formula>
    </cfRule>
    <cfRule type="cellIs" dxfId="6255" priority="2385" stopIfTrue="1" operator="greaterThanOrEqual">
      <formula>$E$1/$E$1*13.5%</formula>
    </cfRule>
  </conditionalFormatting>
  <conditionalFormatting sqref="J24">
    <cfRule type="cellIs" dxfId="6254" priority="2386" stopIfTrue="1" operator="lessThan">
      <formula>$E$1/$E$1*1%</formula>
    </cfRule>
    <cfRule type="cellIs" dxfId="6253" priority="2387" stopIfTrue="1" operator="between">
      <formula>$E$1/$E$1*1%</formula>
      <formula>$E$1/$E$1*4%</formula>
    </cfRule>
    <cfRule type="cellIs" dxfId="6252" priority="2388" stopIfTrue="1" operator="greaterThanOrEqual">
      <formula>$E$1/$E$1*5%</formula>
    </cfRule>
  </conditionalFormatting>
  <conditionalFormatting sqref="D24">
    <cfRule type="cellIs" dxfId="6251" priority="2389" stopIfTrue="1" operator="lessThan">
      <formula>$D$1/$D$1*50</formula>
    </cfRule>
    <cfRule type="cellIs" dxfId="6250" priority="2390" stopIfTrue="1" operator="between">
      <formula>$D$1/$D$1*50</formula>
      <formula>$D$1/$D$1*89</formula>
    </cfRule>
    <cfRule type="cellIs" dxfId="6249" priority="2391" stopIfTrue="1" operator="greaterThanOrEqual">
      <formula>$D$1/$D$1*90</formula>
    </cfRule>
  </conditionalFormatting>
  <conditionalFormatting sqref="E24">
    <cfRule type="cellIs" dxfId="6248" priority="2392" stopIfTrue="1" operator="lessThan">
      <formula>$E$1/$E$1*11.2%</formula>
    </cfRule>
    <cfRule type="cellIs" dxfId="6247" priority="2393" stopIfTrue="1" operator="between">
      <formula>$E$1/$E$1*11.25%</formula>
      <formula>$E$1/$E$1*20.03%</formula>
    </cfRule>
    <cfRule type="cellIs" dxfId="6246" priority="2394" stopIfTrue="1" operator="greaterThanOrEqual">
      <formula>$E$1/$E$1*13.5%</formula>
    </cfRule>
  </conditionalFormatting>
  <conditionalFormatting sqref="P24">
    <cfRule type="cellIs" dxfId="6245" priority="2395" stopIfTrue="1" operator="lessThan">
      <formula>#REF!/#REF!*1%</formula>
    </cfRule>
    <cfRule type="cellIs" dxfId="6244" priority="2396" stopIfTrue="1" operator="between">
      <formula>#REF!/#REF!*1%</formula>
      <formula>#REF!/#REF!*4%</formula>
    </cfRule>
    <cfRule type="cellIs" dxfId="6243" priority="2397" stopIfTrue="1" operator="greaterThanOrEqual">
      <formula>#REF!/#REF!*5%</formula>
    </cfRule>
  </conditionalFormatting>
  <conditionalFormatting sqref="R24">
    <cfRule type="expression" dxfId="6242" priority="2398" stopIfTrue="1">
      <formula>F</formula>
    </cfRule>
    <cfRule type="expression" dxfId="6241" priority="2399" stopIfTrue="1">
      <formula>A</formula>
    </cfRule>
  </conditionalFormatting>
  <conditionalFormatting sqref="Q24">
    <cfRule type="cellIs" dxfId="6240" priority="2400" stopIfTrue="1" operator="lessThan">
      <formula>$Q$1/$Q$1*60%</formula>
    </cfRule>
    <cfRule type="cellIs" dxfId="6239" priority="2401" stopIfTrue="1" operator="between">
      <formula>$Q$1/$Q$1*60%</formula>
      <formula>$Q$1/$Q$1*89%</formula>
    </cfRule>
    <cfRule type="cellIs" dxfId="6238" priority="2402" stopIfTrue="1" operator="greaterThanOrEqual">
      <formula>$Q$1/$Q$1*90%</formula>
    </cfRule>
  </conditionalFormatting>
  <conditionalFormatting sqref="O24">
    <cfRule type="cellIs" dxfId="6237" priority="2380" stopIfTrue="1" operator="lessThan">
      <formula>#REF!/#REF!*60</formula>
    </cfRule>
    <cfRule type="cellIs" dxfId="6236" priority="2381" stopIfTrue="1" operator="between">
      <formula>#REF!/#REF!*60</formula>
      <formula>#REF!/#REF!*89</formula>
    </cfRule>
    <cfRule type="cellIs" dxfId="6235" priority="2382" stopIfTrue="1" operator="greaterThanOrEqual">
      <formula>#REF!/#REF!*90</formula>
    </cfRule>
  </conditionalFormatting>
  <conditionalFormatting sqref="O27">
    <cfRule type="cellIs" dxfId="6234" priority="2357" stopIfTrue="1" operator="lessThan">
      <formula>#REF!/#REF!*60</formula>
    </cfRule>
    <cfRule type="cellIs" dxfId="6233" priority="2358" stopIfTrue="1" operator="between">
      <formula>#REF!/#REF!*60</formula>
      <formula>#REF!/#REF!*89</formula>
    </cfRule>
    <cfRule type="cellIs" dxfId="6232" priority="2359" stopIfTrue="1" operator="greaterThanOrEqual">
      <formula>#REF!/#REF!*90</formula>
    </cfRule>
  </conditionalFormatting>
  <conditionalFormatting sqref="N27">
    <cfRule type="cellIs" dxfId="6231" priority="2360" stopIfTrue="1" operator="lessThan">
      <formula>$E$1/$E$1*50%</formula>
    </cfRule>
    <cfRule type="cellIs" dxfId="6230" priority="2361" stopIfTrue="1" operator="between">
      <formula>$E$1/$E$1*50%</formula>
      <formula>$E$1/$E$1*89.9%</formula>
    </cfRule>
    <cfRule type="cellIs" dxfId="6229" priority="2362" stopIfTrue="1" operator="greaterThanOrEqual">
      <formula>$E$1/$E$1*13.5%</formula>
    </cfRule>
  </conditionalFormatting>
  <conditionalFormatting sqref="J27">
    <cfRule type="cellIs" dxfId="6228" priority="2363" stopIfTrue="1" operator="lessThan">
      <formula>$E$1/$E$1*1%</formula>
    </cfRule>
    <cfRule type="cellIs" dxfId="6227" priority="2364" stopIfTrue="1" operator="between">
      <formula>$E$1/$E$1*1%</formula>
      <formula>$E$1/$E$1*4%</formula>
    </cfRule>
    <cfRule type="cellIs" dxfId="6226" priority="2365" stopIfTrue="1" operator="greaterThanOrEqual">
      <formula>$E$1/$E$1*5%</formula>
    </cfRule>
  </conditionalFormatting>
  <conditionalFormatting sqref="D27">
    <cfRule type="cellIs" dxfId="6225" priority="2366" stopIfTrue="1" operator="lessThan">
      <formula>$D$1/$D$1*50</formula>
    </cfRule>
    <cfRule type="cellIs" dxfId="6224" priority="2367" stopIfTrue="1" operator="between">
      <formula>$D$1/$D$1*50</formula>
      <formula>$D$1/$D$1*89</formula>
    </cfRule>
    <cfRule type="cellIs" dxfId="6223" priority="2368" stopIfTrue="1" operator="greaterThanOrEqual">
      <formula>$D$1/$D$1*90</formula>
    </cfRule>
  </conditionalFormatting>
  <conditionalFormatting sqref="E27">
    <cfRule type="cellIs" dxfId="6222" priority="2369" stopIfTrue="1" operator="lessThan">
      <formula>$E$1/$E$1*11.2%</formula>
    </cfRule>
    <cfRule type="cellIs" dxfId="6221" priority="2370" stopIfTrue="1" operator="between">
      <formula>$E$1/$E$1*11.25%</formula>
      <formula>$E$1/$E$1*20.03%</formula>
    </cfRule>
    <cfRule type="cellIs" dxfId="6220" priority="2371" stopIfTrue="1" operator="greaterThanOrEqual">
      <formula>$E$1/$E$1*13.5%</formula>
    </cfRule>
  </conditionalFormatting>
  <conditionalFormatting sqref="P27">
    <cfRule type="cellIs" dxfId="6219" priority="2372" stopIfTrue="1" operator="lessThan">
      <formula>#REF!/#REF!*1%</formula>
    </cfRule>
    <cfRule type="cellIs" dxfId="6218" priority="2373" stopIfTrue="1" operator="between">
      <formula>#REF!/#REF!*1%</formula>
      <formula>#REF!/#REF!*4%</formula>
    </cfRule>
    <cfRule type="cellIs" dxfId="6217" priority="2374" stopIfTrue="1" operator="greaterThanOrEqual">
      <formula>#REF!/#REF!*5%</formula>
    </cfRule>
  </conditionalFormatting>
  <conditionalFormatting sqref="R27">
    <cfRule type="expression" dxfId="6216" priority="2375" stopIfTrue="1">
      <formula>F</formula>
    </cfRule>
    <cfRule type="expression" dxfId="6215" priority="2376" stopIfTrue="1">
      <formula>A</formula>
    </cfRule>
  </conditionalFormatting>
  <conditionalFormatting sqref="Q27">
    <cfRule type="cellIs" dxfId="6214" priority="2377" stopIfTrue="1" operator="lessThan">
      <formula>$Q$1/$Q$1*60%</formula>
    </cfRule>
    <cfRule type="cellIs" dxfId="6213" priority="2378" stopIfTrue="1" operator="between">
      <formula>$Q$1/$Q$1*60%</formula>
      <formula>$Q$1/$Q$1*89%</formula>
    </cfRule>
    <cfRule type="cellIs" dxfId="6212" priority="2379" stopIfTrue="1" operator="greaterThanOrEqual">
      <formula>$Q$1/$Q$1*90%</formula>
    </cfRule>
  </conditionalFormatting>
  <conditionalFormatting sqref="O25 O22:O23 O20">
    <cfRule type="cellIs" dxfId="6211" priority="2334" stopIfTrue="1" operator="lessThan">
      <formula>#REF!/#REF!*60</formula>
    </cfRule>
    <cfRule type="cellIs" dxfId="6210" priority="2335" stopIfTrue="1" operator="between">
      <formula>#REF!/#REF!*60</formula>
      <formula>#REF!/#REF!*89</formula>
    </cfRule>
    <cfRule type="cellIs" dxfId="6209" priority="2336" stopIfTrue="1" operator="greaterThanOrEqual">
      <formula>#REF!/#REF!*90</formula>
    </cfRule>
  </conditionalFormatting>
  <conditionalFormatting sqref="N25">
    <cfRule type="cellIs" dxfId="6208" priority="2337" stopIfTrue="1" operator="lessThan">
      <formula>$E$1/$E$1*50%</formula>
    </cfRule>
    <cfRule type="cellIs" dxfId="6207" priority="2338" stopIfTrue="1" operator="between">
      <formula>$E$1/$E$1*50%</formula>
      <formula>$E$1/$E$1*89.9%</formula>
    </cfRule>
    <cfRule type="cellIs" dxfId="6206" priority="2339" stopIfTrue="1" operator="greaterThanOrEqual">
      <formula>$E$1/$E$1*13.5%</formula>
    </cfRule>
  </conditionalFormatting>
  <conditionalFormatting sqref="J25">
    <cfRule type="cellIs" dxfId="6205" priority="2340" stopIfTrue="1" operator="lessThan">
      <formula>$E$1/$E$1*1%</formula>
    </cfRule>
    <cfRule type="cellIs" dxfId="6204" priority="2341" stopIfTrue="1" operator="between">
      <formula>$E$1/$E$1*1%</formula>
      <formula>$E$1/$E$1*4%</formula>
    </cfRule>
    <cfRule type="cellIs" dxfId="6203" priority="2342" stopIfTrue="1" operator="greaterThanOrEqual">
      <formula>$E$1/$E$1*5%</formula>
    </cfRule>
  </conditionalFormatting>
  <conditionalFormatting sqref="F25">
    <cfRule type="cellIs" dxfId="6202" priority="2343" stopIfTrue="1" operator="lessThan">
      <formula>$D$1/$D$1*50</formula>
    </cfRule>
    <cfRule type="cellIs" dxfId="6201" priority="2344" stopIfTrue="1" operator="between">
      <formula>$D$1/$D$1*50</formula>
      <formula>$D$1/$D$1*89</formula>
    </cfRule>
    <cfRule type="cellIs" dxfId="6200" priority="2345" stopIfTrue="1" operator="greaterThanOrEqual">
      <formula>$D$1/$D$1*90</formula>
    </cfRule>
  </conditionalFormatting>
  <conditionalFormatting sqref="G25">
    <cfRule type="cellIs" dxfId="6199" priority="2346" stopIfTrue="1" operator="lessThan">
      <formula>$E$1/$E$1*11.2%</formula>
    </cfRule>
    <cfRule type="cellIs" dxfId="6198" priority="2347" stopIfTrue="1" operator="between">
      <formula>$E$1/$E$1*11.25%</formula>
      <formula>$E$1/$E$1*20.03%</formula>
    </cfRule>
    <cfRule type="cellIs" dxfId="6197" priority="2348" stopIfTrue="1" operator="greaterThanOrEqual">
      <formula>$E$1/$E$1*13.5%</formula>
    </cfRule>
  </conditionalFormatting>
  <conditionalFormatting sqref="P25 P22:P23 P20">
    <cfRule type="cellIs" dxfId="6196" priority="2349" stopIfTrue="1" operator="lessThan">
      <formula>#REF!/#REF!*1%</formula>
    </cfRule>
    <cfRule type="cellIs" dxfId="6195" priority="2350" stopIfTrue="1" operator="between">
      <formula>#REF!/#REF!*1%</formula>
      <formula>#REF!/#REF!*4%</formula>
    </cfRule>
    <cfRule type="cellIs" dxfId="6194" priority="2351" stopIfTrue="1" operator="greaterThanOrEqual">
      <formula>#REF!/#REF!*5%</formula>
    </cfRule>
  </conditionalFormatting>
  <conditionalFormatting sqref="R25 R22:R23 R20">
    <cfRule type="expression" dxfId="6193" priority="2352" stopIfTrue="1">
      <formula>F</formula>
    </cfRule>
    <cfRule type="expression" dxfId="6192" priority="2353" stopIfTrue="1">
      <formula>A</formula>
    </cfRule>
  </conditionalFormatting>
  <conditionalFormatting sqref="Q25">
    <cfRule type="cellIs" dxfId="6191" priority="2354" stopIfTrue="1" operator="lessThan">
      <formula>$Q$1/$Q$1*60%</formula>
    </cfRule>
    <cfRule type="cellIs" dxfId="6190" priority="2355" stopIfTrue="1" operator="between">
      <formula>$Q$1/$Q$1*60%</formula>
      <formula>$Q$1/$Q$1*89%</formula>
    </cfRule>
    <cfRule type="cellIs" dxfId="6189" priority="2356" stopIfTrue="1" operator="greaterThanOrEqual">
      <formula>$Q$1/$Q$1*90%</formula>
    </cfRule>
  </conditionalFormatting>
  <conditionalFormatting sqref="O26">
    <cfRule type="cellIs" dxfId="6188" priority="2311" stopIfTrue="1" operator="lessThan">
      <formula>#REF!/#REF!*60</formula>
    </cfRule>
    <cfRule type="cellIs" dxfId="6187" priority="2312" stopIfTrue="1" operator="between">
      <formula>#REF!/#REF!*60</formula>
      <formula>#REF!/#REF!*89</formula>
    </cfRule>
    <cfRule type="cellIs" dxfId="6186" priority="2313" stopIfTrue="1" operator="greaterThanOrEqual">
      <formula>#REF!/#REF!*90</formula>
    </cfRule>
  </conditionalFormatting>
  <conditionalFormatting sqref="N26">
    <cfRule type="cellIs" dxfId="6185" priority="2314" stopIfTrue="1" operator="lessThan">
      <formula>$E$1/$E$1*50%</formula>
    </cfRule>
    <cfRule type="cellIs" dxfId="6184" priority="2315" stopIfTrue="1" operator="between">
      <formula>$E$1/$E$1*50%</formula>
      <formula>$E$1/$E$1*89.9%</formula>
    </cfRule>
    <cfRule type="cellIs" dxfId="6183" priority="2316" stopIfTrue="1" operator="greaterThanOrEqual">
      <formula>$E$1/$E$1*13.5%</formula>
    </cfRule>
  </conditionalFormatting>
  <conditionalFormatting sqref="J26">
    <cfRule type="cellIs" dxfId="6182" priority="2317" stopIfTrue="1" operator="lessThan">
      <formula>$E$1/$E$1*1%</formula>
    </cfRule>
    <cfRule type="cellIs" dxfId="6181" priority="2318" stopIfTrue="1" operator="between">
      <formula>$E$1/$E$1*1%</formula>
      <formula>$E$1/$E$1*4%</formula>
    </cfRule>
    <cfRule type="cellIs" dxfId="6180" priority="2319" stopIfTrue="1" operator="greaterThanOrEqual">
      <formula>$E$1/$E$1*5%</formula>
    </cfRule>
  </conditionalFormatting>
  <conditionalFormatting sqref="D26">
    <cfRule type="cellIs" dxfId="6179" priority="2320" stopIfTrue="1" operator="lessThan">
      <formula>$D$1/$D$1*50</formula>
    </cfRule>
    <cfRule type="cellIs" dxfId="6178" priority="2321" stopIfTrue="1" operator="between">
      <formula>$D$1/$D$1*50</formula>
      <formula>$D$1/$D$1*89</formula>
    </cfRule>
    <cfRule type="cellIs" dxfId="6177" priority="2322" stopIfTrue="1" operator="greaterThanOrEqual">
      <formula>$D$1/$D$1*90</formula>
    </cfRule>
  </conditionalFormatting>
  <conditionalFormatting sqref="E26">
    <cfRule type="cellIs" dxfId="6176" priority="2323" stopIfTrue="1" operator="lessThan">
      <formula>$E$1/$E$1*11.2%</formula>
    </cfRule>
    <cfRule type="cellIs" dxfId="6175" priority="2324" stopIfTrue="1" operator="between">
      <formula>$E$1/$E$1*11.25%</formula>
      <formula>$E$1/$E$1*20.03%</formula>
    </cfRule>
    <cfRule type="cellIs" dxfId="6174" priority="2325" stopIfTrue="1" operator="greaterThanOrEqual">
      <formula>$E$1/$E$1*13.5%</formula>
    </cfRule>
  </conditionalFormatting>
  <conditionalFormatting sqref="P26">
    <cfRule type="cellIs" dxfId="6173" priority="2326" stopIfTrue="1" operator="lessThan">
      <formula>#REF!/#REF!*1%</formula>
    </cfRule>
    <cfRule type="cellIs" dxfId="6172" priority="2327" stopIfTrue="1" operator="between">
      <formula>#REF!/#REF!*1%</formula>
      <formula>#REF!/#REF!*4%</formula>
    </cfRule>
    <cfRule type="cellIs" dxfId="6171" priority="2328" stopIfTrue="1" operator="greaterThanOrEqual">
      <formula>#REF!/#REF!*5%</formula>
    </cfRule>
  </conditionalFormatting>
  <conditionalFormatting sqref="R26">
    <cfRule type="expression" dxfId="6170" priority="2329" stopIfTrue="1">
      <formula>F</formula>
    </cfRule>
    <cfRule type="expression" dxfId="6169" priority="2330" stopIfTrue="1">
      <formula>A</formula>
    </cfRule>
  </conditionalFormatting>
  <conditionalFormatting sqref="Q26">
    <cfRule type="cellIs" dxfId="6168" priority="2331" stopIfTrue="1" operator="lessThan">
      <formula>$Q$1/$Q$1*60%</formula>
    </cfRule>
    <cfRule type="cellIs" dxfId="6167" priority="2332" stopIfTrue="1" operator="between">
      <formula>$Q$1/$Q$1*60%</formula>
      <formula>$Q$1/$Q$1*89%</formula>
    </cfRule>
    <cfRule type="cellIs" dxfId="6166" priority="2333" stopIfTrue="1" operator="greaterThanOrEqual">
      <formula>$Q$1/$Q$1*90%</formula>
    </cfRule>
  </conditionalFormatting>
  <conditionalFormatting sqref="O21">
    <cfRule type="cellIs" dxfId="6165" priority="2288" stopIfTrue="1" operator="lessThan">
      <formula>#REF!/#REF!*60</formula>
    </cfRule>
    <cfRule type="cellIs" dxfId="6164" priority="2289" stopIfTrue="1" operator="between">
      <formula>#REF!/#REF!*60</formula>
      <formula>#REF!/#REF!*89</formula>
    </cfRule>
    <cfRule type="cellIs" dxfId="6163" priority="2290" stopIfTrue="1" operator="greaterThanOrEqual">
      <formula>#REF!/#REF!*90</formula>
    </cfRule>
  </conditionalFormatting>
  <conditionalFormatting sqref="N21">
    <cfRule type="cellIs" dxfId="6162" priority="2291" stopIfTrue="1" operator="lessThan">
      <formula>$E$1/$E$1*50%</formula>
    </cfRule>
    <cfRule type="cellIs" dxfId="6161" priority="2292" stopIfTrue="1" operator="between">
      <formula>$E$1/$E$1*50%</formula>
      <formula>$E$1/$E$1*89.9%</formula>
    </cfRule>
    <cfRule type="cellIs" dxfId="6160" priority="2293" stopIfTrue="1" operator="greaterThanOrEqual">
      <formula>$E$1/$E$1*13.5%</formula>
    </cfRule>
  </conditionalFormatting>
  <conditionalFormatting sqref="J21">
    <cfRule type="cellIs" dxfId="6159" priority="2294" stopIfTrue="1" operator="lessThan">
      <formula>$E$1/$E$1*1%</formula>
    </cfRule>
    <cfRule type="cellIs" dxfId="6158" priority="2295" stopIfTrue="1" operator="between">
      <formula>$E$1/$E$1*1%</formula>
      <formula>$E$1/$E$1*4%</formula>
    </cfRule>
    <cfRule type="cellIs" dxfId="6157" priority="2296" stopIfTrue="1" operator="greaterThanOrEqual">
      <formula>$E$1/$E$1*5%</formula>
    </cfRule>
  </conditionalFormatting>
  <conditionalFormatting sqref="D21">
    <cfRule type="cellIs" dxfId="6156" priority="2297" stopIfTrue="1" operator="lessThan">
      <formula>$D$1/$D$1*50</formula>
    </cfRule>
    <cfRule type="cellIs" dxfId="6155" priority="2298" stopIfTrue="1" operator="between">
      <formula>$D$1/$D$1*50</formula>
      <formula>$D$1/$D$1*89</formula>
    </cfRule>
    <cfRule type="cellIs" dxfId="6154" priority="2299" stopIfTrue="1" operator="greaterThanOrEqual">
      <formula>$D$1/$D$1*90</formula>
    </cfRule>
  </conditionalFormatting>
  <conditionalFormatting sqref="E21">
    <cfRule type="cellIs" dxfId="6153" priority="2300" stopIfTrue="1" operator="lessThan">
      <formula>$E$1/$E$1*11.2%</formula>
    </cfRule>
    <cfRule type="cellIs" dxfId="6152" priority="2301" stopIfTrue="1" operator="between">
      <formula>$E$1/$E$1*11.25%</formula>
      <formula>$E$1/$E$1*20.03%</formula>
    </cfRule>
    <cfRule type="cellIs" dxfId="6151" priority="2302" stopIfTrue="1" operator="greaterThanOrEqual">
      <formula>$E$1/$E$1*13.5%</formula>
    </cfRule>
  </conditionalFormatting>
  <conditionalFormatting sqref="P21">
    <cfRule type="cellIs" dxfId="6150" priority="2303" stopIfTrue="1" operator="lessThan">
      <formula>#REF!/#REF!*1%</formula>
    </cfRule>
    <cfRule type="cellIs" dxfId="6149" priority="2304" stopIfTrue="1" operator="between">
      <formula>#REF!/#REF!*1%</formula>
      <formula>#REF!/#REF!*4%</formula>
    </cfRule>
    <cfRule type="cellIs" dxfId="6148" priority="2305" stopIfTrue="1" operator="greaterThanOrEqual">
      <formula>#REF!/#REF!*5%</formula>
    </cfRule>
  </conditionalFormatting>
  <conditionalFormatting sqref="R21">
    <cfRule type="expression" dxfId="6147" priority="2306" stopIfTrue="1">
      <formula>F</formula>
    </cfRule>
    <cfRule type="expression" dxfId="6146" priority="2307" stopIfTrue="1">
      <formula>A</formula>
    </cfRule>
  </conditionalFormatting>
  <conditionalFormatting sqref="Q21">
    <cfRule type="cellIs" dxfId="6145" priority="2308" stopIfTrue="1" operator="lessThan">
      <formula>$Q$1/$Q$1*60%</formula>
    </cfRule>
    <cfRule type="cellIs" dxfId="6144" priority="2309" stopIfTrue="1" operator="between">
      <formula>$Q$1/$Q$1*60%</formula>
      <formula>$Q$1/$Q$1*89%</formula>
    </cfRule>
    <cfRule type="cellIs" dxfId="6143" priority="2310" stopIfTrue="1" operator="greaterThanOrEqual">
      <formula>$Q$1/$Q$1*90%</formula>
    </cfRule>
  </conditionalFormatting>
  <conditionalFormatting sqref="N342:N344">
    <cfRule type="cellIs" dxfId="6142" priority="2271" stopIfTrue="1" operator="lessThan">
      <formula>$E$1/$E$1*50%</formula>
    </cfRule>
    <cfRule type="cellIs" dxfId="6141" priority="2272" stopIfTrue="1" operator="between">
      <formula>$E$1/$E$1*50%</formula>
      <formula>$E$1/$E$1*89.9%</formula>
    </cfRule>
    <cfRule type="cellIs" dxfId="6140" priority="2273" stopIfTrue="1" operator="greaterThanOrEqual">
      <formula>$E$1/$E$1*13.5%</formula>
    </cfRule>
  </conditionalFormatting>
  <conditionalFormatting sqref="K342:K344">
    <cfRule type="cellIs" dxfId="6139" priority="2274" stopIfTrue="1" operator="lessThan">
      <formula>$D$1/$D$1*50</formula>
    </cfRule>
    <cfRule type="cellIs" dxfId="6138" priority="2275" stopIfTrue="1" operator="between">
      <formula>$D$1/$D$1*50</formula>
      <formula>$D$1/$D$1*89</formula>
    </cfRule>
    <cfRule type="cellIs" dxfId="6137" priority="2276" stopIfTrue="1" operator="greaterThanOrEqual">
      <formula>$D$1/$D$1*90</formula>
    </cfRule>
  </conditionalFormatting>
  <conditionalFormatting sqref="G342:G344">
    <cfRule type="cellIs" dxfId="6136" priority="2277" stopIfTrue="1" operator="lessThan">
      <formula>$E$1/$E$1*11.2%</formula>
    </cfRule>
    <cfRule type="cellIs" dxfId="6135" priority="2278" stopIfTrue="1" operator="between">
      <formula>$E$1/$E$1*11.25%</formula>
      <formula>$E$1/$E$1*20.03%</formula>
    </cfRule>
    <cfRule type="cellIs" dxfId="6134" priority="2279" stopIfTrue="1" operator="greaterThanOrEqual">
      <formula>$E$1/$E$1*13.5%</formula>
    </cfRule>
  </conditionalFormatting>
  <conditionalFormatting sqref="P343:P344">
    <cfRule type="cellIs" dxfId="6133" priority="2280" stopIfTrue="1" operator="lessThan">
      <formula>#REF!/#REF!*1%</formula>
    </cfRule>
    <cfRule type="cellIs" dxfId="6132" priority="2281" stopIfTrue="1" operator="between">
      <formula>#REF!/#REF!*1%</formula>
      <formula>#REF!/#REF!*4%</formula>
    </cfRule>
    <cfRule type="cellIs" dxfId="6131" priority="2282" stopIfTrue="1" operator="greaterThanOrEqual">
      <formula>#REF!/#REF!*5%</formula>
    </cfRule>
  </conditionalFormatting>
  <conditionalFormatting sqref="R342:R344">
    <cfRule type="expression" dxfId="6130" priority="2283" stopIfTrue="1">
      <formula>F</formula>
    </cfRule>
    <cfRule type="expression" dxfId="6129" priority="2284" stopIfTrue="1">
      <formula>A</formula>
    </cfRule>
  </conditionalFormatting>
  <conditionalFormatting sqref="Q342:Q344">
    <cfRule type="cellIs" dxfId="6128" priority="2285" stopIfTrue="1" operator="lessThan">
      <formula>$Q$1/$Q$1*60%</formula>
    </cfRule>
    <cfRule type="cellIs" dxfId="6127" priority="2286" stopIfTrue="1" operator="between">
      <formula>$Q$1/$Q$1*60%</formula>
      <formula>$Q$1/$Q$1*89%</formula>
    </cfRule>
    <cfRule type="cellIs" dxfId="6126" priority="2287" stopIfTrue="1" operator="greaterThanOrEqual">
      <formula>$Q$1/$Q$1*90%</formula>
    </cfRule>
  </conditionalFormatting>
  <conditionalFormatting sqref="P342">
    <cfRule type="cellIs" dxfId="6125" priority="2268" stopIfTrue="1" operator="lessThan">
      <formula>#REF!/#REF!*60%</formula>
    </cfRule>
    <cfRule type="cellIs" dxfId="6124" priority="2269" stopIfTrue="1" operator="between">
      <formula>#REF!/#REF!*60%</formula>
      <formula>#REF!/#REF!*89%</formula>
    </cfRule>
    <cfRule type="cellIs" dxfId="6123" priority="2270" stopIfTrue="1" operator="greaterThanOrEqual">
      <formula>#REF!/#REF!*90%</formula>
    </cfRule>
  </conditionalFormatting>
  <conditionalFormatting sqref="N345">
    <cfRule type="cellIs" dxfId="6122" priority="2251" stopIfTrue="1" operator="lessThan">
      <formula>$E$1/$E$1*50%</formula>
    </cfRule>
    <cfRule type="cellIs" dxfId="6121" priority="2252" stopIfTrue="1" operator="between">
      <formula>$E$1/$E$1*50%</formula>
      <formula>$E$1/$E$1*89.9%</formula>
    </cfRule>
    <cfRule type="cellIs" dxfId="6120" priority="2253" stopIfTrue="1" operator="greaterThanOrEqual">
      <formula>$E$1/$E$1*13.5%</formula>
    </cfRule>
  </conditionalFormatting>
  <conditionalFormatting sqref="K345">
    <cfRule type="cellIs" dxfId="6119" priority="2254" stopIfTrue="1" operator="lessThan">
      <formula>$D$1/$D$1*50</formula>
    </cfRule>
    <cfRule type="cellIs" dxfId="6118" priority="2255" stopIfTrue="1" operator="between">
      <formula>$D$1/$D$1*50</formula>
      <formula>$D$1/$D$1*89</formula>
    </cfRule>
    <cfRule type="cellIs" dxfId="6117" priority="2256" stopIfTrue="1" operator="greaterThanOrEqual">
      <formula>$D$1/$D$1*90</formula>
    </cfRule>
  </conditionalFormatting>
  <conditionalFormatting sqref="G345">
    <cfRule type="cellIs" dxfId="6116" priority="2257" stopIfTrue="1" operator="lessThan">
      <formula>$E$1/$E$1*11.2%</formula>
    </cfRule>
    <cfRule type="cellIs" dxfId="6115" priority="2258" stopIfTrue="1" operator="between">
      <formula>$E$1/$E$1*11.25%</formula>
      <formula>$E$1/$E$1*20.03%</formula>
    </cfRule>
    <cfRule type="cellIs" dxfId="6114" priority="2259" stopIfTrue="1" operator="greaterThanOrEqual">
      <formula>$E$1/$E$1*13.5%</formula>
    </cfRule>
  </conditionalFormatting>
  <conditionalFormatting sqref="P345">
    <cfRule type="cellIs" dxfId="6113" priority="2260" stopIfTrue="1" operator="lessThan">
      <formula>#REF!/#REF!*1%</formula>
    </cfRule>
    <cfRule type="cellIs" dxfId="6112" priority="2261" stopIfTrue="1" operator="between">
      <formula>#REF!/#REF!*1%</formula>
      <formula>#REF!/#REF!*4%</formula>
    </cfRule>
    <cfRule type="cellIs" dxfId="6111" priority="2262" stopIfTrue="1" operator="greaterThanOrEqual">
      <formula>#REF!/#REF!*5%</formula>
    </cfRule>
  </conditionalFormatting>
  <conditionalFormatting sqref="R345">
    <cfRule type="expression" dxfId="6110" priority="2263" stopIfTrue="1">
      <formula>F</formula>
    </cfRule>
    <cfRule type="expression" dxfId="6109" priority="2264" stopIfTrue="1">
      <formula>A</formula>
    </cfRule>
  </conditionalFormatting>
  <conditionalFormatting sqref="Q345">
    <cfRule type="cellIs" dxfId="6108" priority="2265" stopIfTrue="1" operator="lessThan">
      <formula>$Q$1/$Q$1*60%</formula>
    </cfRule>
    <cfRule type="cellIs" dxfId="6107" priority="2266" stopIfTrue="1" operator="between">
      <formula>$Q$1/$Q$1*60%</formula>
      <formula>$Q$1/$Q$1*89%</formula>
    </cfRule>
    <cfRule type="cellIs" dxfId="6106" priority="2267" stopIfTrue="1" operator="greaterThanOrEqual">
      <formula>$Q$1/$Q$1*90%</formula>
    </cfRule>
  </conditionalFormatting>
  <conditionalFormatting sqref="N449">
    <cfRule type="cellIs" dxfId="6105" priority="2236" stopIfTrue="1" operator="lessThan">
      <formula>$E$1/$E$1*50%</formula>
    </cfRule>
    <cfRule type="cellIs" dxfId="6104" priority="2237" stopIfTrue="1" operator="between">
      <formula>$E$1/$E$1*50%</formula>
      <formula>$E$1/$E$1*89.9%</formula>
    </cfRule>
    <cfRule type="cellIs" dxfId="6103" priority="2238" stopIfTrue="1" operator="greaterThanOrEqual">
      <formula>$E$1/$E$1*13.5%</formula>
    </cfRule>
  </conditionalFormatting>
  <conditionalFormatting sqref="M453">
    <cfRule type="cellIs" dxfId="6102" priority="2239" stopIfTrue="1" operator="lessThan">
      <formula>$E$1/$E$1*1%</formula>
    </cfRule>
    <cfRule type="cellIs" dxfId="6101" priority="2240" stopIfTrue="1" operator="between">
      <formula>$E$1/$E$1*1%</formula>
      <formula>$E$1/$E$1*4%</formula>
    </cfRule>
    <cfRule type="cellIs" dxfId="6100" priority="2241" stopIfTrue="1" operator="greaterThanOrEqual">
      <formula>$E$1/$E$1*5%</formula>
    </cfRule>
  </conditionalFormatting>
  <conditionalFormatting sqref="D449">
    <cfRule type="cellIs" dxfId="6099" priority="2242" stopIfTrue="1" operator="lessThan">
      <formula>$D$1/$D$1*50</formula>
    </cfRule>
    <cfRule type="cellIs" dxfId="6098" priority="2243" stopIfTrue="1" operator="between">
      <formula>$D$1/$D$1*50</formula>
      <formula>$D$1/$D$1*89</formula>
    </cfRule>
    <cfRule type="cellIs" dxfId="6097" priority="2244" stopIfTrue="1" operator="greaterThanOrEqual">
      <formula>$D$1/$D$1*90</formula>
    </cfRule>
  </conditionalFormatting>
  <conditionalFormatting sqref="G449">
    <cfRule type="cellIs" dxfId="6096" priority="2245" stopIfTrue="1" operator="lessThan">
      <formula>$E$1/$E$1*11.2%</formula>
    </cfRule>
    <cfRule type="cellIs" dxfId="6095" priority="2246" stopIfTrue="1" operator="between">
      <formula>$E$1/$E$1*11.25%</formula>
      <formula>$E$1/$E$1*20.03%</formula>
    </cfRule>
    <cfRule type="cellIs" dxfId="6094" priority="2247" stopIfTrue="1" operator="greaterThanOrEqual">
      <formula>$E$1/$E$1*13.5%</formula>
    </cfRule>
  </conditionalFormatting>
  <conditionalFormatting sqref="P449 P453">
    <cfRule type="cellIs" dxfId="6093" priority="2248" stopIfTrue="1" operator="lessThan">
      <formula>#REF!/#REF!*1%</formula>
    </cfRule>
    <cfRule type="cellIs" dxfId="6092" priority="2249" stopIfTrue="1" operator="between">
      <formula>#REF!/#REF!*1%</formula>
      <formula>#REF!/#REF!*4%</formula>
    </cfRule>
    <cfRule type="cellIs" dxfId="6091" priority="2250" stopIfTrue="1" operator="greaterThanOrEqual">
      <formula>#REF!/#REF!*5%</formula>
    </cfRule>
  </conditionalFormatting>
  <conditionalFormatting sqref="N448">
    <cfRule type="cellIs" dxfId="6090" priority="2224" stopIfTrue="1" operator="lessThan">
      <formula>$E$1/$E$1*50%</formula>
    </cfRule>
    <cfRule type="cellIs" dxfId="6089" priority="2225" stopIfTrue="1" operator="between">
      <formula>$E$1/$E$1*50%</formula>
      <formula>$E$1/$E$1*89.9%</formula>
    </cfRule>
    <cfRule type="cellIs" dxfId="6088" priority="2226" stopIfTrue="1" operator="greaterThanOrEqual">
      <formula>$E$1/$E$1*13.5%</formula>
    </cfRule>
  </conditionalFormatting>
  <conditionalFormatting sqref="K448">
    <cfRule type="cellIs" dxfId="6087" priority="2227" stopIfTrue="1" operator="lessThan">
      <formula>$D$1/$D$1*50</formula>
    </cfRule>
    <cfRule type="cellIs" dxfId="6086" priority="2228" stopIfTrue="1" operator="between">
      <formula>$D$1/$D$1*50</formula>
      <formula>$D$1/$D$1*89</formula>
    </cfRule>
    <cfRule type="cellIs" dxfId="6085" priority="2229" stopIfTrue="1" operator="greaterThanOrEqual">
      <formula>$D$1/$D$1*90</formula>
    </cfRule>
  </conditionalFormatting>
  <conditionalFormatting sqref="G448">
    <cfRule type="cellIs" dxfId="6084" priority="2230" stopIfTrue="1" operator="lessThan">
      <formula>$E$1/$E$1*11.2%</formula>
    </cfRule>
    <cfRule type="cellIs" dxfId="6083" priority="2231" stopIfTrue="1" operator="between">
      <formula>$E$1/$E$1*11.25%</formula>
      <formula>$E$1/$E$1*20.03%</formula>
    </cfRule>
    <cfRule type="cellIs" dxfId="6082" priority="2232" stopIfTrue="1" operator="greaterThanOrEqual">
      <formula>$E$1/$E$1*13.5%</formula>
    </cfRule>
  </conditionalFormatting>
  <conditionalFormatting sqref="P448">
    <cfRule type="cellIs" dxfId="6081" priority="2233" stopIfTrue="1" operator="lessThan">
      <formula>#REF!/#REF!*1%</formula>
    </cfRule>
    <cfRule type="cellIs" dxfId="6080" priority="2234" stopIfTrue="1" operator="between">
      <formula>#REF!/#REF!*1%</formula>
      <formula>#REF!/#REF!*4%</formula>
    </cfRule>
    <cfRule type="cellIs" dxfId="6079" priority="2235" stopIfTrue="1" operator="greaterThanOrEqual">
      <formula>#REF!/#REF!*5%</formula>
    </cfRule>
  </conditionalFormatting>
  <conditionalFormatting sqref="N454">
    <cfRule type="cellIs" dxfId="6078" priority="2209" stopIfTrue="1" operator="lessThan">
      <formula>$E$1/$E$1*50%</formula>
    </cfRule>
    <cfRule type="cellIs" dxfId="6077" priority="2210" stopIfTrue="1" operator="between">
      <formula>$E$1/$E$1*50%</formula>
      <formula>$E$1/$E$1*89.9%</formula>
    </cfRule>
    <cfRule type="cellIs" dxfId="6076" priority="2211" stopIfTrue="1" operator="greaterThanOrEqual">
      <formula>$E$1/$E$1*13.5%</formula>
    </cfRule>
  </conditionalFormatting>
  <conditionalFormatting sqref="M454">
    <cfRule type="cellIs" dxfId="6075" priority="2212" stopIfTrue="1" operator="lessThan">
      <formula>$E$1/$E$1*1%</formula>
    </cfRule>
    <cfRule type="cellIs" dxfId="6074" priority="2213" stopIfTrue="1" operator="between">
      <formula>$E$1/$E$1*1%</formula>
      <formula>$E$1/$E$1*4%</formula>
    </cfRule>
    <cfRule type="cellIs" dxfId="6073" priority="2214" stopIfTrue="1" operator="greaterThanOrEqual">
      <formula>$E$1/$E$1*5%</formula>
    </cfRule>
  </conditionalFormatting>
  <conditionalFormatting sqref="K454">
    <cfRule type="cellIs" dxfId="6072" priority="2215" stopIfTrue="1" operator="lessThan">
      <formula>$D$1/$D$1*50</formula>
    </cfRule>
    <cfRule type="cellIs" dxfId="6071" priority="2216" stopIfTrue="1" operator="between">
      <formula>$D$1/$D$1*50</formula>
      <formula>$D$1/$D$1*89</formula>
    </cfRule>
    <cfRule type="cellIs" dxfId="6070" priority="2217" stopIfTrue="1" operator="greaterThanOrEqual">
      <formula>$D$1/$D$1*90</formula>
    </cfRule>
  </conditionalFormatting>
  <conditionalFormatting sqref="G454">
    <cfRule type="cellIs" dxfId="6069" priority="2218" stopIfTrue="1" operator="lessThan">
      <formula>$E$1/$E$1*11.2%</formula>
    </cfRule>
    <cfRule type="cellIs" dxfId="6068" priority="2219" stopIfTrue="1" operator="between">
      <formula>$E$1/$E$1*11.25%</formula>
      <formula>$E$1/$E$1*20.03%</formula>
    </cfRule>
    <cfRule type="cellIs" dxfId="6067" priority="2220" stopIfTrue="1" operator="greaterThanOrEqual">
      <formula>$E$1/$E$1*13.5%</formula>
    </cfRule>
  </conditionalFormatting>
  <conditionalFormatting sqref="P454">
    <cfRule type="cellIs" dxfId="6066" priority="2221" stopIfTrue="1" operator="lessThan">
      <formula>#REF!/#REF!*1%</formula>
    </cfRule>
    <cfRule type="cellIs" dxfId="6065" priority="2222" stopIfTrue="1" operator="between">
      <formula>#REF!/#REF!*1%</formula>
      <formula>#REF!/#REF!*4%</formula>
    </cfRule>
    <cfRule type="cellIs" dxfId="6064" priority="2223" stopIfTrue="1" operator="greaterThanOrEqual">
      <formula>#REF!/#REF!*5%</formula>
    </cfRule>
  </conditionalFormatting>
  <conditionalFormatting sqref="N455">
    <cfRule type="cellIs" dxfId="6063" priority="2194" stopIfTrue="1" operator="lessThan">
      <formula>$E$1/$E$1*50%</formula>
    </cfRule>
    <cfRule type="cellIs" dxfId="6062" priority="2195" stopIfTrue="1" operator="between">
      <formula>$E$1/$E$1*50%</formula>
      <formula>$E$1/$E$1*89.9%</formula>
    </cfRule>
    <cfRule type="cellIs" dxfId="6061" priority="2196" stopIfTrue="1" operator="greaterThanOrEqual">
      <formula>$E$1/$E$1*13.5%</formula>
    </cfRule>
  </conditionalFormatting>
  <conditionalFormatting sqref="M455">
    <cfRule type="cellIs" dxfId="6060" priority="2197" stopIfTrue="1" operator="lessThan">
      <formula>$E$1/$E$1*1%</formula>
    </cfRule>
    <cfRule type="cellIs" dxfId="6059" priority="2198" stopIfTrue="1" operator="between">
      <formula>$E$1/$E$1*1%</formula>
      <formula>$E$1/$E$1*4%</formula>
    </cfRule>
    <cfRule type="cellIs" dxfId="6058" priority="2199" stopIfTrue="1" operator="greaterThanOrEqual">
      <formula>$E$1/$E$1*5%</formula>
    </cfRule>
  </conditionalFormatting>
  <conditionalFormatting sqref="F455">
    <cfRule type="cellIs" dxfId="6057" priority="2200" stopIfTrue="1" operator="lessThan">
      <formula>$D$1/$D$1*50</formula>
    </cfRule>
    <cfRule type="cellIs" dxfId="6056" priority="2201" stopIfTrue="1" operator="between">
      <formula>$D$1/$D$1*50</formula>
      <formula>$D$1/$D$1*89</formula>
    </cfRule>
    <cfRule type="cellIs" dxfId="6055" priority="2202" stopIfTrue="1" operator="greaterThanOrEqual">
      <formula>$D$1/$D$1*90</formula>
    </cfRule>
  </conditionalFormatting>
  <conditionalFormatting sqref="I455">
    <cfRule type="cellIs" dxfId="6054" priority="2203" stopIfTrue="1" operator="lessThan">
      <formula>$E$1/$E$1*11.2%</formula>
    </cfRule>
    <cfRule type="cellIs" dxfId="6053" priority="2204" stopIfTrue="1" operator="between">
      <formula>$E$1/$E$1*11.25%</formula>
      <formula>$E$1/$E$1*20.03%</formula>
    </cfRule>
    <cfRule type="cellIs" dxfId="6052" priority="2205" stopIfTrue="1" operator="greaterThanOrEqual">
      <formula>$E$1/$E$1*13.5%</formula>
    </cfRule>
  </conditionalFormatting>
  <conditionalFormatting sqref="P455">
    <cfRule type="cellIs" dxfId="6051" priority="2206" stopIfTrue="1" operator="lessThan">
      <formula>#REF!/#REF!*1%</formula>
    </cfRule>
    <cfRule type="cellIs" dxfId="6050" priority="2207" stopIfTrue="1" operator="between">
      <formula>#REF!/#REF!*1%</formula>
      <formula>#REF!/#REF!*4%</formula>
    </cfRule>
    <cfRule type="cellIs" dxfId="6049" priority="2208" stopIfTrue="1" operator="greaterThanOrEqual">
      <formula>#REF!/#REF!*5%</formula>
    </cfRule>
  </conditionalFormatting>
  <conditionalFormatting sqref="N452">
    <cfRule type="cellIs" dxfId="6048" priority="2179" stopIfTrue="1" operator="lessThan">
      <formula>$E$1/$E$1*50%</formula>
    </cfRule>
    <cfRule type="cellIs" dxfId="6047" priority="2180" stopIfTrue="1" operator="between">
      <formula>$E$1/$E$1*50%</formula>
      <formula>$E$1/$E$1*89.9%</formula>
    </cfRule>
    <cfRule type="cellIs" dxfId="6046" priority="2181" stopIfTrue="1" operator="greaterThanOrEqual">
      <formula>$E$1/$E$1*13.5%</formula>
    </cfRule>
  </conditionalFormatting>
  <conditionalFormatting sqref="M452">
    <cfRule type="cellIs" dxfId="6045" priority="2182" stopIfTrue="1" operator="lessThan">
      <formula>$E$1/$E$1*1%</formula>
    </cfRule>
    <cfRule type="cellIs" dxfId="6044" priority="2183" stopIfTrue="1" operator="between">
      <formula>$E$1/$E$1*1%</formula>
      <formula>$E$1/$E$1*4%</formula>
    </cfRule>
    <cfRule type="cellIs" dxfId="6043" priority="2184" stopIfTrue="1" operator="greaterThanOrEqual">
      <formula>$E$1/$E$1*5%</formula>
    </cfRule>
  </conditionalFormatting>
  <conditionalFormatting sqref="F452">
    <cfRule type="cellIs" dxfId="6042" priority="2185" stopIfTrue="1" operator="lessThan">
      <formula>$D$1/$D$1*50</formula>
    </cfRule>
    <cfRule type="cellIs" dxfId="6041" priority="2186" stopIfTrue="1" operator="between">
      <formula>$D$1/$D$1*50</formula>
      <formula>$D$1/$D$1*89</formula>
    </cfRule>
    <cfRule type="cellIs" dxfId="6040" priority="2187" stopIfTrue="1" operator="greaterThanOrEqual">
      <formula>$D$1/$D$1*90</formula>
    </cfRule>
  </conditionalFormatting>
  <conditionalFormatting sqref="E452">
    <cfRule type="cellIs" dxfId="6039" priority="2188" stopIfTrue="1" operator="lessThan">
      <formula>$E$1/$E$1*11.2%</formula>
    </cfRule>
    <cfRule type="cellIs" dxfId="6038" priority="2189" stopIfTrue="1" operator="between">
      <formula>$E$1/$E$1*11.25%</formula>
      <formula>$E$1/$E$1*20.03%</formula>
    </cfRule>
    <cfRule type="cellIs" dxfId="6037" priority="2190" stopIfTrue="1" operator="greaterThanOrEqual">
      <formula>$E$1/$E$1*13.5%</formula>
    </cfRule>
  </conditionalFormatting>
  <conditionalFormatting sqref="P452">
    <cfRule type="cellIs" dxfId="6036" priority="2191" stopIfTrue="1" operator="lessThan">
      <formula>#REF!/#REF!*1%</formula>
    </cfRule>
    <cfRule type="cellIs" dxfId="6035" priority="2192" stopIfTrue="1" operator="between">
      <formula>#REF!/#REF!*1%</formula>
      <formula>#REF!/#REF!*4%</formula>
    </cfRule>
    <cfRule type="cellIs" dxfId="6034" priority="2193" stopIfTrue="1" operator="greaterThanOrEqual">
      <formula>#REF!/#REF!*5%</formula>
    </cfRule>
  </conditionalFormatting>
  <conditionalFormatting sqref="N490">
    <cfRule type="cellIs" dxfId="6033" priority="2164" stopIfTrue="1" operator="lessThan">
      <formula>$E$1/$E$1*50%</formula>
    </cfRule>
    <cfRule type="cellIs" dxfId="6032" priority="2165" stopIfTrue="1" operator="between">
      <formula>$E$1/$E$1*50%</formula>
      <formula>$E$1/$E$1*89.9%</formula>
    </cfRule>
    <cfRule type="cellIs" dxfId="6031" priority="2166" stopIfTrue="1" operator="greaterThanOrEqual">
      <formula>$E$1/$E$1*13.5%</formula>
    </cfRule>
  </conditionalFormatting>
  <conditionalFormatting sqref="M490">
    <cfRule type="cellIs" dxfId="6030" priority="2167" stopIfTrue="1" operator="lessThan">
      <formula>$E$1/$E$1*1%</formula>
    </cfRule>
    <cfRule type="cellIs" dxfId="6029" priority="2168" stopIfTrue="1" operator="between">
      <formula>$E$1/$E$1*1%</formula>
      <formula>$E$1/$E$1*4%</formula>
    </cfRule>
    <cfRule type="cellIs" dxfId="6028" priority="2169" stopIfTrue="1" operator="greaterThanOrEqual">
      <formula>$E$1/$E$1*5%</formula>
    </cfRule>
  </conditionalFormatting>
  <conditionalFormatting sqref="K490">
    <cfRule type="cellIs" dxfId="6027" priority="2170" stopIfTrue="1" operator="lessThan">
      <formula>$D$1/$D$1*50</formula>
    </cfRule>
    <cfRule type="cellIs" dxfId="6026" priority="2171" stopIfTrue="1" operator="between">
      <formula>$D$1/$D$1*50</formula>
      <formula>$D$1/$D$1*89</formula>
    </cfRule>
    <cfRule type="cellIs" dxfId="6025" priority="2172" stopIfTrue="1" operator="greaterThanOrEqual">
      <formula>$D$1/$D$1*90</formula>
    </cfRule>
  </conditionalFormatting>
  <conditionalFormatting sqref="G490">
    <cfRule type="cellIs" dxfId="6024" priority="2173" stopIfTrue="1" operator="lessThan">
      <formula>$E$1/$E$1*11.2%</formula>
    </cfRule>
    <cfRule type="cellIs" dxfId="6023" priority="2174" stopIfTrue="1" operator="between">
      <formula>$E$1/$E$1*11.25%</formula>
      <formula>$E$1/$E$1*20.03%</formula>
    </cfRule>
    <cfRule type="cellIs" dxfId="6022" priority="2175" stopIfTrue="1" operator="greaterThanOrEqual">
      <formula>$E$1/$E$1*13.5%</formula>
    </cfRule>
  </conditionalFormatting>
  <conditionalFormatting sqref="P490">
    <cfRule type="cellIs" dxfId="6021" priority="2176" stopIfTrue="1" operator="lessThan">
      <formula>#REF!/#REF!*1%</formula>
    </cfRule>
    <cfRule type="cellIs" dxfId="6020" priority="2177" stopIfTrue="1" operator="between">
      <formula>#REF!/#REF!*1%</formula>
      <formula>#REF!/#REF!*4%</formula>
    </cfRule>
    <cfRule type="cellIs" dxfId="6019" priority="2178" stopIfTrue="1" operator="greaterThanOrEqual">
      <formula>#REF!/#REF!*5%</formula>
    </cfRule>
  </conditionalFormatting>
  <conditionalFormatting sqref="O448:O449">
    <cfRule type="cellIs" dxfId="6018" priority="2161" stopIfTrue="1" operator="lessThan">
      <formula>#REF!/#REF!*60</formula>
    </cfRule>
    <cfRule type="cellIs" dxfId="6017" priority="2162" stopIfTrue="1" operator="between">
      <formula>#REF!/#REF!*60</formula>
      <formula>#REF!/#REF!*89</formula>
    </cfRule>
    <cfRule type="cellIs" dxfId="6016" priority="2163" stopIfTrue="1" operator="greaterThanOrEqual">
      <formula>#REF!/#REF!*90</formula>
    </cfRule>
  </conditionalFormatting>
  <conditionalFormatting sqref="B476:B477">
    <cfRule type="cellIs" dxfId="6015" priority="2152" stopIfTrue="1" operator="lessThan">
      <formula>$E$1/$E$1*50%</formula>
    </cfRule>
    <cfRule type="cellIs" dxfId="6014" priority="2153" stopIfTrue="1" operator="between">
      <formula>$E$1/$E$1*50%</formula>
      <formula>$E$1/$E$1*89.9%</formula>
    </cfRule>
    <cfRule type="cellIs" dxfId="6013" priority="2154" stopIfTrue="1" operator="greaterThanOrEqual">
      <formula>$E$1/$E$1*13.5%</formula>
    </cfRule>
  </conditionalFormatting>
  <conditionalFormatting sqref="B476:B477">
    <cfRule type="cellIs" dxfId="6012" priority="2149" stopIfTrue="1" operator="lessThan">
      <formula>#REF!/#REF!*9%</formula>
    </cfRule>
    <cfRule type="cellIs" dxfId="6011" priority="2150" stopIfTrue="1" operator="between">
      <formula>#REF!/#REF!*9%</formula>
      <formula>#REF!/#REF!*13.4%</formula>
    </cfRule>
    <cfRule type="cellIs" dxfId="6010" priority="2151" stopIfTrue="1" operator="greaterThanOrEqual">
      <formula>#REF!/#REF!*13.5%</formula>
    </cfRule>
  </conditionalFormatting>
  <conditionalFormatting sqref="A476:A477">
    <cfRule type="cellIs" dxfId="6009" priority="2146" stopIfTrue="1" operator="lessThan">
      <formula>$E$1/$E$1*50%</formula>
    </cfRule>
    <cfRule type="cellIs" dxfId="6008" priority="2147" stopIfTrue="1" operator="between">
      <formula>$E$1/$E$1*50%</formula>
      <formula>$E$1/$E$1*89.9%</formula>
    </cfRule>
    <cfRule type="cellIs" dxfId="6007" priority="2148" stopIfTrue="1" operator="greaterThanOrEqual">
      <formula>$E$1/$E$1*13.5%</formula>
    </cfRule>
  </conditionalFormatting>
  <conditionalFormatting sqref="A476:A477">
    <cfRule type="cellIs" dxfId="6006" priority="2143" stopIfTrue="1" operator="lessThan">
      <formula>#REF!/#REF!*9%</formula>
    </cfRule>
    <cfRule type="cellIs" dxfId="6005" priority="2144" stopIfTrue="1" operator="between">
      <formula>#REF!/#REF!*9%</formula>
      <formula>#REF!/#REF!*13.4%</formula>
    </cfRule>
    <cfRule type="cellIs" dxfId="6004" priority="2145" stopIfTrue="1" operator="greaterThanOrEqual">
      <formula>#REF!/#REF!*13.5%</formula>
    </cfRule>
  </conditionalFormatting>
  <conditionalFormatting sqref="C476:C477">
    <cfRule type="cellIs" dxfId="6003" priority="2140" stopIfTrue="1" operator="lessThan">
      <formula>$E$1/$E$1*50%</formula>
    </cfRule>
    <cfRule type="cellIs" dxfId="6002" priority="2141" stopIfTrue="1" operator="between">
      <formula>$E$1/$E$1*50%</formula>
      <formula>$E$1/$E$1*89.9%</formula>
    </cfRule>
    <cfRule type="cellIs" dxfId="6001" priority="2142" stopIfTrue="1" operator="greaterThanOrEqual">
      <formula>$E$1/$E$1*13.5%</formula>
    </cfRule>
  </conditionalFormatting>
  <conditionalFormatting sqref="C476:C477">
    <cfRule type="cellIs" dxfId="6000" priority="2137" stopIfTrue="1" operator="lessThan">
      <formula>#REF!/#REF!*9%</formula>
    </cfRule>
    <cfRule type="cellIs" dxfId="5999" priority="2138" stopIfTrue="1" operator="between">
      <formula>#REF!/#REF!*9%</formula>
      <formula>#REF!/#REF!*13.4%</formula>
    </cfRule>
    <cfRule type="cellIs" dxfId="5998" priority="2139" stopIfTrue="1" operator="greaterThanOrEqual">
      <formula>#REF!/#REF!*13.5%</formula>
    </cfRule>
  </conditionalFormatting>
  <conditionalFormatting sqref="P476:P477">
    <cfRule type="cellIs" dxfId="5997" priority="2134" stopIfTrue="1" operator="lessThan">
      <formula>$E$1/$E$1*50%</formula>
    </cfRule>
    <cfRule type="cellIs" dxfId="5996" priority="2135" stopIfTrue="1" operator="between">
      <formula>$E$1/$E$1*50%</formula>
      <formula>$E$1/$E$1*89.9%</formula>
    </cfRule>
    <cfRule type="cellIs" dxfId="5995" priority="2136" stopIfTrue="1" operator="greaterThanOrEqual">
      <formula>$E$1/$E$1*13.5%</formula>
    </cfRule>
  </conditionalFormatting>
  <conditionalFormatting sqref="P476:P477">
    <cfRule type="cellIs" dxfId="5994" priority="2131" stopIfTrue="1" operator="lessThan">
      <formula>#REF!/#REF!*9%</formula>
    </cfRule>
    <cfRule type="cellIs" dxfId="5993" priority="2132" stopIfTrue="1" operator="between">
      <formula>#REF!/#REF!*9%</formula>
      <formula>#REF!/#REF!*13.4%</formula>
    </cfRule>
    <cfRule type="cellIs" dxfId="5992" priority="2133" stopIfTrue="1" operator="greaterThanOrEqual">
      <formula>#REF!/#REF!*13.5%</formula>
    </cfRule>
  </conditionalFormatting>
  <conditionalFormatting sqref="O476:O477">
    <cfRule type="cellIs" dxfId="5991" priority="2128" stopIfTrue="1" operator="lessThan">
      <formula>$E$1/$E$1*50%</formula>
    </cfRule>
    <cfRule type="cellIs" dxfId="5990" priority="2129" stopIfTrue="1" operator="between">
      <formula>$E$1/$E$1*50%</formula>
      <formula>$E$1/$E$1*89.9%</formula>
    </cfRule>
    <cfRule type="cellIs" dxfId="5989" priority="2130" stopIfTrue="1" operator="greaterThanOrEqual">
      <formula>$E$1/$E$1*13.5%</formula>
    </cfRule>
  </conditionalFormatting>
  <conditionalFormatting sqref="O476:O477">
    <cfRule type="cellIs" dxfId="5988" priority="2125" stopIfTrue="1" operator="lessThan">
      <formula>#REF!/#REF!*9%</formula>
    </cfRule>
    <cfRule type="cellIs" dxfId="5987" priority="2126" stopIfTrue="1" operator="between">
      <formula>#REF!/#REF!*9%</formula>
      <formula>#REF!/#REF!*13.4%</formula>
    </cfRule>
    <cfRule type="cellIs" dxfId="5986" priority="2127" stopIfTrue="1" operator="greaterThanOrEqual">
      <formula>#REF!/#REF!*13.5%</formula>
    </cfRule>
  </conditionalFormatting>
  <conditionalFormatting sqref="M502">
    <cfRule type="cellIs" dxfId="5985" priority="2122" stopIfTrue="1" operator="lessThan">
      <formula>$E$1/$E$1*1%</formula>
    </cfRule>
    <cfRule type="cellIs" dxfId="5984" priority="2123" stopIfTrue="1" operator="between">
      <formula>$E$1/$E$1*1%</formula>
      <formula>$E$1/$E$1*4%</formula>
    </cfRule>
    <cfRule type="cellIs" dxfId="5983" priority="2124" stopIfTrue="1" operator="greaterThanOrEqual">
      <formula>$E$1/$E$1*5%</formula>
    </cfRule>
  </conditionalFormatting>
  <conditionalFormatting sqref="N502">
    <cfRule type="cellIs" dxfId="5982" priority="2110" stopIfTrue="1" operator="lessThan">
      <formula>$E$1/$E$1*50%</formula>
    </cfRule>
    <cfRule type="cellIs" dxfId="5981" priority="2111" stopIfTrue="1" operator="between">
      <formula>$E$1/$E$1*50%</formula>
      <formula>$E$1/$E$1*89.9%</formula>
    </cfRule>
    <cfRule type="cellIs" dxfId="5980" priority="2112" stopIfTrue="1" operator="greaterThanOrEqual">
      <formula>$E$1/$E$1*13.5%</formula>
    </cfRule>
  </conditionalFormatting>
  <conditionalFormatting sqref="H502">
    <cfRule type="cellIs" dxfId="5979" priority="2113" stopIfTrue="1" operator="lessThan">
      <formula>$D$1/$D$1*50</formula>
    </cfRule>
    <cfRule type="cellIs" dxfId="5978" priority="2114" stopIfTrue="1" operator="between">
      <formula>$D$1/$D$1*50</formula>
      <formula>$D$1/$D$1*89</formula>
    </cfRule>
    <cfRule type="cellIs" dxfId="5977" priority="2115" stopIfTrue="1" operator="greaterThanOrEqual">
      <formula>$D$1/$D$1*90</formula>
    </cfRule>
  </conditionalFormatting>
  <conditionalFormatting sqref="I502">
    <cfRule type="cellIs" dxfId="5976" priority="2116" stopIfTrue="1" operator="lessThan">
      <formula>$E$1/$E$1*11.2%</formula>
    </cfRule>
    <cfRule type="cellIs" dxfId="5975" priority="2117" stopIfTrue="1" operator="between">
      <formula>$E$1/$E$1*11.25%</formula>
      <formula>$E$1/$E$1*20.03%</formula>
    </cfRule>
    <cfRule type="cellIs" dxfId="5974" priority="2118" stopIfTrue="1" operator="greaterThanOrEqual">
      <formula>$E$1/$E$1*13.5%</formula>
    </cfRule>
  </conditionalFormatting>
  <conditionalFormatting sqref="P502">
    <cfRule type="cellIs" dxfId="5973" priority="2119" stopIfTrue="1" operator="lessThan">
      <formula>#REF!/#REF!*1%</formula>
    </cfRule>
    <cfRule type="cellIs" dxfId="5972" priority="2120" stopIfTrue="1" operator="between">
      <formula>#REF!/#REF!*1%</formula>
      <formula>#REF!/#REF!*4%</formula>
    </cfRule>
    <cfRule type="cellIs" dxfId="5971" priority="2121" stopIfTrue="1" operator="greaterThanOrEqual">
      <formula>#REF!/#REF!*5%</formula>
    </cfRule>
  </conditionalFormatting>
  <conditionalFormatting sqref="M505">
    <cfRule type="cellIs" dxfId="5970" priority="2107" stopIfTrue="1" operator="lessThan">
      <formula>$E$1/$E$1*1%</formula>
    </cfRule>
    <cfRule type="cellIs" dxfId="5969" priority="2108" stopIfTrue="1" operator="between">
      <formula>$E$1/$E$1*1%</formula>
      <formula>$E$1/$E$1*4%</formula>
    </cfRule>
    <cfRule type="cellIs" dxfId="5968" priority="2109" stopIfTrue="1" operator="greaterThanOrEqual">
      <formula>$E$1/$E$1*5%</formula>
    </cfRule>
  </conditionalFormatting>
  <conditionalFormatting sqref="N505">
    <cfRule type="cellIs" dxfId="5967" priority="2095" stopIfTrue="1" operator="lessThan">
      <formula>$E$1/$E$1*50%</formula>
    </cfRule>
    <cfRule type="cellIs" dxfId="5966" priority="2096" stopIfTrue="1" operator="between">
      <formula>$E$1/$E$1*50%</formula>
      <formula>$E$1/$E$1*89.9%</formula>
    </cfRule>
    <cfRule type="cellIs" dxfId="5965" priority="2097" stopIfTrue="1" operator="greaterThanOrEqual">
      <formula>$E$1/$E$1*13.5%</formula>
    </cfRule>
  </conditionalFormatting>
  <conditionalFormatting sqref="H505">
    <cfRule type="cellIs" dxfId="5964" priority="2098" stopIfTrue="1" operator="lessThan">
      <formula>$D$1/$D$1*50</formula>
    </cfRule>
    <cfRule type="cellIs" dxfId="5963" priority="2099" stopIfTrue="1" operator="between">
      <formula>$D$1/$D$1*50</formula>
      <formula>$D$1/$D$1*89</formula>
    </cfRule>
    <cfRule type="cellIs" dxfId="5962" priority="2100" stopIfTrue="1" operator="greaterThanOrEqual">
      <formula>$D$1/$D$1*90</formula>
    </cfRule>
  </conditionalFormatting>
  <conditionalFormatting sqref="I505">
    <cfRule type="cellIs" dxfId="5961" priority="2101" stopIfTrue="1" operator="lessThan">
      <formula>$E$1/$E$1*11.2%</formula>
    </cfRule>
    <cfRule type="cellIs" dxfId="5960" priority="2102" stopIfTrue="1" operator="between">
      <formula>$E$1/$E$1*11.25%</formula>
      <formula>$E$1/$E$1*20.03%</formula>
    </cfRule>
    <cfRule type="cellIs" dxfId="5959" priority="2103" stopIfTrue="1" operator="greaterThanOrEqual">
      <formula>$E$1/$E$1*13.5%</formula>
    </cfRule>
  </conditionalFormatting>
  <conditionalFormatting sqref="P505">
    <cfRule type="cellIs" dxfId="5958" priority="2104" stopIfTrue="1" operator="lessThan">
      <formula>#REF!/#REF!*1%</formula>
    </cfRule>
    <cfRule type="cellIs" dxfId="5957" priority="2105" stopIfTrue="1" operator="between">
      <formula>#REF!/#REF!*1%</formula>
      <formula>#REF!/#REF!*4%</formula>
    </cfRule>
    <cfRule type="cellIs" dxfId="5956" priority="2106" stopIfTrue="1" operator="greaterThanOrEqual">
      <formula>#REF!/#REF!*5%</formula>
    </cfRule>
  </conditionalFormatting>
  <conditionalFormatting sqref="O502 O505">
    <cfRule type="cellIs" dxfId="5955" priority="2092" stopIfTrue="1" operator="lessThan">
      <formula>#REF!/#REF!*60</formula>
    </cfRule>
    <cfRule type="cellIs" dxfId="5954" priority="2093" stopIfTrue="1" operator="between">
      <formula>#REF!/#REF!*60</formula>
      <formula>#REF!/#REF!*89</formula>
    </cfRule>
    <cfRule type="cellIs" dxfId="5953" priority="2094" stopIfTrue="1" operator="greaterThanOrEqual">
      <formula>#REF!/#REF!*90</formula>
    </cfRule>
  </conditionalFormatting>
  <conditionalFormatting sqref="M479">
    <cfRule type="cellIs" dxfId="5952" priority="2065" stopIfTrue="1" operator="lessThan">
      <formula>$E$1/$E$1*1%</formula>
    </cfRule>
    <cfRule type="cellIs" dxfId="5951" priority="2066" stopIfTrue="1" operator="between">
      <formula>$E$1/$E$1*1%</formula>
      <formula>$E$1/$E$1*4%</formula>
    </cfRule>
    <cfRule type="cellIs" dxfId="5950" priority="2067" stopIfTrue="1" operator="greaterThanOrEqual">
      <formula>$E$1/$E$1*5%</formula>
    </cfRule>
  </conditionalFormatting>
  <conditionalFormatting sqref="K296">
    <cfRule type="cellIs" dxfId="5949" priority="2089" stopIfTrue="1" operator="lessThan">
      <formula>$D$1/$D$1*50</formula>
    </cfRule>
    <cfRule type="cellIs" dxfId="5948" priority="2090" stopIfTrue="1" operator="between">
      <formula>$D$1/$D$1*50</formula>
      <formula>$D$1/$D$1*89</formula>
    </cfRule>
    <cfRule type="cellIs" dxfId="5947" priority="2091" stopIfTrue="1" operator="greaterThanOrEqual">
      <formula>$D$1/$D$1*90</formula>
    </cfRule>
  </conditionalFormatting>
  <conditionalFormatting sqref="H303">
    <cfRule type="cellIs" dxfId="5946" priority="2086" stopIfTrue="1" operator="lessThan">
      <formula>$D$1/$D$1*50</formula>
    </cfRule>
    <cfRule type="cellIs" dxfId="5945" priority="2087" stopIfTrue="1" operator="between">
      <formula>$D$1/$D$1*50</formula>
      <formula>$D$1/$D$1*89</formula>
    </cfRule>
    <cfRule type="cellIs" dxfId="5944" priority="2088" stopIfTrue="1" operator="greaterThanOrEqual">
      <formula>$D$1/$D$1*90</formula>
    </cfRule>
  </conditionalFormatting>
  <conditionalFormatting sqref="M494">
    <cfRule type="cellIs" dxfId="5943" priority="2044" stopIfTrue="1" operator="lessThan">
      <formula>$E$1/$E$1*1%</formula>
    </cfRule>
    <cfRule type="cellIs" dxfId="5942" priority="2045" stopIfTrue="1" operator="between">
      <formula>$E$1/$E$1*1%</formula>
      <formula>$E$1/$E$1*4%</formula>
    </cfRule>
    <cfRule type="cellIs" dxfId="5941" priority="2046" stopIfTrue="1" operator="greaterThanOrEqual">
      <formula>$E$1/$E$1*5%</formula>
    </cfRule>
  </conditionalFormatting>
  <conditionalFormatting sqref="N450">
    <cfRule type="cellIs" dxfId="5940" priority="2071" stopIfTrue="1" operator="lessThan">
      <formula>$E$1/$E$1*50%</formula>
    </cfRule>
    <cfRule type="cellIs" dxfId="5939" priority="2072" stopIfTrue="1" operator="between">
      <formula>$E$1/$E$1*50%</formula>
      <formula>$E$1/$E$1*89.9%</formula>
    </cfRule>
    <cfRule type="cellIs" dxfId="5938" priority="2073" stopIfTrue="1" operator="greaterThanOrEqual">
      <formula>$E$1/$E$1*13.5%</formula>
    </cfRule>
  </conditionalFormatting>
  <conditionalFormatting sqref="M450">
    <cfRule type="cellIs" dxfId="5937" priority="2074" stopIfTrue="1" operator="lessThan">
      <formula>$E$1/$E$1*1%</formula>
    </cfRule>
    <cfRule type="cellIs" dxfId="5936" priority="2075" stopIfTrue="1" operator="between">
      <formula>$E$1/$E$1*1%</formula>
      <formula>$E$1/$E$1*4%</formula>
    </cfRule>
    <cfRule type="cellIs" dxfId="5935" priority="2076" stopIfTrue="1" operator="greaterThanOrEqual">
      <formula>$E$1/$E$1*5%</formula>
    </cfRule>
  </conditionalFormatting>
  <conditionalFormatting sqref="D450">
    <cfRule type="cellIs" dxfId="5934" priority="2077" stopIfTrue="1" operator="lessThan">
      <formula>$D$1/$D$1*50</formula>
    </cfRule>
    <cfRule type="cellIs" dxfId="5933" priority="2078" stopIfTrue="1" operator="between">
      <formula>$D$1/$D$1*50</formula>
      <formula>$D$1/$D$1*89</formula>
    </cfRule>
    <cfRule type="cellIs" dxfId="5932" priority="2079" stopIfTrue="1" operator="greaterThanOrEqual">
      <formula>$D$1/$D$1*90</formula>
    </cfRule>
  </conditionalFormatting>
  <conditionalFormatting sqref="G450">
    <cfRule type="cellIs" dxfId="5931" priority="2080" stopIfTrue="1" operator="lessThan">
      <formula>$E$1/$E$1*11.2%</formula>
    </cfRule>
    <cfRule type="cellIs" dxfId="5930" priority="2081" stopIfTrue="1" operator="between">
      <formula>$E$1/$E$1*11.25%</formula>
      <formula>$E$1/$E$1*20.03%</formula>
    </cfRule>
    <cfRule type="cellIs" dxfId="5929" priority="2082" stopIfTrue="1" operator="greaterThanOrEqual">
      <formula>$E$1/$E$1*13.5%</formula>
    </cfRule>
  </conditionalFormatting>
  <conditionalFormatting sqref="P450">
    <cfRule type="cellIs" dxfId="5928" priority="2083" stopIfTrue="1" operator="lessThan">
      <formula>#REF!/#REF!*1%</formula>
    </cfRule>
    <cfRule type="cellIs" dxfId="5927" priority="2084" stopIfTrue="1" operator="between">
      <formula>#REF!/#REF!*1%</formula>
      <formula>#REF!/#REF!*4%</formula>
    </cfRule>
    <cfRule type="cellIs" dxfId="5926" priority="2085" stopIfTrue="1" operator="greaterThanOrEqual">
      <formula>#REF!/#REF!*5%</formula>
    </cfRule>
  </conditionalFormatting>
  <conditionalFormatting sqref="O450">
    <cfRule type="cellIs" dxfId="5925" priority="2068" stopIfTrue="1" operator="lessThan">
      <formula>#REF!/#REF!*60</formula>
    </cfRule>
    <cfRule type="cellIs" dxfId="5924" priority="2069" stopIfTrue="1" operator="between">
      <formula>#REF!/#REF!*60</formula>
      <formula>#REF!/#REF!*89</formula>
    </cfRule>
    <cfRule type="cellIs" dxfId="5923" priority="2070" stopIfTrue="1" operator="greaterThanOrEqual">
      <formula>#REF!/#REF!*90</formula>
    </cfRule>
  </conditionalFormatting>
  <conditionalFormatting sqref="N479">
    <cfRule type="cellIs" dxfId="5922" priority="2053" stopIfTrue="1" operator="lessThan">
      <formula>$E$1/$E$1*50%</formula>
    </cfRule>
    <cfRule type="cellIs" dxfId="5921" priority="2054" stopIfTrue="1" operator="between">
      <formula>$E$1/$E$1*50%</formula>
      <formula>$E$1/$E$1*89.9%</formula>
    </cfRule>
    <cfRule type="cellIs" dxfId="5920" priority="2055" stopIfTrue="1" operator="greaterThanOrEqual">
      <formula>$E$1/$E$1*13.5%</formula>
    </cfRule>
  </conditionalFormatting>
  <conditionalFormatting sqref="H479">
    <cfRule type="cellIs" dxfId="5919" priority="2056" stopIfTrue="1" operator="lessThan">
      <formula>$D$1/$D$1*50</formula>
    </cfRule>
    <cfRule type="cellIs" dxfId="5918" priority="2057" stopIfTrue="1" operator="between">
      <formula>$D$1/$D$1*50</formula>
      <formula>$D$1/$D$1*89</formula>
    </cfRule>
    <cfRule type="cellIs" dxfId="5917" priority="2058" stopIfTrue="1" operator="greaterThanOrEqual">
      <formula>$D$1/$D$1*90</formula>
    </cfRule>
  </conditionalFormatting>
  <conditionalFormatting sqref="I479">
    <cfRule type="cellIs" dxfId="5916" priority="2059" stopIfTrue="1" operator="lessThan">
      <formula>$E$1/$E$1*11.2%</formula>
    </cfRule>
    <cfRule type="cellIs" dxfId="5915" priority="2060" stopIfTrue="1" operator="between">
      <formula>$E$1/$E$1*11.25%</formula>
      <formula>$E$1/$E$1*20.03%</formula>
    </cfRule>
    <cfRule type="cellIs" dxfId="5914" priority="2061" stopIfTrue="1" operator="greaterThanOrEqual">
      <formula>$E$1/$E$1*13.5%</formula>
    </cfRule>
  </conditionalFormatting>
  <conditionalFormatting sqref="P479">
    <cfRule type="cellIs" dxfId="5913" priority="2062" stopIfTrue="1" operator="lessThan">
      <formula>#REF!/#REF!*1%</formula>
    </cfRule>
    <cfRule type="cellIs" dxfId="5912" priority="2063" stopIfTrue="1" operator="between">
      <formula>#REF!/#REF!*1%</formula>
      <formula>#REF!/#REF!*4%</formula>
    </cfRule>
    <cfRule type="cellIs" dxfId="5911" priority="2064" stopIfTrue="1" operator="greaterThanOrEqual">
      <formula>#REF!/#REF!*5%</formula>
    </cfRule>
  </conditionalFormatting>
  <conditionalFormatting sqref="O479">
    <cfRule type="cellIs" dxfId="5910" priority="2050" stopIfTrue="1" operator="lessThan">
      <formula>#REF!/#REF!*60</formula>
    </cfRule>
    <cfRule type="cellIs" dxfId="5909" priority="2051" stopIfTrue="1" operator="between">
      <formula>#REF!/#REF!*60</formula>
      <formula>#REF!/#REF!*89</formula>
    </cfRule>
    <cfRule type="cellIs" dxfId="5908" priority="2052" stopIfTrue="1" operator="greaterThanOrEqual">
      <formula>#REF!/#REF!*90</formula>
    </cfRule>
  </conditionalFormatting>
  <conditionalFormatting sqref="A479 A481 A483 A485 A487 A489 A491 A493 A495 A497 A499 A501 A503 A505 A507">
    <cfRule type="cellIs" dxfId="5907" priority="2047" stopIfTrue="1" operator="lessThan">
      <formula>#REF!/#REF!*60</formula>
    </cfRule>
    <cfRule type="cellIs" dxfId="5906" priority="2048" stopIfTrue="1" operator="between">
      <formula>#REF!/#REF!*60</formula>
      <formula>#REF!/#REF!*89</formula>
    </cfRule>
    <cfRule type="cellIs" dxfId="5905" priority="2049" stopIfTrue="1" operator="greaterThanOrEqual">
      <formula>#REF!/#REF!*90</formula>
    </cfRule>
  </conditionalFormatting>
  <conditionalFormatting sqref="N494">
    <cfRule type="cellIs" dxfId="5904" priority="2032" stopIfTrue="1" operator="lessThan">
      <formula>$E$1/$E$1*50%</formula>
    </cfRule>
    <cfRule type="cellIs" dxfId="5903" priority="2033" stopIfTrue="1" operator="between">
      <formula>$E$1/$E$1*50%</formula>
      <formula>$E$1/$E$1*89.9%</formula>
    </cfRule>
    <cfRule type="cellIs" dxfId="5902" priority="2034" stopIfTrue="1" operator="greaterThanOrEqual">
      <formula>$E$1/$E$1*13.5%</formula>
    </cfRule>
  </conditionalFormatting>
  <conditionalFormatting sqref="H494">
    <cfRule type="cellIs" dxfId="5901" priority="2035" stopIfTrue="1" operator="lessThan">
      <formula>$D$1/$D$1*50</formula>
    </cfRule>
    <cfRule type="cellIs" dxfId="5900" priority="2036" stopIfTrue="1" operator="between">
      <formula>$D$1/$D$1*50</formula>
      <formula>$D$1/$D$1*89</formula>
    </cfRule>
    <cfRule type="cellIs" dxfId="5899" priority="2037" stopIfTrue="1" operator="greaterThanOrEqual">
      <formula>$D$1/$D$1*90</formula>
    </cfRule>
  </conditionalFormatting>
  <conditionalFormatting sqref="I494">
    <cfRule type="cellIs" dxfId="5898" priority="2038" stopIfTrue="1" operator="lessThan">
      <formula>$E$1/$E$1*11.2%</formula>
    </cfRule>
    <cfRule type="cellIs" dxfId="5897" priority="2039" stopIfTrue="1" operator="between">
      <formula>$E$1/$E$1*11.25%</formula>
      <formula>$E$1/$E$1*20.03%</formula>
    </cfRule>
    <cfRule type="cellIs" dxfId="5896" priority="2040" stopIfTrue="1" operator="greaterThanOrEqual">
      <formula>$E$1/$E$1*13.5%</formula>
    </cfRule>
  </conditionalFormatting>
  <conditionalFormatting sqref="P494">
    <cfRule type="cellIs" dxfId="5895" priority="2041" stopIfTrue="1" operator="lessThan">
      <formula>#REF!/#REF!*1%</formula>
    </cfRule>
    <cfRule type="cellIs" dxfId="5894" priority="2042" stopIfTrue="1" operator="between">
      <formula>#REF!/#REF!*1%</formula>
      <formula>#REF!/#REF!*4%</formula>
    </cfRule>
    <cfRule type="cellIs" dxfId="5893" priority="2043" stopIfTrue="1" operator="greaterThanOrEqual">
      <formula>#REF!/#REF!*5%</formula>
    </cfRule>
  </conditionalFormatting>
  <conditionalFormatting sqref="O494">
    <cfRule type="cellIs" dxfId="5892" priority="2029" stopIfTrue="1" operator="lessThan">
      <formula>#REF!/#REF!*60</formula>
    </cfRule>
    <cfRule type="cellIs" dxfId="5891" priority="2030" stopIfTrue="1" operator="between">
      <formula>#REF!/#REF!*60</formula>
      <formula>#REF!/#REF!*89</formula>
    </cfRule>
    <cfRule type="cellIs" dxfId="5890" priority="2031" stopIfTrue="1" operator="greaterThanOrEqual">
      <formula>#REF!/#REF!*90</formula>
    </cfRule>
  </conditionalFormatting>
  <conditionalFormatting sqref="K455">
    <cfRule type="cellIs" dxfId="5889" priority="2026" stopIfTrue="1" operator="lessThan">
      <formula>$D$1/$D$1*50</formula>
    </cfRule>
    <cfRule type="cellIs" dxfId="5888" priority="2027" stopIfTrue="1" operator="between">
      <formula>$D$1/$D$1*50</formula>
      <formula>$D$1/$D$1*89</formula>
    </cfRule>
    <cfRule type="cellIs" dxfId="5887" priority="2028" stopIfTrue="1" operator="greaterThanOrEqual">
      <formula>$D$1/$D$1*90</formula>
    </cfRule>
  </conditionalFormatting>
  <conditionalFormatting sqref="K451">
    <cfRule type="cellIs" dxfId="5886" priority="2008" stopIfTrue="1" operator="lessThan">
      <formula>$D$1/$D$1*50</formula>
    </cfRule>
    <cfRule type="cellIs" dxfId="5885" priority="2009" stopIfTrue="1" operator="between">
      <formula>$D$1/$D$1*50</formula>
      <formula>$D$1/$D$1*89</formula>
    </cfRule>
    <cfRule type="cellIs" dxfId="5884" priority="2010" stopIfTrue="1" operator="greaterThanOrEqual">
      <formula>$D$1/$D$1*90</formula>
    </cfRule>
  </conditionalFormatting>
  <conditionalFormatting sqref="K457">
    <cfRule type="cellIs" dxfId="5883" priority="2023" stopIfTrue="1" operator="lessThan">
      <formula>$D$1/$D$1*50</formula>
    </cfRule>
    <cfRule type="cellIs" dxfId="5882" priority="2024" stopIfTrue="1" operator="between">
      <formula>$D$1/$D$1*50</formula>
      <formula>$D$1/$D$1*89</formula>
    </cfRule>
    <cfRule type="cellIs" dxfId="5881" priority="2025" stopIfTrue="1" operator="greaterThanOrEqual">
      <formula>$D$1/$D$1*90</formula>
    </cfRule>
  </conditionalFormatting>
  <conditionalFormatting sqref="K447">
    <cfRule type="cellIs" dxfId="5880" priority="2020" stopIfTrue="1" operator="lessThan">
      <formula>$D$1/$D$1*50</formula>
    </cfRule>
    <cfRule type="cellIs" dxfId="5879" priority="2021" stopIfTrue="1" operator="between">
      <formula>$D$1/$D$1*50</formula>
      <formula>$D$1/$D$1*89</formula>
    </cfRule>
    <cfRule type="cellIs" dxfId="5878" priority="2022" stopIfTrue="1" operator="greaterThanOrEqual">
      <formula>$D$1/$D$1*90</formula>
    </cfRule>
  </conditionalFormatting>
  <conditionalFormatting sqref="K453">
    <cfRule type="cellIs" dxfId="5877" priority="2017" stopIfTrue="1" operator="lessThan">
      <formula>$D$1/$D$1*50</formula>
    </cfRule>
    <cfRule type="cellIs" dxfId="5876" priority="2018" stopIfTrue="1" operator="between">
      <formula>$D$1/$D$1*50</formula>
      <formula>$D$1/$D$1*89</formula>
    </cfRule>
    <cfRule type="cellIs" dxfId="5875" priority="2019" stopIfTrue="1" operator="greaterThanOrEqual">
      <formula>$D$1/$D$1*90</formula>
    </cfRule>
  </conditionalFormatting>
  <conditionalFormatting sqref="K454">
    <cfRule type="cellIs" dxfId="5874" priority="2014" stopIfTrue="1" operator="lessThan">
      <formula>$D$1/$D$1*50</formula>
    </cfRule>
    <cfRule type="cellIs" dxfId="5873" priority="2015" stopIfTrue="1" operator="between">
      <formula>$D$1/$D$1*50</formula>
      <formula>$D$1/$D$1*89</formula>
    </cfRule>
    <cfRule type="cellIs" dxfId="5872" priority="2016" stopIfTrue="1" operator="greaterThanOrEqual">
      <formula>$D$1/$D$1*90</formula>
    </cfRule>
  </conditionalFormatting>
  <conditionalFormatting sqref="K490">
    <cfRule type="cellIs" dxfId="5871" priority="2011" stopIfTrue="1" operator="lessThan">
      <formula>$D$1/$D$1*50</formula>
    </cfRule>
    <cfRule type="cellIs" dxfId="5870" priority="2012" stopIfTrue="1" operator="between">
      <formula>$D$1/$D$1*50</formula>
      <formula>$D$1/$D$1*89</formula>
    </cfRule>
    <cfRule type="cellIs" dxfId="5869" priority="2013" stopIfTrue="1" operator="greaterThanOrEqual">
      <formula>$D$1/$D$1*90</formula>
    </cfRule>
  </conditionalFormatting>
  <conditionalFormatting sqref="O183:O184 O186">
    <cfRule type="cellIs" dxfId="5868" priority="2005" stopIfTrue="1" operator="lessThan">
      <formula>#REF!/#REF!*60</formula>
    </cfRule>
    <cfRule type="cellIs" dxfId="5867" priority="2006" stopIfTrue="1" operator="between">
      <formula>#REF!/#REF!*60</formula>
      <formula>#REF!/#REF!*89</formula>
    </cfRule>
    <cfRule type="cellIs" dxfId="5866" priority="2007" stopIfTrue="1" operator="greaterThanOrEqual">
      <formula>#REF!/#REF!*90</formula>
    </cfRule>
  </conditionalFormatting>
  <conditionalFormatting sqref="D185">
    <cfRule type="cellIs" dxfId="5865" priority="2002" stopIfTrue="1" operator="lessThan">
      <formula>$D$1/$D$1*50</formula>
    </cfRule>
    <cfRule type="cellIs" dxfId="5864" priority="2003" stopIfTrue="1" operator="between">
      <formula>$D$1/$D$1*50</formula>
      <formula>$D$1/$D$1*89</formula>
    </cfRule>
    <cfRule type="cellIs" dxfId="5863" priority="2004" stopIfTrue="1" operator="greaterThanOrEqual">
      <formula>$D$1/$D$1*90</formula>
    </cfRule>
  </conditionalFormatting>
  <conditionalFormatting sqref="O185">
    <cfRule type="cellIs" dxfId="5862" priority="1999" stopIfTrue="1" operator="lessThan">
      <formula>#REF!/#REF!*60</formula>
    </cfRule>
    <cfRule type="cellIs" dxfId="5861" priority="2000" stopIfTrue="1" operator="between">
      <formula>#REF!/#REF!*60</formula>
      <formula>#REF!/#REF!*89</formula>
    </cfRule>
    <cfRule type="cellIs" dxfId="5860" priority="2001" stopIfTrue="1" operator="greaterThanOrEqual">
      <formula>#REF!/#REF!*90</formula>
    </cfRule>
  </conditionalFormatting>
  <conditionalFormatting sqref="F183">
    <cfRule type="cellIs" dxfId="5859" priority="1996" stopIfTrue="1" operator="lessThan">
      <formula>$D$1/$D$1*50</formula>
    </cfRule>
    <cfRule type="cellIs" dxfId="5858" priority="1997" stopIfTrue="1" operator="between">
      <formula>$D$1/$D$1*50</formula>
      <formula>$D$1/$D$1*89</formula>
    </cfRule>
    <cfRule type="cellIs" dxfId="5857" priority="1998" stopIfTrue="1" operator="greaterThanOrEqual">
      <formula>$D$1/$D$1*90</formula>
    </cfRule>
  </conditionalFormatting>
  <conditionalFormatting sqref="F183">
    <cfRule type="cellIs" dxfId="5856" priority="1993" stopIfTrue="1" operator="lessThan">
      <formula>$D$1/$D$1*50</formula>
    </cfRule>
    <cfRule type="cellIs" dxfId="5855" priority="1994" stopIfTrue="1" operator="between">
      <formula>$D$1/$D$1*50</formula>
      <formula>$D$1/$D$1*89</formula>
    </cfRule>
    <cfRule type="cellIs" dxfId="5854" priority="1995" stopIfTrue="1" operator="greaterThanOrEqual">
      <formula>$D$1/$D$1*90</formula>
    </cfRule>
  </conditionalFormatting>
  <conditionalFormatting sqref="N187">
    <cfRule type="cellIs" dxfId="5853" priority="1976" stopIfTrue="1" operator="lessThan">
      <formula>$E$1/$E$1*50%</formula>
    </cfRule>
    <cfRule type="cellIs" dxfId="5852" priority="1977" stopIfTrue="1" operator="between">
      <formula>$E$1/$E$1*50%</formula>
      <formula>$E$1/$E$1*89.9%</formula>
    </cfRule>
    <cfRule type="cellIs" dxfId="5851" priority="1978" stopIfTrue="1" operator="greaterThanOrEqual">
      <formula>$E$1/$E$1*13.5%</formula>
    </cfRule>
  </conditionalFormatting>
  <conditionalFormatting sqref="K187">
    <cfRule type="cellIs" dxfId="5850" priority="1979" stopIfTrue="1" operator="lessThan">
      <formula>$D$1/$D$1*50</formula>
    </cfRule>
    <cfRule type="cellIs" dxfId="5849" priority="1980" stopIfTrue="1" operator="between">
      <formula>$D$1/$D$1*50</formula>
      <formula>$D$1/$D$1*89</formula>
    </cfRule>
    <cfRule type="cellIs" dxfId="5848" priority="1981" stopIfTrue="1" operator="greaterThanOrEqual">
      <formula>$D$1/$D$1*90</formula>
    </cfRule>
  </conditionalFormatting>
  <conditionalFormatting sqref="E187">
    <cfRule type="cellIs" dxfId="5847" priority="1982" stopIfTrue="1" operator="lessThan">
      <formula>$E$1/$E$1*11.2%</formula>
    </cfRule>
    <cfRule type="cellIs" dxfId="5846" priority="1983" stopIfTrue="1" operator="between">
      <formula>$E$1/$E$1*11.25%</formula>
      <formula>$E$1/$E$1*20.03%</formula>
    </cfRule>
    <cfRule type="cellIs" dxfId="5845" priority="1984" stopIfTrue="1" operator="greaterThanOrEqual">
      <formula>$E$1/$E$1*13.5%</formula>
    </cfRule>
  </conditionalFormatting>
  <conditionalFormatting sqref="P187">
    <cfRule type="cellIs" dxfId="5844" priority="1985" stopIfTrue="1" operator="lessThan">
      <formula>#REF!/#REF!*1%</formula>
    </cfRule>
    <cfRule type="cellIs" dxfId="5843" priority="1986" stopIfTrue="1" operator="between">
      <formula>#REF!/#REF!*1%</formula>
      <formula>#REF!/#REF!*4%</formula>
    </cfRule>
    <cfRule type="cellIs" dxfId="5842" priority="1987" stopIfTrue="1" operator="greaterThanOrEqual">
      <formula>#REF!/#REF!*5%</formula>
    </cfRule>
  </conditionalFormatting>
  <conditionalFormatting sqref="R187">
    <cfRule type="expression" dxfId="5841" priority="1988" stopIfTrue="1">
      <formula>F</formula>
    </cfRule>
    <cfRule type="expression" dxfId="5840" priority="1989" stopIfTrue="1">
      <formula>A</formula>
    </cfRule>
  </conditionalFormatting>
  <conditionalFormatting sqref="Q187">
    <cfRule type="cellIs" dxfId="5839" priority="1990" stopIfTrue="1" operator="lessThan">
      <formula>$Q$1/$Q$1*60%</formula>
    </cfRule>
    <cfRule type="cellIs" dxfId="5838" priority="1991" stopIfTrue="1" operator="between">
      <formula>$Q$1/$Q$1*60%</formula>
      <formula>$Q$1/$Q$1*89%</formula>
    </cfRule>
    <cfRule type="cellIs" dxfId="5837" priority="1992" stopIfTrue="1" operator="greaterThanOrEqual">
      <formula>$Q$1/$Q$1*90%</formula>
    </cfRule>
  </conditionalFormatting>
  <conditionalFormatting sqref="O187">
    <cfRule type="cellIs" dxfId="5836" priority="1973" stopIfTrue="1" operator="lessThan">
      <formula>#REF!/#REF!*60</formula>
    </cfRule>
    <cfRule type="cellIs" dxfId="5835" priority="1974" stopIfTrue="1" operator="between">
      <formula>#REF!/#REF!*60</formula>
      <formula>#REF!/#REF!*89</formula>
    </cfRule>
    <cfRule type="cellIs" dxfId="5834" priority="1975" stopIfTrue="1" operator="greaterThanOrEqual">
      <formula>#REF!/#REF!*90</formula>
    </cfRule>
  </conditionalFormatting>
  <conditionalFormatting sqref="O188">
    <cfRule type="cellIs" dxfId="5833" priority="1970" stopIfTrue="1" operator="lessThan">
      <formula>#REF!/#REF!*60</formula>
    </cfRule>
    <cfRule type="cellIs" dxfId="5832" priority="1971" stopIfTrue="1" operator="between">
      <formula>#REF!/#REF!*60</formula>
      <formula>#REF!/#REF!*89</formula>
    </cfRule>
    <cfRule type="cellIs" dxfId="5831" priority="1972" stopIfTrue="1" operator="greaterThanOrEqual">
      <formula>#REF!/#REF!*90</formula>
    </cfRule>
  </conditionalFormatting>
  <conditionalFormatting sqref="M504">
    <cfRule type="cellIs" dxfId="5830" priority="1755" stopIfTrue="1" operator="lessThan">
      <formula>$E$1/$E$1*1%</formula>
    </cfRule>
    <cfRule type="cellIs" dxfId="5829" priority="1756" stopIfTrue="1" operator="between">
      <formula>$E$1/$E$1*1%</formula>
      <formula>$E$1/$E$1*4%</formula>
    </cfRule>
    <cfRule type="cellIs" dxfId="5828" priority="1757" stopIfTrue="1" operator="greaterThanOrEqual">
      <formula>$E$1/$E$1*5%</formula>
    </cfRule>
  </conditionalFormatting>
  <conditionalFormatting sqref="O306 O304">
    <cfRule type="cellIs" dxfId="5827" priority="1950" stopIfTrue="1" operator="lessThan">
      <formula>#REF!/#REF!*60</formula>
    </cfRule>
    <cfRule type="cellIs" dxfId="5826" priority="1951" stopIfTrue="1" operator="between">
      <formula>#REF!/#REF!*60</formula>
      <formula>#REF!/#REF!*89</formula>
    </cfRule>
    <cfRule type="cellIs" dxfId="5825" priority="1952" stopIfTrue="1" operator="greaterThanOrEqual">
      <formula>#REF!/#REF!*90</formula>
    </cfRule>
  </conditionalFormatting>
  <conditionalFormatting sqref="N306">
    <cfRule type="cellIs" dxfId="5824" priority="1953" stopIfTrue="1" operator="lessThan">
      <formula>$E$1/$E$1*50%</formula>
    </cfRule>
    <cfRule type="cellIs" dxfId="5823" priority="1954" stopIfTrue="1" operator="between">
      <formula>$E$1/$E$1*50%</formula>
      <formula>$E$1/$E$1*89.9%</formula>
    </cfRule>
    <cfRule type="cellIs" dxfId="5822" priority="1955" stopIfTrue="1" operator="greaterThanOrEqual">
      <formula>$E$1/$E$1*13.5%</formula>
    </cfRule>
  </conditionalFormatting>
  <conditionalFormatting sqref="H306">
    <cfRule type="cellIs" dxfId="5821" priority="1956" stopIfTrue="1" operator="lessThan">
      <formula>$D$1/$D$1*50</formula>
    </cfRule>
    <cfRule type="cellIs" dxfId="5820" priority="1957" stopIfTrue="1" operator="between">
      <formula>$D$1/$D$1*50</formula>
      <formula>$D$1/$D$1*89</formula>
    </cfRule>
    <cfRule type="cellIs" dxfId="5819" priority="1958" stopIfTrue="1" operator="greaterThanOrEqual">
      <formula>$D$1/$D$1*90</formula>
    </cfRule>
  </conditionalFormatting>
  <conditionalFormatting sqref="E306">
    <cfRule type="cellIs" dxfId="5818" priority="1959" stopIfTrue="1" operator="lessThan">
      <formula>$E$1/$E$1*11.2%</formula>
    </cfRule>
    <cfRule type="cellIs" dxfId="5817" priority="1960" stopIfTrue="1" operator="between">
      <formula>$E$1/$E$1*11.25%</formula>
      <formula>$E$1/$E$1*20.03%</formula>
    </cfRule>
    <cfRule type="cellIs" dxfId="5816" priority="1961" stopIfTrue="1" operator="greaterThanOrEqual">
      <formula>$E$1/$E$1*13.5%</formula>
    </cfRule>
  </conditionalFormatting>
  <conditionalFormatting sqref="P306 P304">
    <cfRule type="cellIs" dxfId="5815" priority="1962" stopIfTrue="1" operator="lessThan">
      <formula>#REF!/#REF!*1%</formula>
    </cfRule>
    <cfRule type="cellIs" dxfId="5814" priority="1963" stopIfTrue="1" operator="between">
      <formula>#REF!/#REF!*1%</formula>
      <formula>#REF!/#REF!*4%</formula>
    </cfRule>
    <cfRule type="cellIs" dxfId="5813" priority="1964" stopIfTrue="1" operator="greaterThanOrEqual">
      <formula>#REF!/#REF!*5%</formula>
    </cfRule>
  </conditionalFormatting>
  <conditionalFormatting sqref="R306 R304">
    <cfRule type="expression" dxfId="5812" priority="1965" stopIfTrue="1">
      <formula>F</formula>
    </cfRule>
    <cfRule type="expression" dxfId="5811" priority="1966" stopIfTrue="1">
      <formula>A</formula>
    </cfRule>
  </conditionalFormatting>
  <conditionalFormatting sqref="Q306">
    <cfRule type="cellIs" dxfId="5810" priority="1967" stopIfTrue="1" operator="lessThan">
      <formula>$Q$1/$Q$1*60%</formula>
    </cfRule>
    <cfRule type="cellIs" dxfId="5809" priority="1968" stopIfTrue="1" operator="between">
      <formula>$Q$1/$Q$1*60%</formula>
      <formula>$Q$1/$Q$1*89%</formula>
    </cfRule>
    <cfRule type="cellIs" dxfId="5808" priority="1969" stopIfTrue="1" operator="greaterThanOrEqual">
      <formula>$Q$1/$Q$1*90%</formula>
    </cfRule>
  </conditionalFormatting>
  <conditionalFormatting sqref="H306">
    <cfRule type="cellIs" dxfId="5807" priority="1947" stopIfTrue="1" operator="lessThan">
      <formula>$D$1/$D$1*50</formula>
    </cfRule>
    <cfRule type="cellIs" dxfId="5806" priority="1948" stopIfTrue="1" operator="between">
      <formula>$D$1/$D$1*50</formula>
      <formula>$D$1/$D$1*89</formula>
    </cfRule>
    <cfRule type="cellIs" dxfId="5805" priority="1949" stopIfTrue="1" operator="greaterThanOrEqual">
      <formula>$D$1/$D$1*90</formula>
    </cfRule>
  </conditionalFormatting>
  <conditionalFormatting sqref="D306">
    <cfRule type="cellIs" dxfId="5804" priority="1944" stopIfTrue="1" operator="lessThan">
      <formula>$D$1/$D$1*50</formula>
    </cfRule>
    <cfRule type="cellIs" dxfId="5803" priority="1945" stopIfTrue="1" operator="between">
      <formula>$D$1/$D$1*50</formula>
      <formula>$D$1/$D$1*89</formula>
    </cfRule>
    <cfRule type="cellIs" dxfId="5802" priority="1946" stopIfTrue="1" operator="greaterThanOrEqual">
      <formula>$D$1/$D$1*90</formula>
    </cfRule>
  </conditionalFormatting>
  <conditionalFormatting sqref="N382">
    <cfRule type="cellIs" dxfId="5801" priority="1929" stopIfTrue="1" operator="lessThan">
      <formula>$E$1/$E$1*50%</formula>
    </cfRule>
    <cfRule type="cellIs" dxfId="5800" priority="1930" stopIfTrue="1" operator="between">
      <formula>$E$1/$E$1*50%</formula>
      <formula>$E$1/$E$1*89.9%</formula>
    </cfRule>
    <cfRule type="cellIs" dxfId="5799" priority="1931" stopIfTrue="1" operator="greaterThanOrEqual">
      <formula>$E$1/$E$1*13.5%</formula>
    </cfRule>
  </conditionalFormatting>
  <conditionalFormatting sqref="M382">
    <cfRule type="cellIs" dxfId="5798" priority="1932" stopIfTrue="1" operator="lessThan">
      <formula>$E$1/$E$1*1%</formula>
    </cfRule>
    <cfRule type="cellIs" dxfId="5797" priority="1933" stopIfTrue="1" operator="between">
      <formula>$E$1/$E$1*1%</formula>
      <formula>$E$1/$E$1*4%</formula>
    </cfRule>
    <cfRule type="cellIs" dxfId="5796" priority="1934" stopIfTrue="1" operator="greaterThanOrEqual">
      <formula>$E$1/$E$1*5%</formula>
    </cfRule>
  </conditionalFormatting>
  <conditionalFormatting sqref="F382">
    <cfRule type="cellIs" dxfId="5795" priority="1935" stopIfTrue="1" operator="lessThan">
      <formula>$D$1/$D$1*50</formula>
    </cfRule>
    <cfRule type="cellIs" dxfId="5794" priority="1936" stopIfTrue="1" operator="between">
      <formula>$D$1/$D$1*50</formula>
      <formula>$D$1/$D$1*89</formula>
    </cfRule>
    <cfRule type="cellIs" dxfId="5793" priority="1937" stopIfTrue="1" operator="greaterThanOrEqual">
      <formula>$D$1/$D$1*90</formula>
    </cfRule>
  </conditionalFormatting>
  <conditionalFormatting sqref="E382">
    <cfRule type="cellIs" dxfId="5792" priority="1938" stopIfTrue="1" operator="lessThan">
      <formula>$E$1/$E$1*11.2%</formula>
    </cfRule>
    <cfRule type="cellIs" dxfId="5791" priority="1939" stopIfTrue="1" operator="between">
      <formula>$E$1/$E$1*11.25%</formula>
      <formula>$E$1/$E$1*20.03%</formula>
    </cfRule>
    <cfRule type="cellIs" dxfId="5790" priority="1940" stopIfTrue="1" operator="greaterThanOrEqual">
      <formula>$E$1/$E$1*13.5%</formula>
    </cfRule>
  </conditionalFormatting>
  <conditionalFormatting sqref="P382">
    <cfRule type="cellIs" dxfId="5789" priority="1941" stopIfTrue="1" operator="lessThan">
      <formula>#REF!/#REF!*1%</formula>
    </cfRule>
    <cfRule type="cellIs" dxfId="5788" priority="1942" stopIfTrue="1" operator="between">
      <formula>#REF!/#REF!*1%</formula>
      <formula>#REF!/#REF!*4%</formula>
    </cfRule>
    <cfRule type="cellIs" dxfId="5787" priority="1943" stopIfTrue="1" operator="greaterThanOrEqual">
      <formula>#REF!/#REF!*5%</formula>
    </cfRule>
  </conditionalFormatting>
  <conditionalFormatting sqref="O382">
    <cfRule type="cellIs" dxfId="5786" priority="1926" stopIfTrue="1" operator="lessThan">
      <formula>#REF!/#REF!*60</formula>
    </cfRule>
    <cfRule type="cellIs" dxfId="5785" priority="1927" stopIfTrue="1" operator="between">
      <formula>#REF!/#REF!*60</formula>
      <formula>#REF!/#REF!*89</formula>
    </cfRule>
    <cfRule type="cellIs" dxfId="5784" priority="1928" stopIfTrue="1" operator="greaterThanOrEqual">
      <formula>#REF!/#REF!*90</formula>
    </cfRule>
  </conditionalFormatting>
  <conditionalFormatting sqref="D382">
    <cfRule type="cellIs" dxfId="5783" priority="1923" stopIfTrue="1" operator="lessThan">
      <formula>$D$1/$D$1*50</formula>
    </cfRule>
    <cfRule type="cellIs" dxfId="5782" priority="1924" stopIfTrue="1" operator="between">
      <formula>$D$1/$D$1*50</formula>
      <formula>$D$1/$D$1*89</formula>
    </cfRule>
    <cfRule type="cellIs" dxfId="5781" priority="1925" stopIfTrue="1" operator="greaterThanOrEqual">
      <formula>$D$1/$D$1*90</formula>
    </cfRule>
  </conditionalFormatting>
  <conditionalFormatting sqref="O368">
    <cfRule type="cellIs" dxfId="5780" priority="1908" stopIfTrue="1" operator="lessThan">
      <formula>#REF!/#REF!*60</formula>
    </cfRule>
    <cfRule type="cellIs" dxfId="5779" priority="1909" stopIfTrue="1" operator="between">
      <formula>#REF!/#REF!*60</formula>
      <formula>#REF!/#REF!*89</formula>
    </cfRule>
    <cfRule type="cellIs" dxfId="5778" priority="1910" stopIfTrue="1" operator="greaterThanOrEqual">
      <formula>#REF!/#REF!*90</formula>
    </cfRule>
  </conditionalFormatting>
  <conditionalFormatting sqref="N368">
    <cfRule type="cellIs" dxfId="5777" priority="1911" stopIfTrue="1" operator="lessThan">
      <formula>$E$1/$E$1*50%</formula>
    </cfRule>
    <cfRule type="cellIs" dxfId="5776" priority="1912" stopIfTrue="1" operator="between">
      <formula>$E$1/$E$1*50%</formula>
      <formula>$E$1/$E$1*89.9%</formula>
    </cfRule>
    <cfRule type="cellIs" dxfId="5775" priority="1913" stopIfTrue="1" operator="greaterThanOrEqual">
      <formula>$E$1/$E$1*13.5%</formula>
    </cfRule>
  </conditionalFormatting>
  <conditionalFormatting sqref="F368">
    <cfRule type="cellIs" dxfId="5774" priority="1914" stopIfTrue="1" operator="lessThan">
      <formula>$D$1/$D$1*50</formula>
    </cfRule>
    <cfRule type="cellIs" dxfId="5773" priority="1915" stopIfTrue="1" operator="between">
      <formula>$D$1/$D$1*50</formula>
      <formula>$D$1/$D$1*89</formula>
    </cfRule>
    <cfRule type="cellIs" dxfId="5772" priority="1916" stopIfTrue="1" operator="greaterThanOrEqual">
      <formula>$D$1/$D$1*90</formula>
    </cfRule>
  </conditionalFormatting>
  <conditionalFormatting sqref="E368">
    <cfRule type="cellIs" dxfId="5771" priority="1917" stopIfTrue="1" operator="lessThan">
      <formula>$E$1/$E$1*11.2%</formula>
    </cfRule>
    <cfRule type="cellIs" dxfId="5770" priority="1918" stopIfTrue="1" operator="between">
      <formula>$E$1/$E$1*11.25%</formula>
      <formula>$E$1/$E$1*20.03%</formula>
    </cfRule>
    <cfRule type="cellIs" dxfId="5769" priority="1919" stopIfTrue="1" operator="greaterThanOrEqual">
      <formula>$E$1/$E$1*13.5%</formula>
    </cfRule>
  </conditionalFormatting>
  <conditionalFormatting sqref="P368">
    <cfRule type="cellIs" dxfId="5768" priority="1920" stopIfTrue="1" operator="lessThan">
      <formula>#REF!/#REF!*1%</formula>
    </cfRule>
    <cfRule type="cellIs" dxfId="5767" priority="1921" stopIfTrue="1" operator="between">
      <formula>#REF!/#REF!*1%</formula>
      <formula>#REF!/#REF!*4%</formula>
    </cfRule>
    <cfRule type="cellIs" dxfId="5766" priority="1922" stopIfTrue="1" operator="greaterThanOrEqual">
      <formula>#REF!/#REF!*5%</formula>
    </cfRule>
  </conditionalFormatting>
  <conditionalFormatting sqref="O370 O372">
    <cfRule type="cellIs" dxfId="5765" priority="1885" stopIfTrue="1" operator="lessThan">
      <formula>#REF!/#REF!*60</formula>
    </cfRule>
    <cfRule type="cellIs" dxfId="5764" priority="1886" stopIfTrue="1" operator="between">
      <formula>#REF!/#REF!*60</formula>
      <formula>#REF!/#REF!*89</formula>
    </cfRule>
    <cfRule type="cellIs" dxfId="5763" priority="1887" stopIfTrue="1" operator="greaterThanOrEqual">
      <formula>#REF!/#REF!*90</formula>
    </cfRule>
  </conditionalFormatting>
  <conditionalFormatting sqref="N369:N370">
    <cfRule type="cellIs" dxfId="5762" priority="1888" stopIfTrue="1" operator="lessThan">
      <formula>$E$1/$E$1*50%</formula>
    </cfRule>
    <cfRule type="cellIs" dxfId="5761" priority="1889" stopIfTrue="1" operator="between">
      <formula>$E$1/$E$1*50%</formula>
      <formula>$E$1/$E$1*89.9%</formula>
    </cfRule>
    <cfRule type="cellIs" dxfId="5760" priority="1890" stopIfTrue="1" operator="greaterThanOrEqual">
      <formula>$E$1/$E$1*13.5%</formula>
    </cfRule>
  </conditionalFormatting>
  <conditionalFormatting sqref="M369:M370">
    <cfRule type="cellIs" dxfId="5759" priority="1891" stopIfTrue="1" operator="lessThan">
      <formula>$E$1/$E$1*1%</formula>
    </cfRule>
    <cfRule type="cellIs" dxfId="5758" priority="1892" stopIfTrue="1" operator="between">
      <formula>$E$1/$E$1*1%</formula>
      <formula>$E$1/$E$1*4%</formula>
    </cfRule>
    <cfRule type="cellIs" dxfId="5757" priority="1893" stopIfTrue="1" operator="greaterThanOrEqual">
      <formula>$E$1/$E$1*5%</formula>
    </cfRule>
  </conditionalFormatting>
  <conditionalFormatting sqref="D369:D370">
    <cfRule type="cellIs" dxfId="5756" priority="1894" stopIfTrue="1" operator="lessThan">
      <formula>$D$1/$D$1*50</formula>
    </cfRule>
    <cfRule type="cellIs" dxfId="5755" priority="1895" stopIfTrue="1" operator="between">
      <formula>$D$1/$D$1*50</formula>
      <formula>$D$1/$D$1*89</formula>
    </cfRule>
    <cfRule type="cellIs" dxfId="5754" priority="1896" stopIfTrue="1" operator="greaterThanOrEqual">
      <formula>$D$1/$D$1*90</formula>
    </cfRule>
  </conditionalFormatting>
  <conditionalFormatting sqref="I369:I370">
    <cfRule type="cellIs" dxfId="5753" priority="1897" stopIfTrue="1" operator="lessThan">
      <formula>$E$1/$E$1*11.2%</formula>
    </cfRule>
    <cfRule type="cellIs" dxfId="5752" priority="1898" stopIfTrue="1" operator="between">
      <formula>$E$1/$E$1*11.25%</formula>
      <formula>$E$1/$E$1*20.03%</formula>
    </cfRule>
    <cfRule type="cellIs" dxfId="5751" priority="1899" stopIfTrue="1" operator="greaterThanOrEqual">
      <formula>$E$1/$E$1*13.5%</formula>
    </cfRule>
  </conditionalFormatting>
  <conditionalFormatting sqref="P370 P372">
    <cfRule type="cellIs" dxfId="5750" priority="1900" stopIfTrue="1" operator="lessThan">
      <formula>#REF!/#REF!*1%</formula>
    </cfRule>
    <cfRule type="cellIs" dxfId="5749" priority="1901" stopIfTrue="1" operator="between">
      <formula>#REF!/#REF!*1%</formula>
      <formula>#REF!/#REF!*4%</formula>
    </cfRule>
    <cfRule type="cellIs" dxfId="5748" priority="1902" stopIfTrue="1" operator="greaterThanOrEqual">
      <formula>#REF!/#REF!*5%</formula>
    </cfRule>
  </conditionalFormatting>
  <conditionalFormatting sqref="R370">
    <cfRule type="expression" dxfId="5747" priority="1903" stopIfTrue="1">
      <formula>F</formula>
    </cfRule>
    <cfRule type="expression" dxfId="5746" priority="1904" stopIfTrue="1">
      <formula>A</formula>
    </cfRule>
  </conditionalFormatting>
  <conditionalFormatting sqref="Q370">
    <cfRule type="cellIs" dxfId="5745" priority="1905" stopIfTrue="1" operator="lessThan">
      <formula>$Q$1/$Q$1*60%</formula>
    </cfRule>
    <cfRule type="cellIs" dxfId="5744" priority="1906" stopIfTrue="1" operator="between">
      <formula>$Q$1/$Q$1*60%</formula>
      <formula>$Q$1/$Q$1*89%</formula>
    </cfRule>
    <cfRule type="cellIs" dxfId="5743" priority="1907" stopIfTrue="1" operator="greaterThanOrEqual">
      <formula>$Q$1/$Q$1*90%</formula>
    </cfRule>
  </conditionalFormatting>
  <conditionalFormatting sqref="O369">
    <cfRule type="cellIs" dxfId="5742" priority="1882" stopIfTrue="1" operator="lessThan">
      <formula>#REF!/#REF!*60</formula>
    </cfRule>
    <cfRule type="cellIs" dxfId="5741" priority="1883" stopIfTrue="1" operator="between">
      <formula>#REF!/#REF!*60</formula>
      <formula>#REF!/#REF!*89</formula>
    </cfRule>
    <cfRule type="cellIs" dxfId="5740" priority="1884" stopIfTrue="1" operator="greaterThanOrEqual">
      <formula>#REF!/#REF!*90</formula>
    </cfRule>
  </conditionalFormatting>
  <conditionalFormatting sqref="D372">
    <cfRule type="cellIs" dxfId="5739" priority="1879" stopIfTrue="1" operator="lessThan">
      <formula>$D$1/$D$1*50</formula>
    </cfRule>
    <cfRule type="cellIs" dxfId="5738" priority="1880" stopIfTrue="1" operator="between">
      <formula>$D$1/$D$1*50</formula>
      <formula>$D$1/$D$1*89</formula>
    </cfRule>
    <cfRule type="cellIs" dxfId="5737" priority="1881" stopIfTrue="1" operator="greaterThanOrEqual">
      <formula>$D$1/$D$1*90</formula>
    </cfRule>
  </conditionalFormatting>
  <conditionalFormatting sqref="P369">
    <cfRule type="cellIs" dxfId="5736" priority="1871" stopIfTrue="1" operator="lessThan">
      <formula>#REF!/#REF!*1%</formula>
    </cfRule>
    <cfRule type="cellIs" dxfId="5735" priority="1872" stopIfTrue="1" operator="between">
      <formula>#REF!/#REF!*1%</formula>
      <formula>#REF!/#REF!*4%</formula>
    </cfRule>
    <cfRule type="cellIs" dxfId="5734" priority="1873" stopIfTrue="1" operator="greaterThanOrEqual">
      <formula>#REF!/#REF!*5%</formula>
    </cfRule>
  </conditionalFormatting>
  <conditionalFormatting sqref="R369">
    <cfRule type="expression" dxfId="5733" priority="1874" stopIfTrue="1">
      <formula>F</formula>
    </cfRule>
    <cfRule type="expression" dxfId="5732" priority="1875" stopIfTrue="1">
      <formula>A</formula>
    </cfRule>
  </conditionalFormatting>
  <conditionalFormatting sqref="Q369">
    <cfRule type="cellIs" dxfId="5731" priority="1876" stopIfTrue="1" operator="lessThan">
      <formula>$Q$1/$Q$1*60%</formula>
    </cfRule>
    <cfRule type="cellIs" dxfId="5730" priority="1877" stopIfTrue="1" operator="between">
      <formula>$Q$1/$Q$1*60%</formula>
      <formula>$Q$1/$Q$1*89%</formula>
    </cfRule>
    <cfRule type="cellIs" dxfId="5729" priority="1878" stopIfTrue="1" operator="greaterThanOrEqual">
      <formula>$Q$1/$Q$1*90%</formula>
    </cfRule>
  </conditionalFormatting>
  <conditionalFormatting sqref="N417:N418">
    <cfRule type="cellIs" dxfId="5728" priority="1851" stopIfTrue="1" operator="lessThan">
      <formula>$E$1/$E$1*50%</formula>
    </cfRule>
    <cfRule type="cellIs" dxfId="5727" priority="1852" stopIfTrue="1" operator="between">
      <formula>$E$1/$E$1*50%</formula>
      <formula>$E$1/$E$1*89.9%</formula>
    </cfRule>
    <cfRule type="cellIs" dxfId="5726" priority="1853" stopIfTrue="1" operator="greaterThanOrEqual">
      <formula>$E$1/$E$1*13.5%</formula>
    </cfRule>
  </conditionalFormatting>
  <conditionalFormatting sqref="J417:J418">
    <cfRule type="cellIs" dxfId="5725" priority="1854" stopIfTrue="1" operator="lessThan">
      <formula>$E$1/$E$1*1%</formula>
    </cfRule>
    <cfRule type="cellIs" dxfId="5724" priority="1855" stopIfTrue="1" operator="between">
      <formula>$E$1/$E$1*1%</formula>
      <formula>$E$1/$E$1*4%</formula>
    </cfRule>
    <cfRule type="cellIs" dxfId="5723" priority="1856" stopIfTrue="1" operator="greaterThanOrEqual">
      <formula>$E$1/$E$1*5%</formula>
    </cfRule>
  </conditionalFormatting>
  <conditionalFormatting sqref="F420:F421">
    <cfRule type="cellIs" dxfId="5722" priority="1857" stopIfTrue="1" operator="lessThan">
      <formula>$D$1/$D$1*50</formula>
    </cfRule>
    <cfRule type="cellIs" dxfId="5721" priority="1858" stopIfTrue="1" operator="between">
      <formula>$D$1/$D$1*50</formula>
      <formula>$D$1/$D$1*89</formula>
    </cfRule>
    <cfRule type="cellIs" dxfId="5720" priority="1859" stopIfTrue="1" operator="greaterThanOrEqual">
      <formula>$D$1/$D$1*90</formula>
    </cfRule>
  </conditionalFormatting>
  <conditionalFormatting sqref="E420:E421">
    <cfRule type="cellIs" dxfId="5719" priority="1860" stopIfTrue="1" operator="lessThan">
      <formula>$E$1/$E$1*11.2%</formula>
    </cfRule>
    <cfRule type="cellIs" dxfId="5718" priority="1861" stopIfTrue="1" operator="between">
      <formula>$E$1/$E$1*11.25%</formula>
      <formula>$E$1/$E$1*20.03%</formula>
    </cfRule>
    <cfRule type="cellIs" dxfId="5717" priority="1862" stopIfTrue="1" operator="greaterThanOrEqual">
      <formula>$E$1/$E$1*13.5%</formula>
    </cfRule>
  </conditionalFormatting>
  <conditionalFormatting sqref="P417:P418 P420:P421 P411">
    <cfRule type="cellIs" dxfId="5716" priority="1863" stopIfTrue="1" operator="lessThan">
      <formula>#REF!/#REF!*1%</formula>
    </cfRule>
    <cfRule type="cellIs" dxfId="5715" priority="1864" stopIfTrue="1" operator="between">
      <formula>#REF!/#REF!*1%</formula>
      <formula>#REF!/#REF!*4%</formula>
    </cfRule>
    <cfRule type="cellIs" dxfId="5714" priority="1865" stopIfTrue="1" operator="greaterThanOrEqual">
      <formula>#REF!/#REF!*5%</formula>
    </cfRule>
  </conditionalFormatting>
  <conditionalFormatting sqref="R421 R411">
    <cfRule type="expression" dxfId="5713" priority="1866" stopIfTrue="1">
      <formula>F</formula>
    </cfRule>
    <cfRule type="expression" dxfId="5712" priority="1867" stopIfTrue="1">
      <formula>A</formula>
    </cfRule>
  </conditionalFormatting>
  <conditionalFormatting sqref="Q421">
    <cfRule type="cellIs" dxfId="5711" priority="1868" stopIfTrue="1" operator="lessThan">
      <formula>$Q$1/$Q$1*60%</formula>
    </cfRule>
    <cfRule type="cellIs" dxfId="5710" priority="1869" stopIfTrue="1" operator="between">
      <formula>$Q$1/$Q$1*60%</formula>
      <formula>$Q$1/$Q$1*89%</formula>
    </cfRule>
    <cfRule type="cellIs" dxfId="5709" priority="1870" stopIfTrue="1" operator="greaterThanOrEqual">
      <formula>$Q$1/$Q$1*90%</formula>
    </cfRule>
  </conditionalFormatting>
  <conditionalFormatting sqref="O420:O421 O417:O418 O411">
    <cfRule type="cellIs" dxfId="5708" priority="1848" stopIfTrue="1" operator="lessThan">
      <formula>#REF!/#REF!*60</formula>
    </cfRule>
    <cfRule type="cellIs" dxfId="5707" priority="1849" stopIfTrue="1" operator="between">
      <formula>#REF!/#REF!*60</formula>
      <formula>#REF!/#REF!*89</formula>
    </cfRule>
    <cfRule type="cellIs" dxfId="5706" priority="1850" stopIfTrue="1" operator="greaterThanOrEqual">
      <formula>#REF!/#REF!*90</formula>
    </cfRule>
  </conditionalFormatting>
  <conditionalFormatting sqref="R417">
    <cfRule type="expression" dxfId="5705" priority="1843" stopIfTrue="1">
      <formula>F</formula>
    </cfRule>
    <cfRule type="expression" dxfId="5704" priority="1844" stopIfTrue="1">
      <formula>A</formula>
    </cfRule>
  </conditionalFormatting>
  <conditionalFormatting sqref="Q417">
    <cfRule type="cellIs" dxfId="5703" priority="1845" stopIfTrue="1" operator="lessThan">
      <formula>$Q$1/$Q$1*60%</formula>
    </cfRule>
    <cfRule type="cellIs" dxfId="5702" priority="1846" stopIfTrue="1" operator="between">
      <formula>$Q$1/$Q$1*60%</formula>
      <formula>$Q$1/$Q$1*89%</formula>
    </cfRule>
    <cfRule type="cellIs" dxfId="5701" priority="1847" stopIfTrue="1" operator="greaterThanOrEqual">
      <formula>$Q$1/$Q$1*90%</formula>
    </cfRule>
  </conditionalFormatting>
  <conditionalFormatting sqref="N419">
    <cfRule type="cellIs" dxfId="5700" priority="1828" stopIfTrue="1" operator="lessThan">
      <formula>$E$1/$E$1*50%</formula>
    </cfRule>
    <cfRule type="cellIs" dxfId="5699" priority="1829" stopIfTrue="1" operator="between">
      <formula>$E$1/$E$1*50%</formula>
      <formula>$E$1/$E$1*89.9%</formula>
    </cfRule>
    <cfRule type="cellIs" dxfId="5698" priority="1830" stopIfTrue="1" operator="greaterThanOrEqual">
      <formula>$E$1/$E$1*13.5%</formula>
    </cfRule>
  </conditionalFormatting>
  <conditionalFormatting sqref="J419">
    <cfRule type="cellIs" dxfId="5697" priority="1831" stopIfTrue="1" operator="lessThan">
      <formula>$E$1/$E$1*1%</formula>
    </cfRule>
    <cfRule type="cellIs" dxfId="5696" priority="1832" stopIfTrue="1" operator="between">
      <formula>$E$1/$E$1*1%</formula>
      <formula>$E$1/$E$1*4%</formula>
    </cfRule>
    <cfRule type="cellIs" dxfId="5695" priority="1833" stopIfTrue="1" operator="greaterThanOrEqual">
      <formula>$E$1/$E$1*5%</formula>
    </cfRule>
  </conditionalFormatting>
  <conditionalFormatting sqref="F419">
    <cfRule type="cellIs" dxfId="5694" priority="1834" stopIfTrue="1" operator="lessThan">
      <formula>$D$1/$D$1*50</formula>
    </cfRule>
    <cfRule type="cellIs" dxfId="5693" priority="1835" stopIfTrue="1" operator="between">
      <formula>$D$1/$D$1*50</formula>
      <formula>$D$1/$D$1*89</formula>
    </cfRule>
    <cfRule type="cellIs" dxfId="5692" priority="1836" stopIfTrue="1" operator="greaterThanOrEqual">
      <formula>$D$1/$D$1*90</formula>
    </cfRule>
  </conditionalFormatting>
  <conditionalFormatting sqref="E419">
    <cfRule type="cellIs" dxfId="5691" priority="1837" stopIfTrue="1" operator="lessThan">
      <formula>$E$1/$E$1*11.2%</formula>
    </cfRule>
    <cfRule type="cellIs" dxfId="5690" priority="1838" stopIfTrue="1" operator="between">
      <formula>$E$1/$E$1*11.25%</formula>
      <formula>$E$1/$E$1*20.03%</formula>
    </cfRule>
    <cfRule type="cellIs" dxfId="5689" priority="1839" stopIfTrue="1" operator="greaterThanOrEqual">
      <formula>$E$1/$E$1*13.5%</formula>
    </cfRule>
  </conditionalFormatting>
  <conditionalFormatting sqref="P419">
    <cfRule type="cellIs" dxfId="5688" priority="1840" stopIfTrue="1" operator="lessThan">
      <formula>#REF!/#REF!*1%</formula>
    </cfRule>
    <cfRule type="cellIs" dxfId="5687" priority="1841" stopIfTrue="1" operator="between">
      <formula>#REF!/#REF!*1%</formula>
      <formula>#REF!/#REF!*4%</formula>
    </cfRule>
    <cfRule type="cellIs" dxfId="5686" priority="1842" stopIfTrue="1" operator="greaterThanOrEqual">
      <formula>#REF!/#REF!*5%</formula>
    </cfRule>
  </conditionalFormatting>
  <conditionalFormatting sqref="O419">
    <cfRule type="cellIs" dxfId="5685" priority="1825" stopIfTrue="1" operator="lessThan">
      <formula>#REF!/#REF!*60</formula>
    </cfRule>
    <cfRule type="cellIs" dxfId="5684" priority="1826" stopIfTrue="1" operator="between">
      <formula>#REF!/#REF!*60</formula>
      <formula>#REF!/#REF!*89</formula>
    </cfRule>
    <cfRule type="cellIs" dxfId="5683" priority="1827" stopIfTrue="1" operator="greaterThanOrEqual">
      <formula>#REF!/#REF!*90</formula>
    </cfRule>
  </conditionalFormatting>
  <conditionalFormatting sqref="O416">
    <cfRule type="cellIs" dxfId="5682" priority="1802" stopIfTrue="1" operator="lessThan">
      <formula>#REF!/#REF!*60</formula>
    </cfRule>
    <cfRule type="cellIs" dxfId="5681" priority="1803" stopIfTrue="1" operator="between">
      <formula>#REF!/#REF!*60</formula>
      <formula>#REF!/#REF!*89</formula>
    </cfRule>
    <cfRule type="cellIs" dxfId="5680" priority="1804" stopIfTrue="1" operator="greaterThanOrEqual">
      <formula>#REF!/#REF!*90</formula>
    </cfRule>
  </conditionalFormatting>
  <conditionalFormatting sqref="N416">
    <cfRule type="cellIs" dxfId="5679" priority="1805" stopIfTrue="1" operator="lessThan">
      <formula>$E$1/$E$1*50%</formula>
    </cfRule>
    <cfRule type="cellIs" dxfId="5678" priority="1806" stopIfTrue="1" operator="between">
      <formula>$E$1/$E$1*50%</formula>
      <formula>$E$1/$E$1*89.9%</formula>
    </cfRule>
    <cfRule type="cellIs" dxfId="5677" priority="1807" stopIfTrue="1" operator="greaterThanOrEqual">
      <formula>$E$1/$E$1*13.5%</formula>
    </cfRule>
  </conditionalFormatting>
  <conditionalFormatting sqref="J416">
    <cfRule type="cellIs" dxfId="5676" priority="1808" stopIfTrue="1" operator="lessThan">
      <formula>$E$1/$E$1*1%</formula>
    </cfRule>
    <cfRule type="cellIs" dxfId="5675" priority="1809" stopIfTrue="1" operator="between">
      <formula>$E$1/$E$1*1%</formula>
      <formula>$E$1/$E$1*4%</formula>
    </cfRule>
    <cfRule type="cellIs" dxfId="5674" priority="1810" stopIfTrue="1" operator="greaterThanOrEqual">
      <formula>$E$1/$E$1*5%</formula>
    </cfRule>
  </conditionalFormatting>
  <conditionalFormatting sqref="F416">
    <cfRule type="cellIs" dxfId="5673" priority="1811" stopIfTrue="1" operator="lessThan">
      <formula>$D$1/$D$1*50</formula>
    </cfRule>
    <cfRule type="cellIs" dxfId="5672" priority="1812" stopIfTrue="1" operator="between">
      <formula>$D$1/$D$1*50</formula>
      <formula>$D$1/$D$1*89</formula>
    </cfRule>
    <cfRule type="cellIs" dxfId="5671" priority="1813" stopIfTrue="1" operator="greaterThanOrEqual">
      <formula>$D$1/$D$1*90</formula>
    </cfRule>
  </conditionalFormatting>
  <conditionalFormatting sqref="E416">
    <cfRule type="cellIs" dxfId="5670" priority="1814" stopIfTrue="1" operator="lessThan">
      <formula>$E$1/$E$1*11.2%</formula>
    </cfRule>
    <cfRule type="cellIs" dxfId="5669" priority="1815" stopIfTrue="1" operator="between">
      <formula>$E$1/$E$1*11.25%</formula>
      <formula>$E$1/$E$1*20.03%</formula>
    </cfRule>
    <cfRule type="cellIs" dxfId="5668" priority="1816" stopIfTrue="1" operator="greaterThanOrEqual">
      <formula>$E$1/$E$1*13.5%</formula>
    </cfRule>
  </conditionalFormatting>
  <conditionalFormatting sqref="P416">
    <cfRule type="cellIs" dxfId="5667" priority="1817" stopIfTrue="1" operator="lessThan">
      <formula>#REF!/#REF!*1%</formula>
    </cfRule>
    <cfRule type="cellIs" dxfId="5666" priority="1818" stopIfTrue="1" operator="between">
      <formula>#REF!/#REF!*1%</formula>
      <formula>#REF!/#REF!*4%</formula>
    </cfRule>
    <cfRule type="cellIs" dxfId="5665" priority="1819" stopIfTrue="1" operator="greaterThanOrEqual">
      <formula>#REF!/#REF!*5%</formula>
    </cfRule>
  </conditionalFormatting>
  <conditionalFormatting sqref="R416">
    <cfRule type="expression" dxfId="5664" priority="1820" stopIfTrue="1">
      <formula>F</formula>
    </cfRule>
    <cfRule type="expression" dxfId="5663" priority="1821" stopIfTrue="1">
      <formula>A</formula>
    </cfRule>
  </conditionalFormatting>
  <conditionalFormatting sqref="Q416">
    <cfRule type="cellIs" dxfId="5662" priority="1822" stopIfTrue="1" operator="lessThan">
      <formula>$Q$1/$Q$1*60%</formula>
    </cfRule>
    <cfRule type="cellIs" dxfId="5661" priority="1823" stopIfTrue="1" operator="between">
      <formula>$Q$1/$Q$1*60%</formula>
      <formula>$Q$1/$Q$1*89%</formula>
    </cfRule>
    <cfRule type="cellIs" dxfId="5660" priority="1824" stopIfTrue="1" operator="greaterThanOrEqual">
      <formula>$Q$1/$Q$1*90%</formula>
    </cfRule>
  </conditionalFormatting>
  <conditionalFormatting sqref="O412">
    <cfRule type="cellIs" dxfId="5659" priority="1787" stopIfTrue="1" operator="lessThan">
      <formula>#REF!/#REF!*60</formula>
    </cfRule>
    <cfRule type="cellIs" dxfId="5658" priority="1788" stopIfTrue="1" operator="between">
      <formula>#REF!/#REF!*60</formula>
      <formula>#REF!/#REF!*89</formula>
    </cfRule>
    <cfRule type="cellIs" dxfId="5657" priority="1789" stopIfTrue="1" operator="greaterThanOrEqual">
      <formula>#REF!/#REF!*90</formula>
    </cfRule>
  </conditionalFormatting>
  <conditionalFormatting sqref="N412">
    <cfRule type="cellIs" dxfId="5656" priority="1790" stopIfTrue="1" operator="lessThan">
      <formula>$E$1/$E$1*50%</formula>
    </cfRule>
    <cfRule type="cellIs" dxfId="5655" priority="1791" stopIfTrue="1" operator="between">
      <formula>$E$1/$E$1*50%</formula>
      <formula>$E$1/$E$1*89.9%</formula>
    </cfRule>
    <cfRule type="cellIs" dxfId="5654" priority="1792" stopIfTrue="1" operator="greaterThanOrEqual">
      <formula>$E$1/$E$1*13.5%</formula>
    </cfRule>
  </conditionalFormatting>
  <conditionalFormatting sqref="D412">
    <cfRule type="cellIs" dxfId="5653" priority="1793" stopIfTrue="1" operator="lessThan">
      <formula>$D$1/$D$1*50</formula>
    </cfRule>
    <cfRule type="cellIs" dxfId="5652" priority="1794" stopIfTrue="1" operator="between">
      <formula>$D$1/$D$1*50</formula>
      <formula>$D$1/$D$1*89</formula>
    </cfRule>
    <cfRule type="cellIs" dxfId="5651" priority="1795" stopIfTrue="1" operator="greaterThanOrEqual">
      <formula>$D$1/$D$1*90</formula>
    </cfRule>
  </conditionalFormatting>
  <conditionalFormatting sqref="L412">
    <cfRule type="cellIs" dxfId="5650" priority="1796" stopIfTrue="1" operator="lessThan">
      <formula>$E$1/$E$1*11.2%</formula>
    </cfRule>
    <cfRule type="cellIs" dxfId="5649" priority="1797" stopIfTrue="1" operator="between">
      <formula>$E$1/$E$1*11.25%</formula>
      <formula>$E$1/$E$1*20.03%</formula>
    </cfRule>
    <cfRule type="cellIs" dxfId="5648" priority="1798" stopIfTrue="1" operator="greaterThanOrEqual">
      <formula>$E$1/$E$1*13.5%</formula>
    </cfRule>
  </conditionalFormatting>
  <conditionalFormatting sqref="P412">
    <cfRule type="cellIs" dxfId="5647" priority="1799" stopIfTrue="1" operator="lessThan">
      <formula>#REF!/#REF!*1%</formula>
    </cfRule>
    <cfRule type="cellIs" dxfId="5646" priority="1800" stopIfTrue="1" operator="between">
      <formula>#REF!/#REF!*1%</formula>
      <formula>#REF!/#REF!*4%</formula>
    </cfRule>
    <cfRule type="cellIs" dxfId="5645" priority="1801" stopIfTrue="1" operator="greaterThanOrEqual">
      <formula>#REF!/#REF!*5%</formula>
    </cfRule>
  </conditionalFormatting>
  <conditionalFormatting sqref="O415">
    <cfRule type="cellIs" dxfId="5644" priority="1779" stopIfTrue="1" operator="lessThan">
      <formula>#REF!/#REF!*60</formula>
    </cfRule>
    <cfRule type="cellIs" dxfId="5643" priority="1780" stopIfTrue="1" operator="between">
      <formula>#REF!/#REF!*60</formula>
      <formula>#REF!/#REF!*89</formula>
    </cfRule>
    <cfRule type="cellIs" dxfId="5642" priority="1781" stopIfTrue="1" operator="greaterThanOrEqual">
      <formula>#REF!/#REF!*90</formula>
    </cfRule>
  </conditionalFormatting>
  <conditionalFormatting sqref="R415">
    <cfRule type="expression" dxfId="5641" priority="1782" stopIfTrue="1">
      <formula>F</formula>
    </cfRule>
    <cfRule type="expression" dxfId="5640" priority="1783" stopIfTrue="1">
      <formula>A</formula>
    </cfRule>
  </conditionalFormatting>
  <conditionalFormatting sqref="Q415">
    <cfRule type="cellIs" dxfId="5639" priority="1784" stopIfTrue="1" operator="lessThan">
      <formula>$Q$1/$Q$1*60%</formula>
    </cfRule>
    <cfRule type="cellIs" dxfId="5638" priority="1785" stopIfTrue="1" operator="between">
      <formula>$Q$1/$Q$1*60%</formula>
      <formula>$Q$1/$Q$1*89%</formula>
    </cfRule>
    <cfRule type="cellIs" dxfId="5637" priority="1786" stopIfTrue="1" operator="greaterThanOrEqual">
      <formula>$Q$1/$Q$1*90%</formula>
    </cfRule>
  </conditionalFormatting>
  <conditionalFormatting sqref="O413">
    <cfRule type="cellIs" dxfId="5636" priority="1776" stopIfTrue="1" operator="lessThan">
      <formula>#REF!/#REF!*60</formula>
    </cfRule>
    <cfRule type="cellIs" dxfId="5635" priority="1777" stopIfTrue="1" operator="between">
      <formula>#REF!/#REF!*60</formula>
      <formula>#REF!/#REF!*89</formula>
    </cfRule>
    <cfRule type="cellIs" dxfId="5634" priority="1778" stopIfTrue="1" operator="greaterThanOrEqual">
      <formula>#REF!/#REF!*90</formula>
    </cfRule>
  </conditionalFormatting>
  <conditionalFormatting sqref="M503">
    <cfRule type="cellIs" dxfId="5633" priority="1773" stopIfTrue="1" operator="lessThan">
      <formula>$E$1/$E$1*1%</formula>
    </cfRule>
    <cfRule type="cellIs" dxfId="5632" priority="1774" stopIfTrue="1" operator="between">
      <formula>$E$1/$E$1*1%</formula>
      <formula>$E$1/$E$1*4%</formula>
    </cfRule>
    <cfRule type="cellIs" dxfId="5631" priority="1775" stopIfTrue="1" operator="greaterThanOrEqual">
      <formula>$E$1/$E$1*5%</formula>
    </cfRule>
  </conditionalFormatting>
  <conditionalFormatting sqref="N503">
    <cfRule type="cellIs" dxfId="5630" priority="1761" stopIfTrue="1" operator="lessThan">
      <formula>$E$1/$E$1*50%</formula>
    </cfRule>
    <cfRule type="cellIs" dxfId="5629" priority="1762" stopIfTrue="1" operator="between">
      <formula>$E$1/$E$1*50%</formula>
      <formula>$E$1/$E$1*89.9%</formula>
    </cfRule>
    <cfRule type="cellIs" dxfId="5628" priority="1763" stopIfTrue="1" operator="greaterThanOrEqual">
      <formula>$E$1/$E$1*13.5%</formula>
    </cfRule>
  </conditionalFormatting>
  <conditionalFormatting sqref="H503">
    <cfRule type="cellIs" dxfId="5627" priority="1764" stopIfTrue="1" operator="lessThan">
      <formula>$D$1/$D$1*50</formula>
    </cfRule>
    <cfRule type="cellIs" dxfId="5626" priority="1765" stopIfTrue="1" operator="between">
      <formula>$D$1/$D$1*50</formula>
      <formula>$D$1/$D$1*89</formula>
    </cfRule>
    <cfRule type="cellIs" dxfId="5625" priority="1766" stopIfTrue="1" operator="greaterThanOrEqual">
      <formula>$D$1/$D$1*90</formula>
    </cfRule>
  </conditionalFormatting>
  <conditionalFormatting sqref="I503">
    <cfRule type="cellIs" dxfId="5624" priority="1767" stopIfTrue="1" operator="lessThan">
      <formula>$E$1/$E$1*11.2%</formula>
    </cfRule>
    <cfRule type="cellIs" dxfId="5623" priority="1768" stopIfTrue="1" operator="between">
      <formula>$E$1/$E$1*11.25%</formula>
      <formula>$E$1/$E$1*20.03%</formula>
    </cfRule>
    <cfRule type="cellIs" dxfId="5622" priority="1769" stopIfTrue="1" operator="greaterThanOrEqual">
      <formula>$E$1/$E$1*13.5%</formula>
    </cfRule>
  </conditionalFormatting>
  <conditionalFormatting sqref="P503">
    <cfRule type="cellIs" dxfId="5621" priority="1770" stopIfTrue="1" operator="lessThan">
      <formula>#REF!/#REF!*1%</formula>
    </cfRule>
    <cfRule type="cellIs" dxfId="5620" priority="1771" stopIfTrue="1" operator="between">
      <formula>#REF!/#REF!*1%</formula>
      <formula>#REF!/#REF!*4%</formula>
    </cfRule>
    <cfRule type="cellIs" dxfId="5619" priority="1772" stopIfTrue="1" operator="greaterThanOrEqual">
      <formula>#REF!/#REF!*5%</formula>
    </cfRule>
  </conditionalFormatting>
  <conditionalFormatting sqref="O503">
    <cfRule type="cellIs" dxfId="5618" priority="1758" stopIfTrue="1" operator="lessThan">
      <formula>#REF!/#REF!*60</formula>
    </cfRule>
    <cfRule type="cellIs" dxfId="5617" priority="1759" stopIfTrue="1" operator="between">
      <formula>#REF!/#REF!*60</formula>
      <formula>#REF!/#REF!*89</formula>
    </cfRule>
    <cfRule type="cellIs" dxfId="5616" priority="1760" stopIfTrue="1" operator="greaterThanOrEqual">
      <formula>#REF!/#REF!*90</formula>
    </cfRule>
  </conditionalFormatting>
  <conditionalFormatting sqref="N504">
    <cfRule type="cellIs" dxfId="5615" priority="1743" stopIfTrue="1" operator="lessThan">
      <formula>$E$1/$E$1*50%</formula>
    </cfRule>
    <cfRule type="cellIs" dxfId="5614" priority="1744" stopIfTrue="1" operator="between">
      <formula>$E$1/$E$1*50%</formula>
      <formula>$E$1/$E$1*89.9%</formula>
    </cfRule>
    <cfRule type="cellIs" dxfId="5613" priority="1745" stopIfTrue="1" operator="greaterThanOrEqual">
      <formula>$E$1/$E$1*13.5%</formula>
    </cfRule>
  </conditionalFormatting>
  <conditionalFormatting sqref="H504">
    <cfRule type="cellIs" dxfId="5612" priority="1746" stopIfTrue="1" operator="lessThan">
      <formula>$D$1/$D$1*50</formula>
    </cfRule>
    <cfRule type="cellIs" dxfId="5611" priority="1747" stopIfTrue="1" operator="between">
      <formula>$D$1/$D$1*50</formula>
      <formula>$D$1/$D$1*89</formula>
    </cfRule>
    <cfRule type="cellIs" dxfId="5610" priority="1748" stopIfTrue="1" operator="greaterThanOrEqual">
      <formula>$D$1/$D$1*90</formula>
    </cfRule>
  </conditionalFormatting>
  <conditionalFormatting sqref="I504">
    <cfRule type="cellIs" dxfId="5609" priority="1749" stopIfTrue="1" operator="lessThan">
      <formula>$E$1/$E$1*11.2%</formula>
    </cfRule>
    <cfRule type="cellIs" dxfId="5608" priority="1750" stopIfTrue="1" operator="between">
      <formula>$E$1/$E$1*11.25%</formula>
      <formula>$E$1/$E$1*20.03%</formula>
    </cfRule>
    <cfRule type="cellIs" dxfId="5607" priority="1751" stopIfTrue="1" operator="greaterThanOrEqual">
      <formula>$E$1/$E$1*13.5%</formula>
    </cfRule>
  </conditionalFormatting>
  <conditionalFormatting sqref="P504">
    <cfRule type="cellIs" dxfId="5606" priority="1752" stopIfTrue="1" operator="lessThan">
      <formula>#REF!/#REF!*1%</formula>
    </cfRule>
    <cfRule type="cellIs" dxfId="5605" priority="1753" stopIfTrue="1" operator="between">
      <formula>#REF!/#REF!*1%</formula>
      <formula>#REF!/#REF!*4%</formula>
    </cfRule>
    <cfRule type="cellIs" dxfId="5604" priority="1754" stopIfTrue="1" operator="greaterThanOrEqual">
      <formula>#REF!/#REF!*5%</formula>
    </cfRule>
  </conditionalFormatting>
  <conditionalFormatting sqref="O504">
    <cfRule type="cellIs" dxfId="5603" priority="1740" stopIfTrue="1" operator="lessThan">
      <formula>#REF!/#REF!*60</formula>
    </cfRule>
    <cfRule type="cellIs" dxfId="5602" priority="1741" stopIfTrue="1" operator="between">
      <formula>#REF!/#REF!*60</formula>
      <formula>#REF!/#REF!*89</formula>
    </cfRule>
    <cfRule type="cellIs" dxfId="5601" priority="1742" stopIfTrue="1" operator="greaterThanOrEqual">
      <formula>#REF!/#REF!*90</formula>
    </cfRule>
  </conditionalFormatting>
  <conditionalFormatting sqref="N271">
    <cfRule type="cellIs" dxfId="5600" priority="1720" stopIfTrue="1" operator="lessThan">
      <formula>$E$1/$E$1*50%</formula>
    </cfRule>
    <cfRule type="cellIs" dxfId="5599" priority="1721" stopIfTrue="1" operator="between">
      <formula>$E$1/$E$1*50%</formula>
      <formula>$E$1/$E$1*89.9%</formula>
    </cfRule>
    <cfRule type="cellIs" dxfId="5598" priority="1722" stopIfTrue="1" operator="greaterThanOrEqual">
      <formula>$E$1/$E$1*13.5%</formula>
    </cfRule>
  </conditionalFormatting>
  <conditionalFormatting sqref="M271">
    <cfRule type="cellIs" dxfId="5597" priority="1723" stopIfTrue="1" operator="lessThan">
      <formula>$E$1/$E$1*1%</formula>
    </cfRule>
    <cfRule type="cellIs" dxfId="5596" priority="1724" stopIfTrue="1" operator="between">
      <formula>$E$1/$E$1*1%</formula>
      <formula>$E$1/$E$1*4%</formula>
    </cfRule>
    <cfRule type="cellIs" dxfId="5595" priority="1725" stopIfTrue="1" operator="greaterThanOrEqual">
      <formula>$E$1/$E$1*5%</formula>
    </cfRule>
  </conditionalFormatting>
  <conditionalFormatting sqref="D271">
    <cfRule type="cellIs" dxfId="5594" priority="1726" stopIfTrue="1" operator="lessThan">
      <formula>$D$1/$D$1*50</formula>
    </cfRule>
    <cfRule type="cellIs" dxfId="5593" priority="1727" stopIfTrue="1" operator="between">
      <formula>$D$1/$D$1*50</formula>
      <formula>$D$1/$D$1*89</formula>
    </cfRule>
    <cfRule type="cellIs" dxfId="5592" priority="1728" stopIfTrue="1" operator="greaterThanOrEqual">
      <formula>$D$1/$D$1*90</formula>
    </cfRule>
  </conditionalFormatting>
  <conditionalFormatting sqref="I271">
    <cfRule type="cellIs" dxfId="5591" priority="1729" stopIfTrue="1" operator="lessThan">
      <formula>$E$1/$E$1*11.2%</formula>
    </cfRule>
    <cfRule type="cellIs" dxfId="5590" priority="1730" stopIfTrue="1" operator="between">
      <formula>$E$1/$E$1*11.25%</formula>
      <formula>$E$1/$E$1*20.03%</formula>
    </cfRule>
    <cfRule type="cellIs" dxfId="5589" priority="1731" stopIfTrue="1" operator="greaterThanOrEqual">
      <formula>$E$1/$E$1*13.5%</formula>
    </cfRule>
  </conditionalFormatting>
  <conditionalFormatting sqref="P271">
    <cfRule type="cellIs" dxfId="5588" priority="1732" stopIfTrue="1" operator="lessThan">
      <formula>#REF!/#REF!*1%</formula>
    </cfRule>
    <cfRule type="cellIs" dxfId="5587" priority="1733" stopIfTrue="1" operator="between">
      <formula>#REF!/#REF!*1%</formula>
      <formula>#REF!/#REF!*4%</formula>
    </cfRule>
    <cfRule type="cellIs" dxfId="5586" priority="1734" stopIfTrue="1" operator="greaterThanOrEqual">
      <formula>#REF!/#REF!*5%</formula>
    </cfRule>
  </conditionalFormatting>
  <conditionalFormatting sqref="R271">
    <cfRule type="expression" dxfId="5585" priority="1735" stopIfTrue="1">
      <formula>F</formula>
    </cfRule>
    <cfRule type="expression" dxfId="5584" priority="1736" stopIfTrue="1">
      <formula>A</formula>
    </cfRule>
  </conditionalFormatting>
  <conditionalFormatting sqref="Q271">
    <cfRule type="cellIs" dxfId="5583" priority="1737" stopIfTrue="1" operator="lessThan">
      <formula>$Q$1/$Q$1*60%</formula>
    </cfRule>
    <cfRule type="cellIs" dxfId="5582" priority="1738" stopIfTrue="1" operator="between">
      <formula>$Q$1/$Q$1*60%</formula>
      <formula>$Q$1/$Q$1*89%</formula>
    </cfRule>
    <cfRule type="cellIs" dxfId="5581" priority="1739" stopIfTrue="1" operator="greaterThanOrEqual">
      <formula>$Q$1/$Q$1*90%</formula>
    </cfRule>
  </conditionalFormatting>
  <conditionalFormatting sqref="O271">
    <cfRule type="cellIs" dxfId="5580" priority="1717" stopIfTrue="1" operator="lessThan">
      <formula>#REF!/#REF!*60</formula>
    </cfRule>
    <cfRule type="cellIs" dxfId="5579" priority="1718" stopIfTrue="1" operator="between">
      <formula>#REF!/#REF!*60</formula>
      <formula>#REF!/#REF!*89</formula>
    </cfRule>
    <cfRule type="cellIs" dxfId="5578" priority="1719" stopIfTrue="1" operator="greaterThanOrEqual">
      <formula>#REF!/#REF!*90</formula>
    </cfRule>
  </conditionalFormatting>
  <conditionalFormatting sqref="N358">
    <cfRule type="cellIs" dxfId="5577" priority="1705" stopIfTrue="1" operator="lessThan">
      <formula>$E$1/$E$1*50%</formula>
    </cfRule>
    <cfRule type="cellIs" dxfId="5576" priority="1706" stopIfTrue="1" operator="between">
      <formula>$E$1/$E$1*50%</formula>
      <formula>$E$1/$E$1*89.9%</formula>
    </cfRule>
    <cfRule type="cellIs" dxfId="5575" priority="1707" stopIfTrue="1" operator="greaterThanOrEqual">
      <formula>$E$1/$E$1*13.5%</formula>
    </cfRule>
  </conditionalFormatting>
  <conditionalFormatting sqref="M358">
    <cfRule type="cellIs" dxfId="5574" priority="1708" stopIfTrue="1" operator="lessThan">
      <formula>$E$1/$E$1*1%</formula>
    </cfRule>
    <cfRule type="cellIs" dxfId="5573" priority="1709" stopIfTrue="1" operator="between">
      <formula>$E$1/$E$1*1%</formula>
      <formula>$E$1/$E$1*4%</formula>
    </cfRule>
    <cfRule type="cellIs" dxfId="5572" priority="1710" stopIfTrue="1" operator="greaterThanOrEqual">
      <formula>$E$1/$E$1*5%</formula>
    </cfRule>
  </conditionalFormatting>
  <conditionalFormatting sqref="F358">
    <cfRule type="cellIs" dxfId="5571" priority="1711" stopIfTrue="1" operator="lessThan">
      <formula>$D$1/$D$1*50</formula>
    </cfRule>
    <cfRule type="cellIs" dxfId="5570" priority="1712" stopIfTrue="1" operator="between">
      <formula>$D$1/$D$1*50</formula>
      <formula>$D$1/$D$1*89</formula>
    </cfRule>
    <cfRule type="cellIs" dxfId="5569" priority="1713" stopIfTrue="1" operator="greaterThanOrEqual">
      <formula>$D$1/$D$1*90</formula>
    </cfRule>
  </conditionalFormatting>
  <conditionalFormatting sqref="E358">
    <cfRule type="cellIs" dxfId="5568" priority="1714" stopIfTrue="1" operator="lessThan">
      <formula>$E$1/$E$1*11.2%</formula>
    </cfRule>
    <cfRule type="cellIs" dxfId="5567" priority="1715" stopIfTrue="1" operator="between">
      <formula>$E$1/$E$1*11.25%</formula>
      <formula>$E$1/$E$1*20.03%</formula>
    </cfRule>
    <cfRule type="cellIs" dxfId="5566" priority="1716" stopIfTrue="1" operator="greaterThanOrEqual">
      <formula>$E$1/$E$1*13.5%</formula>
    </cfRule>
  </conditionalFormatting>
  <conditionalFormatting sqref="O358">
    <cfRule type="cellIs" dxfId="5565" priority="1702" stopIfTrue="1" operator="lessThan">
      <formula>#REF!/#REF!*60</formula>
    </cfRule>
    <cfRule type="cellIs" dxfId="5564" priority="1703" stopIfTrue="1" operator="between">
      <formula>#REF!/#REF!*60</formula>
      <formula>#REF!/#REF!*89</formula>
    </cfRule>
    <cfRule type="cellIs" dxfId="5563" priority="1704" stopIfTrue="1" operator="greaterThanOrEqual">
      <formula>#REF!/#REF!*90</formula>
    </cfRule>
  </conditionalFormatting>
  <conditionalFormatting sqref="O383">
    <cfRule type="cellIs" dxfId="5562" priority="1687" stopIfTrue="1" operator="lessThan">
      <formula>#REF!/#REF!*60</formula>
    </cfRule>
    <cfRule type="cellIs" dxfId="5561" priority="1688" stopIfTrue="1" operator="between">
      <formula>#REF!/#REF!*60</formula>
      <formula>#REF!/#REF!*89</formula>
    </cfRule>
    <cfRule type="cellIs" dxfId="5560" priority="1689" stopIfTrue="1" operator="greaterThanOrEqual">
      <formula>#REF!/#REF!*90</formula>
    </cfRule>
  </conditionalFormatting>
  <conditionalFormatting sqref="N383">
    <cfRule type="cellIs" dxfId="5559" priority="1690" stopIfTrue="1" operator="lessThan">
      <formula>$E$1/$E$1*50%</formula>
    </cfRule>
    <cfRule type="cellIs" dxfId="5558" priority="1691" stopIfTrue="1" operator="between">
      <formula>$E$1/$E$1*50%</formula>
      <formula>$E$1/$E$1*89.9%</formula>
    </cfRule>
    <cfRule type="cellIs" dxfId="5557" priority="1692" stopIfTrue="1" operator="greaterThanOrEqual">
      <formula>$E$1/$E$1*13.5%</formula>
    </cfRule>
  </conditionalFormatting>
  <conditionalFormatting sqref="F383">
    <cfRule type="cellIs" dxfId="5556" priority="1693" stopIfTrue="1" operator="lessThan">
      <formula>$D$1/$D$1*50</formula>
    </cfRule>
    <cfRule type="cellIs" dxfId="5555" priority="1694" stopIfTrue="1" operator="between">
      <formula>$D$1/$D$1*50</formula>
      <formula>$D$1/$D$1*89</formula>
    </cfRule>
    <cfRule type="cellIs" dxfId="5554" priority="1695" stopIfTrue="1" operator="greaterThanOrEqual">
      <formula>$D$1/$D$1*90</formula>
    </cfRule>
  </conditionalFormatting>
  <conditionalFormatting sqref="E383">
    <cfRule type="cellIs" dxfId="5553" priority="1696" stopIfTrue="1" operator="lessThan">
      <formula>$E$1/$E$1*11.2%</formula>
    </cfRule>
    <cfRule type="cellIs" dxfId="5552" priority="1697" stopIfTrue="1" operator="between">
      <formula>$E$1/$E$1*11.25%</formula>
      <formula>$E$1/$E$1*20.03%</formula>
    </cfRule>
    <cfRule type="cellIs" dxfId="5551" priority="1698" stopIfTrue="1" operator="greaterThanOrEqual">
      <formula>$E$1/$E$1*13.5%</formula>
    </cfRule>
  </conditionalFormatting>
  <conditionalFormatting sqref="P383">
    <cfRule type="cellIs" dxfId="5550" priority="1699" stopIfTrue="1" operator="lessThan">
      <formula>#REF!/#REF!*1%</formula>
    </cfRule>
    <cfRule type="cellIs" dxfId="5549" priority="1700" stopIfTrue="1" operator="between">
      <formula>#REF!/#REF!*1%</formula>
      <formula>#REF!/#REF!*4%</formula>
    </cfRule>
    <cfRule type="cellIs" dxfId="5548" priority="1701" stopIfTrue="1" operator="greaterThanOrEqual">
      <formula>#REF!/#REF!*5%</formula>
    </cfRule>
  </conditionalFormatting>
  <conditionalFormatting sqref="P358">
    <cfRule type="cellIs" dxfId="5547" priority="1679" stopIfTrue="1" operator="lessThan">
      <formula>#REF!/#REF!*1%</formula>
    </cfRule>
    <cfRule type="cellIs" dxfId="5546" priority="1680" stopIfTrue="1" operator="between">
      <formula>#REF!/#REF!*1%</formula>
      <formula>#REF!/#REF!*4%</formula>
    </cfRule>
    <cfRule type="cellIs" dxfId="5545" priority="1681" stopIfTrue="1" operator="greaterThanOrEqual">
      <formula>#REF!/#REF!*5%</formula>
    </cfRule>
  </conditionalFormatting>
  <conditionalFormatting sqref="R358">
    <cfRule type="expression" dxfId="5544" priority="1682" stopIfTrue="1">
      <formula>F</formula>
    </cfRule>
    <cfRule type="expression" dxfId="5543" priority="1683" stopIfTrue="1">
      <formula>A</formula>
    </cfRule>
  </conditionalFormatting>
  <conditionalFormatting sqref="Q358">
    <cfRule type="cellIs" dxfId="5542" priority="1684" stopIfTrue="1" operator="lessThan">
      <formula>$Q$1/$Q$1*60%</formula>
    </cfRule>
    <cfRule type="cellIs" dxfId="5541" priority="1685" stopIfTrue="1" operator="between">
      <formula>$Q$1/$Q$1*60%</formula>
      <formula>$Q$1/$Q$1*89%</formula>
    </cfRule>
    <cfRule type="cellIs" dxfId="5540" priority="1686" stopIfTrue="1" operator="greaterThanOrEqual">
      <formula>$Q$1/$Q$1*90%</formula>
    </cfRule>
  </conditionalFormatting>
  <conditionalFormatting sqref="O371">
    <cfRule type="cellIs" dxfId="5539" priority="1656" stopIfTrue="1" operator="lessThan">
      <formula>#REF!/#REF!*60</formula>
    </cfRule>
    <cfRule type="cellIs" dxfId="5538" priority="1657" stopIfTrue="1" operator="between">
      <formula>#REF!/#REF!*60</formula>
      <formula>#REF!/#REF!*89</formula>
    </cfRule>
    <cfRule type="cellIs" dxfId="5537" priority="1658" stopIfTrue="1" operator="greaterThanOrEqual">
      <formula>#REF!/#REF!*90</formula>
    </cfRule>
  </conditionalFormatting>
  <conditionalFormatting sqref="N371">
    <cfRule type="cellIs" dxfId="5536" priority="1659" stopIfTrue="1" operator="lessThan">
      <formula>$E$1/$E$1*50%</formula>
    </cfRule>
    <cfRule type="cellIs" dxfId="5535" priority="1660" stopIfTrue="1" operator="between">
      <formula>$E$1/$E$1*50%</formula>
      <formula>$E$1/$E$1*89.9%</formula>
    </cfRule>
    <cfRule type="cellIs" dxfId="5534" priority="1661" stopIfTrue="1" operator="greaterThanOrEqual">
      <formula>$E$1/$E$1*13.5%</formula>
    </cfRule>
  </conditionalFormatting>
  <conditionalFormatting sqref="M371">
    <cfRule type="cellIs" dxfId="5533" priority="1662" stopIfTrue="1" operator="lessThan">
      <formula>$E$1/$E$1*1%</formula>
    </cfRule>
    <cfRule type="cellIs" dxfId="5532" priority="1663" stopIfTrue="1" operator="between">
      <formula>$E$1/$E$1*1%</formula>
      <formula>$E$1/$E$1*4%</formula>
    </cfRule>
    <cfRule type="cellIs" dxfId="5531" priority="1664" stopIfTrue="1" operator="greaterThanOrEqual">
      <formula>$E$1/$E$1*5%</formula>
    </cfRule>
  </conditionalFormatting>
  <conditionalFormatting sqref="D371">
    <cfRule type="cellIs" dxfId="5530" priority="1665" stopIfTrue="1" operator="lessThan">
      <formula>$D$1/$D$1*50</formula>
    </cfRule>
    <cfRule type="cellIs" dxfId="5529" priority="1666" stopIfTrue="1" operator="between">
      <formula>$D$1/$D$1*50</formula>
      <formula>$D$1/$D$1*89</formula>
    </cfRule>
    <cfRule type="cellIs" dxfId="5528" priority="1667" stopIfTrue="1" operator="greaterThanOrEqual">
      <formula>$D$1/$D$1*90</formula>
    </cfRule>
  </conditionalFormatting>
  <conditionalFormatting sqref="I371">
    <cfRule type="cellIs" dxfId="5527" priority="1668" stopIfTrue="1" operator="lessThan">
      <formula>$E$1/$E$1*11.2%</formula>
    </cfRule>
    <cfRule type="cellIs" dxfId="5526" priority="1669" stopIfTrue="1" operator="between">
      <formula>$E$1/$E$1*11.25%</formula>
      <formula>$E$1/$E$1*20.03%</formula>
    </cfRule>
    <cfRule type="cellIs" dxfId="5525" priority="1670" stopIfTrue="1" operator="greaterThanOrEqual">
      <formula>$E$1/$E$1*13.5%</formula>
    </cfRule>
  </conditionalFormatting>
  <conditionalFormatting sqref="P371">
    <cfRule type="cellIs" dxfId="5524" priority="1671" stopIfTrue="1" operator="lessThan">
      <formula>#REF!/#REF!*1%</formula>
    </cfRule>
    <cfRule type="cellIs" dxfId="5523" priority="1672" stopIfTrue="1" operator="between">
      <formula>#REF!/#REF!*1%</formula>
      <formula>#REF!/#REF!*4%</formula>
    </cfRule>
    <cfRule type="cellIs" dxfId="5522" priority="1673" stopIfTrue="1" operator="greaterThanOrEqual">
      <formula>#REF!/#REF!*5%</formula>
    </cfRule>
  </conditionalFormatting>
  <conditionalFormatting sqref="R371">
    <cfRule type="expression" dxfId="5521" priority="1674" stopIfTrue="1">
      <formula>F</formula>
    </cfRule>
    <cfRule type="expression" dxfId="5520" priority="1675" stopIfTrue="1">
      <formula>A</formula>
    </cfRule>
  </conditionalFormatting>
  <conditionalFormatting sqref="Q371">
    <cfRule type="cellIs" dxfId="5519" priority="1676" stopIfTrue="1" operator="lessThan">
      <formula>$Q$1/$Q$1*60%</formula>
    </cfRule>
    <cfRule type="cellIs" dxfId="5518" priority="1677" stopIfTrue="1" operator="between">
      <formula>$Q$1/$Q$1*60%</formula>
      <formula>$Q$1/$Q$1*89%</formula>
    </cfRule>
    <cfRule type="cellIs" dxfId="5517" priority="1678" stopIfTrue="1" operator="greaterThanOrEqual">
      <formula>$Q$1/$Q$1*90%</formula>
    </cfRule>
  </conditionalFormatting>
  <conditionalFormatting sqref="J408">
    <cfRule type="cellIs" dxfId="5516" priority="1653" stopIfTrue="1" operator="lessThan">
      <formula>$E$1/$E$1*1%</formula>
    </cfRule>
    <cfRule type="cellIs" dxfId="5515" priority="1654" stopIfTrue="1" operator="between">
      <formula>$E$1/$E$1*1%</formula>
      <formula>$E$1/$E$1*4%</formula>
    </cfRule>
    <cfRule type="cellIs" dxfId="5514" priority="1655" stopIfTrue="1" operator="greaterThanOrEqual">
      <formula>$E$1/$E$1*5%</formula>
    </cfRule>
  </conditionalFormatting>
  <conditionalFormatting sqref="O408">
    <cfRule type="cellIs" dxfId="5513" priority="1638" stopIfTrue="1" operator="lessThan">
      <formula>#REF!/#REF!*60</formula>
    </cfRule>
    <cfRule type="cellIs" dxfId="5512" priority="1639" stopIfTrue="1" operator="between">
      <formula>#REF!/#REF!*60</formula>
      <formula>#REF!/#REF!*89</formula>
    </cfRule>
    <cfRule type="cellIs" dxfId="5511" priority="1640" stopIfTrue="1" operator="greaterThanOrEqual">
      <formula>#REF!/#REF!*90</formula>
    </cfRule>
  </conditionalFormatting>
  <conditionalFormatting sqref="N408">
    <cfRule type="cellIs" dxfId="5510" priority="1641" stopIfTrue="1" operator="lessThan">
      <formula>$E$1/$E$1*50%</formula>
    </cfRule>
    <cfRule type="cellIs" dxfId="5509" priority="1642" stopIfTrue="1" operator="between">
      <formula>$E$1/$E$1*50%</formula>
      <formula>$E$1/$E$1*89.9%</formula>
    </cfRule>
    <cfRule type="cellIs" dxfId="5508" priority="1643" stopIfTrue="1" operator="greaterThanOrEqual">
      <formula>$E$1/$E$1*13.5%</formula>
    </cfRule>
  </conditionalFormatting>
  <conditionalFormatting sqref="D408">
    <cfRule type="cellIs" dxfId="5507" priority="1644" stopIfTrue="1" operator="lessThan">
      <formula>$D$1/$D$1*50</formula>
    </cfRule>
    <cfRule type="cellIs" dxfId="5506" priority="1645" stopIfTrue="1" operator="between">
      <formula>$D$1/$D$1*50</formula>
      <formula>$D$1/$D$1*89</formula>
    </cfRule>
    <cfRule type="cellIs" dxfId="5505" priority="1646" stopIfTrue="1" operator="greaterThanOrEqual">
      <formula>$D$1/$D$1*90</formula>
    </cfRule>
  </conditionalFormatting>
  <conditionalFormatting sqref="L408">
    <cfRule type="cellIs" dxfId="5504" priority="1647" stopIfTrue="1" operator="lessThan">
      <formula>$E$1/$E$1*11.2%</formula>
    </cfRule>
    <cfRule type="cellIs" dxfId="5503" priority="1648" stopIfTrue="1" operator="between">
      <formula>$E$1/$E$1*11.25%</formula>
      <formula>$E$1/$E$1*20.03%</formula>
    </cfRule>
    <cfRule type="cellIs" dxfId="5502" priority="1649" stopIfTrue="1" operator="greaterThanOrEqual">
      <formula>$E$1/$E$1*13.5%</formula>
    </cfRule>
  </conditionalFormatting>
  <conditionalFormatting sqref="P408">
    <cfRule type="cellIs" dxfId="5501" priority="1650" stopIfTrue="1" operator="lessThan">
      <formula>#REF!/#REF!*1%</formula>
    </cfRule>
    <cfRule type="cellIs" dxfId="5500" priority="1651" stopIfTrue="1" operator="between">
      <formula>#REF!/#REF!*1%</formula>
      <formula>#REF!/#REF!*4%</formula>
    </cfRule>
    <cfRule type="cellIs" dxfId="5499" priority="1652" stopIfTrue="1" operator="greaterThanOrEqual">
      <formula>#REF!/#REF!*5%</formula>
    </cfRule>
  </conditionalFormatting>
  <conditionalFormatting sqref="N461">
    <cfRule type="cellIs" dxfId="5498" priority="1623" stopIfTrue="1" operator="lessThan">
      <formula>$E$1/$E$1*50%</formula>
    </cfRule>
    <cfRule type="cellIs" dxfId="5497" priority="1624" stopIfTrue="1" operator="between">
      <formula>$E$1/$E$1*50%</formula>
      <formula>$E$1/$E$1*89.9%</formula>
    </cfRule>
    <cfRule type="cellIs" dxfId="5496" priority="1625" stopIfTrue="1" operator="greaterThanOrEqual">
      <formula>$E$1/$E$1*13.5%</formula>
    </cfRule>
  </conditionalFormatting>
  <conditionalFormatting sqref="M461">
    <cfRule type="cellIs" dxfId="5495" priority="1626" stopIfTrue="1" operator="lessThan">
      <formula>$E$1/$E$1*1%</formula>
    </cfRule>
    <cfRule type="cellIs" dxfId="5494" priority="1627" stopIfTrue="1" operator="between">
      <formula>$E$1/$E$1*1%</formula>
      <formula>$E$1/$E$1*4%</formula>
    </cfRule>
    <cfRule type="cellIs" dxfId="5493" priority="1628" stopIfTrue="1" operator="greaterThanOrEqual">
      <formula>$E$1/$E$1*5%</formula>
    </cfRule>
  </conditionalFormatting>
  <conditionalFormatting sqref="K461">
    <cfRule type="cellIs" dxfId="5492" priority="1629" stopIfTrue="1" operator="lessThan">
      <formula>$D$1/$D$1*50</formula>
    </cfRule>
    <cfRule type="cellIs" dxfId="5491" priority="1630" stopIfTrue="1" operator="between">
      <formula>$D$1/$D$1*50</formula>
      <formula>$D$1/$D$1*89</formula>
    </cfRule>
    <cfRule type="cellIs" dxfId="5490" priority="1631" stopIfTrue="1" operator="greaterThanOrEqual">
      <formula>$D$1/$D$1*90</formula>
    </cfRule>
  </conditionalFormatting>
  <conditionalFormatting sqref="G461">
    <cfRule type="cellIs" dxfId="5489" priority="1632" stopIfTrue="1" operator="lessThan">
      <formula>$E$1/$E$1*11.2%</formula>
    </cfRule>
    <cfRule type="cellIs" dxfId="5488" priority="1633" stopIfTrue="1" operator="between">
      <formula>$E$1/$E$1*11.25%</formula>
      <formula>$E$1/$E$1*20.03%</formula>
    </cfRule>
    <cfRule type="cellIs" dxfId="5487" priority="1634" stopIfTrue="1" operator="greaterThanOrEqual">
      <formula>$E$1/$E$1*13.5%</formula>
    </cfRule>
  </conditionalFormatting>
  <conditionalFormatting sqref="P461">
    <cfRule type="cellIs" dxfId="5486" priority="1635" stopIfTrue="1" operator="lessThan">
      <formula>#REF!/#REF!*1%</formula>
    </cfRule>
    <cfRule type="cellIs" dxfId="5485" priority="1636" stopIfTrue="1" operator="between">
      <formula>#REF!/#REF!*1%</formula>
      <formula>#REF!/#REF!*4%</formula>
    </cfRule>
    <cfRule type="cellIs" dxfId="5484" priority="1637" stopIfTrue="1" operator="greaterThanOrEqual">
      <formula>#REF!/#REF!*5%</formula>
    </cfRule>
  </conditionalFormatting>
  <conditionalFormatting sqref="O458:O461">
    <cfRule type="cellIs" dxfId="5483" priority="1620" stopIfTrue="1" operator="lessThan">
      <formula>#REF!/#REF!*60</formula>
    </cfRule>
    <cfRule type="cellIs" dxfId="5482" priority="1621" stopIfTrue="1" operator="between">
      <formula>#REF!/#REF!*60</formula>
      <formula>#REF!/#REF!*89</formula>
    </cfRule>
    <cfRule type="cellIs" dxfId="5481" priority="1622" stopIfTrue="1" operator="greaterThanOrEqual">
      <formula>#REF!/#REF!*90</formula>
    </cfRule>
  </conditionalFormatting>
  <conditionalFormatting sqref="N460">
    <cfRule type="cellIs" dxfId="5480" priority="1605" stopIfTrue="1" operator="lessThan">
      <formula>$E$1/$E$1*50%</formula>
    </cfRule>
    <cfRule type="cellIs" dxfId="5479" priority="1606" stopIfTrue="1" operator="between">
      <formula>$E$1/$E$1*50%</formula>
      <formula>$E$1/$E$1*89.9%</formula>
    </cfRule>
    <cfRule type="cellIs" dxfId="5478" priority="1607" stopIfTrue="1" operator="greaterThanOrEqual">
      <formula>$E$1/$E$1*13.5%</formula>
    </cfRule>
  </conditionalFormatting>
  <conditionalFormatting sqref="M460">
    <cfRule type="cellIs" dxfId="5477" priority="1608" stopIfTrue="1" operator="lessThan">
      <formula>$E$1/$E$1*1%</formula>
    </cfRule>
    <cfRule type="cellIs" dxfId="5476" priority="1609" stopIfTrue="1" operator="between">
      <formula>$E$1/$E$1*1%</formula>
      <formula>$E$1/$E$1*4%</formula>
    </cfRule>
    <cfRule type="cellIs" dxfId="5475" priority="1610" stopIfTrue="1" operator="greaterThanOrEqual">
      <formula>$E$1/$E$1*5%</formula>
    </cfRule>
  </conditionalFormatting>
  <conditionalFormatting sqref="F460">
    <cfRule type="cellIs" dxfId="5474" priority="1611" stopIfTrue="1" operator="lessThan">
      <formula>$D$1/$D$1*50</formula>
    </cfRule>
    <cfRule type="cellIs" dxfId="5473" priority="1612" stopIfTrue="1" operator="between">
      <formula>$D$1/$D$1*50</formula>
      <formula>$D$1/$D$1*89</formula>
    </cfRule>
    <cfRule type="cellIs" dxfId="5472" priority="1613" stopIfTrue="1" operator="greaterThanOrEqual">
      <formula>$D$1/$D$1*90</formula>
    </cfRule>
  </conditionalFormatting>
  <conditionalFormatting sqref="I460">
    <cfRule type="cellIs" dxfId="5471" priority="1614" stopIfTrue="1" operator="lessThan">
      <formula>$E$1/$E$1*11.2%</formula>
    </cfRule>
    <cfRule type="cellIs" dxfId="5470" priority="1615" stopIfTrue="1" operator="between">
      <formula>$E$1/$E$1*11.25%</formula>
      <formula>$E$1/$E$1*20.03%</formula>
    </cfRule>
    <cfRule type="cellIs" dxfId="5469" priority="1616" stopIfTrue="1" operator="greaterThanOrEqual">
      <formula>$E$1/$E$1*13.5%</formula>
    </cfRule>
  </conditionalFormatting>
  <conditionalFormatting sqref="P460">
    <cfRule type="cellIs" dxfId="5468" priority="1617" stopIfTrue="1" operator="lessThan">
      <formula>#REF!/#REF!*1%</formula>
    </cfRule>
    <cfRule type="cellIs" dxfId="5467" priority="1618" stopIfTrue="1" operator="between">
      <formula>#REF!/#REF!*1%</formula>
      <formula>#REF!/#REF!*4%</formula>
    </cfRule>
    <cfRule type="cellIs" dxfId="5466" priority="1619" stopIfTrue="1" operator="greaterThanOrEqual">
      <formula>#REF!/#REF!*5%</formula>
    </cfRule>
  </conditionalFormatting>
  <conditionalFormatting sqref="N462">
    <cfRule type="cellIs" dxfId="5465" priority="1590" stopIfTrue="1" operator="lessThan">
      <formula>$E$1/$E$1*50%</formula>
    </cfRule>
    <cfRule type="cellIs" dxfId="5464" priority="1591" stopIfTrue="1" operator="between">
      <formula>$E$1/$E$1*50%</formula>
      <formula>$E$1/$E$1*89.9%</formula>
    </cfRule>
    <cfRule type="cellIs" dxfId="5463" priority="1592" stopIfTrue="1" operator="greaterThanOrEqual">
      <formula>$E$1/$E$1*13.5%</formula>
    </cfRule>
  </conditionalFormatting>
  <conditionalFormatting sqref="M462">
    <cfRule type="cellIs" dxfId="5462" priority="1593" stopIfTrue="1" operator="lessThan">
      <formula>$E$1/$E$1*1%</formula>
    </cfRule>
    <cfRule type="cellIs" dxfId="5461" priority="1594" stopIfTrue="1" operator="between">
      <formula>$E$1/$E$1*1%</formula>
      <formula>$E$1/$E$1*4%</formula>
    </cfRule>
    <cfRule type="cellIs" dxfId="5460" priority="1595" stopIfTrue="1" operator="greaterThanOrEqual">
      <formula>$E$1/$E$1*5%</formula>
    </cfRule>
  </conditionalFormatting>
  <conditionalFormatting sqref="K462">
    <cfRule type="cellIs" dxfId="5459" priority="1596" stopIfTrue="1" operator="lessThan">
      <formula>$D$1/$D$1*50</formula>
    </cfRule>
    <cfRule type="cellIs" dxfId="5458" priority="1597" stopIfTrue="1" operator="between">
      <formula>$D$1/$D$1*50</formula>
      <formula>$D$1/$D$1*89</formula>
    </cfRule>
    <cfRule type="cellIs" dxfId="5457" priority="1598" stopIfTrue="1" operator="greaterThanOrEqual">
      <formula>$D$1/$D$1*90</formula>
    </cfRule>
  </conditionalFormatting>
  <conditionalFormatting sqref="G462">
    <cfRule type="cellIs" dxfId="5456" priority="1599" stopIfTrue="1" operator="lessThan">
      <formula>$E$1/$E$1*11.2%</formula>
    </cfRule>
    <cfRule type="cellIs" dxfId="5455" priority="1600" stopIfTrue="1" operator="between">
      <formula>$E$1/$E$1*11.25%</formula>
      <formula>$E$1/$E$1*20.03%</formula>
    </cfRule>
    <cfRule type="cellIs" dxfId="5454" priority="1601" stopIfTrue="1" operator="greaterThanOrEqual">
      <formula>$E$1/$E$1*13.5%</formula>
    </cfRule>
  </conditionalFormatting>
  <conditionalFormatting sqref="P462">
    <cfRule type="cellIs" dxfId="5453" priority="1602" stopIfTrue="1" operator="lessThan">
      <formula>#REF!/#REF!*1%</formula>
    </cfRule>
    <cfRule type="cellIs" dxfId="5452" priority="1603" stopIfTrue="1" operator="between">
      <formula>#REF!/#REF!*1%</formula>
      <formula>#REF!/#REF!*4%</formula>
    </cfRule>
    <cfRule type="cellIs" dxfId="5451" priority="1604" stopIfTrue="1" operator="greaterThanOrEqual">
      <formula>#REF!/#REF!*5%</formula>
    </cfRule>
  </conditionalFormatting>
  <conditionalFormatting sqref="N464">
    <cfRule type="cellIs" dxfId="5450" priority="1575" stopIfTrue="1" operator="lessThan">
      <formula>$E$1/$E$1*50%</formula>
    </cfRule>
    <cfRule type="cellIs" dxfId="5449" priority="1576" stopIfTrue="1" operator="between">
      <formula>$E$1/$E$1*50%</formula>
      <formula>$E$1/$E$1*89.9%</formula>
    </cfRule>
    <cfRule type="cellIs" dxfId="5448" priority="1577" stopIfTrue="1" operator="greaterThanOrEqual">
      <formula>$E$1/$E$1*13.5%</formula>
    </cfRule>
  </conditionalFormatting>
  <conditionalFormatting sqref="M464">
    <cfRule type="cellIs" dxfId="5447" priority="1578" stopIfTrue="1" operator="lessThan">
      <formula>$E$1/$E$1*1%</formula>
    </cfRule>
    <cfRule type="cellIs" dxfId="5446" priority="1579" stopIfTrue="1" operator="between">
      <formula>$E$1/$E$1*1%</formula>
      <formula>$E$1/$E$1*4%</formula>
    </cfRule>
    <cfRule type="cellIs" dxfId="5445" priority="1580" stopIfTrue="1" operator="greaterThanOrEqual">
      <formula>$E$1/$E$1*5%</formula>
    </cfRule>
  </conditionalFormatting>
  <conditionalFormatting sqref="F464">
    <cfRule type="cellIs" dxfId="5444" priority="1581" stopIfTrue="1" operator="lessThan">
      <formula>$D$1/$D$1*50</formula>
    </cfRule>
    <cfRule type="cellIs" dxfId="5443" priority="1582" stopIfTrue="1" operator="between">
      <formula>$D$1/$D$1*50</formula>
      <formula>$D$1/$D$1*89</formula>
    </cfRule>
    <cfRule type="cellIs" dxfId="5442" priority="1583" stopIfTrue="1" operator="greaterThanOrEqual">
      <formula>$D$1/$D$1*90</formula>
    </cfRule>
  </conditionalFormatting>
  <conditionalFormatting sqref="E464">
    <cfRule type="cellIs" dxfId="5441" priority="1584" stopIfTrue="1" operator="lessThan">
      <formula>$E$1/$E$1*11.2%</formula>
    </cfRule>
    <cfRule type="cellIs" dxfId="5440" priority="1585" stopIfTrue="1" operator="between">
      <formula>$E$1/$E$1*11.25%</formula>
      <formula>$E$1/$E$1*20.03%</formula>
    </cfRule>
    <cfRule type="cellIs" dxfId="5439" priority="1586" stopIfTrue="1" operator="greaterThanOrEqual">
      <formula>$E$1/$E$1*13.5%</formula>
    </cfRule>
  </conditionalFormatting>
  <conditionalFormatting sqref="P464">
    <cfRule type="cellIs" dxfId="5438" priority="1587" stopIfTrue="1" operator="lessThan">
      <formula>#REF!/#REF!*1%</formula>
    </cfRule>
    <cfRule type="cellIs" dxfId="5437" priority="1588" stopIfTrue="1" operator="between">
      <formula>#REF!/#REF!*1%</formula>
      <formula>#REF!/#REF!*4%</formula>
    </cfRule>
    <cfRule type="cellIs" dxfId="5436" priority="1589" stopIfTrue="1" operator="greaterThanOrEqual">
      <formula>#REF!/#REF!*5%</formula>
    </cfRule>
  </conditionalFormatting>
  <conditionalFormatting sqref="N463">
    <cfRule type="cellIs" dxfId="5435" priority="1560" stopIfTrue="1" operator="lessThan">
      <formula>$E$1/$E$1*50%</formula>
    </cfRule>
    <cfRule type="cellIs" dxfId="5434" priority="1561" stopIfTrue="1" operator="between">
      <formula>$E$1/$E$1*50%</formula>
      <formula>$E$1/$E$1*89.9%</formula>
    </cfRule>
    <cfRule type="cellIs" dxfId="5433" priority="1562" stopIfTrue="1" operator="greaterThanOrEqual">
      <formula>$E$1/$E$1*13.5%</formula>
    </cfRule>
  </conditionalFormatting>
  <conditionalFormatting sqref="M463">
    <cfRule type="cellIs" dxfId="5432" priority="1563" stopIfTrue="1" operator="lessThan">
      <formula>$E$1/$E$1*1%</formula>
    </cfRule>
    <cfRule type="cellIs" dxfId="5431" priority="1564" stopIfTrue="1" operator="between">
      <formula>$E$1/$E$1*1%</formula>
      <formula>$E$1/$E$1*4%</formula>
    </cfRule>
    <cfRule type="cellIs" dxfId="5430" priority="1565" stopIfTrue="1" operator="greaterThanOrEqual">
      <formula>$E$1/$E$1*5%</formula>
    </cfRule>
  </conditionalFormatting>
  <conditionalFormatting sqref="F463">
    <cfRule type="cellIs" dxfId="5429" priority="1566" stopIfTrue="1" operator="lessThan">
      <formula>$D$1/$D$1*50</formula>
    </cfRule>
    <cfRule type="cellIs" dxfId="5428" priority="1567" stopIfTrue="1" operator="between">
      <formula>$D$1/$D$1*50</formula>
      <formula>$D$1/$D$1*89</formula>
    </cfRule>
    <cfRule type="cellIs" dxfId="5427" priority="1568" stopIfTrue="1" operator="greaterThanOrEqual">
      <formula>$D$1/$D$1*90</formula>
    </cfRule>
  </conditionalFormatting>
  <conditionalFormatting sqref="I463">
    <cfRule type="cellIs" dxfId="5426" priority="1569" stopIfTrue="1" operator="lessThan">
      <formula>$E$1/$E$1*11.2%</formula>
    </cfRule>
    <cfRule type="cellIs" dxfId="5425" priority="1570" stopIfTrue="1" operator="between">
      <formula>$E$1/$E$1*11.25%</formula>
      <formula>$E$1/$E$1*20.03%</formula>
    </cfRule>
    <cfRule type="cellIs" dxfId="5424" priority="1571" stopIfTrue="1" operator="greaterThanOrEqual">
      <formula>$E$1/$E$1*13.5%</formula>
    </cfRule>
  </conditionalFormatting>
  <conditionalFormatting sqref="P463">
    <cfRule type="cellIs" dxfId="5423" priority="1572" stopIfTrue="1" operator="lessThan">
      <formula>#REF!/#REF!*1%</formula>
    </cfRule>
    <cfRule type="cellIs" dxfId="5422" priority="1573" stopIfTrue="1" operator="between">
      <formula>#REF!/#REF!*1%</formula>
      <formula>#REF!/#REF!*4%</formula>
    </cfRule>
    <cfRule type="cellIs" dxfId="5421" priority="1574" stopIfTrue="1" operator="greaterThanOrEqual">
      <formula>#REF!/#REF!*5%</formula>
    </cfRule>
  </conditionalFormatting>
  <conditionalFormatting sqref="N459">
    <cfRule type="cellIs" dxfId="5420" priority="1545" stopIfTrue="1" operator="lessThan">
      <formula>$E$1/$E$1*50%</formula>
    </cfRule>
    <cfRule type="cellIs" dxfId="5419" priority="1546" stopIfTrue="1" operator="between">
      <formula>$E$1/$E$1*50%</formula>
      <formula>$E$1/$E$1*89.9%</formula>
    </cfRule>
    <cfRule type="cellIs" dxfId="5418" priority="1547" stopIfTrue="1" operator="greaterThanOrEqual">
      <formula>$E$1/$E$1*13.5%</formula>
    </cfRule>
  </conditionalFormatting>
  <conditionalFormatting sqref="M459">
    <cfRule type="cellIs" dxfId="5417" priority="1548" stopIfTrue="1" operator="lessThan">
      <formula>$E$1/$E$1*1%</formula>
    </cfRule>
    <cfRule type="cellIs" dxfId="5416" priority="1549" stopIfTrue="1" operator="between">
      <formula>$E$1/$E$1*1%</formula>
      <formula>$E$1/$E$1*4%</formula>
    </cfRule>
    <cfRule type="cellIs" dxfId="5415" priority="1550" stopIfTrue="1" operator="greaterThanOrEqual">
      <formula>$E$1/$E$1*5%</formula>
    </cfRule>
  </conditionalFormatting>
  <conditionalFormatting sqref="F459">
    <cfRule type="cellIs" dxfId="5414" priority="1551" stopIfTrue="1" operator="lessThan">
      <formula>$D$1/$D$1*50</formula>
    </cfRule>
    <cfRule type="cellIs" dxfId="5413" priority="1552" stopIfTrue="1" operator="between">
      <formula>$D$1/$D$1*50</formula>
      <formula>$D$1/$D$1*89</formula>
    </cfRule>
    <cfRule type="cellIs" dxfId="5412" priority="1553" stopIfTrue="1" operator="greaterThanOrEqual">
      <formula>$D$1/$D$1*90</formula>
    </cfRule>
  </conditionalFormatting>
  <conditionalFormatting sqref="E459">
    <cfRule type="cellIs" dxfId="5411" priority="1554" stopIfTrue="1" operator="lessThan">
      <formula>$E$1/$E$1*11.2%</formula>
    </cfRule>
    <cfRule type="cellIs" dxfId="5410" priority="1555" stopIfTrue="1" operator="between">
      <formula>$E$1/$E$1*11.25%</formula>
      <formula>$E$1/$E$1*20.03%</formula>
    </cfRule>
    <cfRule type="cellIs" dxfId="5409" priority="1556" stopIfTrue="1" operator="greaterThanOrEqual">
      <formula>$E$1/$E$1*13.5%</formula>
    </cfRule>
  </conditionalFormatting>
  <conditionalFormatting sqref="P459">
    <cfRule type="cellIs" dxfId="5408" priority="1557" stopIfTrue="1" operator="lessThan">
      <formula>#REF!/#REF!*1%</formula>
    </cfRule>
    <cfRule type="cellIs" dxfId="5407" priority="1558" stopIfTrue="1" operator="between">
      <formula>#REF!/#REF!*1%</formula>
      <formula>#REF!/#REF!*4%</formula>
    </cfRule>
    <cfRule type="cellIs" dxfId="5406" priority="1559" stopIfTrue="1" operator="greaterThanOrEqual">
      <formula>#REF!/#REF!*5%</formula>
    </cfRule>
  </conditionalFormatting>
  <conditionalFormatting sqref="N458">
    <cfRule type="cellIs" dxfId="5405" priority="1530" stopIfTrue="1" operator="lessThan">
      <formula>$E$1/$E$1*50%</formula>
    </cfRule>
    <cfRule type="cellIs" dxfId="5404" priority="1531" stopIfTrue="1" operator="between">
      <formula>$E$1/$E$1*50%</formula>
      <formula>$E$1/$E$1*89.9%</formula>
    </cfRule>
    <cfRule type="cellIs" dxfId="5403" priority="1532" stopIfTrue="1" operator="greaterThanOrEqual">
      <formula>$E$1/$E$1*13.5%</formula>
    </cfRule>
  </conditionalFormatting>
  <conditionalFormatting sqref="M458">
    <cfRule type="cellIs" dxfId="5402" priority="1533" stopIfTrue="1" operator="lessThan">
      <formula>$E$1/$E$1*1%</formula>
    </cfRule>
    <cfRule type="cellIs" dxfId="5401" priority="1534" stopIfTrue="1" operator="between">
      <formula>$E$1/$E$1*1%</formula>
      <formula>$E$1/$E$1*4%</formula>
    </cfRule>
    <cfRule type="cellIs" dxfId="5400" priority="1535" stopIfTrue="1" operator="greaterThanOrEqual">
      <formula>$E$1/$E$1*5%</formula>
    </cfRule>
  </conditionalFormatting>
  <conditionalFormatting sqref="K458">
    <cfRule type="cellIs" dxfId="5399" priority="1536" stopIfTrue="1" operator="lessThan">
      <formula>$D$1/$D$1*50</formula>
    </cfRule>
    <cfRule type="cellIs" dxfId="5398" priority="1537" stopIfTrue="1" operator="between">
      <formula>$D$1/$D$1*50</formula>
      <formula>$D$1/$D$1*89</formula>
    </cfRule>
    <cfRule type="cellIs" dxfId="5397" priority="1538" stopIfTrue="1" operator="greaterThanOrEqual">
      <formula>$D$1/$D$1*90</formula>
    </cfRule>
  </conditionalFormatting>
  <conditionalFormatting sqref="G458">
    <cfRule type="cellIs" dxfId="5396" priority="1539" stopIfTrue="1" operator="lessThan">
      <formula>$E$1/$E$1*11.2%</formula>
    </cfRule>
    <cfRule type="cellIs" dxfId="5395" priority="1540" stopIfTrue="1" operator="between">
      <formula>$E$1/$E$1*11.25%</formula>
      <formula>$E$1/$E$1*20.03%</formula>
    </cfRule>
    <cfRule type="cellIs" dxfId="5394" priority="1541" stopIfTrue="1" operator="greaterThanOrEqual">
      <formula>$E$1/$E$1*13.5%</formula>
    </cfRule>
  </conditionalFormatting>
  <conditionalFormatting sqref="P458">
    <cfRule type="cellIs" dxfId="5393" priority="1542" stopIfTrue="1" operator="lessThan">
      <formula>#REF!/#REF!*1%</formula>
    </cfRule>
    <cfRule type="cellIs" dxfId="5392" priority="1543" stopIfTrue="1" operator="between">
      <formula>#REF!/#REF!*1%</formula>
      <formula>#REF!/#REF!*4%</formula>
    </cfRule>
    <cfRule type="cellIs" dxfId="5391" priority="1544" stopIfTrue="1" operator="greaterThanOrEqual">
      <formula>#REF!/#REF!*5%</formula>
    </cfRule>
  </conditionalFormatting>
  <conditionalFormatting sqref="O462:O464">
    <cfRule type="cellIs" dxfId="5390" priority="1527" stopIfTrue="1" operator="lessThan">
      <formula>#REF!/#REF!*60</formula>
    </cfRule>
    <cfRule type="cellIs" dxfId="5389" priority="1528" stopIfTrue="1" operator="between">
      <formula>#REF!/#REF!*60</formula>
      <formula>#REF!/#REF!*89</formula>
    </cfRule>
    <cfRule type="cellIs" dxfId="5388" priority="1529" stopIfTrue="1" operator="greaterThanOrEqual">
      <formula>#REF!/#REF!*90</formula>
    </cfRule>
  </conditionalFormatting>
  <conditionalFormatting sqref="K464">
    <cfRule type="cellIs" dxfId="5387" priority="1524" stopIfTrue="1" operator="lessThan">
      <formula>$D$1/$D$1*50</formula>
    </cfRule>
    <cfRule type="cellIs" dxfId="5386" priority="1525" stopIfTrue="1" operator="between">
      <formula>$D$1/$D$1*50</formula>
      <formula>$D$1/$D$1*89</formula>
    </cfRule>
    <cfRule type="cellIs" dxfId="5385" priority="1526" stopIfTrue="1" operator="greaterThanOrEqual">
      <formula>$D$1/$D$1*90</formula>
    </cfRule>
  </conditionalFormatting>
  <conditionalFormatting sqref="K460">
    <cfRule type="cellIs" dxfId="5384" priority="1521" stopIfTrue="1" operator="lessThan">
      <formula>$D$1/$D$1*50</formula>
    </cfRule>
    <cfRule type="cellIs" dxfId="5383" priority="1522" stopIfTrue="1" operator="between">
      <formula>$D$1/$D$1*50</formula>
      <formula>$D$1/$D$1*89</formula>
    </cfRule>
    <cfRule type="cellIs" dxfId="5382" priority="1523" stopIfTrue="1" operator="greaterThanOrEqual">
      <formula>$D$1/$D$1*90</formula>
    </cfRule>
  </conditionalFormatting>
  <conditionalFormatting sqref="K461">
    <cfRule type="cellIs" dxfId="5381" priority="1518" stopIfTrue="1" operator="lessThan">
      <formula>$D$1/$D$1*50</formula>
    </cfRule>
    <cfRule type="cellIs" dxfId="5380" priority="1519" stopIfTrue="1" operator="between">
      <formula>$D$1/$D$1*50</formula>
      <formula>$D$1/$D$1*89</formula>
    </cfRule>
    <cfRule type="cellIs" dxfId="5379" priority="1520" stopIfTrue="1" operator="greaterThanOrEqual">
      <formula>$D$1/$D$1*90</formula>
    </cfRule>
  </conditionalFormatting>
  <conditionalFormatting sqref="K463">
    <cfRule type="cellIs" dxfId="5378" priority="1515" stopIfTrue="1" operator="lessThan">
      <formula>$D$1/$D$1*50</formula>
    </cfRule>
    <cfRule type="cellIs" dxfId="5377" priority="1516" stopIfTrue="1" operator="between">
      <formula>$D$1/$D$1*50</formula>
      <formula>$D$1/$D$1*89</formula>
    </cfRule>
    <cfRule type="cellIs" dxfId="5376" priority="1517" stopIfTrue="1" operator="greaterThanOrEqual">
      <formula>$D$1/$D$1*90</formula>
    </cfRule>
  </conditionalFormatting>
  <conditionalFormatting sqref="K462">
    <cfRule type="cellIs" dxfId="5375" priority="1512" stopIfTrue="1" operator="lessThan">
      <formula>$D$1/$D$1*50</formula>
    </cfRule>
    <cfRule type="cellIs" dxfId="5374" priority="1513" stopIfTrue="1" operator="between">
      <formula>$D$1/$D$1*50</formula>
      <formula>$D$1/$D$1*89</formula>
    </cfRule>
    <cfRule type="cellIs" dxfId="5373" priority="1514" stopIfTrue="1" operator="greaterThanOrEqual">
      <formula>$D$1/$D$1*90</formula>
    </cfRule>
  </conditionalFormatting>
  <conditionalFormatting sqref="K458">
    <cfRule type="cellIs" dxfId="5372" priority="1509" stopIfTrue="1" operator="lessThan">
      <formula>$D$1/$D$1*50</formula>
    </cfRule>
    <cfRule type="cellIs" dxfId="5371" priority="1510" stopIfTrue="1" operator="between">
      <formula>$D$1/$D$1*50</formula>
      <formula>$D$1/$D$1*89</formula>
    </cfRule>
    <cfRule type="cellIs" dxfId="5370" priority="1511" stopIfTrue="1" operator="greaterThanOrEqual">
      <formula>$D$1/$D$1*90</formula>
    </cfRule>
  </conditionalFormatting>
  <conditionalFormatting sqref="N465">
    <cfRule type="cellIs" dxfId="5369" priority="1494" stopIfTrue="1" operator="lessThan">
      <formula>$E$1/$E$1*50%</formula>
    </cfRule>
    <cfRule type="cellIs" dxfId="5368" priority="1495" stopIfTrue="1" operator="between">
      <formula>$E$1/$E$1*50%</formula>
      <formula>$E$1/$E$1*89.9%</formula>
    </cfRule>
    <cfRule type="cellIs" dxfId="5367" priority="1496" stopIfTrue="1" operator="greaterThanOrEqual">
      <formula>$E$1/$E$1*13.5%</formula>
    </cfRule>
  </conditionalFormatting>
  <conditionalFormatting sqref="M465">
    <cfRule type="cellIs" dxfId="5366" priority="1497" stopIfTrue="1" operator="lessThan">
      <formula>$E$1/$E$1*1%</formula>
    </cfRule>
    <cfRule type="cellIs" dxfId="5365" priority="1498" stopIfTrue="1" operator="between">
      <formula>$E$1/$E$1*1%</formula>
      <formula>$E$1/$E$1*4%</formula>
    </cfRule>
    <cfRule type="cellIs" dxfId="5364" priority="1499" stopIfTrue="1" operator="greaterThanOrEqual">
      <formula>$E$1/$E$1*5%</formula>
    </cfRule>
  </conditionalFormatting>
  <conditionalFormatting sqref="D465">
    <cfRule type="cellIs" dxfId="5363" priority="1500" stopIfTrue="1" operator="lessThan">
      <formula>$D$1/$D$1*50</formula>
    </cfRule>
    <cfRule type="cellIs" dxfId="5362" priority="1501" stopIfTrue="1" operator="between">
      <formula>$D$1/$D$1*50</formula>
      <formula>$D$1/$D$1*89</formula>
    </cfRule>
    <cfRule type="cellIs" dxfId="5361" priority="1502" stopIfTrue="1" operator="greaterThanOrEqual">
      <formula>$D$1/$D$1*90</formula>
    </cfRule>
  </conditionalFormatting>
  <conditionalFormatting sqref="G465">
    <cfRule type="cellIs" dxfId="5360" priority="1503" stopIfTrue="1" operator="lessThan">
      <formula>$E$1/$E$1*11.2%</formula>
    </cfRule>
    <cfRule type="cellIs" dxfId="5359" priority="1504" stopIfTrue="1" operator="between">
      <formula>$E$1/$E$1*11.25%</formula>
      <formula>$E$1/$E$1*20.03%</formula>
    </cfRule>
    <cfRule type="cellIs" dxfId="5358" priority="1505" stopIfTrue="1" operator="greaterThanOrEqual">
      <formula>$E$1/$E$1*13.5%</formula>
    </cfRule>
  </conditionalFormatting>
  <conditionalFormatting sqref="P465">
    <cfRule type="cellIs" dxfId="5357" priority="1506" stopIfTrue="1" operator="lessThan">
      <formula>#REF!/#REF!*1%</formula>
    </cfRule>
    <cfRule type="cellIs" dxfId="5356" priority="1507" stopIfTrue="1" operator="between">
      <formula>#REF!/#REF!*1%</formula>
      <formula>#REF!/#REF!*4%</formula>
    </cfRule>
    <cfRule type="cellIs" dxfId="5355" priority="1508" stopIfTrue="1" operator="greaterThanOrEqual">
      <formula>#REF!/#REF!*5%</formula>
    </cfRule>
  </conditionalFormatting>
  <conditionalFormatting sqref="O465">
    <cfRule type="cellIs" dxfId="5354" priority="1491" stopIfTrue="1" operator="lessThan">
      <formula>#REF!/#REF!*60</formula>
    </cfRule>
    <cfRule type="cellIs" dxfId="5353" priority="1492" stopIfTrue="1" operator="between">
      <formula>#REF!/#REF!*60</formula>
      <formula>#REF!/#REF!*89</formula>
    </cfRule>
    <cfRule type="cellIs" dxfId="5352" priority="1493" stopIfTrue="1" operator="greaterThanOrEqual">
      <formula>#REF!/#REF!*90</formula>
    </cfRule>
  </conditionalFormatting>
  <conditionalFormatting sqref="D482">
    <cfRule type="cellIs" dxfId="5351" priority="1488" stopIfTrue="1" operator="lessThan">
      <formula>$D$1/$D$1*50</formula>
    </cfRule>
    <cfRule type="cellIs" dxfId="5350" priority="1489" stopIfTrue="1" operator="between">
      <formula>$D$1/$D$1*50</formula>
      <formula>$D$1/$D$1*89</formula>
    </cfRule>
    <cfRule type="cellIs" dxfId="5349" priority="1490" stopIfTrue="1" operator="greaterThanOrEqual">
      <formula>$D$1/$D$1*90</formula>
    </cfRule>
  </conditionalFormatting>
  <conditionalFormatting sqref="D494">
    <cfRule type="cellIs" dxfId="5348" priority="1485" stopIfTrue="1" operator="lessThan">
      <formula>$D$1/$D$1*50</formula>
    </cfRule>
    <cfRule type="cellIs" dxfId="5347" priority="1486" stopIfTrue="1" operator="between">
      <formula>$D$1/$D$1*50</formula>
      <formula>$D$1/$D$1*89</formula>
    </cfRule>
    <cfRule type="cellIs" dxfId="5346" priority="1487" stopIfTrue="1" operator="greaterThanOrEqual">
      <formula>$D$1/$D$1*90</formula>
    </cfRule>
  </conditionalFormatting>
  <conditionalFormatting sqref="N50">
    <cfRule type="cellIs" dxfId="5345" priority="1456" stopIfTrue="1" operator="lessThan">
      <formula>$E$1/$E$1*50%</formula>
    </cfRule>
    <cfRule type="cellIs" dxfId="5344" priority="1457" stopIfTrue="1" operator="between">
      <formula>$E$1/$E$1*50%</formula>
      <formula>$E$1/$E$1*89.9%</formula>
    </cfRule>
    <cfRule type="cellIs" dxfId="5343" priority="1458" stopIfTrue="1" operator="greaterThanOrEqual">
      <formula>$E$1/$E$1*13.5%</formula>
    </cfRule>
  </conditionalFormatting>
  <conditionalFormatting sqref="M50">
    <cfRule type="cellIs" dxfId="5342" priority="1459" stopIfTrue="1" operator="lessThan">
      <formula>$E$1/$E$1*1%</formula>
    </cfRule>
    <cfRule type="cellIs" dxfId="5341" priority="1460" stopIfTrue="1" operator="between">
      <formula>$E$1/$E$1*1%</formula>
      <formula>$E$1/$E$1*4%</formula>
    </cfRule>
    <cfRule type="cellIs" dxfId="5340" priority="1461" stopIfTrue="1" operator="greaterThanOrEqual">
      <formula>$E$1/$E$1*5%</formula>
    </cfRule>
  </conditionalFormatting>
  <conditionalFormatting sqref="D50">
    <cfRule type="cellIs" dxfId="5339" priority="1462" stopIfTrue="1" operator="lessThan">
      <formula>$D$1/$D$1*50</formula>
    </cfRule>
    <cfRule type="cellIs" dxfId="5338" priority="1463" stopIfTrue="1" operator="between">
      <formula>$D$1/$D$1*50</formula>
      <formula>$D$1/$D$1*89</formula>
    </cfRule>
    <cfRule type="cellIs" dxfId="5337" priority="1464" stopIfTrue="1" operator="greaterThanOrEqual">
      <formula>$D$1/$D$1*90</formula>
    </cfRule>
  </conditionalFormatting>
  <conditionalFormatting sqref="I50">
    <cfRule type="cellIs" dxfId="5336" priority="1465" stopIfTrue="1" operator="lessThan">
      <formula>$E$1/$E$1*11.2%</formula>
    </cfRule>
    <cfRule type="cellIs" dxfId="5335" priority="1466" stopIfTrue="1" operator="between">
      <formula>$E$1/$E$1*11.25%</formula>
      <formula>$E$1/$E$1*20.03%</formula>
    </cfRule>
    <cfRule type="cellIs" dxfId="5334" priority="1467" stopIfTrue="1" operator="greaterThanOrEqual">
      <formula>$E$1/$E$1*13.5%</formula>
    </cfRule>
  </conditionalFormatting>
  <conditionalFormatting sqref="P44:P45 P50 P52:P60">
    <cfRule type="cellIs" dxfId="5333" priority="1468" stopIfTrue="1" operator="lessThan">
      <formula>#REF!/#REF!*1%</formula>
    </cfRule>
    <cfRule type="cellIs" dxfId="5332" priority="1469" stopIfTrue="1" operator="between">
      <formula>#REF!/#REF!*1%</formula>
      <formula>#REF!/#REF!*4%</formula>
    </cfRule>
    <cfRule type="cellIs" dxfId="5331" priority="1470" stopIfTrue="1" operator="greaterThanOrEqual">
      <formula>#REF!/#REF!*5%</formula>
    </cfRule>
  </conditionalFormatting>
  <conditionalFormatting sqref="I44 L45 N44:N46 G44">
    <cfRule type="cellIs" dxfId="5330" priority="1471" stopIfTrue="1" operator="lessThan">
      <formula>#REF!/#REF!*9%</formula>
    </cfRule>
    <cfRule type="cellIs" dxfId="5329" priority="1472" stopIfTrue="1" operator="between">
      <formula>#REF!/#REF!*9%</formula>
      <formula>#REF!/#REF!*13.4%</formula>
    </cfRule>
    <cfRule type="cellIs" dxfId="5328" priority="1473" stopIfTrue="1" operator="greaterThanOrEqual">
      <formula>#REF!/#REF!*13.5%</formula>
    </cfRule>
  </conditionalFormatting>
  <conditionalFormatting sqref="F44">
    <cfRule type="cellIs" dxfId="5327" priority="1474" stopIfTrue="1" operator="lessThan">
      <formula>#REF!/#REF!*60</formula>
    </cfRule>
    <cfRule type="cellIs" dxfId="5326" priority="1475" stopIfTrue="1" operator="between">
      <formula>#REF!/#REF!*60</formula>
      <formula>#REF!/#REF!*89</formula>
    </cfRule>
    <cfRule type="cellIs" dxfId="5325" priority="1476" stopIfTrue="1" operator="greaterThanOrEqual">
      <formula>#REF!/#REF!*90</formula>
    </cfRule>
  </conditionalFormatting>
  <conditionalFormatting sqref="R41:R44 R50 R52:R60">
    <cfRule type="expression" dxfId="5324" priority="1477" stopIfTrue="1">
      <formula>F</formula>
    </cfRule>
    <cfRule type="expression" dxfId="5323" priority="1478" stopIfTrue="1">
      <formula>A</formula>
    </cfRule>
  </conditionalFormatting>
  <conditionalFormatting sqref="Q43:Q44 Q41">
    <cfRule type="cellIs" dxfId="5322" priority="1479" stopIfTrue="1" operator="lessThan">
      <formula>#REF!/#REF!*60%</formula>
    </cfRule>
    <cfRule type="cellIs" dxfId="5321" priority="1480" stopIfTrue="1" operator="between">
      <formula>#REF!/#REF!*60%</formula>
      <formula>#REF!/#REF!*89%</formula>
    </cfRule>
    <cfRule type="cellIs" dxfId="5320" priority="1481" stopIfTrue="1" operator="greaterThanOrEqual">
      <formula>#REF!/#REF!*90%</formula>
    </cfRule>
  </conditionalFormatting>
  <conditionalFormatting sqref="Q42">
    <cfRule type="cellIs" dxfId="5319" priority="1482" stopIfTrue="1" operator="lessThan">
      <formula>$Q$1/$Q$1*60%</formula>
    </cfRule>
    <cfRule type="cellIs" dxfId="5318" priority="1483" stopIfTrue="1" operator="between">
      <formula>$Q$1/$Q$1*60%</formula>
      <formula>$Q$1/$Q$1*89%</formula>
    </cfRule>
    <cfRule type="cellIs" dxfId="5317" priority="1484" stopIfTrue="1" operator="greaterThanOrEqual">
      <formula>$Q$1/$Q$1*90%</formula>
    </cfRule>
  </conditionalFormatting>
  <conditionalFormatting sqref="O44:O45 O50 O52:O60">
    <cfRule type="cellIs" dxfId="5316" priority="1453" stopIfTrue="1" operator="lessThan">
      <formula>#REF!/#REF!*60</formula>
    </cfRule>
    <cfRule type="cellIs" dxfId="5315" priority="1454" stopIfTrue="1" operator="between">
      <formula>#REF!/#REF!*60</formula>
      <formula>#REF!/#REF!*89</formula>
    </cfRule>
    <cfRule type="cellIs" dxfId="5314" priority="1455" stopIfTrue="1" operator="greaterThanOrEqual">
      <formula>#REF!/#REF!*90</formula>
    </cfRule>
  </conditionalFormatting>
  <conditionalFormatting sqref="A69:A77 K44:K45 H44 M44:M46 E44 D44:D45">
    <cfRule type="cellIs" dxfId="5313" priority="1450" stopIfTrue="1" operator="lessThan">
      <formula>#REF!/#REF!*60</formula>
    </cfRule>
    <cfRule type="cellIs" dxfId="5312" priority="1451" stopIfTrue="1" operator="between">
      <formula>#REF!/#REF!*60</formula>
      <formula>#REF!/#REF!*89</formula>
    </cfRule>
    <cfRule type="cellIs" dxfId="5311" priority="1452" stopIfTrue="1" operator="greaterThanOrEqual">
      <formula>#REF!/#REF!*90</formula>
    </cfRule>
  </conditionalFormatting>
  <conditionalFormatting sqref="N51">
    <cfRule type="cellIs" dxfId="5310" priority="1430" stopIfTrue="1" operator="lessThan">
      <formula>$E$1/$E$1*50%</formula>
    </cfRule>
    <cfRule type="cellIs" dxfId="5309" priority="1431" stopIfTrue="1" operator="between">
      <formula>$E$1/$E$1*50%</formula>
      <formula>$E$1/$E$1*89.9%</formula>
    </cfRule>
    <cfRule type="cellIs" dxfId="5308" priority="1432" stopIfTrue="1" operator="greaterThanOrEqual">
      <formula>$E$1/$E$1*13.5%</formula>
    </cfRule>
  </conditionalFormatting>
  <conditionalFormatting sqref="M51">
    <cfRule type="cellIs" dxfId="5307" priority="1433" stopIfTrue="1" operator="lessThan">
      <formula>$E$1/$E$1*1%</formula>
    </cfRule>
    <cfRule type="cellIs" dxfId="5306" priority="1434" stopIfTrue="1" operator="between">
      <formula>$E$1/$E$1*1%</formula>
      <formula>$E$1/$E$1*4%</formula>
    </cfRule>
    <cfRule type="cellIs" dxfId="5305" priority="1435" stopIfTrue="1" operator="greaterThanOrEqual">
      <formula>$E$1/$E$1*5%</formula>
    </cfRule>
  </conditionalFormatting>
  <conditionalFormatting sqref="H51">
    <cfRule type="cellIs" dxfId="5304" priority="1436" stopIfTrue="1" operator="lessThan">
      <formula>$D$1/$D$1*50</formula>
    </cfRule>
    <cfRule type="cellIs" dxfId="5303" priority="1437" stopIfTrue="1" operator="between">
      <formula>$D$1/$D$1*50</formula>
      <formula>$D$1/$D$1*89</formula>
    </cfRule>
    <cfRule type="cellIs" dxfId="5302" priority="1438" stopIfTrue="1" operator="greaterThanOrEqual">
      <formula>$D$1/$D$1*90</formula>
    </cfRule>
  </conditionalFormatting>
  <conditionalFormatting sqref="I51">
    <cfRule type="cellIs" dxfId="5301" priority="1439" stopIfTrue="1" operator="lessThan">
      <formula>$E$1/$E$1*11.2%</formula>
    </cfRule>
    <cfRule type="cellIs" dxfId="5300" priority="1440" stopIfTrue="1" operator="between">
      <formula>$E$1/$E$1*11.25%</formula>
      <formula>$E$1/$E$1*20.03%</formula>
    </cfRule>
    <cfRule type="cellIs" dxfId="5299" priority="1441" stopIfTrue="1" operator="greaterThanOrEqual">
      <formula>$E$1/$E$1*13.5%</formula>
    </cfRule>
  </conditionalFormatting>
  <conditionalFormatting sqref="P51">
    <cfRule type="cellIs" dxfId="5298" priority="1442" stopIfTrue="1" operator="lessThan">
      <formula>#REF!/#REF!*1%</formula>
    </cfRule>
    <cfRule type="cellIs" dxfId="5297" priority="1443" stopIfTrue="1" operator="between">
      <formula>#REF!/#REF!*1%</formula>
      <formula>#REF!/#REF!*4%</formula>
    </cfRule>
    <cfRule type="cellIs" dxfId="5296" priority="1444" stopIfTrue="1" operator="greaterThanOrEqual">
      <formula>#REF!/#REF!*5%</formula>
    </cfRule>
  </conditionalFormatting>
  <conditionalFormatting sqref="R51">
    <cfRule type="expression" dxfId="5295" priority="1445" stopIfTrue="1">
      <formula>F</formula>
    </cfRule>
    <cfRule type="expression" dxfId="5294" priority="1446" stopIfTrue="1">
      <formula>A</formula>
    </cfRule>
  </conditionalFormatting>
  <conditionalFormatting sqref="Q51">
    <cfRule type="cellIs" dxfId="5293" priority="1447" stopIfTrue="1" operator="lessThan">
      <formula>$Q$1/$Q$1*60%</formula>
    </cfRule>
    <cfRule type="cellIs" dxfId="5292" priority="1448" stopIfTrue="1" operator="between">
      <formula>$Q$1/$Q$1*60%</formula>
      <formula>$Q$1/$Q$1*89%</formula>
    </cfRule>
    <cfRule type="cellIs" dxfId="5291" priority="1449" stopIfTrue="1" operator="greaterThanOrEqual">
      <formula>$Q$1/$Q$1*90%</formula>
    </cfRule>
  </conditionalFormatting>
  <conditionalFormatting sqref="O51">
    <cfRule type="cellIs" dxfId="5290" priority="1427" stopIfTrue="1" operator="lessThan">
      <formula>#REF!/#REF!*60</formula>
    </cfRule>
    <cfRule type="cellIs" dxfId="5289" priority="1428" stopIfTrue="1" operator="between">
      <formula>#REF!/#REF!*60</formula>
      <formula>#REF!/#REF!*89</formula>
    </cfRule>
    <cfRule type="cellIs" dxfId="5288" priority="1429" stopIfTrue="1" operator="greaterThanOrEqual">
      <formula>#REF!/#REF!*90</formula>
    </cfRule>
  </conditionalFormatting>
  <conditionalFormatting sqref="N49">
    <cfRule type="cellIs" dxfId="5287" priority="1407" stopIfTrue="1" operator="lessThan">
      <formula>$E$1/$E$1*50%</formula>
    </cfRule>
    <cfRule type="cellIs" dxfId="5286" priority="1408" stopIfTrue="1" operator="between">
      <formula>$E$1/$E$1*50%</formula>
      <formula>$E$1/$E$1*89.9%</formula>
    </cfRule>
    <cfRule type="cellIs" dxfId="5285" priority="1409" stopIfTrue="1" operator="greaterThanOrEqual">
      <formula>$E$1/$E$1*13.5%</formula>
    </cfRule>
  </conditionalFormatting>
  <conditionalFormatting sqref="M49">
    <cfRule type="cellIs" dxfId="5284" priority="1410" stopIfTrue="1" operator="lessThan">
      <formula>$E$1/$E$1*1%</formula>
    </cfRule>
    <cfRule type="cellIs" dxfId="5283" priority="1411" stopIfTrue="1" operator="between">
      <formula>$E$1/$E$1*1%</formula>
      <formula>$E$1/$E$1*4%</formula>
    </cfRule>
    <cfRule type="cellIs" dxfId="5282" priority="1412" stopIfTrue="1" operator="greaterThanOrEqual">
      <formula>$E$1/$E$1*5%</formula>
    </cfRule>
  </conditionalFormatting>
  <conditionalFormatting sqref="H49">
    <cfRule type="cellIs" dxfId="5281" priority="1413" stopIfTrue="1" operator="lessThan">
      <formula>$D$1/$D$1*50</formula>
    </cfRule>
    <cfRule type="cellIs" dxfId="5280" priority="1414" stopIfTrue="1" operator="between">
      <formula>$D$1/$D$1*50</formula>
      <formula>$D$1/$D$1*89</formula>
    </cfRule>
    <cfRule type="cellIs" dxfId="5279" priority="1415" stopIfTrue="1" operator="greaterThanOrEqual">
      <formula>$D$1/$D$1*90</formula>
    </cfRule>
  </conditionalFormatting>
  <conditionalFormatting sqref="I49">
    <cfRule type="cellIs" dxfId="5278" priority="1416" stopIfTrue="1" operator="lessThan">
      <formula>$E$1/$E$1*11.2%</formula>
    </cfRule>
    <cfRule type="cellIs" dxfId="5277" priority="1417" stopIfTrue="1" operator="between">
      <formula>$E$1/$E$1*11.25%</formula>
      <formula>$E$1/$E$1*20.03%</formula>
    </cfRule>
    <cfRule type="cellIs" dxfId="5276" priority="1418" stopIfTrue="1" operator="greaterThanOrEqual">
      <formula>$E$1/$E$1*13.5%</formula>
    </cfRule>
  </conditionalFormatting>
  <conditionalFormatting sqref="P49">
    <cfRule type="cellIs" dxfId="5275" priority="1419" stopIfTrue="1" operator="lessThan">
      <formula>#REF!/#REF!*1%</formula>
    </cfRule>
    <cfRule type="cellIs" dxfId="5274" priority="1420" stopIfTrue="1" operator="between">
      <formula>#REF!/#REF!*1%</formula>
      <formula>#REF!/#REF!*4%</formula>
    </cfRule>
    <cfRule type="cellIs" dxfId="5273" priority="1421" stopIfTrue="1" operator="greaterThanOrEqual">
      <formula>#REF!/#REF!*5%</formula>
    </cfRule>
  </conditionalFormatting>
  <conditionalFormatting sqref="R49">
    <cfRule type="expression" dxfId="5272" priority="1422" stopIfTrue="1">
      <formula>F</formula>
    </cfRule>
    <cfRule type="expression" dxfId="5271" priority="1423" stopIfTrue="1">
      <formula>A</formula>
    </cfRule>
  </conditionalFormatting>
  <conditionalFormatting sqref="Q49">
    <cfRule type="cellIs" dxfId="5270" priority="1424" stopIfTrue="1" operator="lessThan">
      <formula>$Q$1/$Q$1*60%</formula>
    </cfRule>
    <cfRule type="cellIs" dxfId="5269" priority="1425" stopIfTrue="1" operator="between">
      <formula>$Q$1/$Q$1*60%</formula>
      <formula>$Q$1/$Q$1*89%</formula>
    </cfRule>
    <cfRule type="cellIs" dxfId="5268" priority="1426" stopIfTrue="1" operator="greaterThanOrEqual">
      <formula>$Q$1/$Q$1*90%</formula>
    </cfRule>
  </conditionalFormatting>
  <conditionalFormatting sqref="O49">
    <cfRule type="cellIs" dxfId="5267" priority="1404" stopIfTrue="1" operator="lessThan">
      <formula>#REF!/#REF!*60</formula>
    </cfRule>
    <cfRule type="cellIs" dxfId="5266" priority="1405" stopIfTrue="1" operator="between">
      <formula>#REF!/#REF!*60</formula>
      <formula>#REF!/#REF!*89</formula>
    </cfRule>
    <cfRule type="cellIs" dxfId="5265" priority="1406" stopIfTrue="1" operator="greaterThanOrEqual">
      <formula>#REF!/#REF!*90</formula>
    </cfRule>
  </conditionalFormatting>
  <conditionalFormatting sqref="N64">
    <cfRule type="cellIs" dxfId="5264" priority="1384" stopIfTrue="1" operator="lessThan">
      <formula>$E$1/$E$1*50%</formula>
    </cfRule>
    <cfRule type="cellIs" dxfId="5263" priority="1385" stopIfTrue="1" operator="between">
      <formula>$E$1/$E$1*50%</formula>
      <formula>$E$1/$E$1*89.9%</formula>
    </cfRule>
    <cfRule type="cellIs" dxfId="5262" priority="1386" stopIfTrue="1" operator="greaterThanOrEqual">
      <formula>$E$1/$E$1*13.5%</formula>
    </cfRule>
  </conditionalFormatting>
  <conditionalFormatting sqref="M64">
    <cfRule type="cellIs" dxfId="5261" priority="1387" stopIfTrue="1" operator="lessThan">
      <formula>$E$1/$E$1*1%</formula>
    </cfRule>
    <cfRule type="cellIs" dxfId="5260" priority="1388" stopIfTrue="1" operator="between">
      <formula>$E$1/$E$1*1%</formula>
      <formula>$E$1/$E$1*4%</formula>
    </cfRule>
    <cfRule type="cellIs" dxfId="5259" priority="1389" stopIfTrue="1" operator="greaterThanOrEqual">
      <formula>$E$1/$E$1*5%</formula>
    </cfRule>
  </conditionalFormatting>
  <conditionalFormatting sqref="K64">
    <cfRule type="cellIs" dxfId="5258" priority="1390" stopIfTrue="1" operator="lessThan">
      <formula>$D$1/$D$1*50</formula>
    </cfRule>
    <cfRule type="cellIs" dxfId="5257" priority="1391" stopIfTrue="1" operator="between">
      <formula>$D$1/$D$1*50</formula>
      <formula>$D$1/$D$1*89</formula>
    </cfRule>
    <cfRule type="cellIs" dxfId="5256" priority="1392" stopIfTrue="1" operator="greaterThanOrEqual">
      <formula>$D$1/$D$1*90</formula>
    </cfRule>
  </conditionalFormatting>
  <conditionalFormatting sqref="G64">
    <cfRule type="cellIs" dxfId="5255" priority="1393" stopIfTrue="1" operator="lessThan">
      <formula>$E$1/$E$1*11.2%</formula>
    </cfRule>
    <cfRule type="cellIs" dxfId="5254" priority="1394" stopIfTrue="1" operator="between">
      <formula>$E$1/$E$1*11.25%</formula>
      <formula>$E$1/$E$1*20.03%</formula>
    </cfRule>
    <cfRule type="cellIs" dxfId="5253" priority="1395" stopIfTrue="1" operator="greaterThanOrEqual">
      <formula>$E$1/$E$1*13.5%</formula>
    </cfRule>
  </conditionalFormatting>
  <conditionalFormatting sqref="P64 P61:P62">
    <cfRule type="cellIs" dxfId="5252" priority="1396" stopIfTrue="1" operator="lessThan">
      <formula>#REF!/#REF!*1%</formula>
    </cfRule>
    <cfRule type="cellIs" dxfId="5251" priority="1397" stopIfTrue="1" operator="between">
      <formula>#REF!/#REF!*1%</formula>
      <formula>#REF!/#REF!*4%</formula>
    </cfRule>
    <cfRule type="cellIs" dxfId="5250" priority="1398" stopIfTrue="1" operator="greaterThanOrEqual">
      <formula>#REF!/#REF!*5%</formula>
    </cfRule>
  </conditionalFormatting>
  <conditionalFormatting sqref="R64 R61:R62">
    <cfRule type="expression" dxfId="5249" priority="1399" stopIfTrue="1">
      <formula>F</formula>
    </cfRule>
    <cfRule type="expression" dxfId="5248" priority="1400" stopIfTrue="1">
      <formula>A</formula>
    </cfRule>
  </conditionalFormatting>
  <conditionalFormatting sqref="Q64">
    <cfRule type="cellIs" dxfId="5247" priority="1401" stopIfTrue="1" operator="lessThan">
      <formula>$Q$1/$Q$1*60%</formula>
    </cfRule>
    <cfRule type="cellIs" dxfId="5246" priority="1402" stopIfTrue="1" operator="between">
      <formula>$Q$1/$Q$1*60%</formula>
      <formula>$Q$1/$Q$1*89%</formula>
    </cfRule>
    <cfRule type="cellIs" dxfId="5245" priority="1403" stopIfTrue="1" operator="greaterThanOrEqual">
      <formula>$Q$1/$Q$1*90%</formula>
    </cfRule>
  </conditionalFormatting>
  <conditionalFormatting sqref="O64 O61:O62">
    <cfRule type="cellIs" dxfId="5244" priority="1381" stopIfTrue="1" operator="lessThan">
      <formula>#REF!/#REF!*60</formula>
    </cfRule>
    <cfRule type="cellIs" dxfId="5243" priority="1382" stopIfTrue="1" operator="between">
      <formula>#REF!/#REF!*60</formula>
      <formula>#REF!/#REF!*89</formula>
    </cfRule>
    <cfRule type="cellIs" dxfId="5242" priority="1383" stopIfTrue="1" operator="greaterThanOrEqual">
      <formula>#REF!/#REF!*90</formula>
    </cfRule>
  </conditionalFormatting>
  <conditionalFormatting sqref="N63">
    <cfRule type="cellIs" dxfId="5241" priority="1361" stopIfTrue="1" operator="lessThan">
      <formula>$E$1/$E$1*50%</formula>
    </cfRule>
    <cfRule type="cellIs" dxfId="5240" priority="1362" stopIfTrue="1" operator="between">
      <formula>$E$1/$E$1*50%</formula>
      <formula>$E$1/$E$1*89.9%</formula>
    </cfRule>
    <cfRule type="cellIs" dxfId="5239" priority="1363" stopIfTrue="1" operator="greaterThanOrEqual">
      <formula>$E$1/$E$1*13.5%</formula>
    </cfRule>
  </conditionalFormatting>
  <conditionalFormatting sqref="M63">
    <cfRule type="cellIs" dxfId="5238" priority="1364" stopIfTrue="1" operator="lessThan">
      <formula>$E$1/$E$1*1%</formula>
    </cfRule>
    <cfRule type="cellIs" dxfId="5237" priority="1365" stopIfTrue="1" operator="between">
      <formula>$E$1/$E$1*1%</formula>
      <formula>$E$1/$E$1*4%</formula>
    </cfRule>
    <cfRule type="cellIs" dxfId="5236" priority="1366" stopIfTrue="1" operator="greaterThanOrEqual">
      <formula>$E$1/$E$1*5%</formula>
    </cfRule>
  </conditionalFormatting>
  <conditionalFormatting sqref="K63">
    <cfRule type="cellIs" dxfId="5235" priority="1367" stopIfTrue="1" operator="lessThan">
      <formula>$D$1/$D$1*50</formula>
    </cfRule>
    <cfRule type="cellIs" dxfId="5234" priority="1368" stopIfTrue="1" operator="between">
      <formula>$D$1/$D$1*50</formula>
      <formula>$D$1/$D$1*89</formula>
    </cfRule>
    <cfRule type="cellIs" dxfId="5233" priority="1369" stopIfTrue="1" operator="greaterThanOrEqual">
      <formula>$D$1/$D$1*90</formula>
    </cfRule>
  </conditionalFormatting>
  <conditionalFormatting sqref="G63">
    <cfRule type="cellIs" dxfId="5232" priority="1370" stopIfTrue="1" operator="lessThan">
      <formula>$E$1/$E$1*11.2%</formula>
    </cfRule>
    <cfRule type="cellIs" dxfId="5231" priority="1371" stopIfTrue="1" operator="between">
      <formula>$E$1/$E$1*11.25%</formula>
      <formula>$E$1/$E$1*20.03%</formula>
    </cfRule>
    <cfRule type="cellIs" dxfId="5230" priority="1372" stopIfTrue="1" operator="greaterThanOrEqual">
      <formula>$E$1/$E$1*13.5%</formula>
    </cfRule>
  </conditionalFormatting>
  <conditionalFormatting sqref="P63">
    <cfRule type="cellIs" dxfId="5229" priority="1373" stopIfTrue="1" operator="lessThan">
      <formula>#REF!/#REF!*1%</formula>
    </cfRule>
    <cfRule type="cellIs" dxfId="5228" priority="1374" stopIfTrue="1" operator="between">
      <formula>#REF!/#REF!*1%</formula>
      <formula>#REF!/#REF!*4%</formula>
    </cfRule>
    <cfRule type="cellIs" dxfId="5227" priority="1375" stopIfTrue="1" operator="greaterThanOrEqual">
      <formula>#REF!/#REF!*5%</formula>
    </cfRule>
  </conditionalFormatting>
  <conditionalFormatting sqref="R63">
    <cfRule type="expression" dxfId="5226" priority="1376" stopIfTrue="1">
      <formula>F</formula>
    </cfRule>
    <cfRule type="expression" dxfId="5225" priority="1377" stopIfTrue="1">
      <formula>A</formula>
    </cfRule>
  </conditionalFormatting>
  <conditionalFormatting sqref="Q63">
    <cfRule type="cellIs" dxfId="5224" priority="1378" stopIfTrue="1" operator="lessThan">
      <formula>$Q$1/$Q$1*60%</formula>
    </cfRule>
    <cfRule type="cellIs" dxfId="5223" priority="1379" stopIfTrue="1" operator="between">
      <formula>$Q$1/$Q$1*60%</formula>
      <formula>$Q$1/$Q$1*89%</formula>
    </cfRule>
    <cfRule type="cellIs" dxfId="5222" priority="1380" stopIfTrue="1" operator="greaterThanOrEqual">
      <formula>$Q$1/$Q$1*90%</formula>
    </cfRule>
  </conditionalFormatting>
  <conditionalFormatting sqref="O63">
    <cfRule type="cellIs" dxfId="5221" priority="1358" stopIfTrue="1" operator="lessThan">
      <formula>#REF!/#REF!*60</formula>
    </cfRule>
    <cfRule type="cellIs" dxfId="5220" priority="1359" stopIfTrue="1" operator="between">
      <formula>#REF!/#REF!*60</formula>
      <formula>#REF!/#REF!*89</formula>
    </cfRule>
    <cfRule type="cellIs" dxfId="5219" priority="1360" stopIfTrue="1" operator="greaterThanOrEqual">
      <formula>#REF!/#REF!*90</formula>
    </cfRule>
  </conditionalFormatting>
  <conditionalFormatting sqref="H64">
    <cfRule type="cellIs" dxfId="5218" priority="1355" stopIfTrue="1" operator="lessThan">
      <formula>$D$1/$D$1*50</formula>
    </cfRule>
    <cfRule type="cellIs" dxfId="5217" priority="1356" stopIfTrue="1" operator="between">
      <formula>$D$1/$D$1*50</formula>
      <formula>$D$1/$D$1*89</formula>
    </cfRule>
    <cfRule type="cellIs" dxfId="5216" priority="1357" stopIfTrue="1" operator="greaterThanOrEqual">
      <formula>$D$1/$D$1*90</formula>
    </cfRule>
  </conditionalFormatting>
  <conditionalFormatting sqref="N65:N68">
    <cfRule type="cellIs" dxfId="5215" priority="1335" stopIfTrue="1" operator="lessThan">
      <formula>$E$1/$E$1*50%</formula>
    </cfRule>
    <cfRule type="cellIs" dxfId="5214" priority="1336" stopIfTrue="1" operator="between">
      <formula>$E$1/$E$1*50%</formula>
      <formula>$E$1/$E$1*89.9%</formula>
    </cfRule>
    <cfRule type="cellIs" dxfId="5213" priority="1337" stopIfTrue="1" operator="greaterThanOrEqual">
      <formula>$E$1/$E$1*13.5%</formula>
    </cfRule>
  </conditionalFormatting>
  <conditionalFormatting sqref="M65:M68">
    <cfRule type="cellIs" dxfId="5212" priority="1338" stopIfTrue="1" operator="lessThan">
      <formula>$E$1/$E$1*1%</formula>
    </cfRule>
    <cfRule type="cellIs" dxfId="5211" priority="1339" stopIfTrue="1" operator="between">
      <formula>$E$1/$E$1*1%</formula>
      <formula>$E$1/$E$1*4%</formula>
    </cfRule>
    <cfRule type="cellIs" dxfId="5210" priority="1340" stopIfTrue="1" operator="greaterThanOrEqual">
      <formula>$E$1/$E$1*5%</formula>
    </cfRule>
  </conditionalFormatting>
  <conditionalFormatting sqref="H65:H68">
    <cfRule type="cellIs" dxfId="5209" priority="1341" stopIfTrue="1" operator="lessThan">
      <formula>$D$1/$D$1*50</formula>
    </cfRule>
    <cfRule type="cellIs" dxfId="5208" priority="1342" stopIfTrue="1" operator="between">
      <formula>$D$1/$D$1*50</formula>
      <formula>$D$1/$D$1*89</formula>
    </cfRule>
    <cfRule type="cellIs" dxfId="5207" priority="1343" stopIfTrue="1" operator="greaterThanOrEqual">
      <formula>$D$1/$D$1*90</formula>
    </cfRule>
  </conditionalFormatting>
  <conditionalFormatting sqref="I65:I68">
    <cfRule type="cellIs" dxfId="5206" priority="1344" stopIfTrue="1" operator="lessThan">
      <formula>$E$1/$E$1*11.2%</formula>
    </cfRule>
    <cfRule type="cellIs" dxfId="5205" priority="1345" stopIfTrue="1" operator="between">
      <formula>$E$1/$E$1*11.25%</formula>
      <formula>$E$1/$E$1*20.03%</formula>
    </cfRule>
    <cfRule type="cellIs" dxfId="5204" priority="1346" stopIfTrue="1" operator="greaterThanOrEqual">
      <formula>$E$1/$E$1*13.5%</formula>
    </cfRule>
  </conditionalFormatting>
  <conditionalFormatting sqref="P65:P68">
    <cfRule type="cellIs" dxfId="5203" priority="1347" stopIfTrue="1" operator="lessThan">
      <formula>#REF!/#REF!*1%</formula>
    </cfRule>
    <cfRule type="cellIs" dxfId="5202" priority="1348" stopIfTrue="1" operator="between">
      <formula>#REF!/#REF!*1%</formula>
      <formula>#REF!/#REF!*4%</formula>
    </cfRule>
    <cfRule type="cellIs" dxfId="5201" priority="1349" stopIfTrue="1" operator="greaterThanOrEqual">
      <formula>#REF!/#REF!*5%</formula>
    </cfRule>
  </conditionalFormatting>
  <conditionalFormatting sqref="R65:R68">
    <cfRule type="expression" dxfId="5200" priority="1350" stopIfTrue="1">
      <formula>F</formula>
    </cfRule>
    <cfRule type="expression" dxfId="5199" priority="1351" stopIfTrue="1">
      <formula>A</formula>
    </cfRule>
  </conditionalFormatting>
  <conditionalFormatting sqref="Q65:Q68">
    <cfRule type="cellIs" dxfId="5198" priority="1352" stopIfTrue="1" operator="lessThan">
      <formula>$Q$1/$Q$1*60%</formula>
    </cfRule>
    <cfRule type="cellIs" dxfId="5197" priority="1353" stopIfTrue="1" operator="between">
      <formula>$Q$1/$Q$1*60%</formula>
      <formula>$Q$1/$Q$1*89%</formula>
    </cfRule>
    <cfRule type="cellIs" dxfId="5196" priority="1354" stopIfTrue="1" operator="greaterThanOrEqual">
      <formula>$Q$1/$Q$1*90%</formula>
    </cfRule>
  </conditionalFormatting>
  <conditionalFormatting sqref="O65:O68">
    <cfRule type="cellIs" dxfId="5195" priority="1332" stopIfTrue="1" operator="lessThan">
      <formula>#REF!/#REF!*60</formula>
    </cfRule>
    <cfRule type="cellIs" dxfId="5194" priority="1333" stopIfTrue="1" operator="between">
      <formula>#REF!/#REF!*60</formula>
      <formula>#REF!/#REF!*89</formula>
    </cfRule>
    <cfRule type="cellIs" dxfId="5193" priority="1334" stopIfTrue="1" operator="greaterThanOrEqual">
      <formula>#REF!/#REF!*90</formula>
    </cfRule>
  </conditionalFormatting>
  <conditionalFormatting sqref="N48">
    <cfRule type="cellIs" dxfId="5192" priority="1312" stopIfTrue="1" operator="lessThan">
      <formula>$E$1/$E$1*50%</formula>
    </cfRule>
    <cfRule type="cellIs" dxfId="5191" priority="1313" stopIfTrue="1" operator="between">
      <formula>$E$1/$E$1*50%</formula>
      <formula>$E$1/$E$1*89.9%</formula>
    </cfRule>
    <cfRule type="cellIs" dxfId="5190" priority="1314" stopIfTrue="1" operator="greaterThanOrEqual">
      <formula>$E$1/$E$1*13.5%</formula>
    </cfRule>
  </conditionalFormatting>
  <conditionalFormatting sqref="M48">
    <cfRule type="cellIs" dxfId="5189" priority="1315" stopIfTrue="1" operator="lessThan">
      <formula>$E$1/$E$1*1%</formula>
    </cfRule>
    <cfRule type="cellIs" dxfId="5188" priority="1316" stopIfTrue="1" operator="between">
      <formula>$E$1/$E$1*1%</formula>
      <formula>$E$1/$E$1*4%</formula>
    </cfRule>
    <cfRule type="cellIs" dxfId="5187" priority="1317" stopIfTrue="1" operator="greaterThanOrEqual">
      <formula>$E$1/$E$1*5%</formula>
    </cfRule>
  </conditionalFormatting>
  <conditionalFormatting sqref="K48">
    <cfRule type="cellIs" dxfId="5186" priority="1318" stopIfTrue="1" operator="lessThan">
      <formula>$D$1/$D$1*50</formula>
    </cfRule>
    <cfRule type="cellIs" dxfId="5185" priority="1319" stopIfTrue="1" operator="between">
      <formula>$D$1/$D$1*50</formula>
      <formula>$D$1/$D$1*89</formula>
    </cfRule>
    <cfRule type="cellIs" dxfId="5184" priority="1320" stopIfTrue="1" operator="greaterThanOrEqual">
      <formula>$D$1/$D$1*90</formula>
    </cfRule>
  </conditionalFormatting>
  <conditionalFormatting sqref="G48">
    <cfRule type="cellIs" dxfId="5183" priority="1321" stopIfTrue="1" operator="lessThan">
      <formula>$E$1/$E$1*11.2%</formula>
    </cfRule>
    <cfRule type="cellIs" dxfId="5182" priority="1322" stopIfTrue="1" operator="between">
      <formula>$E$1/$E$1*11.25%</formula>
      <formula>$E$1/$E$1*20.03%</formula>
    </cfRule>
    <cfRule type="cellIs" dxfId="5181" priority="1323" stopIfTrue="1" operator="greaterThanOrEqual">
      <formula>$E$1/$E$1*13.5%</formula>
    </cfRule>
  </conditionalFormatting>
  <conditionalFormatting sqref="P48">
    <cfRule type="cellIs" dxfId="5180" priority="1324" stopIfTrue="1" operator="lessThan">
      <formula>#REF!/#REF!*1%</formula>
    </cfRule>
    <cfRule type="cellIs" dxfId="5179" priority="1325" stopIfTrue="1" operator="between">
      <formula>#REF!/#REF!*1%</formula>
      <formula>#REF!/#REF!*4%</formula>
    </cfRule>
    <cfRule type="cellIs" dxfId="5178" priority="1326" stopIfTrue="1" operator="greaterThanOrEqual">
      <formula>#REF!/#REF!*5%</formula>
    </cfRule>
  </conditionalFormatting>
  <conditionalFormatting sqref="R48">
    <cfRule type="expression" dxfId="5177" priority="1327" stopIfTrue="1">
      <formula>F</formula>
    </cfRule>
    <cfRule type="expression" dxfId="5176" priority="1328" stopIfTrue="1">
      <formula>A</formula>
    </cfRule>
  </conditionalFormatting>
  <conditionalFormatting sqref="Q48">
    <cfRule type="cellIs" dxfId="5175" priority="1329" stopIfTrue="1" operator="lessThan">
      <formula>$Q$1/$Q$1*60%</formula>
    </cfRule>
    <cfRule type="cellIs" dxfId="5174" priority="1330" stopIfTrue="1" operator="between">
      <formula>$Q$1/$Q$1*60%</formula>
      <formula>$Q$1/$Q$1*89%</formula>
    </cfRule>
    <cfRule type="cellIs" dxfId="5173" priority="1331" stopIfTrue="1" operator="greaterThanOrEqual">
      <formula>$Q$1/$Q$1*90%</formula>
    </cfRule>
  </conditionalFormatting>
  <conditionalFormatting sqref="O48">
    <cfRule type="cellIs" dxfId="5172" priority="1309" stopIfTrue="1" operator="lessThan">
      <formula>#REF!/#REF!*60</formula>
    </cfRule>
    <cfRule type="cellIs" dxfId="5171" priority="1310" stopIfTrue="1" operator="between">
      <formula>#REF!/#REF!*60</formula>
      <formula>#REF!/#REF!*89</formula>
    </cfRule>
    <cfRule type="cellIs" dxfId="5170" priority="1311" stopIfTrue="1" operator="greaterThanOrEqual">
      <formula>#REF!/#REF!*90</formula>
    </cfRule>
  </conditionalFormatting>
  <conditionalFormatting sqref="O194 A194">
    <cfRule type="cellIs" dxfId="5169" priority="1294" stopIfTrue="1" operator="lessThan">
      <formula>#REF!/#REF!*60</formula>
    </cfRule>
    <cfRule type="cellIs" dxfId="5168" priority="1295" stopIfTrue="1" operator="between">
      <formula>#REF!/#REF!*60</formula>
      <formula>#REF!/#REF!*89</formula>
    </cfRule>
    <cfRule type="cellIs" dxfId="5167" priority="1296" stopIfTrue="1" operator="greaterThanOrEqual">
      <formula>#REF!/#REF!*90</formula>
    </cfRule>
  </conditionalFormatting>
  <conditionalFormatting sqref="N194">
    <cfRule type="cellIs" dxfId="5166" priority="1297" stopIfTrue="1" operator="lessThan">
      <formula>$E$1/$E$1*50%</formula>
    </cfRule>
    <cfRule type="cellIs" dxfId="5165" priority="1298" stopIfTrue="1" operator="between">
      <formula>$E$1/$E$1*50%</formula>
      <formula>$E$1/$E$1*89.9%</formula>
    </cfRule>
    <cfRule type="cellIs" dxfId="5164" priority="1299" stopIfTrue="1" operator="greaterThanOrEqual">
      <formula>$E$1/$E$1*13.5%</formula>
    </cfRule>
  </conditionalFormatting>
  <conditionalFormatting sqref="J194">
    <cfRule type="cellIs" dxfId="5163" priority="1300" stopIfTrue="1" operator="lessThan">
      <formula>$E$1/$E$1*1%</formula>
    </cfRule>
    <cfRule type="cellIs" dxfId="5162" priority="1301" stopIfTrue="1" operator="between">
      <formula>$E$1/$E$1*1%</formula>
      <formula>$E$1/$E$1*4%</formula>
    </cfRule>
    <cfRule type="cellIs" dxfId="5161" priority="1302" stopIfTrue="1" operator="greaterThanOrEqual">
      <formula>$E$1/$E$1*5%</formula>
    </cfRule>
  </conditionalFormatting>
  <conditionalFormatting sqref="H194">
    <cfRule type="cellIs" dxfId="5160" priority="1303" stopIfTrue="1" operator="lessThan">
      <formula>$D$1/$D$1*50</formula>
    </cfRule>
    <cfRule type="cellIs" dxfId="5159" priority="1304" stopIfTrue="1" operator="between">
      <formula>$D$1/$D$1*50</formula>
      <formula>$D$1/$D$1*89</formula>
    </cfRule>
    <cfRule type="cellIs" dxfId="5158" priority="1305" stopIfTrue="1" operator="greaterThanOrEqual">
      <formula>$D$1/$D$1*90</formula>
    </cfRule>
  </conditionalFormatting>
  <conditionalFormatting sqref="I194">
    <cfRule type="cellIs" dxfId="5157" priority="1306" stopIfTrue="1" operator="lessThan">
      <formula>$E$1/$E$1*11.2%</formula>
    </cfRule>
    <cfRule type="cellIs" dxfId="5156" priority="1307" stopIfTrue="1" operator="between">
      <formula>$E$1/$E$1*11.25%</formula>
      <formula>$E$1/$E$1*20.03%</formula>
    </cfRule>
    <cfRule type="cellIs" dxfId="5155" priority="1308" stopIfTrue="1" operator="greaterThanOrEqual">
      <formula>$E$1/$E$1*13.5%</formula>
    </cfRule>
  </conditionalFormatting>
  <conditionalFormatting sqref="M506">
    <cfRule type="cellIs" dxfId="5154" priority="1291" stopIfTrue="1" operator="lessThan">
      <formula>$E$1/$E$1*1%</formula>
    </cfRule>
    <cfRule type="cellIs" dxfId="5153" priority="1292" stopIfTrue="1" operator="between">
      <formula>$E$1/$E$1*1%</formula>
      <formula>$E$1/$E$1*4%</formula>
    </cfRule>
    <cfRule type="cellIs" dxfId="5152" priority="1293" stopIfTrue="1" operator="greaterThanOrEqual">
      <formula>$E$1/$E$1*5%</formula>
    </cfRule>
  </conditionalFormatting>
  <conditionalFormatting sqref="N506">
    <cfRule type="cellIs" dxfId="5151" priority="1279" stopIfTrue="1" operator="lessThan">
      <formula>$E$1/$E$1*50%</formula>
    </cfRule>
    <cfRule type="cellIs" dxfId="5150" priority="1280" stopIfTrue="1" operator="between">
      <formula>$E$1/$E$1*50%</formula>
      <formula>$E$1/$E$1*89.9%</formula>
    </cfRule>
    <cfRule type="cellIs" dxfId="5149" priority="1281" stopIfTrue="1" operator="greaterThanOrEqual">
      <formula>$E$1/$E$1*13.5%</formula>
    </cfRule>
  </conditionalFormatting>
  <conditionalFormatting sqref="H506">
    <cfRule type="cellIs" dxfId="5148" priority="1282" stopIfTrue="1" operator="lessThan">
      <formula>$D$1/$D$1*50</formula>
    </cfRule>
    <cfRule type="cellIs" dxfId="5147" priority="1283" stopIfTrue="1" operator="between">
      <formula>$D$1/$D$1*50</formula>
      <formula>$D$1/$D$1*89</formula>
    </cfRule>
    <cfRule type="cellIs" dxfId="5146" priority="1284" stopIfTrue="1" operator="greaterThanOrEqual">
      <formula>$D$1/$D$1*90</formula>
    </cfRule>
  </conditionalFormatting>
  <conditionalFormatting sqref="I506">
    <cfRule type="cellIs" dxfId="5145" priority="1285" stopIfTrue="1" operator="lessThan">
      <formula>$E$1/$E$1*11.2%</formula>
    </cfRule>
    <cfRule type="cellIs" dxfId="5144" priority="1286" stopIfTrue="1" operator="between">
      <formula>$E$1/$E$1*11.25%</formula>
      <formula>$E$1/$E$1*20.03%</formula>
    </cfRule>
    <cfRule type="cellIs" dxfId="5143" priority="1287" stopIfTrue="1" operator="greaterThanOrEqual">
      <formula>$E$1/$E$1*13.5%</formula>
    </cfRule>
  </conditionalFormatting>
  <conditionalFormatting sqref="P506">
    <cfRule type="cellIs" dxfId="5142" priority="1288" stopIfTrue="1" operator="lessThan">
      <formula>#REF!/#REF!*1%</formula>
    </cfRule>
    <cfRule type="cellIs" dxfId="5141" priority="1289" stopIfTrue="1" operator="between">
      <formula>#REF!/#REF!*1%</formula>
      <formula>#REF!/#REF!*4%</formula>
    </cfRule>
    <cfRule type="cellIs" dxfId="5140" priority="1290" stopIfTrue="1" operator="greaterThanOrEqual">
      <formula>#REF!/#REF!*5%</formula>
    </cfRule>
  </conditionalFormatting>
  <conditionalFormatting sqref="O506">
    <cfRule type="cellIs" dxfId="5139" priority="1276" stopIfTrue="1" operator="lessThan">
      <formula>#REF!/#REF!*60</formula>
    </cfRule>
    <cfRule type="cellIs" dxfId="5138" priority="1277" stopIfTrue="1" operator="between">
      <formula>#REF!/#REF!*60</formula>
      <formula>#REF!/#REF!*89</formula>
    </cfRule>
    <cfRule type="cellIs" dxfId="5137" priority="1278" stopIfTrue="1" operator="greaterThanOrEqual">
      <formula>#REF!/#REF!*90</formula>
    </cfRule>
  </conditionalFormatting>
  <conditionalFormatting sqref="D506">
    <cfRule type="cellIs" dxfId="5136" priority="1273" stopIfTrue="1" operator="lessThan">
      <formula>$D$1/$D$1*50</formula>
    </cfRule>
    <cfRule type="cellIs" dxfId="5135" priority="1274" stopIfTrue="1" operator="between">
      <formula>$D$1/$D$1*50</formula>
      <formula>$D$1/$D$1*89</formula>
    </cfRule>
    <cfRule type="cellIs" dxfId="5134" priority="1275" stopIfTrue="1" operator="greaterThanOrEqual">
      <formula>$D$1/$D$1*90</formula>
    </cfRule>
  </conditionalFormatting>
  <conditionalFormatting sqref="P456">
    <cfRule type="cellIs" dxfId="5133" priority="1105" stopIfTrue="1" operator="lessThan">
      <formula>#REF!/#REF!*1%</formula>
    </cfRule>
    <cfRule type="cellIs" dxfId="5132" priority="1106" stopIfTrue="1" operator="between">
      <formula>#REF!/#REF!*1%</formula>
      <formula>#REF!/#REF!*4%</formula>
    </cfRule>
    <cfRule type="cellIs" dxfId="5131" priority="1107" stopIfTrue="1" operator="greaterThanOrEqual">
      <formula>#REF!/#REF!*5%</formula>
    </cfRule>
  </conditionalFormatting>
  <conditionalFormatting sqref="O193">
    <cfRule type="cellIs" dxfId="5130" priority="1253" stopIfTrue="1" operator="lessThan">
      <formula>#REF!/#REF!*60</formula>
    </cfRule>
    <cfRule type="cellIs" dxfId="5129" priority="1254" stopIfTrue="1" operator="between">
      <formula>#REF!/#REF!*60</formula>
      <formula>#REF!/#REF!*89</formula>
    </cfRule>
    <cfRule type="cellIs" dxfId="5128" priority="1255" stopIfTrue="1" operator="greaterThanOrEqual">
      <formula>#REF!/#REF!*90</formula>
    </cfRule>
  </conditionalFormatting>
  <conditionalFormatting sqref="N193">
    <cfRule type="cellIs" dxfId="5127" priority="1256" stopIfTrue="1" operator="lessThan">
      <formula>$E$1/$E$1*50%</formula>
    </cfRule>
    <cfRule type="cellIs" dxfId="5126" priority="1257" stopIfTrue="1" operator="between">
      <formula>$E$1/$E$1*50%</formula>
      <formula>$E$1/$E$1*89.9%</formula>
    </cfRule>
    <cfRule type="cellIs" dxfId="5125" priority="1258" stopIfTrue="1" operator="greaterThanOrEqual">
      <formula>$E$1/$E$1*13.5%</formula>
    </cfRule>
  </conditionalFormatting>
  <conditionalFormatting sqref="K193">
    <cfRule type="cellIs" dxfId="5124" priority="1259" stopIfTrue="1" operator="lessThan">
      <formula>$D$1/$D$1*50</formula>
    </cfRule>
    <cfRule type="cellIs" dxfId="5123" priority="1260" stopIfTrue="1" operator="between">
      <formula>$D$1/$D$1*50</formula>
      <formula>$D$1/$D$1*89</formula>
    </cfRule>
    <cfRule type="cellIs" dxfId="5122" priority="1261" stopIfTrue="1" operator="greaterThanOrEqual">
      <formula>$D$1/$D$1*90</formula>
    </cfRule>
  </conditionalFormatting>
  <conditionalFormatting sqref="E193">
    <cfRule type="cellIs" dxfId="5121" priority="1262" stopIfTrue="1" operator="lessThan">
      <formula>$E$1/$E$1*11.2%</formula>
    </cfRule>
    <cfRule type="cellIs" dxfId="5120" priority="1263" stopIfTrue="1" operator="between">
      <formula>$E$1/$E$1*11.25%</formula>
      <formula>$E$1/$E$1*20.03%</formula>
    </cfRule>
    <cfRule type="cellIs" dxfId="5119" priority="1264" stopIfTrue="1" operator="greaterThanOrEqual">
      <formula>$E$1/$E$1*13.5%</formula>
    </cfRule>
  </conditionalFormatting>
  <conditionalFormatting sqref="P193">
    <cfRule type="cellIs" dxfId="5118" priority="1265" stopIfTrue="1" operator="lessThan">
      <formula>#REF!/#REF!*1%</formula>
    </cfRule>
    <cfRule type="cellIs" dxfId="5117" priority="1266" stopIfTrue="1" operator="between">
      <formula>#REF!/#REF!*1%</formula>
      <formula>#REF!/#REF!*4%</formula>
    </cfRule>
    <cfRule type="cellIs" dxfId="5116" priority="1267" stopIfTrue="1" operator="greaterThanOrEqual">
      <formula>#REF!/#REF!*5%</formula>
    </cfRule>
  </conditionalFormatting>
  <conditionalFormatting sqref="R193">
    <cfRule type="expression" dxfId="5115" priority="1268" stopIfTrue="1">
      <formula>F</formula>
    </cfRule>
    <cfRule type="expression" dxfId="5114" priority="1269" stopIfTrue="1">
      <formula>A</formula>
    </cfRule>
  </conditionalFormatting>
  <conditionalFormatting sqref="Q193">
    <cfRule type="cellIs" dxfId="5113" priority="1270" stopIfTrue="1" operator="lessThan">
      <formula>$Q$1/$Q$1*60%</formula>
    </cfRule>
    <cfRule type="cellIs" dxfId="5112" priority="1271" stopIfTrue="1" operator="between">
      <formula>$Q$1/$Q$1*60%</formula>
      <formula>$Q$1/$Q$1*89%</formula>
    </cfRule>
    <cfRule type="cellIs" dxfId="5111" priority="1272" stopIfTrue="1" operator="greaterThanOrEqual">
      <formula>$Q$1/$Q$1*90%</formula>
    </cfRule>
  </conditionalFormatting>
  <conditionalFormatting sqref="F193">
    <cfRule type="cellIs" dxfId="5110" priority="1250" stopIfTrue="1" operator="lessThan">
      <formula>$D$1/$D$1*50</formula>
    </cfRule>
    <cfRule type="cellIs" dxfId="5109" priority="1251" stopIfTrue="1" operator="between">
      <formula>$D$1/$D$1*50</formula>
      <formula>$D$1/$D$1*89</formula>
    </cfRule>
    <cfRule type="cellIs" dxfId="5108" priority="1252" stopIfTrue="1" operator="greaterThanOrEqual">
      <formula>$D$1/$D$1*90</formula>
    </cfRule>
  </conditionalFormatting>
  <conditionalFormatting sqref="F193">
    <cfRule type="cellIs" dxfId="5107" priority="1247" stopIfTrue="1" operator="lessThan">
      <formula>$D$1/$D$1*50</formula>
    </cfRule>
    <cfRule type="cellIs" dxfId="5106" priority="1248" stopIfTrue="1" operator="between">
      <formula>$D$1/$D$1*50</formula>
      <formula>$D$1/$D$1*89</formula>
    </cfRule>
    <cfRule type="cellIs" dxfId="5105" priority="1249" stopIfTrue="1" operator="greaterThanOrEqual">
      <formula>$D$1/$D$1*90</formula>
    </cfRule>
  </conditionalFormatting>
  <conditionalFormatting sqref="N189">
    <cfRule type="cellIs" dxfId="5104" priority="1230" stopIfTrue="1" operator="lessThan">
      <formula>$E$1/$E$1*50%</formula>
    </cfRule>
    <cfRule type="cellIs" dxfId="5103" priority="1231" stopIfTrue="1" operator="between">
      <formula>$E$1/$E$1*50%</formula>
      <formula>$E$1/$E$1*89.9%</formula>
    </cfRule>
    <cfRule type="cellIs" dxfId="5102" priority="1232" stopIfTrue="1" operator="greaterThanOrEqual">
      <formula>$E$1/$E$1*13.5%</formula>
    </cfRule>
  </conditionalFormatting>
  <conditionalFormatting sqref="K189">
    <cfRule type="cellIs" dxfId="5101" priority="1233" stopIfTrue="1" operator="lessThan">
      <formula>$D$1/$D$1*50</formula>
    </cfRule>
    <cfRule type="cellIs" dxfId="5100" priority="1234" stopIfTrue="1" operator="between">
      <formula>$D$1/$D$1*50</formula>
      <formula>$D$1/$D$1*89</formula>
    </cfRule>
    <cfRule type="cellIs" dxfId="5099" priority="1235" stopIfTrue="1" operator="greaterThanOrEqual">
      <formula>$D$1/$D$1*90</formula>
    </cfRule>
  </conditionalFormatting>
  <conditionalFormatting sqref="E189">
    <cfRule type="cellIs" dxfId="5098" priority="1236" stopIfTrue="1" operator="lessThan">
      <formula>$E$1/$E$1*11.2%</formula>
    </cfRule>
    <cfRule type="cellIs" dxfId="5097" priority="1237" stopIfTrue="1" operator="between">
      <formula>$E$1/$E$1*11.25%</formula>
      <formula>$E$1/$E$1*20.03%</formula>
    </cfRule>
    <cfRule type="cellIs" dxfId="5096" priority="1238" stopIfTrue="1" operator="greaterThanOrEqual">
      <formula>$E$1/$E$1*13.5%</formula>
    </cfRule>
  </conditionalFormatting>
  <conditionalFormatting sqref="P189">
    <cfRule type="cellIs" dxfId="5095" priority="1239" stopIfTrue="1" operator="lessThan">
      <formula>#REF!/#REF!*1%</formula>
    </cfRule>
    <cfRule type="cellIs" dxfId="5094" priority="1240" stopIfTrue="1" operator="between">
      <formula>#REF!/#REF!*1%</formula>
      <formula>#REF!/#REF!*4%</formula>
    </cfRule>
    <cfRule type="cellIs" dxfId="5093" priority="1241" stopIfTrue="1" operator="greaterThanOrEqual">
      <formula>#REF!/#REF!*5%</formula>
    </cfRule>
  </conditionalFormatting>
  <conditionalFormatting sqref="R189">
    <cfRule type="expression" dxfId="5092" priority="1242" stopIfTrue="1">
      <formula>F</formula>
    </cfRule>
    <cfRule type="expression" dxfId="5091" priority="1243" stopIfTrue="1">
      <formula>A</formula>
    </cfRule>
  </conditionalFormatting>
  <conditionalFormatting sqref="Q189">
    <cfRule type="cellIs" dxfId="5090" priority="1244" stopIfTrue="1" operator="lessThan">
      <formula>$Q$1/$Q$1*60%</formula>
    </cfRule>
    <cfRule type="cellIs" dxfId="5089" priority="1245" stopIfTrue="1" operator="between">
      <formula>$Q$1/$Q$1*60%</formula>
      <formula>$Q$1/$Q$1*89%</formula>
    </cfRule>
    <cfRule type="cellIs" dxfId="5088" priority="1246" stopIfTrue="1" operator="greaterThanOrEqual">
      <formula>$Q$1/$Q$1*90%</formula>
    </cfRule>
  </conditionalFormatting>
  <conditionalFormatting sqref="O189">
    <cfRule type="cellIs" dxfId="5087" priority="1227" stopIfTrue="1" operator="lessThan">
      <formula>#REF!/#REF!*60</formula>
    </cfRule>
    <cfRule type="cellIs" dxfId="5086" priority="1228" stopIfTrue="1" operator="between">
      <formula>#REF!/#REF!*60</formula>
      <formula>#REF!/#REF!*89</formula>
    </cfRule>
    <cfRule type="cellIs" dxfId="5085" priority="1229" stopIfTrue="1" operator="greaterThanOrEqual">
      <formula>#REF!/#REF!*90</formula>
    </cfRule>
  </conditionalFormatting>
  <conditionalFormatting sqref="O190">
    <cfRule type="cellIs" dxfId="5084" priority="1207" stopIfTrue="1" operator="lessThan">
      <formula>#REF!/#REF!*60</formula>
    </cfRule>
    <cfRule type="cellIs" dxfId="5083" priority="1208" stopIfTrue="1" operator="between">
      <formula>#REF!/#REF!*60</formula>
      <formula>#REF!/#REF!*89</formula>
    </cfRule>
    <cfRule type="cellIs" dxfId="5082" priority="1209" stopIfTrue="1" operator="greaterThanOrEqual">
      <formula>#REF!/#REF!*90</formula>
    </cfRule>
  </conditionalFormatting>
  <conditionalFormatting sqref="N190">
    <cfRule type="cellIs" dxfId="5081" priority="1210" stopIfTrue="1" operator="lessThan">
      <formula>$E$1/$E$1*50%</formula>
    </cfRule>
    <cfRule type="cellIs" dxfId="5080" priority="1211" stopIfTrue="1" operator="between">
      <formula>$E$1/$E$1*50%</formula>
      <formula>$E$1/$E$1*89.9%</formula>
    </cfRule>
    <cfRule type="cellIs" dxfId="5079" priority="1212" stopIfTrue="1" operator="greaterThanOrEqual">
      <formula>$E$1/$E$1*13.5%</formula>
    </cfRule>
  </conditionalFormatting>
  <conditionalFormatting sqref="F190">
    <cfRule type="cellIs" dxfId="5078" priority="1213" stopIfTrue="1" operator="lessThan">
      <formula>$D$1/$D$1*50</formula>
    </cfRule>
    <cfRule type="cellIs" dxfId="5077" priority="1214" stopIfTrue="1" operator="between">
      <formula>$D$1/$D$1*50</formula>
      <formula>$D$1/$D$1*89</formula>
    </cfRule>
    <cfRule type="cellIs" dxfId="5076" priority="1215" stopIfTrue="1" operator="greaterThanOrEqual">
      <formula>$D$1/$D$1*90</formula>
    </cfRule>
  </conditionalFormatting>
  <conditionalFormatting sqref="I190">
    <cfRule type="cellIs" dxfId="5075" priority="1216" stopIfTrue="1" operator="lessThan">
      <formula>$E$1/$E$1*11.2%</formula>
    </cfRule>
    <cfRule type="cellIs" dxfId="5074" priority="1217" stopIfTrue="1" operator="between">
      <formula>$E$1/$E$1*11.25%</formula>
      <formula>$E$1/$E$1*20.03%</formula>
    </cfRule>
    <cfRule type="cellIs" dxfId="5073" priority="1218" stopIfTrue="1" operator="greaterThanOrEqual">
      <formula>$E$1/$E$1*13.5%</formula>
    </cfRule>
  </conditionalFormatting>
  <conditionalFormatting sqref="P190 P192">
    <cfRule type="cellIs" dxfId="5072" priority="1219" stopIfTrue="1" operator="lessThan">
      <formula>#REF!/#REF!*1%</formula>
    </cfRule>
    <cfRule type="cellIs" dxfId="5071" priority="1220" stopIfTrue="1" operator="between">
      <formula>#REF!/#REF!*1%</formula>
      <formula>#REF!/#REF!*4%</formula>
    </cfRule>
    <cfRule type="cellIs" dxfId="5070" priority="1221" stopIfTrue="1" operator="greaterThanOrEqual">
      <formula>#REF!/#REF!*5%</formula>
    </cfRule>
  </conditionalFormatting>
  <conditionalFormatting sqref="R190 R192">
    <cfRule type="expression" dxfId="5069" priority="1222" stopIfTrue="1">
      <formula>F</formula>
    </cfRule>
    <cfRule type="expression" dxfId="5068" priority="1223" stopIfTrue="1">
      <formula>A</formula>
    </cfRule>
  </conditionalFormatting>
  <conditionalFormatting sqref="Q190">
    <cfRule type="cellIs" dxfId="5067" priority="1224" stopIfTrue="1" operator="lessThan">
      <formula>$Q$1/$Q$1*60%</formula>
    </cfRule>
    <cfRule type="cellIs" dxfId="5066" priority="1225" stopIfTrue="1" operator="between">
      <formula>$Q$1/$Q$1*60%</formula>
      <formula>$Q$1/$Q$1*89%</formula>
    </cfRule>
    <cfRule type="cellIs" dxfId="5065" priority="1226" stopIfTrue="1" operator="greaterThanOrEqual">
      <formula>$Q$1/$Q$1*90%</formula>
    </cfRule>
  </conditionalFormatting>
  <conditionalFormatting sqref="O192">
    <cfRule type="cellIs" dxfId="5064" priority="1204" stopIfTrue="1" operator="lessThan">
      <formula>#REF!/#REF!*60</formula>
    </cfRule>
    <cfRule type="cellIs" dxfId="5063" priority="1205" stopIfTrue="1" operator="between">
      <formula>#REF!/#REF!*60</formula>
      <formula>#REF!/#REF!*89</formula>
    </cfRule>
    <cfRule type="cellIs" dxfId="5062" priority="1206" stopIfTrue="1" operator="greaterThanOrEqual">
      <formula>#REF!/#REF!*90</formula>
    </cfRule>
  </conditionalFormatting>
  <conditionalFormatting sqref="D192">
    <cfRule type="cellIs" dxfId="5061" priority="1201" stopIfTrue="1" operator="lessThan">
      <formula>$D$1/$D$1*50</formula>
    </cfRule>
    <cfRule type="cellIs" dxfId="5060" priority="1202" stopIfTrue="1" operator="between">
      <formula>$D$1/$D$1*50</formula>
      <formula>$D$1/$D$1*89</formula>
    </cfRule>
    <cfRule type="cellIs" dxfId="5059" priority="1203" stopIfTrue="1" operator="greaterThanOrEqual">
      <formula>$D$1/$D$1*90</formula>
    </cfRule>
  </conditionalFormatting>
  <conditionalFormatting sqref="N423">
    <cfRule type="cellIs" dxfId="5058" priority="1181" stopIfTrue="1" operator="lessThan">
      <formula>$E$1/$E$1*50%</formula>
    </cfRule>
    <cfRule type="cellIs" dxfId="5057" priority="1182" stopIfTrue="1" operator="between">
      <formula>$E$1/$E$1*50%</formula>
      <formula>$E$1/$E$1*89.9%</formula>
    </cfRule>
    <cfRule type="cellIs" dxfId="5056" priority="1183" stopIfTrue="1" operator="greaterThanOrEqual">
      <formula>$E$1/$E$1*13.5%</formula>
    </cfRule>
  </conditionalFormatting>
  <conditionalFormatting sqref="J423">
    <cfRule type="cellIs" dxfId="5055" priority="1184" stopIfTrue="1" operator="lessThan">
      <formula>$E$1/$E$1*1%</formula>
    </cfRule>
    <cfRule type="cellIs" dxfId="5054" priority="1185" stopIfTrue="1" operator="between">
      <formula>$E$1/$E$1*1%</formula>
      <formula>$E$1/$E$1*4%</formula>
    </cfRule>
    <cfRule type="cellIs" dxfId="5053" priority="1186" stopIfTrue="1" operator="greaterThanOrEqual">
      <formula>$E$1/$E$1*5%</formula>
    </cfRule>
  </conditionalFormatting>
  <conditionalFormatting sqref="D423">
    <cfRule type="cellIs" dxfId="5052" priority="1187" stopIfTrue="1" operator="lessThan">
      <formula>$D$1/$D$1*50</formula>
    </cfRule>
    <cfRule type="cellIs" dxfId="5051" priority="1188" stopIfTrue="1" operator="between">
      <formula>$D$1/$D$1*50</formula>
      <formula>$D$1/$D$1*89</formula>
    </cfRule>
    <cfRule type="cellIs" dxfId="5050" priority="1189" stopIfTrue="1" operator="greaterThanOrEqual">
      <formula>$D$1/$D$1*90</formula>
    </cfRule>
  </conditionalFormatting>
  <conditionalFormatting sqref="L423">
    <cfRule type="cellIs" dxfId="5049" priority="1190" stopIfTrue="1" operator="lessThan">
      <formula>$E$1/$E$1*11.2%</formula>
    </cfRule>
    <cfRule type="cellIs" dxfId="5048" priority="1191" stopIfTrue="1" operator="between">
      <formula>$E$1/$E$1*11.25%</formula>
      <formula>$E$1/$E$1*20.03%</formula>
    </cfRule>
    <cfRule type="cellIs" dxfId="5047" priority="1192" stopIfTrue="1" operator="greaterThanOrEqual">
      <formula>$E$1/$E$1*13.5%</formula>
    </cfRule>
  </conditionalFormatting>
  <conditionalFormatting sqref="P423">
    <cfRule type="cellIs" dxfId="5046" priority="1193" stopIfTrue="1" operator="lessThan">
      <formula>#REF!/#REF!*1%</formula>
    </cfRule>
    <cfRule type="cellIs" dxfId="5045" priority="1194" stopIfTrue="1" operator="between">
      <formula>#REF!/#REF!*1%</formula>
      <formula>#REF!/#REF!*4%</formula>
    </cfRule>
    <cfRule type="cellIs" dxfId="5044" priority="1195" stopIfTrue="1" operator="greaterThanOrEqual">
      <formula>#REF!/#REF!*5%</formula>
    </cfRule>
  </conditionalFormatting>
  <conditionalFormatting sqref="R423">
    <cfRule type="expression" dxfId="5043" priority="1196" stopIfTrue="1">
      <formula>F</formula>
    </cfRule>
    <cfRule type="expression" dxfId="5042" priority="1197" stopIfTrue="1">
      <formula>A</formula>
    </cfRule>
  </conditionalFormatting>
  <conditionalFormatting sqref="Q423">
    <cfRule type="cellIs" dxfId="5041" priority="1198" stopIfTrue="1" operator="lessThan">
      <formula>$Q$1/$Q$1*60%</formula>
    </cfRule>
    <cfRule type="cellIs" dxfId="5040" priority="1199" stopIfTrue="1" operator="between">
      <formula>$Q$1/$Q$1*60%</formula>
      <formula>$Q$1/$Q$1*89%</formula>
    </cfRule>
    <cfRule type="cellIs" dxfId="5039" priority="1200" stopIfTrue="1" operator="greaterThanOrEqual">
      <formula>$Q$1/$Q$1*90%</formula>
    </cfRule>
  </conditionalFormatting>
  <conditionalFormatting sqref="O423">
    <cfRule type="cellIs" dxfId="5038" priority="1178" stopIfTrue="1" operator="lessThan">
      <formula>#REF!/#REF!*60</formula>
    </cfRule>
    <cfRule type="cellIs" dxfId="5037" priority="1179" stopIfTrue="1" operator="between">
      <formula>#REF!/#REF!*60</formula>
      <formula>#REF!/#REF!*89</formula>
    </cfRule>
    <cfRule type="cellIs" dxfId="5036" priority="1180" stopIfTrue="1" operator="greaterThanOrEqual">
      <formula>#REF!/#REF!*90</formula>
    </cfRule>
  </conditionalFormatting>
  <conditionalFormatting sqref="N422">
    <cfRule type="cellIs" dxfId="5035" priority="1158" stopIfTrue="1" operator="lessThan">
      <formula>$E$1/$E$1*50%</formula>
    </cfRule>
    <cfRule type="cellIs" dxfId="5034" priority="1159" stopIfTrue="1" operator="between">
      <formula>$E$1/$E$1*50%</formula>
      <formula>$E$1/$E$1*89.9%</formula>
    </cfRule>
    <cfRule type="cellIs" dxfId="5033" priority="1160" stopIfTrue="1" operator="greaterThanOrEqual">
      <formula>$E$1/$E$1*13.5%</formula>
    </cfRule>
  </conditionalFormatting>
  <conditionalFormatting sqref="J422">
    <cfRule type="cellIs" dxfId="5032" priority="1161" stopIfTrue="1" operator="lessThan">
      <formula>$E$1/$E$1*1%</formula>
    </cfRule>
    <cfRule type="cellIs" dxfId="5031" priority="1162" stopIfTrue="1" operator="between">
      <formula>$E$1/$E$1*1%</formula>
      <formula>$E$1/$E$1*4%</formula>
    </cfRule>
    <cfRule type="cellIs" dxfId="5030" priority="1163" stopIfTrue="1" operator="greaterThanOrEqual">
      <formula>$E$1/$E$1*5%</formula>
    </cfRule>
  </conditionalFormatting>
  <conditionalFormatting sqref="K422">
    <cfRule type="cellIs" dxfId="5029" priority="1164" stopIfTrue="1" operator="lessThan">
      <formula>$D$1/$D$1*50</formula>
    </cfRule>
    <cfRule type="cellIs" dxfId="5028" priority="1165" stopIfTrue="1" operator="between">
      <formula>$D$1/$D$1*50</formula>
      <formula>$D$1/$D$1*89</formula>
    </cfRule>
    <cfRule type="cellIs" dxfId="5027" priority="1166" stopIfTrue="1" operator="greaterThanOrEqual">
      <formula>$D$1/$D$1*90</formula>
    </cfRule>
  </conditionalFormatting>
  <conditionalFormatting sqref="G422">
    <cfRule type="cellIs" dxfId="5026" priority="1167" stopIfTrue="1" operator="lessThan">
      <formula>$E$1/$E$1*11.2%</formula>
    </cfRule>
    <cfRule type="cellIs" dxfId="5025" priority="1168" stopIfTrue="1" operator="between">
      <formula>$E$1/$E$1*11.25%</formula>
      <formula>$E$1/$E$1*20.03%</formula>
    </cfRule>
    <cfRule type="cellIs" dxfId="5024" priority="1169" stopIfTrue="1" operator="greaterThanOrEqual">
      <formula>$E$1/$E$1*13.5%</formula>
    </cfRule>
  </conditionalFormatting>
  <conditionalFormatting sqref="P422">
    <cfRule type="cellIs" dxfId="5023" priority="1170" stopIfTrue="1" operator="lessThan">
      <formula>#REF!/#REF!*1%</formula>
    </cfRule>
    <cfRule type="cellIs" dxfId="5022" priority="1171" stopIfTrue="1" operator="between">
      <formula>#REF!/#REF!*1%</formula>
      <formula>#REF!/#REF!*4%</formula>
    </cfRule>
    <cfRule type="cellIs" dxfId="5021" priority="1172" stopIfTrue="1" operator="greaterThanOrEqual">
      <formula>#REF!/#REF!*5%</formula>
    </cfRule>
  </conditionalFormatting>
  <conditionalFormatting sqref="R422">
    <cfRule type="expression" dxfId="5020" priority="1173" stopIfTrue="1">
      <formula>F</formula>
    </cfRule>
    <cfRule type="expression" dxfId="5019" priority="1174" stopIfTrue="1">
      <formula>A</formula>
    </cfRule>
  </conditionalFormatting>
  <conditionalFormatting sqref="Q422">
    <cfRule type="cellIs" dxfId="5018" priority="1175" stopIfTrue="1" operator="lessThan">
      <formula>$Q$1/$Q$1*60%</formula>
    </cfRule>
    <cfRule type="cellIs" dxfId="5017" priority="1176" stopIfTrue="1" operator="between">
      <formula>$Q$1/$Q$1*60%</formula>
      <formula>$Q$1/$Q$1*89%</formula>
    </cfRule>
    <cfRule type="cellIs" dxfId="5016" priority="1177" stopIfTrue="1" operator="greaterThanOrEqual">
      <formula>$Q$1/$Q$1*90%</formula>
    </cfRule>
  </conditionalFormatting>
  <conditionalFormatting sqref="O422">
    <cfRule type="cellIs" dxfId="5015" priority="1155" stopIfTrue="1" operator="lessThan">
      <formula>#REF!/#REF!*60</formula>
    </cfRule>
    <cfRule type="cellIs" dxfId="5014" priority="1156" stopIfTrue="1" operator="between">
      <formula>#REF!/#REF!*60</formula>
      <formula>#REF!/#REF!*89</formula>
    </cfRule>
    <cfRule type="cellIs" dxfId="5013" priority="1157" stopIfTrue="1" operator="greaterThanOrEqual">
      <formula>#REF!/#REF!*90</formula>
    </cfRule>
  </conditionalFormatting>
  <conditionalFormatting sqref="J424">
    <cfRule type="cellIs" dxfId="5012" priority="1152" stopIfTrue="1" operator="lessThan">
      <formula>$E$1/$E$1*1%</formula>
    </cfRule>
    <cfRule type="cellIs" dxfId="5011" priority="1153" stopIfTrue="1" operator="between">
      <formula>$E$1/$E$1*1%</formula>
      <formula>$E$1/$E$1*4%</formula>
    </cfRule>
    <cfRule type="cellIs" dxfId="5010" priority="1154" stopIfTrue="1" operator="greaterThanOrEqual">
      <formula>$E$1/$E$1*5%</formula>
    </cfRule>
  </conditionalFormatting>
  <conditionalFormatting sqref="O424">
    <cfRule type="cellIs" dxfId="5009" priority="1137" stopIfTrue="1" operator="lessThan">
      <formula>#REF!/#REF!*60</formula>
    </cfRule>
    <cfRule type="cellIs" dxfId="5008" priority="1138" stopIfTrue="1" operator="between">
      <formula>#REF!/#REF!*60</formula>
      <formula>#REF!/#REF!*89</formula>
    </cfRule>
    <cfRule type="cellIs" dxfId="5007" priority="1139" stopIfTrue="1" operator="greaterThanOrEqual">
      <formula>#REF!/#REF!*90</formula>
    </cfRule>
  </conditionalFormatting>
  <conditionalFormatting sqref="N424">
    <cfRule type="cellIs" dxfId="5006" priority="1140" stopIfTrue="1" operator="lessThan">
      <formula>$E$1/$E$1*50%</formula>
    </cfRule>
    <cfRule type="cellIs" dxfId="5005" priority="1141" stopIfTrue="1" operator="between">
      <formula>$E$1/$E$1*50%</formula>
      <formula>$E$1/$E$1*89.9%</formula>
    </cfRule>
    <cfRule type="cellIs" dxfId="5004" priority="1142" stopIfTrue="1" operator="greaterThanOrEqual">
      <formula>$E$1/$E$1*13.5%</formula>
    </cfRule>
  </conditionalFormatting>
  <conditionalFormatting sqref="D424">
    <cfRule type="cellIs" dxfId="5003" priority="1143" stopIfTrue="1" operator="lessThan">
      <formula>$D$1/$D$1*50</formula>
    </cfRule>
    <cfRule type="cellIs" dxfId="5002" priority="1144" stopIfTrue="1" operator="between">
      <formula>$D$1/$D$1*50</formula>
      <formula>$D$1/$D$1*89</formula>
    </cfRule>
    <cfRule type="cellIs" dxfId="5001" priority="1145" stopIfTrue="1" operator="greaterThanOrEqual">
      <formula>$D$1/$D$1*90</formula>
    </cfRule>
  </conditionalFormatting>
  <conditionalFormatting sqref="L424">
    <cfRule type="cellIs" dxfId="5000" priority="1146" stopIfTrue="1" operator="lessThan">
      <formula>$E$1/$E$1*11.2%</formula>
    </cfRule>
    <cfRule type="cellIs" dxfId="4999" priority="1147" stopIfTrue="1" operator="between">
      <formula>$E$1/$E$1*11.25%</formula>
      <formula>$E$1/$E$1*20.03%</formula>
    </cfRule>
    <cfRule type="cellIs" dxfId="4998" priority="1148" stopIfTrue="1" operator="greaterThanOrEqual">
      <formula>$E$1/$E$1*13.5%</formula>
    </cfRule>
  </conditionalFormatting>
  <conditionalFormatting sqref="P424">
    <cfRule type="cellIs" dxfId="4997" priority="1149" stopIfTrue="1" operator="lessThan">
      <formula>#REF!/#REF!*1%</formula>
    </cfRule>
    <cfRule type="cellIs" dxfId="4996" priority="1150" stopIfTrue="1" operator="between">
      <formula>#REF!/#REF!*1%</formula>
      <formula>#REF!/#REF!*4%</formula>
    </cfRule>
    <cfRule type="cellIs" dxfId="4995" priority="1151" stopIfTrue="1" operator="greaterThanOrEqual">
      <formula>#REF!/#REF!*5%</formula>
    </cfRule>
  </conditionalFormatting>
  <conditionalFormatting sqref="J47">
    <cfRule type="cellIs" dxfId="4994" priority="1134" stopIfTrue="1" operator="lessThan">
      <formula>$E$1/$E$1*1%</formula>
    </cfRule>
    <cfRule type="cellIs" dxfId="4993" priority="1135" stopIfTrue="1" operator="between">
      <formula>$E$1/$E$1*1%</formula>
      <formula>$E$1/$E$1*4%</formula>
    </cfRule>
    <cfRule type="cellIs" dxfId="4992" priority="1136" stopIfTrue="1" operator="greaterThanOrEqual">
      <formula>$E$1/$E$1*5%</formula>
    </cfRule>
  </conditionalFormatting>
  <conditionalFormatting sqref="N47">
    <cfRule type="cellIs" dxfId="4991" priority="1114" stopIfTrue="1" operator="lessThan">
      <formula>$E$1/$E$1*50%</formula>
    </cfRule>
    <cfRule type="cellIs" dxfId="4990" priority="1115" stopIfTrue="1" operator="between">
      <formula>$E$1/$E$1*50%</formula>
      <formula>$E$1/$E$1*89.9%</formula>
    </cfRule>
    <cfRule type="cellIs" dxfId="4989" priority="1116" stopIfTrue="1" operator="greaterThanOrEqual">
      <formula>$E$1/$E$1*13.5%</formula>
    </cfRule>
  </conditionalFormatting>
  <conditionalFormatting sqref="M47">
    <cfRule type="cellIs" dxfId="4988" priority="1117" stopIfTrue="1" operator="lessThan">
      <formula>$E$1/$E$1*1%</formula>
    </cfRule>
    <cfRule type="cellIs" dxfId="4987" priority="1118" stopIfTrue="1" operator="between">
      <formula>$E$1/$E$1*1%</formula>
      <formula>$E$1/$E$1*4%</formula>
    </cfRule>
    <cfRule type="cellIs" dxfId="4986" priority="1119" stopIfTrue="1" operator="greaterThanOrEqual">
      <formula>$E$1/$E$1*5%</formula>
    </cfRule>
  </conditionalFormatting>
  <conditionalFormatting sqref="K47">
    <cfRule type="cellIs" dxfId="4985" priority="1120" stopIfTrue="1" operator="lessThan">
      <formula>$D$1/$D$1*50</formula>
    </cfRule>
    <cfRule type="cellIs" dxfId="4984" priority="1121" stopIfTrue="1" operator="between">
      <formula>$D$1/$D$1*50</formula>
      <formula>$D$1/$D$1*89</formula>
    </cfRule>
    <cfRule type="cellIs" dxfId="4983" priority="1122" stopIfTrue="1" operator="greaterThanOrEqual">
      <formula>$D$1/$D$1*90</formula>
    </cfRule>
  </conditionalFormatting>
  <conditionalFormatting sqref="G47">
    <cfRule type="cellIs" dxfId="4982" priority="1123" stopIfTrue="1" operator="lessThan">
      <formula>$E$1/$E$1*11.2%</formula>
    </cfRule>
    <cfRule type="cellIs" dxfId="4981" priority="1124" stopIfTrue="1" operator="between">
      <formula>$E$1/$E$1*11.25%</formula>
      <formula>$E$1/$E$1*20.03%</formula>
    </cfRule>
    <cfRule type="cellIs" dxfId="4980" priority="1125" stopIfTrue="1" operator="greaterThanOrEqual">
      <formula>$E$1/$E$1*13.5%</formula>
    </cfRule>
  </conditionalFormatting>
  <conditionalFormatting sqref="P47">
    <cfRule type="cellIs" dxfId="4979" priority="1126" stopIfTrue="1" operator="lessThan">
      <formula>#REF!/#REF!*1%</formula>
    </cfRule>
    <cfRule type="cellIs" dxfId="4978" priority="1127" stopIfTrue="1" operator="between">
      <formula>#REF!/#REF!*1%</formula>
      <formula>#REF!/#REF!*4%</formula>
    </cfRule>
    <cfRule type="cellIs" dxfId="4977" priority="1128" stopIfTrue="1" operator="greaterThanOrEqual">
      <formula>#REF!/#REF!*5%</formula>
    </cfRule>
  </conditionalFormatting>
  <conditionalFormatting sqref="R47">
    <cfRule type="expression" dxfId="4976" priority="1129" stopIfTrue="1">
      <formula>F</formula>
    </cfRule>
    <cfRule type="expression" dxfId="4975" priority="1130" stopIfTrue="1">
      <formula>A</formula>
    </cfRule>
  </conditionalFormatting>
  <conditionalFormatting sqref="Q47">
    <cfRule type="cellIs" dxfId="4974" priority="1131" stopIfTrue="1" operator="lessThan">
      <formula>$Q$1/$Q$1*60%</formula>
    </cfRule>
    <cfRule type="cellIs" dxfId="4973" priority="1132" stopIfTrue="1" operator="between">
      <formula>$Q$1/$Q$1*60%</formula>
      <formula>$Q$1/$Q$1*89%</formula>
    </cfRule>
    <cfRule type="cellIs" dxfId="4972" priority="1133" stopIfTrue="1" operator="greaterThanOrEqual">
      <formula>$Q$1/$Q$1*90%</formula>
    </cfRule>
  </conditionalFormatting>
  <conditionalFormatting sqref="O47">
    <cfRule type="cellIs" dxfId="4971" priority="1111" stopIfTrue="1" operator="lessThan">
      <formula>#REF!/#REF!*60</formula>
    </cfRule>
    <cfRule type="cellIs" dxfId="4970" priority="1112" stopIfTrue="1" operator="between">
      <formula>#REF!/#REF!*60</formula>
      <formula>#REF!/#REF!*89</formula>
    </cfRule>
    <cfRule type="cellIs" dxfId="4969" priority="1113" stopIfTrue="1" operator="greaterThanOrEqual">
      <formula>#REF!/#REF!*90</formula>
    </cfRule>
  </conditionalFormatting>
  <conditionalFormatting sqref="P451">
    <cfRule type="cellIs" dxfId="4968" priority="1108" stopIfTrue="1" operator="lessThan">
      <formula>#REF!/#REF!*1%</formula>
    </cfRule>
    <cfRule type="cellIs" dxfId="4967" priority="1109" stopIfTrue="1" operator="between">
      <formula>#REF!/#REF!*1%</formula>
      <formula>#REF!/#REF!*4%</formula>
    </cfRule>
    <cfRule type="cellIs" dxfId="4966" priority="1110" stopIfTrue="1" operator="greaterThanOrEqual">
      <formula>#REF!/#REF!*5%</formula>
    </cfRule>
  </conditionalFormatting>
  <conditionalFormatting sqref="B40">
    <cfRule type="cellIs" dxfId="4965" priority="1097" stopIfTrue="1" operator="lessThan">
      <formula>#REF!/#REF!*9%</formula>
    </cfRule>
    <cfRule type="cellIs" dxfId="4964" priority="1098" stopIfTrue="1" operator="between">
      <formula>#REF!/#REF!*9%</formula>
      <formula>#REF!/#REF!*13.4%</formula>
    </cfRule>
    <cfRule type="cellIs" dxfId="4963" priority="1099" stopIfTrue="1" operator="greaterThanOrEqual">
      <formula>#REF!/#REF!*13.5%</formula>
    </cfRule>
  </conditionalFormatting>
  <conditionalFormatting sqref="F40 R40">
    <cfRule type="expression" dxfId="4962" priority="1100" stopIfTrue="1">
      <formula>F</formula>
    </cfRule>
    <cfRule type="expression" dxfId="4961" priority="1101" stopIfTrue="1">
      <formula>A</formula>
    </cfRule>
  </conditionalFormatting>
  <conditionalFormatting sqref="Q40 E40">
    <cfRule type="cellIs" dxfId="4960" priority="1102" stopIfTrue="1" operator="lessThan">
      <formula>#REF!/#REF!*60%</formula>
    </cfRule>
    <cfRule type="cellIs" dxfId="4959" priority="1103" stopIfTrue="1" operator="between">
      <formula>#REF!/#REF!*60%</formula>
      <formula>#REF!/#REF!*89%</formula>
    </cfRule>
    <cfRule type="cellIs" dxfId="4958" priority="1104" stopIfTrue="1" operator="greaterThanOrEqual">
      <formula>#REF!/#REF!*90%</formula>
    </cfRule>
  </conditionalFormatting>
  <conditionalFormatting sqref="C40 A40">
    <cfRule type="cellIs" dxfId="4957" priority="1094" stopIfTrue="1" operator="lessThan">
      <formula>#REF!/#REF!*60</formula>
    </cfRule>
    <cfRule type="cellIs" dxfId="4956" priority="1095" stopIfTrue="1" operator="between">
      <formula>#REF!/#REF!*60</formula>
      <formula>#REF!/#REF!*89</formula>
    </cfRule>
    <cfRule type="cellIs" dxfId="4955" priority="1096" stopIfTrue="1" operator="greaterThanOrEqual">
      <formula>#REF!/#REF!*90</formula>
    </cfRule>
  </conditionalFormatting>
  <conditionalFormatting sqref="Q40 E40">
    <cfRule type="cellIs" dxfId="4954" priority="1091" stopIfTrue="1" operator="lessThan">
      <formula>#REF!/#REF!*60%</formula>
    </cfRule>
    <cfRule type="cellIs" dxfId="4953" priority="1092" stopIfTrue="1" operator="between">
      <formula>#REF!/#REF!*60%</formula>
      <formula>#REF!/#REF!*89%</formula>
    </cfRule>
    <cfRule type="cellIs" dxfId="4952" priority="1093" stopIfTrue="1" operator="greaterThanOrEqual">
      <formula>#REF!/#REF!*90%</formula>
    </cfRule>
  </conditionalFormatting>
  <conditionalFormatting sqref="B40">
    <cfRule type="cellIs" dxfId="4951" priority="1088" stopIfTrue="1" operator="lessThan">
      <formula>#REF!/#REF!*9%</formula>
    </cfRule>
    <cfRule type="cellIs" dxfId="4950" priority="1089" stopIfTrue="1" operator="between">
      <formula>#REF!/#REF!*9%</formula>
      <formula>#REF!/#REF!*13.4%</formula>
    </cfRule>
    <cfRule type="cellIs" dxfId="4949" priority="1090" stopIfTrue="1" operator="greaterThanOrEqual">
      <formula>#REF!/#REF!*13.5%</formula>
    </cfRule>
  </conditionalFormatting>
  <conditionalFormatting sqref="B162">
    <cfRule type="cellIs" dxfId="4948" priority="1080" stopIfTrue="1" operator="lessThan">
      <formula>#REF!/#REF!*9%</formula>
    </cfRule>
    <cfRule type="cellIs" dxfId="4947" priority="1081" stopIfTrue="1" operator="between">
      <formula>#REF!/#REF!*9%</formula>
      <formula>#REF!/#REF!*13.4%</formula>
    </cfRule>
    <cfRule type="cellIs" dxfId="4946" priority="1082" stopIfTrue="1" operator="greaterThanOrEqual">
      <formula>#REF!/#REF!*13.5%</formula>
    </cfRule>
  </conditionalFormatting>
  <conditionalFormatting sqref="F162 R162">
    <cfRule type="expression" dxfId="4945" priority="1083" stopIfTrue="1">
      <formula>F</formula>
    </cfRule>
    <cfRule type="expression" dxfId="4944" priority="1084" stopIfTrue="1">
      <formula>A</formula>
    </cfRule>
  </conditionalFormatting>
  <conditionalFormatting sqref="Q162 E162">
    <cfRule type="cellIs" dxfId="4943" priority="1085" stopIfTrue="1" operator="lessThan">
      <formula>#REF!/#REF!*60%</formula>
    </cfRule>
    <cfRule type="cellIs" dxfId="4942" priority="1086" stopIfTrue="1" operator="between">
      <formula>#REF!/#REF!*60%</formula>
      <formula>#REF!/#REF!*89%</formula>
    </cfRule>
    <cfRule type="cellIs" dxfId="4941" priority="1087" stopIfTrue="1" operator="greaterThanOrEqual">
      <formula>#REF!/#REF!*90%</formula>
    </cfRule>
  </conditionalFormatting>
  <conditionalFormatting sqref="C162 A162">
    <cfRule type="cellIs" dxfId="4940" priority="1077" stopIfTrue="1" operator="lessThan">
      <formula>#REF!/#REF!*60</formula>
    </cfRule>
    <cfRule type="cellIs" dxfId="4939" priority="1078" stopIfTrue="1" operator="between">
      <formula>#REF!/#REF!*60</formula>
      <formula>#REF!/#REF!*89</formula>
    </cfRule>
    <cfRule type="cellIs" dxfId="4938" priority="1079" stopIfTrue="1" operator="greaterThanOrEqual">
      <formula>#REF!/#REF!*90</formula>
    </cfRule>
  </conditionalFormatting>
  <conditionalFormatting sqref="Q162 E162">
    <cfRule type="cellIs" dxfId="4937" priority="1074" stopIfTrue="1" operator="lessThan">
      <formula>#REF!/#REF!*60%</formula>
    </cfRule>
    <cfRule type="cellIs" dxfId="4936" priority="1075" stopIfTrue="1" operator="between">
      <formula>#REF!/#REF!*60%</formula>
      <formula>#REF!/#REF!*89%</formula>
    </cfRule>
    <cfRule type="cellIs" dxfId="4935" priority="1076" stopIfTrue="1" operator="greaterThanOrEqual">
      <formula>#REF!/#REF!*90%</formula>
    </cfRule>
  </conditionalFormatting>
  <conditionalFormatting sqref="B162">
    <cfRule type="cellIs" dxfId="4934" priority="1071" stopIfTrue="1" operator="lessThan">
      <formula>#REF!/#REF!*9%</formula>
    </cfRule>
    <cfRule type="cellIs" dxfId="4933" priority="1072" stopIfTrue="1" operator="between">
      <formula>#REF!/#REF!*9%</formula>
      <formula>#REF!/#REF!*13.4%</formula>
    </cfRule>
    <cfRule type="cellIs" dxfId="4932" priority="1073" stopIfTrue="1" operator="greaterThanOrEqual">
      <formula>#REF!/#REF!*13.5%</formula>
    </cfRule>
  </conditionalFormatting>
  <conditionalFormatting sqref="B205">
    <cfRule type="cellIs" dxfId="4931" priority="1063" stopIfTrue="1" operator="lessThan">
      <formula>#REF!/#REF!*9%</formula>
    </cfRule>
    <cfRule type="cellIs" dxfId="4930" priority="1064" stopIfTrue="1" operator="between">
      <formula>#REF!/#REF!*9%</formula>
      <formula>#REF!/#REF!*13.4%</formula>
    </cfRule>
    <cfRule type="cellIs" dxfId="4929" priority="1065" stopIfTrue="1" operator="greaterThanOrEqual">
      <formula>#REF!/#REF!*13.5%</formula>
    </cfRule>
  </conditionalFormatting>
  <conditionalFormatting sqref="F205 R205">
    <cfRule type="expression" dxfId="4928" priority="1066" stopIfTrue="1">
      <formula>F</formula>
    </cfRule>
    <cfRule type="expression" dxfId="4927" priority="1067" stopIfTrue="1">
      <formula>A</formula>
    </cfRule>
  </conditionalFormatting>
  <conditionalFormatting sqref="Q205 E205">
    <cfRule type="cellIs" dxfId="4926" priority="1068" stopIfTrue="1" operator="lessThan">
      <formula>#REF!/#REF!*60%</formula>
    </cfRule>
    <cfRule type="cellIs" dxfId="4925" priority="1069" stopIfTrue="1" operator="between">
      <formula>#REF!/#REF!*60%</formula>
      <formula>#REF!/#REF!*89%</formula>
    </cfRule>
    <cfRule type="cellIs" dxfId="4924" priority="1070" stopIfTrue="1" operator="greaterThanOrEqual">
      <formula>#REF!/#REF!*90%</formula>
    </cfRule>
  </conditionalFormatting>
  <conditionalFormatting sqref="C205 A205">
    <cfRule type="cellIs" dxfId="4923" priority="1060" stopIfTrue="1" operator="lessThan">
      <formula>#REF!/#REF!*60</formula>
    </cfRule>
    <cfRule type="cellIs" dxfId="4922" priority="1061" stopIfTrue="1" operator="between">
      <formula>#REF!/#REF!*60</formula>
      <formula>#REF!/#REF!*89</formula>
    </cfRule>
    <cfRule type="cellIs" dxfId="4921" priority="1062" stopIfTrue="1" operator="greaterThanOrEqual">
      <formula>#REF!/#REF!*90</formula>
    </cfRule>
  </conditionalFormatting>
  <conditionalFormatting sqref="Q205 E205">
    <cfRule type="cellIs" dxfId="4920" priority="1057" stopIfTrue="1" operator="lessThan">
      <formula>#REF!/#REF!*60%</formula>
    </cfRule>
    <cfRule type="cellIs" dxfId="4919" priority="1058" stopIfTrue="1" operator="between">
      <formula>#REF!/#REF!*60%</formula>
      <formula>#REF!/#REF!*89%</formula>
    </cfRule>
    <cfRule type="cellIs" dxfId="4918" priority="1059" stopIfTrue="1" operator="greaterThanOrEqual">
      <formula>#REF!/#REF!*90%</formula>
    </cfRule>
  </conditionalFormatting>
  <conditionalFormatting sqref="B205">
    <cfRule type="cellIs" dxfId="4917" priority="1054" stopIfTrue="1" operator="lessThan">
      <formula>#REF!/#REF!*9%</formula>
    </cfRule>
    <cfRule type="cellIs" dxfId="4916" priority="1055" stopIfTrue="1" operator="between">
      <formula>#REF!/#REF!*9%</formula>
      <formula>#REF!/#REF!*13.4%</formula>
    </cfRule>
    <cfRule type="cellIs" dxfId="4915" priority="1056" stopIfTrue="1" operator="greaterThanOrEqual">
      <formula>#REF!/#REF!*13.5%</formula>
    </cfRule>
  </conditionalFormatting>
  <conditionalFormatting sqref="B241">
    <cfRule type="cellIs" dxfId="4914" priority="1046" stopIfTrue="1" operator="lessThan">
      <formula>#REF!/#REF!*9%</formula>
    </cfRule>
    <cfRule type="cellIs" dxfId="4913" priority="1047" stopIfTrue="1" operator="between">
      <formula>#REF!/#REF!*9%</formula>
      <formula>#REF!/#REF!*13.4%</formula>
    </cfRule>
    <cfRule type="cellIs" dxfId="4912" priority="1048" stopIfTrue="1" operator="greaterThanOrEqual">
      <formula>#REF!/#REF!*13.5%</formula>
    </cfRule>
  </conditionalFormatting>
  <conditionalFormatting sqref="F241 R241">
    <cfRule type="expression" dxfId="4911" priority="1049" stopIfTrue="1">
      <formula>F</formula>
    </cfRule>
    <cfRule type="expression" dxfId="4910" priority="1050" stopIfTrue="1">
      <formula>A</formula>
    </cfRule>
  </conditionalFormatting>
  <conditionalFormatting sqref="Q241 E241">
    <cfRule type="cellIs" dxfId="4909" priority="1051" stopIfTrue="1" operator="lessThan">
      <formula>#REF!/#REF!*60%</formula>
    </cfRule>
    <cfRule type="cellIs" dxfId="4908" priority="1052" stopIfTrue="1" operator="between">
      <formula>#REF!/#REF!*60%</formula>
      <formula>#REF!/#REF!*89%</formula>
    </cfRule>
    <cfRule type="cellIs" dxfId="4907" priority="1053" stopIfTrue="1" operator="greaterThanOrEqual">
      <formula>#REF!/#REF!*90%</formula>
    </cfRule>
  </conditionalFormatting>
  <conditionalFormatting sqref="C241 A241">
    <cfRule type="cellIs" dxfId="4906" priority="1043" stopIfTrue="1" operator="lessThan">
      <formula>#REF!/#REF!*60</formula>
    </cfRule>
    <cfRule type="cellIs" dxfId="4905" priority="1044" stopIfTrue="1" operator="between">
      <formula>#REF!/#REF!*60</formula>
      <formula>#REF!/#REF!*89</formula>
    </cfRule>
    <cfRule type="cellIs" dxfId="4904" priority="1045" stopIfTrue="1" operator="greaterThanOrEqual">
      <formula>#REF!/#REF!*90</formula>
    </cfRule>
  </conditionalFormatting>
  <conditionalFormatting sqref="Q241 E241">
    <cfRule type="cellIs" dxfId="4903" priority="1040" stopIfTrue="1" operator="lessThan">
      <formula>#REF!/#REF!*60%</formula>
    </cfRule>
    <cfRule type="cellIs" dxfId="4902" priority="1041" stopIfTrue="1" operator="between">
      <formula>#REF!/#REF!*60%</formula>
      <formula>#REF!/#REF!*89%</formula>
    </cfRule>
    <cfRule type="cellIs" dxfId="4901" priority="1042" stopIfTrue="1" operator="greaterThanOrEqual">
      <formula>#REF!/#REF!*90%</formula>
    </cfRule>
  </conditionalFormatting>
  <conditionalFormatting sqref="B241">
    <cfRule type="cellIs" dxfId="4900" priority="1037" stopIfTrue="1" operator="lessThan">
      <formula>#REF!/#REF!*9%</formula>
    </cfRule>
    <cfRule type="cellIs" dxfId="4899" priority="1038" stopIfTrue="1" operator="between">
      <formula>#REF!/#REF!*9%</formula>
      <formula>#REF!/#REF!*13.4%</formula>
    </cfRule>
    <cfRule type="cellIs" dxfId="4898" priority="1039" stopIfTrue="1" operator="greaterThanOrEqual">
      <formula>#REF!/#REF!*13.5%</formula>
    </cfRule>
  </conditionalFormatting>
  <conditionalFormatting sqref="B274">
    <cfRule type="cellIs" dxfId="4897" priority="1029" stopIfTrue="1" operator="lessThan">
      <formula>#REF!/#REF!*9%</formula>
    </cfRule>
    <cfRule type="cellIs" dxfId="4896" priority="1030" stopIfTrue="1" operator="between">
      <formula>#REF!/#REF!*9%</formula>
      <formula>#REF!/#REF!*13.4%</formula>
    </cfRule>
    <cfRule type="cellIs" dxfId="4895" priority="1031" stopIfTrue="1" operator="greaterThanOrEqual">
      <formula>#REF!/#REF!*13.5%</formula>
    </cfRule>
  </conditionalFormatting>
  <conditionalFormatting sqref="F274 R274">
    <cfRule type="expression" dxfId="4894" priority="1032" stopIfTrue="1">
      <formula>F</formula>
    </cfRule>
    <cfRule type="expression" dxfId="4893" priority="1033" stopIfTrue="1">
      <formula>A</formula>
    </cfRule>
  </conditionalFormatting>
  <conditionalFormatting sqref="Q274 E274">
    <cfRule type="cellIs" dxfId="4892" priority="1034" stopIfTrue="1" operator="lessThan">
      <formula>#REF!/#REF!*60%</formula>
    </cfRule>
    <cfRule type="cellIs" dxfId="4891" priority="1035" stopIfTrue="1" operator="between">
      <formula>#REF!/#REF!*60%</formula>
      <formula>#REF!/#REF!*89%</formula>
    </cfRule>
    <cfRule type="cellIs" dxfId="4890" priority="1036" stopIfTrue="1" operator="greaterThanOrEqual">
      <formula>#REF!/#REF!*90%</formula>
    </cfRule>
  </conditionalFormatting>
  <conditionalFormatting sqref="C274 A274">
    <cfRule type="cellIs" dxfId="4889" priority="1026" stopIfTrue="1" operator="lessThan">
      <formula>#REF!/#REF!*60</formula>
    </cfRule>
    <cfRule type="cellIs" dxfId="4888" priority="1027" stopIfTrue="1" operator="between">
      <formula>#REF!/#REF!*60</formula>
      <formula>#REF!/#REF!*89</formula>
    </cfRule>
    <cfRule type="cellIs" dxfId="4887" priority="1028" stopIfTrue="1" operator="greaterThanOrEqual">
      <formula>#REF!/#REF!*90</formula>
    </cfRule>
  </conditionalFormatting>
  <conditionalFormatting sqref="Q274 E274">
    <cfRule type="cellIs" dxfId="4886" priority="1023" stopIfTrue="1" operator="lessThan">
      <formula>#REF!/#REF!*60%</formula>
    </cfRule>
    <cfRule type="cellIs" dxfId="4885" priority="1024" stopIfTrue="1" operator="between">
      <formula>#REF!/#REF!*60%</formula>
      <formula>#REF!/#REF!*89%</formula>
    </cfRule>
    <cfRule type="cellIs" dxfId="4884" priority="1025" stopIfTrue="1" operator="greaterThanOrEqual">
      <formula>#REF!/#REF!*90%</formula>
    </cfRule>
  </conditionalFormatting>
  <conditionalFormatting sqref="B274">
    <cfRule type="cellIs" dxfId="4883" priority="1020" stopIfTrue="1" operator="lessThan">
      <formula>#REF!/#REF!*9%</formula>
    </cfRule>
    <cfRule type="cellIs" dxfId="4882" priority="1021" stopIfTrue="1" operator="between">
      <formula>#REF!/#REF!*9%</formula>
      <formula>#REF!/#REF!*13.4%</formula>
    </cfRule>
    <cfRule type="cellIs" dxfId="4881" priority="1022" stopIfTrue="1" operator="greaterThanOrEqual">
      <formula>#REF!/#REF!*13.5%</formula>
    </cfRule>
  </conditionalFormatting>
  <conditionalFormatting sqref="B309">
    <cfRule type="cellIs" dxfId="4880" priority="1012" stopIfTrue="1" operator="lessThan">
      <formula>#REF!/#REF!*9%</formula>
    </cfRule>
    <cfRule type="cellIs" dxfId="4879" priority="1013" stopIfTrue="1" operator="between">
      <formula>#REF!/#REF!*9%</formula>
      <formula>#REF!/#REF!*13.4%</formula>
    </cfRule>
    <cfRule type="cellIs" dxfId="4878" priority="1014" stopIfTrue="1" operator="greaterThanOrEqual">
      <formula>#REF!/#REF!*13.5%</formula>
    </cfRule>
  </conditionalFormatting>
  <conditionalFormatting sqref="F309 R309">
    <cfRule type="expression" dxfId="4877" priority="1015" stopIfTrue="1">
      <formula>F</formula>
    </cfRule>
    <cfRule type="expression" dxfId="4876" priority="1016" stopIfTrue="1">
      <formula>A</formula>
    </cfRule>
  </conditionalFormatting>
  <conditionalFormatting sqref="Q309 E309">
    <cfRule type="cellIs" dxfId="4875" priority="1017" stopIfTrue="1" operator="lessThan">
      <formula>#REF!/#REF!*60%</formula>
    </cfRule>
    <cfRule type="cellIs" dxfId="4874" priority="1018" stopIfTrue="1" operator="between">
      <formula>#REF!/#REF!*60%</formula>
      <formula>#REF!/#REF!*89%</formula>
    </cfRule>
    <cfRule type="cellIs" dxfId="4873" priority="1019" stopIfTrue="1" operator="greaterThanOrEqual">
      <formula>#REF!/#REF!*90%</formula>
    </cfRule>
  </conditionalFormatting>
  <conditionalFormatting sqref="C309 A309">
    <cfRule type="cellIs" dxfId="4872" priority="1009" stopIfTrue="1" operator="lessThan">
      <formula>#REF!/#REF!*60</formula>
    </cfRule>
    <cfRule type="cellIs" dxfId="4871" priority="1010" stopIfTrue="1" operator="between">
      <formula>#REF!/#REF!*60</formula>
      <formula>#REF!/#REF!*89</formula>
    </cfRule>
    <cfRule type="cellIs" dxfId="4870" priority="1011" stopIfTrue="1" operator="greaterThanOrEqual">
      <formula>#REF!/#REF!*90</formula>
    </cfRule>
  </conditionalFormatting>
  <conditionalFormatting sqref="Q309 E309">
    <cfRule type="cellIs" dxfId="4869" priority="1006" stopIfTrue="1" operator="lessThan">
      <formula>#REF!/#REF!*60%</formula>
    </cfRule>
    <cfRule type="cellIs" dxfId="4868" priority="1007" stopIfTrue="1" operator="between">
      <formula>#REF!/#REF!*60%</formula>
      <formula>#REF!/#REF!*89%</formula>
    </cfRule>
    <cfRule type="cellIs" dxfId="4867" priority="1008" stopIfTrue="1" operator="greaterThanOrEqual">
      <formula>#REF!/#REF!*90%</formula>
    </cfRule>
  </conditionalFormatting>
  <conditionalFormatting sqref="B309">
    <cfRule type="cellIs" dxfId="4866" priority="1003" stopIfTrue="1" operator="lessThan">
      <formula>#REF!/#REF!*9%</formula>
    </cfRule>
    <cfRule type="cellIs" dxfId="4865" priority="1004" stopIfTrue="1" operator="between">
      <formula>#REF!/#REF!*9%</formula>
      <formula>#REF!/#REF!*13.4%</formula>
    </cfRule>
    <cfRule type="cellIs" dxfId="4864" priority="1005" stopIfTrue="1" operator="greaterThanOrEqual">
      <formula>#REF!/#REF!*13.5%</formula>
    </cfRule>
  </conditionalFormatting>
  <conditionalFormatting sqref="B349">
    <cfRule type="cellIs" dxfId="4863" priority="995" stopIfTrue="1" operator="lessThan">
      <formula>#REF!/#REF!*9%</formula>
    </cfRule>
    <cfRule type="cellIs" dxfId="4862" priority="996" stopIfTrue="1" operator="between">
      <formula>#REF!/#REF!*9%</formula>
      <formula>#REF!/#REF!*13.4%</formula>
    </cfRule>
    <cfRule type="cellIs" dxfId="4861" priority="997" stopIfTrue="1" operator="greaterThanOrEqual">
      <formula>#REF!/#REF!*13.5%</formula>
    </cfRule>
  </conditionalFormatting>
  <conditionalFormatting sqref="F349 R349">
    <cfRule type="expression" dxfId="4860" priority="998" stopIfTrue="1">
      <formula>F</formula>
    </cfRule>
    <cfRule type="expression" dxfId="4859" priority="999" stopIfTrue="1">
      <formula>A</formula>
    </cfRule>
  </conditionalFormatting>
  <conditionalFormatting sqref="Q349 E349">
    <cfRule type="cellIs" dxfId="4858" priority="1000" stopIfTrue="1" operator="lessThan">
      <formula>#REF!/#REF!*60%</formula>
    </cfRule>
    <cfRule type="cellIs" dxfId="4857" priority="1001" stopIfTrue="1" operator="between">
      <formula>#REF!/#REF!*60%</formula>
      <formula>#REF!/#REF!*89%</formula>
    </cfRule>
    <cfRule type="cellIs" dxfId="4856" priority="1002" stopIfTrue="1" operator="greaterThanOrEqual">
      <formula>#REF!/#REF!*90%</formula>
    </cfRule>
  </conditionalFormatting>
  <conditionalFormatting sqref="C349 A349">
    <cfRule type="cellIs" dxfId="4855" priority="992" stopIfTrue="1" operator="lessThan">
      <formula>#REF!/#REF!*60</formula>
    </cfRule>
    <cfRule type="cellIs" dxfId="4854" priority="993" stopIfTrue="1" operator="between">
      <formula>#REF!/#REF!*60</formula>
      <formula>#REF!/#REF!*89</formula>
    </cfRule>
    <cfRule type="cellIs" dxfId="4853" priority="994" stopIfTrue="1" operator="greaterThanOrEqual">
      <formula>#REF!/#REF!*90</formula>
    </cfRule>
  </conditionalFormatting>
  <conditionalFormatting sqref="Q349 E349">
    <cfRule type="cellIs" dxfId="4852" priority="989" stopIfTrue="1" operator="lessThan">
      <formula>#REF!/#REF!*60%</formula>
    </cfRule>
    <cfRule type="cellIs" dxfId="4851" priority="990" stopIfTrue="1" operator="between">
      <formula>#REF!/#REF!*60%</formula>
      <formula>#REF!/#REF!*89%</formula>
    </cfRule>
    <cfRule type="cellIs" dxfId="4850" priority="991" stopIfTrue="1" operator="greaterThanOrEqual">
      <formula>#REF!/#REF!*90%</formula>
    </cfRule>
  </conditionalFormatting>
  <conditionalFormatting sqref="B349">
    <cfRule type="cellIs" dxfId="4849" priority="986" stopIfTrue="1" operator="lessThan">
      <formula>#REF!/#REF!*9%</formula>
    </cfRule>
    <cfRule type="cellIs" dxfId="4848" priority="987" stopIfTrue="1" operator="between">
      <formula>#REF!/#REF!*9%</formula>
      <formula>#REF!/#REF!*13.4%</formula>
    </cfRule>
    <cfRule type="cellIs" dxfId="4847" priority="988" stopIfTrue="1" operator="greaterThanOrEqual">
      <formula>#REF!/#REF!*13.5%</formula>
    </cfRule>
  </conditionalFormatting>
  <conditionalFormatting sqref="B390">
    <cfRule type="cellIs" dxfId="4846" priority="978" stopIfTrue="1" operator="lessThan">
      <formula>#REF!/#REF!*9%</formula>
    </cfRule>
    <cfRule type="cellIs" dxfId="4845" priority="979" stopIfTrue="1" operator="between">
      <formula>#REF!/#REF!*9%</formula>
      <formula>#REF!/#REF!*13.4%</formula>
    </cfRule>
    <cfRule type="cellIs" dxfId="4844" priority="980" stopIfTrue="1" operator="greaterThanOrEqual">
      <formula>#REF!/#REF!*13.5%</formula>
    </cfRule>
  </conditionalFormatting>
  <conditionalFormatting sqref="F390 R390">
    <cfRule type="expression" dxfId="4843" priority="981" stopIfTrue="1">
      <formula>F</formula>
    </cfRule>
    <cfRule type="expression" dxfId="4842" priority="982" stopIfTrue="1">
      <formula>A</formula>
    </cfRule>
  </conditionalFormatting>
  <conditionalFormatting sqref="Q390 E390">
    <cfRule type="cellIs" dxfId="4841" priority="983" stopIfTrue="1" operator="lessThan">
      <formula>#REF!/#REF!*60%</formula>
    </cfRule>
    <cfRule type="cellIs" dxfId="4840" priority="984" stopIfTrue="1" operator="between">
      <formula>#REF!/#REF!*60%</formula>
      <formula>#REF!/#REF!*89%</formula>
    </cfRule>
    <cfRule type="cellIs" dxfId="4839" priority="985" stopIfTrue="1" operator="greaterThanOrEqual">
      <formula>#REF!/#REF!*90%</formula>
    </cfRule>
  </conditionalFormatting>
  <conditionalFormatting sqref="C390 A390">
    <cfRule type="cellIs" dxfId="4838" priority="975" stopIfTrue="1" operator="lessThan">
      <formula>#REF!/#REF!*60</formula>
    </cfRule>
    <cfRule type="cellIs" dxfId="4837" priority="976" stopIfTrue="1" operator="between">
      <formula>#REF!/#REF!*60</formula>
      <formula>#REF!/#REF!*89</formula>
    </cfRule>
    <cfRule type="cellIs" dxfId="4836" priority="977" stopIfTrue="1" operator="greaterThanOrEqual">
      <formula>#REF!/#REF!*90</formula>
    </cfRule>
  </conditionalFormatting>
  <conditionalFormatting sqref="Q390 E390">
    <cfRule type="cellIs" dxfId="4835" priority="972" stopIfTrue="1" operator="lessThan">
      <formula>#REF!/#REF!*60%</formula>
    </cfRule>
    <cfRule type="cellIs" dxfId="4834" priority="973" stopIfTrue="1" operator="between">
      <formula>#REF!/#REF!*60%</formula>
      <formula>#REF!/#REF!*89%</formula>
    </cfRule>
    <cfRule type="cellIs" dxfId="4833" priority="974" stopIfTrue="1" operator="greaterThanOrEqual">
      <formula>#REF!/#REF!*90%</formula>
    </cfRule>
  </conditionalFormatting>
  <conditionalFormatting sqref="B390">
    <cfRule type="cellIs" dxfId="4832" priority="969" stopIfTrue="1" operator="lessThan">
      <formula>#REF!/#REF!*9%</formula>
    </cfRule>
    <cfRule type="cellIs" dxfId="4831" priority="970" stopIfTrue="1" operator="between">
      <formula>#REF!/#REF!*9%</formula>
      <formula>#REF!/#REF!*13.4%</formula>
    </cfRule>
    <cfRule type="cellIs" dxfId="4830" priority="971" stopIfTrue="1" operator="greaterThanOrEqual">
      <formula>#REF!/#REF!*13.5%</formula>
    </cfRule>
  </conditionalFormatting>
  <conditionalFormatting sqref="B433">
    <cfRule type="cellIs" dxfId="4829" priority="961" stopIfTrue="1" operator="lessThan">
      <formula>#REF!/#REF!*9%</formula>
    </cfRule>
    <cfRule type="cellIs" dxfId="4828" priority="962" stopIfTrue="1" operator="between">
      <formula>#REF!/#REF!*9%</formula>
      <formula>#REF!/#REF!*13.4%</formula>
    </cfRule>
    <cfRule type="cellIs" dxfId="4827" priority="963" stopIfTrue="1" operator="greaterThanOrEqual">
      <formula>#REF!/#REF!*13.5%</formula>
    </cfRule>
  </conditionalFormatting>
  <conditionalFormatting sqref="F433 R433">
    <cfRule type="expression" dxfId="4826" priority="964" stopIfTrue="1">
      <formula>F</formula>
    </cfRule>
    <cfRule type="expression" dxfId="4825" priority="965" stopIfTrue="1">
      <formula>A</formula>
    </cfRule>
  </conditionalFormatting>
  <conditionalFormatting sqref="Q433 E433">
    <cfRule type="cellIs" dxfId="4824" priority="966" stopIfTrue="1" operator="lessThan">
      <formula>#REF!/#REF!*60%</formula>
    </cfRule>
    <cfRule type="cellIs" dxfId="4823" priority="967" stopIfTrue="1" operator="between">
      <formula>#REF!/#REF!*60%</formula>
      <formula>#REF!/#REF!*89%</formula>
    </cfRule>
    <cfRule type="cellIs" dxfId="4822" priority="968" stopIfTrue="1" operator="greaterThanOrEqual">
      <formula>#REF!/#REF!*90%</formula>
    </cfRule>
  </conditionalFormatting>
  <conditionalFormatting sqref="C433 A433">
    <cfRule type="cellIs" dxfId="4821" priority="958" stopIfTrue="1" operator="lessThan">
      <formula>#REF!/#REF!*60</formula>
    </cfRule>
    <cfRule type="cellIs" dxfId="4820" priority="959" stopIfTrue="1" operator="between">
      <formula>#REF!/#REF!*60</formula>
      <formula>#REF!/#REF!*89</formula>
    </cfRule>
    <cfRule type="cellIs" dxfId="4819" priority="960" stopIfTrue="1" operator="greaterThanOrEqual">
      <formula>#REF!/#REF!*90</formula>
    </cfRule>
  </conditionalFormatting>
  <conditionalFormatting sqref="Q433 E433">
    <cfRule type="cellIs" dxfId="4818" priority="955" stopIfTrue="1" operator="lessThan">
      <formula>#REF!/#REF!*60%</formula>
    </cfRule>
    <cfRule type="cellIs" dxfId="4817" priority="956" stopIfTrue="1" operator="between">
      <formula>#REF!/#REF!*60%</formula>
      <formula>#REF!/#REF!*89%</formula>
    </cfRule>
    <cfRule type="cellIs" dxfId="4816" priority="957" stopIfTrue="1" operator="greaterThanOrEqual">
      <formula>#REF!/#REF!*90%</formula>
    </cfRule>
  </conditionalFormatting>
  <conditionalFormatting sqref="B433">
    <cfRule type="cellIs" dxfId="4815" priority="952" stopIfTrue="1" operator="lessThan">
      <formula>#REF!/#REF!*9%</formula>
    </cfRule>
    <cfRule type="cellIs" dxfId="4814" priority="953" stopIfTrue="1" operator="between">
      <formula>#REF!/#REF!*9%</formula>
      <formula>#REF!/#REF!*13.4%</formula>
    </cfRule>
    <cfRule type="cellIs" dxfId="4813" priority="954" stopIfTrue="1" operator="greaterThanOrEqual">
      <formula>#REF!/#REF!*13.5%</formula>
    </cfRule>
  </conditionalFormatting>
  <conditionalFormatting sqref="B471">
    <cfRule type="cellIs" dxfId="4812" priority="944" stopIfTrue="1" operator="lessThan">
      <formula>#REF!/#REF!*9%</formula>
    </cfRule>
    <cfRule type="cellIs" dxfId="4811" priority="945" stopIfTrue="1" operator="between">
      <formula>#REF!/#REF!*9%</formula>
      <formula>#REF!/#REF!*13.4%</formula>
    </cfRule>
    <cfRule type="cellIs" dxfId="4810" priority="946" stopIfTrue="1" operator="greaterThanOrEqual">
      <formula>#REF!/#REF!*13.5%</formula>
    </cfRule>
  </conditionalFormatting>
  <conditionalFormatting sqref="F471 R471">
    <cfRule type="expression" dxfId="4809" priority="947" stopIfTrue="1">
      <formula>F</formula>
    </cfRule>
    <cfRule type="expression" dxfId="4808" priority="948" stopIfTrue="1">
      <formula>A</formula>
    </cfRule>
  </conditionalFormatting>
  <conditionalFormatting sqref="Q471 E471">
    <cfRule type="cellIs" dxfId="4807" priority="949" stopIfTrue="1" operator="lessThan">
      <formula>#REF!/#REF!*60%</formula>
    </cfRule>
    <cfRule type="cellIs" dxfId="4806" priority="950" stopIfTrue="1" operator="between">
      <formula>#REF!/#REF!*60%</formula>
      <formula>#REF!/#REF!*89%</formula>
    </cfRule>
    <cfRule type="cellIs" dxfId="4805" priority="951" stopIfTrue="1" operator="greaterThanOrEqual">
      <formula>#REF!/#REF!*90%</formula>
    </cfRule>
  </conditionalFormatting>
  <conditionalFormatting sqref="C471 A471">
    <cfRule type="cellIs" dxfId="4804" priority="941" stopIfTrue="1" operator="lessThan">
      <formula>#REF!/#REF!*60</formula>
    </cfRule>
    <cfRule type="cellIs" dxfId="4803" priority="942" stopIfTrue="1" operator="between">
      <formula>#REF!/#REF!*60</formula>
      <formula>#REF!/#REF!*89</formula>
    </cfRule>
    <cfRule type="cellIs" dxfId="4802" priority="943" stopIfTrue="1" operator="greaterThanOrEqual">
      <formula>#REF!/#REF!*90</formula>
    </cfRule>
  </conditionalFormatting>
  <conditionalFormatting sqref="Q471 E471">
    <cfRule type="cellIs" dxfId="4801" priority="938" stopIfTrue="1" operator="lessThan">
      <formula>#REF!/#REF!*60%</formula>
    </cfRule>
    <cfRule type="cellIs" dxfId="4800" priority="939" stopIfTrue="1" operator="between">
      <formula>#REF!/#REF!*60%</formula>
      <formula>#REF!/#REF!*89%</formula>
    </cfRule>
    <cfRule type="cellIs" dxfId="4799" priority="940" stopIfTrue="1" operator="greaterThanOrEqual">
      <formula>#REF!/#REF!*90%</formula>
    </cfRule>
  </conditionalFormatting>
  <conditionalFormatting sqref="B471">
    <cfRule type="cellIs" dxfId="4798" priority="935" stopIfTrue="1" operator="lessThan">
      <formula>#REF!/#REF!*9%</formula>
    </cfRule>
    <cfRule type="cellIs" dxfId="4797" priority="936" stopIfTrue="1" operator="between">
      <formula>#REF!/#REF!*9%</formula>
      <formula>#REF!/#REF!*13.4%</formula>
    </cfRule>
    <cfRule type="cellIs" dxfId="4796" priority="937" stopIfTrue="1" operator="greaterThanOrEqual">
      <formula>#REF!/#REF!*13.5%</formula>
    </cfRule>
  </conditionalFormatting>
  <conditionalFormatting sqref="O94">
    <cfRule type="cellIs" dxfId="4795" priority="897" stopIfTrue="1" operator="lessThan">
      <formula>#REF!/#REF!*60</formula>
    </cfRule>
    <cfRule type="cellIs" dxfId="4794" priority="898" stopIfTrue="1" operator="between">
      <formula>#REF!/#REF!*60</formula>
      <formula>#REF!/#REF!*89</formula>
    </cfRule>
    <cfRule type="cellIs" dxfId="4793" priority="899" stopIfTrue="1" operator="greaterThanOrEqual">
      <formula>#REF!/#REF!*90</formula>
    </cfRule>
  </conditionalFormatting>
  <conditionalFormatting sqref="O92">
    <cfRule type="cellIs" dxfId="4792" priority="894" stopIfTrue="1" operator="lessThan">
      <formula>#REF!/#REF!*60</formula>
    </cfRule>
    <cfRule type="cellIs" dxfId="4791" priority="895" stopIfTrue="1" operator="between">
      <formula>#REF!/#REF!*60</formula>
      <formula>#REF!/#REF!*89</formula>
    </cfRule>
    <cfRule type="cellIs" dxfId="4790" priority="896" stopIfTrue="1" operator="greaterThanOrEqual">
      <formula>#REF!/#REF!*90</formula>
    </cfRule>
  </conditionalFormatting>
  <conditionalFormatting sqref="O98">
    <cfRule type="cellIs" dxfId="4789" priority="871" stopIfTrue="1" operator="lessThan">
      <formula>#REF!/#REF!*60</formula>
    </cfRule>
    <cfRule type="cellIs" dxfId="4788" priority="872" stopIfTrue="1" operator="between">
      <formula>#REF!/#REF!*60</formula>
      <formula>#REF!/#REF!*89</formula>
    </cfRule>
    <cfRule type="cellIs" dxfId="4787" priority="873" stopIfTrue="1" operator="greaterThanOrEqual">
      <formula>#REF!/#REF!*90</formula>
    </cfRule>
  </conditionalFormatting>
  <conditionalFormatting sqref="N98">
    <cfRule type="cellIs" dxfId="4786" priority="874" stopIfTrue="1" operator="lessThan">
      <formula>$E$1/$E$1*50%</formula>
    </cfRule>
    <cfRule type="cellIs" dxfId="4785" priority="875" stopIfTrue="1" operator="between">
      <formula>$E$1/$E$1*50%</formula>
      <formula>$E$1/$E$1*89.9%</formula>
    </cfRule>
    <cfRule type="cellIs" dxfId="4784" priority="876" stopIfTrue="1" operator="greaterThanOrEqual">
      <formula>$E$1/$E$1*13.5%</formula>
    </cfRule>
  </conditionalFormatting>
  <conditionalFormatting sqref="F90">
    <cfRule type="cellIs" dxfId="4783" priority="857" stopIfTrue="1" operator="lessThan">
      <formula>$D$1/$D$1*50</formula>
    </cfRule>
    <cfRule type="cellIs" dxfId="4782" priority="858" stopIfTrue="1" operator="between">
      <formula>$D$1/$D$1*50</formula>
      <formula>$D$1/$D$1*89</formula>
    </cfRule>
    <cfRule type="cellIs" dxfId="4781" priority="859" stopIfTrue="1" operator="greaterThanOrEqual">
      <formula>$D$1/$D$1*90</formula>
    </cfRule>
  </conditionalFormatting>
  <conditionalFormatting sqref="I90">
    <cfRule type="cellIs" dxfId="4780" priority="860" stopIfTrue="1" operator="lessThan">
      <formula>$E$1/$E$1*11.2%</formula>
    </cfRule>
    <cfRule type="cellIs" dxfId="4779" priority="861" stopIfTrue="1" operator="between">
      <formula>$E$1/$E$1*11.25%</formula>
      <formula>$E$1/$E$1*20.03%</formula>
    </cfRule>
    <cfRule type="cellIs" dxfId="4778" priority="862" stopIfTrue="1" operator="greaterThanOrEqual">
      <formula>$E$1/$E$1*13.5%</formula>
    </cfRule>
  </conditionalFormatting>
  <conditionalFormatting sqref="N107">
    <cfRule type="cellIs" dxfId="4777" priority="679" stopIfTrue="1" operator="lessThan">
      <formula>$E$1/$E$1*50%</formula>
    </cfRule>
    <cfRule type="cellIs" dxfId="4776" priority="680" stopIfTrue="1" operator="between">
      <formula>$E$1/$E$1*50%</formula>
      <formula>$E$1/$E$1*89.9%</formula>
    </cfRule>
    <cfRule type="cellIs" dxfId="4775" priority="681" stopIfTrue="1" operator="greaterThanOrEqual">
      <formula>$E$1/$E$1*13.5%</formula>
    </cfRule>
  </conditionalFormatting>
  <conditionalFormatting sqref="R107">
    <cfRule type="expression" dxfId="4774" priority="691" stopIfTrue="1">
      <formula>F</formula>
    </cfRule>
    <cfRule type="expression" dxfId="4773" priority="692" stopIfTrue="1">
      <formula>A</formula>
    </cfRule>
  </conditionalFormatting>
  <conditionalFormatting sqref="Q107">
    <cfRule type="cellIs" dxfId="4772" priority="693" stopIfTrue="1" operator="lessThan">
      <formula>$Q$1/$Q$1*60%</formula>
    </cfRule>
    <cfRule type="cellIs" dxfId="4771" priority="694" stopIfTrue="1" operator="between">
      <formula>$Q$1/$Q$1*60%</formula>
      <formula>$Q$1/$Q$1*89%</formula>
    </cfRule>
    <cfRule type="cellIs" dxfId="4770" priority="695" stopIfTrue="1" operator="greaterThanOrEqual">
      <formula>$Q$1/$Q$1*90%</formula>
    </cfRule>
  </conditionalFormatting>
  <conditionalFormatting sqref="O107">
    <cfRule type="cellIs" dxfId="4769" priority="676" stopIfTrue="1" operator="lessThan">
      <formula>#REF!/#REF!*60</formula>
    </cfRule>
    <cfRule type="cellIs" dxfId="4768" priority="677" stopIfTrue="1" operator="between">
      <formula>#REF!/#REF!*60</formula>
      <formula>#REF!/#REF!*89</formula>
    </cfRule>
    <cfRule type="cellIs" dxfId="4767" priority="678" stopIfTrue="1" operator="greaterThanOrEqual">
      <formula>#REF!/#REF!*90</formula>
    </cfRule>
  </conditionalFormatting>
  <conditionalFormatting sqref="F78 R78">
    <cfRule type="expression" dxfId="4766" priority="651" stopIfTrue="1">
      <formula>F</formula>
    </cfRule>
    <cfRule type="expression" dxfId="4765" priority="652" stopIfTrue="1">
      <formula>A</formula>
    </cfRule>
  </conditionalFormatting>
  <conditionalFormatting sqref="Q78 E78">
    <cfRule type="cellIs" dxfId="4764" priority="653" stopIfTrue="1" operator="lessThan">
      <formula>#REF!/#REF!*60%</formula>
    </cfRule>
    <cfRule type="cellIs" dxfId="4763" priority="654" stopIfTrue="1" operator="between">
      <formula>#REF!/#REF!*60%</formula>
      <formula>#REF!/#REF!*89%</formula>
    </cfRule>
    <cfRule type="cellIs" dxfId="4762" priority="655" stopIfTrue="1" operator="greaterThanOrEqual">
      <formula>#REF!/#REF!*90%</formula>
    </cfRule>
  </conditionalFormatting>
  <conditionalFormatting sqref="C78 A78">
    <cfRule type="cellIs" dxfId="4761" priority="645" stopIfTrue="1" operator="lessThan">
      <formula>#REF!/#REF!*60</formula>
    </cfRule>
    <cfRule type="cellIs" dxfId="4760" priority="646" stopIfTrue="1" operator="between">
      <formula>#REF!/#REF!*60</formula>
      <formula>#REF!/#REF!*89</formula>
    </cfRule>
    <cfRule type="cellIs" dxfId="4759" priority="647" stopIfTrue="1" operator="greaterThanOrEqual">
      <formula>#REF!/#REF!*90</formula>
    </cfRule>
  </conditionalFormatting>
  <conditionalFormatting sqref="Q78 E78">
    <cfRule type="cellIs" dxfId="4758" priority="642" stopIfTrue="1" operator="lessThan">
      <formula>#REF!/#REF!*60%</formula>
    </cfRule>
    <cfRule type="cellIs" dxfId="4757" priority="643" stopIfTrue="1" operator="between">
      <formula>#REF!/#REF!*60%</formula>
      <formula>#REF!/#REF!*89%</formula>
    </cfRule>
    <cfRule type="cellIs" dxfId="4756" priority="644" stopIfTrue="1" operator="greaterThanOrEqual">
      <formula>#REF!/#REF!*90%</formula>
    </cfRule>
  </conditionalFormatting>
  <conditionalFormatting sqref="A110:A120 D82:D83 E82 H82 M82:M84 K82:K83 K86 O93 O110:O120 O82:O88">
    <cfRule type="cellIs" dxfId="4755" priority="903" stopIfTrue="1" operator="lessThan">
      <formula>#REF!/#REF!*60</formula>
    </cfRule>
    <cfRule type="cellIs" dxfId="4754" priority="904" stopIfTrue="1" operator="between">
      <formula>#REF!/#REF!*60</formula>
      <formula>#REF!/#REF!*89</formula>
    </cfRule>
    <cfRule type="cellIs" dxfId="4753" priority="905" stopIfTrue="1" operator="greaterThanOrEqual">
      <formula>#REF!/#REF!*90</formula>
    </cfRule>
  </conditionalFormatting>
  <conditionalFormatting sqref="N91:N94">
    <cfRule type="cellIs" dxfId="4752" priority="906" stopIfTrue="1" operator="lessThan">
      <formula>$E$1/$E$1*50%</formula>
    </cfRule>
    <cfRule type="cellIs" dxfId="4751" priority="907" stopIfTrue="1" operator="between">
      <formula>$E$1/$E$1*50%</formula>
      <formula>$E$1/$E$1*89.9%</formula>
    </cfRule>
    <cfRule type="cellIs" dxfId="4750" priority="908" stopIfTrue="1" operator="greaterThanOrEqual">
      <formula>$E$1/$E$1*13.5%</formula>
    </cfRule>
  </conditionalFormatting>
  <conditionalFormatting sqref="J110:J120">
    <cfRule type="cellIs" dxfId="4749" priority="909" stopIfTrue="1" operator="lessThan">
      <formula>$E$1/$E$1*1%</formula>
    </cfRule>
    <cfRule type="cellIs" dxfId="4748" priority="910" stopIfTrue="1" operator="between">
      <formula>$E$1/$E$1*1%</formula>
      <formula>$E$1/$E$1*4%</formula>
    </cfRule>
    <cfRule type="cellIs" dxfId="4747" priority="911" stopIfTrue="1" operator="greaterThanOrEqual">
      <formula>$E$1/$E$1*5%</formula>
    </cfRule>
  </conditionalFormatting>
  <conditionalFormatting sqref="D98">
    <cfRule type="cellIs" dxfId="4746" priority="912" stopIfTrue="1" operator="lessThan">
      <formula>$D$1/$D$1*50</formula>
    </cfRule>
    <cfRule type="cellIs" dxfId="4745" priority="913" stopIfTrue="1" operator="between">
      <formula>$D$1/$D$1*50</formula>
      <formula>$D$1/$D$1*89</formula>
    </cfRule>
    <cfRule type="cellIs" dxfId="4744" priority="914" stopIfTrue="1" operator="greaterThanOrEqual">
      <formula>$D$1/$D$1*90</formula>
    </cfRule>
  </conditionalFormatting>
  <conditionalFormatting sqref="I91:I94">
    <cfRule type="cellIs" dxfId="4743" priority="915" stopIfTrue="1" operator="lessThan">
      <formula>$E$1/$E$1*11.2%</formula>
    </cfRule>
    <cfRule type="cellIs" dxfId="4742" priority="916" stopIfTrue="1" operator="between">
      <formula>$E$1/$E$1*11.25%</formula>
      <formula>$E$1/$E$1*20.03%</formula>
    </cfRule>
    <cfRule type="cellIs" dxfId="4741" priority="917" stopIfTrue="1" operator="greaterThanOrEqual">
      <formula>$E$1/$E$1*13.5%</formula>
    </cfRule>
  </conditionalFormatting>
  <conditionalFormatting sqref="P82:P83 P85:P94 P106 P96">
    <cfRule type="cellIs" dxfId="4740" priority="918" stopIfTrue="1" operator="lessThan">
      <formula>#REF!/#REF!*1%</formula>
    </cfRule>
    <cfRule type="cellIs" dxfId="4739" priority="919" stopIfTrue="1" operator="between">
      <formula>#REF!/#REF!*1%</formula>
      <formula>#REF!/#REF!*4%</formula>
    </cfRule>
    <cfRule type="cellIs" dxfId="4738" priority="920" stopIfTrue="1" operator="greaterThanOrEqual">
      <formula>#REF!/#REF!*5%</formula>
    </cfRule>
  </conditionalFormatting>
  <conditionalFormatting sqref="N86 G82 I82 N82:N84 L83 L86">
    <cfRule type="cellIs" dxfId="4737" priority="921" stopIfTrue="1" operator="lessThan">
      <formula>#REF!/#REF!*9%</formula>
    </cfRule>
    <cfRule type="cellIs" dxfId="4736" priority="922" stopIfTrue="1" operator="between">
      <formula>#REF!/#REF!*9%</formula>
      <formula>#REF!/#REF!*13.4%</formula>
    </cfRule>
    <cfRule type="cellIs" dxfId="4735" priority="923" stopIfTrue="1" operator="greaterThanOrEqual">
      <formula>#REF!/#REF!*13.5%</formula>
    </cfRule>
  </conditionalFormatting>
  <conditionalFormatting sqref="F82">
    <cfRule type="cellIs" dxfId="4734" priority="924" stopIfTrue="1" operator="lessThan">
      <formula>#REF!/#REF!*60</formula>
    </cfRule>
    <cfRule type="cellIs" dxfId="4733" priority="925" stopIfTrue="1" operator="between">
      <formula>#REF!/#REF!*60</formula>
      <formula>#REF!/#REF!*89</formula>
    </cfRule>
    <cfRule type="cellIs" dxfId="4732" priority="926" stopIfTrue="1" operator="greaterThanOrEqual">
      <formula>#REF!/#REF!*90</formula>
    </cfRule>
  </conditionalFormatting>
  <conditionalFormatting sqref="R91:R94 R79:R89 R106 R96">
    <cfRule type="expression" dxfId="4731" priority="927" stopIfTrue="1">
      <formula>F</formula>
    </cfRule>
    <cfRule type="expression" dxfId="4730" priority="928" stopIfTrue="1">
      <formula>A</formula>
    </cfRule>
  </conditionalFormatting>
  <conditionalFormatting sqref="Q79">
    <cfRule type="cellIs" dxfId="4729" priority="929" stopIfTrue="1" operator="lessThan">
      <formula>#REF!/#REF!*60%</formula>
    </cfRule>
    <cfRule type="cellIs" dxfId="4728" priority="930" stopIfTrue="1" operator="between">
      <formula>#REF!/#REF!*60%</formula>
      <formula>#REF!/#REF!*89%</formula>
    </cfRule>
    <cfRule type="cellIs" dxfId="4727" priority="931" stopIfTrue="1" operator="greaterThanOrEqual">
      <formula>#REF!/#REF!*90%</formula>
    </cfRule>
  </conditionalFormatting>
  <conditionalFormatting sqref="Q91:Q94">
    <cfRule type="cellIs" dxfId="4726" priority="932" stopIfTrue="1" operator="lessThan">
      <formula>$Q$1/$Q$1*60%</formula>
    </cfRule>
    <cfRule type="cellIs" dxfId="4725" priority="933" stopIfTrue="1" operator="between">
      <formula>$Q$1/$Q$1*60%</formula>
      <formula>$Q$1/$Q$1*89%</formula>
    </cfRule>
    <cfRule type="cellIs" dxfId="4724" priority="934" stopIfTrue="1" operator="greaterThanOrEqual">
      <formula>$Q$1/$Q$1*90%</formula>
    </cfRule>
  </conditionalFormatting>
  <conditionalFormatting sqref="O96 O89">
    <cfRule type="cellIs" dxfId="4723" priority="900" stopIfTrue="1" operator="lessThan">
      <formula>#REF!/#REF!*60</formula>
    </cfRule>
    <cfRule type="cellIs" dxfId="4722" priority="901" stopIfTrue="1" operator="between">
      <formula>#REF!/#REF!*60</formula>
      <formula>#REF!/#REF!*89</formula>
    </cfRule>
    <cfRule type="cellIs" dxfId="4721" priority="902" stopIfTrue="1" operator="greaterThanOrEqual">
      <formula>#REF!/#REF!*90</formula>
    </cfRule>
  </conditionalFormatting>
  <conditionalFormatting sqref="D85">
    <cfRule type="cellIs" dxfId="4720" priority="891" stopIfTrue="1" operator="lessThan">
      <formula>$D$1/$D$1*50</formula>
    </cfRule>
    <cfRule type="cellIs" dxfId="4719" priority="892" stopIfTrue="1" operator="between">
      <formula>$D$1/$D$1*50</formula>
      <formula>$D$1/$D$1*89</formula>
    </cfRule>
    <cfRule type="cellIs" dxfId="4718" priority="893" stopIfTrue="1" operator="greaterThanOrEqual">
      <formula>$D$1/$D$1*90</formula>
    </cfRule>
  </conditionalFormatting>
  <conditionalFormatting sqref="K98">
    <cfRule type="cellIs" dxfId="4717" priority="877" stopIfTrue="1" operator="lessThan">
      <formula>$D$1/$D$1*50</formula>
    </cfRule>
    <cfRule type="cellIs" dxfId="4716" priority="878" stopIfTrue="1" operator="between">
      <formula>$D$1/$D$1*50</formula>
      <formula>$D$1/$D$1*89</formula>
    </cfRule>
    <cfRule type="cellIs" dxfId="4715" priority="879" stopIfTrue="1" operator="greaterThanOrEqual">
      <formula>$D$1/$D$1*90</formula>
    </cfRule>
  </conditionalFormatting>
  <conditionalFormatting sqref="E98">
    <cfRule type="cellIs" dxfId="4714" priority="880" stopIfTrue="1" operator="lessThan">
      <formula>$E$1/$E$1*11.2%</formula>
    </cfRule>
    <cfRule type="cellIs" dxfId="4713" priority="881" stopIfTrue="1" operator="between">
      <formula>$E$1/$E$1*11.25%</formula>
      <formula>$E$1/$E$1*20.03%</formula>
    </cfRule>
    <cfRule type="cellIs" dxfId="4712" priority="882" stopIfTrue="1" operator="greaterThanOrEqual">
      <formula>$E$1/$E$1*13.5%</formula>
    </cfRule>
  </conditionalFormatting>
  <conditionalFormatting sqref="P98">
    <cfRule type="cellIs" dxfId="4711" priority="883" stopIfTrue="1" operator="lessThan">
      <formula>#REF!/#REF!*1%</formula>
    </cfRule>
    <cfRule type="cellIs" dxfId="4710" priority="884" stopIfTrue="1" operator="between">
      <formula>#REF!/#REF!*1%</formula>
      <formula>#REF!/#REF!*4%</formula>
    </cfRule>
    <cfRule type="cellIs" dxfId="4709" priority="885" stopIfTrue="1" operator="greaterThanOrEqual">
      <formula>#REF!/#REF!*5%</formula>
    </cfRule>
  </conditionalFormatting>
  <conditionalFormatting sqref="R98">
    <cfRule type="expression" dxfId="4708" priority="886" stopIfTrue="1">
      <formula>F</formula>
    </cfRule>
    <cfRule type="expression" dxfId="4707" priority="887" stopIfTrue="1">
      <formula>A</formula>
    </cfRule>
  </conditionalFormatting>
  <conditionalFormatting sqref="Q98">
    <cfRule type="cellIs" dxfId="4706" priority="888" stopIfTrue="1" operator="lessThan">
      <formula>$Q$1/$Q$1*60%</formula>
    </cfRule>
    <cfRule type="cellIs" dxfId="4705" priority="889" stopIfTrue="1" operator="between">
      <formula>$Q$1/$Q$1*60%</formula>
      <formula>$Q$1/$Q$1*89%</formula>
    </cfRule>
    <cfRule type="cellIs" dxfId="4704" priority="890" stopIfTrue="1" operator="greaterThanOrEqual">
      <formula>$Q$1/$Q$1*90%</formula>
    </cfRule>
  </conditionalFormatting>
  <conditionalFormatting sqref="F98">
    <cfRule type="cellIs" dxfId="4703" priority="868" stopIfTrue="1" operator="lessThan">
      <formula>$D$1/$D$1*50</formula>
    </cfRule>
    <cfRule type="cellIs" dxfId="4702" priority="869" stopIfTrue="1" operator="between">
      <formula>$D$1/$D$1*50</formula>
      <formula>$D$1/$D$1*89</formula>
    </cfRule>
    <cfRule type="cellIs" dxfId="4701" priority="870" stopIfTrue="1" operator="greaterThanOrEqual">
      <formula>$D$1/$D$1*90</formula>
    </cfRule>
  </conditionalFormatting>
  <conditionalFormatting sqref="N90">
    <cfRule type="cellIs" dxfId="4700" priority="854" stopIfTrue="1" operator="lessThan">
      <formula>$E$1/$E$1*50%</formula>
    </cfRule>
    <cfRule type="cellIs" dxfId="4699" priority="855" stopIfTrue="1" operator="between">
      <formula>$E$1/$E$1*50%</formula>
      <formula>$E$1/$E$1*89.9%</formula>
    </cfRule>
    <cfRule type="cellIs" dxfId="4698" priority="856" stopIfTrue="1" operator="greaterThanOrEqual">
      <formula>$E$1/$E$1*13.5%</formula>
    </cfRule>
  </conditionalFormatting>
  <conditionalFormatting sqref="R90">
    <cfRule type="expression" dxfId="4697" priority="863" stopIfTrue="1">
      <formula>F</formula>
    </cfRule>
    <cfRule type="expression" dxfId="4696" priority="864" stopIfTrue="1">
      <formula>A</formula>
    </cfRule>
  </conditionalFormatting>
  <conditionalFormatting sqref="Q90">
    <cfRule type="cellIs" dxfId="4695" priority="865" stopIfTrue="1" operator="lessThan">
      <formula>$Q$1/$Q$1*60%</formula>
    </cfRule>
    <cfRule type="cellIs" dxfId="4694" priority="866" stopIfTrue="1" operator="between">
      <formula>$Q$1/$Q$1*60%</formula>
      <formula>$Q$1/$Q$1*89%</formula>
    </cfRule>
    <cfRule type="cellIs" dxfId="4693" priority="867" stopIfTrue="1" operator="greaterThanOrEqual">
      <formula>$Q$1/$Q$1*90%</formula>
    </cfRule>
  </conditionalFormatting>
  <conditionalFormatting sqref="O90">
    <cfRule type="cellIs" dxfId="4692" priority="851" stopIfTrue="1" operator="lessThan">
      <formula>#REF!/#REF!*60</formula>
    </cfRule>
    <cfRule type="cellIs" dxfId="4691" priority="852" stopIfTrue="1" operator="between">
      <formula>#REF!/#REF!*60</formula>
      <formula>#REF!/#REF!*89</formula>
    </cfRule>
    <cfRule type="cellIs" dxfId="4690" priority="853" stopIfTrue="1" operator="greaterThanOrEqual">
      <formula>#REF!/#REF!*90</formula>
    </cfRule>
  </conditionalFormatting>
  <conditionalFormatting sqref="D90">
    <cfRule type="cellIs" dxfId="4689" priority="848" stopIfTrue="1" operator="lessThan">
      <formula>$D$1/$D$1*50</formula>
    </cfRule>
    <cfRule type="cellIs" dxfId="4688" priority="849" stopIfTrue="1" operator="between">
      <formula>$D$1/$D$1*50</formula>
      <formula>$D$1/$D$1*89</formula>
    </cfRule>
    <cfRule type="cellIs" dxfId="4687" priority="850" stopIfTrue="1" operator="greaterThanOrEqual">
      <formula>$D$1/$D$1*90</formula>
    </cfRule>
  </conditionalFormatting>
  <conditionalFormatting sqref="D90">
    <cfRule type="cellIs" dxfId="4686" priority="845" stopIfTrue="1" operator="lessThan">
      <formula>$D$1/$D$1*50</formula>
    </cfRule>
    <cfRule type="cellIs" dxfId="4685" priority="846" stopIfTrue="1" operator="between">
      <formula>$D$1/$D$1*50</formula>
      <formula>$D$1/$D$1*89</formula>
    </cfRule>
    <cfRule type="cellIs" dxfId="4684" priority="847" stopIfTrue="1" operator="greaterThanOrEqual">
      <formula>$D$1/$D$1*90</formula>
    </cfRule>
  </conditionalFormatting>
  <conditionalFormatting sqref="N99">
    <cfRule type="cellIs" dxfId="4683" priority="828" stopIfTrue="1" operator="lessThan">
      <formula>$E$1/$E$1*50%</formula>
    </cfRule>
    <cfRule type="cellIs" dxfId="4682" priority="829" stopIfTrue="1" operator="between">
      <formula>$E$1/$E$1*50%</formula>
      <formula>$E$1/$E$1*89.9%</formula>
    </cfRule>
    <cfRule type="cellIs" dxfId="4681" priority="830" stopIfTrue="1" operator="greaterThanOrEqual">
      <formula>$E$1/$E$1*13.5%</formula>
    </cfRule>
  </conditionalFormatting>
  <conditionalFormatting sqref="K99">
    <cfRule type="cellIs" dxfId="4680" priority="831" stopIfTrue="1" operator="lessThan">
      <formula>$D$1/$D$1*50</formula>
    </cfRule>
    <cfRule type="cellIs" dxfId="4679" priority="832" stopIfTrue="1" operator="between">
      <formula>$D$1/$D$1*50</formula>
      <formula>$D$1/$D$1*89</formula>
    </cfRule>
    <cfRule type="cellIs" dxfId="4678" priority="833" stopIfTrue="1" operator="greaterThanOrEqual">
      <formula>$D$1/$D$1*90</formula>
    </cfRule>
  </conditionalFormatting>
  <conditionalFormatting sqref="E99">
    <cfRule type="cellIs" dxfId="4677" priority="834" stopIfTrue="1" operator="lessThan">
      <formula>$E$1/$E$1*11.2%</formula>
    </cfRule>
    <cfRule type="cellIs" dxfId="4676" priority="835" stopIfTrue="1" operator="between">
      <formula>$E$1/$E$1*11.25%</formula>
      <formula>$E$1/$E$1*20.03%</formula>
    </cfRule>
    <cfRule type="cellIs" dxfId="4675" priority="836" stopIfTrue="1" operator="greaterThanOrEqual">
      <formula>$E$1/$E$1*13.5%</formula>
    </cfRule>
  </conditionalFormatting>
  <conditionalFormatting sqref="P99">
    <cfRule type="cellIs" dxfId="4674" priority="837" stopIfTrue="1" operator="lessThan">
      <formula>#REF!/#REF!*1%</formula>
    </cfRule>
    <cfRule type="cellIs" dxfId="4673" priority="838" stopIfTrue="1" operator="between">
      <formula>#REF!/#REF!*1%</formula>
      <formula>#REF!/#REF!*4%</formula>
    </cfRule>
    <cfRule type="cellIs" dxfId="4672" priority="839" stopIfTrue="1" operator="greaterThanOrEqual">
      <formula>#REF!/#REF!*5%</formula>
    </cfRule>
  </conditionalFormatting>
  <conditionalFormatting sqref="R99">
    <cfRule type="expression" dxfId="4671" priority="840" stopIfTrue="1">
      <formula>F</formula>
    </cfRule>
    <cfRule type="expression" dxfId="4670" priority="841" stopIfTrue="1">
      <formula>A</formula>
    </cfRule>
  </conditionalFormatting>
  <conditionalFormatting sqref="Q99">
    <cfRule type="cellIs" dxfId="4669" priority="842" stopIfTrue="1" operator="lessThan">
      <formula>$Q$1/$Q$1*60%</formula>
    </cfRule>
    <cfRule type="cellIs" dxfId="4668" priority="843" stopIfTrue="1" operator="between">
      <formula>$Q$1/$Q$1*60%</formula>
      <formula>$Q$1/$Q$1*89%</formula>
    </cfRule>
    <cfRule type="cellIs" dxfId="4667" priority="844" stopIfTrue="1" operator="greaterThanOrEqual">
      <formula>$Q$1/$Q$1*90%</formula>
    </cfRule>
  </conditionalFormatting>
  <conditionalFormatting sqref="O99">
    <cfRule type="cellIs" dxfId="4666" priority="825" stopIfTrue="1" operator="lessThan">
      <formula>#REF!/#REF!*60</formula>
    </cfRule>
    <cfRule type="cellIs" dxfId="4665" priority="826" stopIfTrue="1" operator="between">
      <formula>#REF!/#REF!*60</formula>
      <formula>#REF!/#REF!*89</formula>
    </cfRule>
    <cfRule type="cellIs" dxfId="4664" priority="827" stopIfTrue="1" operator="greaterThanOrEqual">
      <formula>#REF!/#REF!*90</formula>
    </cfRule>
  </conditionalFormatting>
  <conditionalFormatting sqref="F99">
    <cfRule type="cellIs" dxfId="4663" priority="822" stopIfTrue="1" operator="lessThan">
      <formula>$D$1/$D$1*50</formula>
    </cfRule>
    <cfRule type="cellIs" dxfId="4662" priority="823" stopIfTrue="1" operator="between">
      <formula>$D$1/$D$1*50</formula>
      <formula>$D$1/$D$1*89</formula>
    </cfRule>
    <cfRule type="cellIs" dxfId="4661" priority="824" stopIfTrue="1" operator="greaterThanOrEqual">
      <formula>$D$1/$D$1*90</formula>
    </cfRule>
  </conditionalFormatting>
  <conditionalFormatting sqref="N97">
    <cfRule type="cellIs" dxfId="4660" priority="802" stopIfTrue="1" operator="lessThan">
      <formula>$E$1/$E$1*50%</formula>
    </cfRule>
    <cfRule type="cellIs" dxfId="4659" priority="803" stopIfTrue="1" operator="between">
      <formula>$E$1/$E$1*50%</formula>
      <formula>$E$1/$E$1*89.9%</formula>
    </cfRule>
    <cfRule type="cellIs" dxfId="4658" priority="804" stopIfTrue="1" operator="greaterThanOrEqual">
      <formula>$E$1/$E$1*13.5%</formula>
    </cfRule>
  </conditionalFormatting>
  <conditionalFormatting sqref="J97:J99">
    <cfRule type="cellIs" dxfId="4657" priority="805" stopIfTrue="1" operator="lessThan">
      <formula>$E$1/$E$1*1%</formula>
    </cfRule>
    <cfRule type="cellIs" dxfId="4656" priority="806" stopIfTrue="1" operator="between">
      <formula>$E$1/$E$1*1%</formula>
      <formula>$E$1/$E$1*4%</formula>
    </cfRule>
    <cfRule type="cellIs" dxfId="4655" priority="807" stopIfTrue="1" operator="greaterThanOrEqual">
      <formula>$E$1/$E$1*5%</formula>
    </cfRule>
  </conditionalFormatting>
  <conditionalFormatting sqref="K97">
    <cfRule type="cellIs" dxfId="4654" priority="808" stopIfTrue="1" operator="lessThan">
      <formula>$D$1/$D$1*50</formula>
    </cfRule>
    <cfRule type="cellIs" dxfId="4653" priority="809" stopIfTrue="1" operator="between">
      <formula>$D$1/$D$1*50</formula>
      <formula>$D$1/$D$1*89</formula>
    </cfRule>
    <cfRule type="cellIs" dxfId="4652" priority="810" stopIfTrue="1" operator="greaterThanOrEqual">
      <formula>$D$1/$D$1*90</formula>
    </cfRule>
  </conditionalFormatting>
  <conditionalFormatting sqref="E97">
    <cfRule type="cellIs" dxfId="4651" priority="811" stopIfTrue="1" operator="lessThan">
      <formula>$E$1/$E$1*11.2%</formula>
    </cfRule>
    <cfRule type="cellIs" dxfId="4650" priority="812" stopIfTrue="1" operator="between">
      <formula>$E$1/$E$1*11.25%</formula>
      <formula>$E$1/$E$1*20.03%</formula>
    </cfRule>
    <cfRule type="cellIs" dxfId="4649" priority="813" stopIfTrue="1" operator="greaterThanOrEqual">
      <formula>$E$1/$E$1*13.5%</formula>
    </cfRule>
  </conditionalFormatting>
  <conditionalFormatting sqref="P97">
    <cfRule type="cellIs" dxfId="4648" priority="814" stopIfTrue="1" operator="lessThan">
      <formula>#REF!/#REF!*1%</formula>
    </cfRule>
    <cfRule type="cellIs" dxfId="4647" priority="815" stopIfTrue="1" operator="between">
      <formula>#REF!/#REF!*1%</formula>
      <formula>#REF!/#REF!*4%</formula>
    </cfRule>
    <cfRule type="cellIs" dxfId="4646" priority="816" stopIfTrue="1" operator="greaterThanOrEqual">
      <formula>#REF!/#REF!*5%</formula>
    </cfRule>
  </conditionalFormatting>
  <conditionalFormatting sqref="R97">
    <cfRule type="expression" dxfId="4645" priority="817" stopIfTrue="1">
      <formula>F</formula>
    </cfRule>
    <cfRule type="expression" dxfId="4644" priority="818" stopIfTrue="1">
      <formula>A</formula>
    </cfRule>
  </conditionalFormatting>
  <conditionalFormatting sqref="Q97">
    <cfRule type="cellIs" dxfId="4643" priority="819" stopIfTrue="1" operator="lessThan">
      <formula>$Q$1/$Q$1*60%</formula>
    </cfRule>
    <cfRule type="cellIs" dxfId="4642" priority="820" stopIfTrue="1" operator="between">
      <formula>$Q$1/$Q$1*60%</formula>
      <formula>$Q$1/$Q$1*89%</formula>
    </cfRule>
    <cfRule type="cellIs" dxfId="4641" priority="821" stopIfTrue="1" operator="greaterThanOrEqual">
      <formula>$Q$1/$Q$1*90%</formula>
    </cfRule>
  </conditionalFormatting>
  <conditionalFormatting sqref="O97">
    <cfRule type="cellIs" dxfId="4640" priority="799" stopIfTrue="1" operator="lessThan">
      <formula>#REF!/#REF!*60</formula>
    </cfRule>
    <cfRule type="cellIs" dxfId="4639" priority="800" stopIfTrue="1" operator="between">
      <formula>#REF!/#REF!*60</formula>
      <formula>#REF!/#REF!*89</formula>
    </cfRule>
    <cfRule type="cellIs" dxfId="4638" priority="801" stopIfTrue="1" operator="greaterThanOrEqual">
      <formula>#REF!/#REF!*90</formula>
    </cfRule>
  </conditionalFormatting>
  <conditionalFormatting sqref="F97">
    <cfRule type="cellIs" dxfId="4637" priority="796" stopIfTrue="1" operator="lessThan">
      <formula>$D$1/$D$1*50</formula>
    </cfRule>
    <cfRule type="cellIs" dxfId="4636" priority="797" stopIfTrue="1" operator="between">
      <formula>$D$1/$D$1*50</formula>
      <formula>$D$1/$D$1*89</formula>
    </cfRule>
    <cfRule type="cellIs" dxfId="4635" priority="798" stopIfTrue="1" operator="greaterThanOrEqual">
      <formula>$D$1/$D$1*90</formula>
    </cfRule>
  </conditionalFormatting>
  <conditionalFormatting sqref="D97">
    <cfRule type="cellIs" dxfId="4634" priority="793" stopIfTrue="1" operator="lessThan">
      <formula>$D$1/$D$1*50</formula>
    </cfRule>
    <cfRule type="cellIs" dxfId="4633" priority="794" stopIfTrue="1" operator="between">
      <formula>$D$1/$D$1*50</formula>
      <formula>$D$1/$D$1*89</formula>
    </cfRule>
    <cfRule type="cellIs" dxfId="4632" priority="795" stopIfTrue="1" operator="greaterThanOrEqual">
      <formula>$D$1/$D$1*90</formula>
    </cfRule>
  </conditionalFormatting>
  <conditionalFormatting sqref="D97">
    <cfRule type="cellIs" dxfId="4631" priority="790" stopIfTrue="1" operator="lessThan">
      <formula>$D$1/$D$1*50</formula>
    </cfRule>
    <cfRule type="cellIs" dxfId="4630" priority="791" stopIfTrue="1" operator="between">
      <formula>$D$1/$D$1*50</formula>
      <formula>$D$1/$D$1*89</formula>
    </cfRule>
    <cfRule type="cellIs" dxfId="4629" priority="792" stopIfTrue="1" operator="greaterThanOrEqual">
      <formula>$D$1/$D$1*90</formula>
    </cfRule>
  </conditionalFormatting>
  <conditionalFormatting sqref="D97">
    <cfRule type="cellIs" dxfId="4628" priority="787" stopIfTrue="1" operator="lessThan">
      <formula>$D$1/$D$1*50</formula>
    </cfRule>
    <cfRule type="cellIs" dxfId="4627" priority="788" stopIfTrue="1" operator="between">
      <formula>$D$1/$D$1*50</formula>
      <formula>$D$1/$D$1*89</formula>
    </cfRule>
    <cfRule type="cellIs" dxfId="4626" priority="789" stopIfTrue="1" operator="greaterThanOrEqual">
      <formula>$D$1/$D$1*90</formula>
    </cfRule>
  </conditionalFormatting>
  <conditionalFormatting sqref="D97">
    <cfRule type="cellIs" dxfId="4625" priority="784" stopIfTrue="1" operator="lessThan">
      <formula>$D$1/$D$1*50</formula>
    </cfRule>
    <cfRule type="cellIs" dxfId="4624" priority="785" stopIfTrue="1" operator="between">
      <formula>$D$1/$D$1*50</formula>
      <formula>$D$1/$D$1*89</formula>
    </cfRule>
    <cfRule type="cellIs" dxfId="4623" priority="786" stopIfTrue="1" operator="greaterThanOrEqual">
      <formula>$D$1/$D$1*90</formula>
    </cfRule>
  </conditionalFormatting>
  <conditionalFormatting sqref="O91">
    <cfRule type="cellIs" dxfId="4622" priority="781" stopIfTrue="1" operator="lessThan">
      <formula>#REF!/#REF!*60</formula>
    </cfRule>
    <cfRule type="cellIs" dxfId="4621" priority="782" stopIfTrue="1" operator="between">
      <formula>#REF!/#REF!*60</formula>
      <formula>#REF!/#REF!*89</formula>
    </cfRule>
    <cfRule type="cellIs" dxfId="4620" priority="783" stopIfTrue="1" operator="greaterThanOrEqual">
      <formula>#REF!/#REF!*90</formula>
    </cfRule>
  </conditionalFormatting>
  <conditionalFormatting sqref="D91">
    <cfRule type="cellIs" dxfId="4619" priority="778" stopIfTrue="1" operator="lessThan">
      <formula>$D$1/$D$1*50</formula>
    </cfRule>
    <cfRule type="cellIs" dxfId="4618" priority="779" stopIfTrue="1" operator="between">
      <formula>$D$1/$D$1*50</formula>
      <formula>$D$1/$D$1*89</formula>
    </cfRule>
    <cfRule type="cellIs" dxfId="4617" priority="780" stopIfTrue="1" operator="greaterThanOrEqual">
      <formula>$D$1/$D$1*90</formula>
    </cfRule>
  </conditionalFormatting>
  <conditionalFormatting sqref="O100:O101 O104">
    <cfRule type="cellIs" dxfId="4616" priority="758" stopIfTrue="1" operator="lessThan">
      <formula>#REF!/#REF!*60</formula>
    </cfRule>
    <cfRule type="cellIs" dxfId="4615" priority="759" stopIfTrue="1" operator="between">
      <formula>#REF!/#REF!*60</formula>
      <formula>#REF!/#REF!*89</formula>
    </cfRule>
    <cfRule type="cellIs" dxfId="4614" priority="760" stopIfTrue="1" operator="greaterThanOrEqual">
      <formula>#REF!/#REF!*90</formula>
    </cfRule>
  </conditionalFormatting>
  <conditionalFormatting sqref="N100:N104">
    <cfRule type="cellIs" dxfId="4613" priority="761" stopIfTrue="1" operator="lessThan">
      <formula>$E$1/$E$1*50%</formula>
    </cfRule>
    <cfRule type="cellIs" dxfId="4612" priority="762" stopIfTrue="1" operator="between">
      <formula>$E$1/$E$1*50%</formula>
      <formula>$E$1/$E$1*89.9%</formula>
    </cfRule>
    <cfRule type="cellIs" dxfId="4611" priority="763" stopIfTrue="1" operator="greaterThanOrEqual">
      <formula>$E$1/$E$1*13.5%</formula>
    </cfRule>
  </conditionalFormatting>
  <conditionalFormatting sqref="F100:F104">
    <cfRule type="cellIs" dxfId="4610" priority="764" stopIfTrue="1" operator="lessThan">
      <formula>$D$1/$D$1*50</formula>
    </cfRule>
    <cfRule type="cellIs" dxfId="4609" priority="765" stopIfTrue="1" operator="between">
      <formula>$D$1/$D$1*50</formula>
      <formula>$D$1/$D$1*89</formula>
    </cfRule>
    <cfRule type="cellIs" dxfId="4608" priority="766" stopIfTrue="1" operator="greaterThanOrEqual">
      <formula>$D$1/$D$1*90</formula>
    </cfRule>
  </conditionalFormatting>
  <conditionalFormatting sqref="I100:I104">
    <cfRule type="cellIs" dxfId="4607" priority="767" stopIfTrue="1" operator="lessThan">
      <formula>$E$1/$E$1*11.2%</formula>
    </cfRule>
    <cfRule type="cellIs" dxfId="4606" priority="768" stopIfTrue="1" operator="between">
      <formula>$E$1/$E$1*11.25%</formula>
      <formula>$E$1/$E$1*20.03%</formula>
    </cfRule>
    <cfRule type="cellIs" dxfId="4605" priority="769" stopIfTrue="1" operator="greaterThanOrEqual">
      <formula>$E$1/$E$1*13.5%</formula>
    </cfRule>
  </conditionalFormatting>
  <conditionalFormatting sqref="P100:P104">
    <cfRule type="cellIs" dxfId="4604" priority="770" stopIfTrue="1" operator="lessThan">
      <formula>#REF!/#REF!*1%</formula>
    </cfRule>
    <cfRule type="cellIs" dxfId="4603" priority="771" stopIfTrue="1" operator="between">
      <formula>#REF!/#REF!*1%</formula>
      <formula>#REF!/#REF!*4%</formula>
    </cfRule>
    <cfRule type="cellIs" dxfId="4602" priority="772" stopIfTrue="1" operator="greaterThanOrEqual">
      <formula>#REF!/#REF!*5%</formula>
    </cfRule>
  </conditionalFormatting>
  <conditionalFormatting sqref="R100:R104">
    <cfRule type="expression" dxfId="4601" priority="773" stopIfTrue="1">
      <formula>F</formula>
    </cfRule>
    <cfRule type="expression" dxfId="4600" priority="774" stopIfTrue="1">
      <formula>A</formula>
    </cfRule>
  </conditionalFormatting>
  <conditionalFormatting sqref="Q100:Q104">
    <cfRule type="cellIs" dxfId="4599" priority="775" stopIfTrue="1" operator="lessThan">
      <formula>$Q$1/$Q$1*60%</formula>
    </cfRule>
    <cfRule type="cellIs" dxfId="4598" priority="776" stopIfTrue="1" operator="between">
      <formula>$Q$1/$Q$1*60%</formula>
      <formula>$Q$1/$Q$1*89%</formula>
    </cfRule>
    <cfRule type="cellIs" dxfId="4597" priority="777" stopIfTrue="1" operator="greaterThanOrEqual">
      <formula>$Q$1/$Q$1*90%</formula>
    </cfRule>
  </conditionalFormatting>
  <conditionalFormatting sqref="O103">
    <cfRule type="cellIs" dxfId="4596" priority="755" stopIfTrue="1" operator="lessThan">
      <formula>#REF!/#REF!*60</formula>
    </cfRule>
    <cfRule type="cellIs" dxfId="4595" priority="756" stopIfTrue="1" operator="between">
      <formula>#REF!/#REF!*60</formula>
      <formula>#REF!/#REF!*89</formula>
    </cfRule>
    <cfRule type="cellIs" dxfId="4594" priority="757" stopIfTrue="1" operator="greaterThanOrEqual">
      <formula>#REF!/#REF!*90</formula>
    </cfRule>
  </conditionalFormatting>
  <conditionalFormatting sqref="D102">
    <cfRule type="cellIs" dxfId="4593" priority="752" stopIfTrue="1" operator="lessThan">
      <formula>$D$1/$D$1*50</formula>
    </cfRule>
    <cfRule type="cellIs" dxfId="4592" priority="753" stopIfTrue="1" operator="between">
      <formula>$D$1/$D$1*50</formula>
      <formula>$D$1/$D$1*89</formula>
    </cfRule>
    <cfRule type="cellIs" dxfId="4591" priority="754" stopIfTrue="1" operator="greaterThanOrEqual">
      <formula>$D$1/$D$1*90</formula>
    </cfRule>
  </conditionalFormatting>
  <conditionalFormatting sqref="O102">
    <cfRule type="cellIs" dxfId="4590" priority="749" stopIfTrue="1" operator="lessThan">
      <formula>#REF!/#REF!*60</formula>
    </cfRule>
    <cfRule type="cellIs" dxfId="4589" priority="750" stopIfTrue="1" operator="between">
      <formula>#REF!/#REF!*60</formula>
      <formula>#REF!/#REF!*89</formula>
    </cfRule>
    <cfRule type="cellIs" dxfId="4588" priority="751" stopIfTrue="1" operator="greaterThanOrEqual">
      <formula>#REF!/#REF!*90</formula>
    </cfRule>
  </conditionalFormatting>
  <conditionalFormatting sqref="F100">
    <cfRule type="cellIs" dxfId="4587" priority="746" stopIfTrue="1" operator="lessThan">
      <formula>$D$1/$D$1*50</formula>
    </cfRule>
    <cfRule type="cellIs" dxfId="4586" priority="747" stopIfTrue="1" operator="between">
      <formula>$D$1/$D$1*50</formula>
      <formula>$D$1/$D$1*89</formula>
    </cfRule>
    <cfRule type="cellIs" dxfId="4585" priority="748" stopIfTrue="1" operator="greaterThanOrEqual">
      <formula>$D$1/$D$1*90</formula>
    </cfRule>
  </conditionalFormatting>
  <conditionalFormatting sqref="F100">
    <cfRule type="cellIs" dxfId="4584" priority="743" stopIfTrue="1" operator="lessThan">
      <formula>$D$1/$D$1*50</formula>
    </cfRule>
    <cfRule type="cellIs" dxfId="4583" priority="744" stopIfTrue="1" operator="between">
      <formula>$D$1/$D$1*50</formula>
      <formula>$D$1/$D$1*89</formula>
    </cfRule>
    <cfRule type="cellIs" dxfId="4582" priority="745" stopIfTrue="1" operator="greaterThanOrEqual">
      <formula>$D$1/$D$1*90</formula>
    </cfRule>
  </conditionalFormatting>
  <conditionalFormatting sqref="F103">
    <cfRule type="cellIs" dxfId="4581" priority="740" stopIfTrue="1" operator="lessThan">
      <formula>$D$1/$D$1*50</formula>
    </cfRule>
    <cfRule type="cellIs" dxfId="4580" priority="741" stopIfTrue="1" operator="between">
      <formula>$D$1/$D$1*50</formula>
      <formula>$D$1/$D$1*89</formula>
    </cfRule>
    <cfRule type="cellIs" dxfId="4579" priority="742" stopIfTrue="1" operator="greaterThanOrEqual">
      <formula>$D$1/$D$1*90</formula>
    </cfRule>
  </conditionalFormatting>
  <conditionalFormatting sqref="D103">
    <cfRule type="cellIs" dxfId="4578" priority="737" stopIfTrue="1" operator="lessThan">
      <formula>$D$1/$D$1*50</formula>
    </cfRule>
    <cfRule type="cellIs" dxfId="4577" priority="738" stopIfTrue="1" operator="between">
      <formula>$D$1/$D$1*50</formula>
      <formula>$D$1/$D$1*89</formula>
    </cfRule>
    <cfRule type="cellIs" dxfId="4576" priority="739" stopIfTrue="1" operator="greaterThanOrEqual">
      <formula>$D$1/$D$1*90</formula>
    </cfRule>
  </conditionalFormatting>
  <conditionalFormatting sqref="N105">
    <cfRule type="cellIs" dxfId="4575" priority="720" stopIfTrue="1" operator="lessThan">
      <formula>$E$1/$E$1*50%</formula>
    </cfRule>
    <cfRule type="cellIs" dxfId="4574" priority="721" stopIfTrue="1" operator="between">
      <formula>$E$1/$E$1*50%</formula>
      <formula>$E$1/$E$1*89.9%</formula>
    </cfRule>
    <cfRule type="cellIs" dxfId="4573" priority="722" stopIfTrue="1" operator="greaterThanOrEqual">
      <formula>$E$1/$E$1*13.5%</formula>
    </cfRule>
  </conditionalFormatting>
  <conditionalFormatting sqref="K105">
    <cfRule type="cellIs" dxfId="4572" priority="723" stopIfTrue="1" operator="lessThan">
      <formula>$D$1/$D$1*50</formula>
    </cfRule>
    <cfRule type="cellIs" dxfId="4571" priority="724" stopIfTrue="1" operator="between">
      <formula>$D$1/$D$1*50</formula>
      <formula>$D$1/$D$1*89</formula>
    </cfRule>
    <cfRule type="cellIs" dxfId="4570" priority="725" stopIfTrue="1" operator="greaterThanOrEqual">
      <formula>$D$1/$D$1*90</formula>
    </cfRule>
  </conditionalFormatting>
  <conditionalFormatting sqref="E105">
    <cfRule type="cellIs" dxfId="4569" priority="726" stopIfTrue="1" operator="lessThan">
      <formula>$E$1/$E$1*11.2%</formula>
    </cfRule>
    <cfRule type="cellIs" dxfId="4568" priority="727" stopIfTrue="1" operator="between">
      <formula>$E$1/$E$1*11.25%</formula>
      <formula>$E$1/$E$1*20.03%</formula>
    </cfRule>
    <cfRule type="cellIs" dxfId="4567" priority="728" stopIfTrue="1" operator="greaterThanOrEqual">
      <formula>$E$1/$E$1*13.5%</formula>
    </cfRule>
  </conditionalFormatting>
  <conditionalFormatting sqref="P105">
    <cfRule type="cellIs" dxfId="4566" priority="729" stopIfTrue="1" operator="lessThan">
      <formula>#REF!/#REF!*1%</formula>
    </cfRule>
    <cfRule type="cellIs" dxfId="4565" priority="730" stopIfTrue="1" operator="between">
      <formula>#REF!/#REF!*1%</formula>
      <formula>#REF!/#REF!*4%</formula>
    </cfRule>
    <cfRule type="cellIs" dxfId="4564" priority="731" stopIfTrue="1" operator="greaterThanOrEqual">
      <formula>#REF!/#REF!*5%</formula>
    </cfRule>
  </conditionalFormatting>
  <conditionalFormatting sqref="R105">
    <cfRule type="expression" dxfId="4563" priority="732" stopIfTrue="1">
      <formula>F</formula>
    </cfRule>
    <cfRule type="expression" dxfId="4562" priority="733" stopIfTrue="1">
      <formula>A</formula>
    </cfRule>
  </conditionalFormatting>
  <conditionalFormatting sqref="Q105">
    <cfRule type="cellIs" dxfId="4561" priority="734" stopIfTrue="1" operator="lessThan">
      <formula>$Q$1/$Q$1*60%</formula>
    </cfRule>
    <cfRule type="cellIs" dxfId="4560" priority="735" stopIfTrue="1" operator="between">
      <formula>$Q$1/$Q$1*60%</formula>
      <formula>$Q$1/$Q$1*89%</formula>
    </cfRule>
    <cfRule type="cellIs" dxfId="4559" priority="736" stopIfTrue="1" operator="greaterThanOrEqual">
      <formula>$Q$1/$Q$1*90%</formula>
    </cfRule>
  </conditionalFormatting>
  <conditionalFormatting sqref="O105">
    <cfRule type="cellIs" dxfId="4558" priority="717" stopIfTrue="1" operator="lessThan">
      <formula>#REF!/#REF!*60</formula>
    </cfRule>
    <cfRule type="cellIs" dxfId="4557" priority="718" stopIfTrue="1" operator="between">
      <formula>#REF!/#REF!*60</formula>
      <formula>#REF!/#REF!*89</formula>
    </cfRule>
    <cfRule type="cellIs" dxfId="4556" priority="719" stopIfTrue="1" operator="greaterThanOrEqual">
      <formula>#REF!/#REF!*90</formula>
    </cfRule>
  </conditionalFormatting>
  <conditionalFormatting sqref="O106">
    <cfRule type="cellIs" dxfId="4555" priority="714" stopIfTrue="1" operator="lessThan">
      <formula>#REF!/#REF!*60</formula>
    </cfRule>
    <cfRule type="cellIs" dxfId="4554" priority="715" stopIfTrue="1" operator="between">
      <formula>#REF!/#REF!*60</formula>
      <formula>#REF!/#REF!*89</formula>
    </cfRule>
    <cfRule type="cellIs" dxfId="4553" priority="716" stopIfTrue="1" operator="greaterThanOrEqual">
      <formula>#REF!/#REF!*90</formula>
    </cfRule>
  </conditionalFormatting>
  <conditionalFormatting sqref="O109 A109">
    <cfRule type="cellIs" dxfId="4552" priority="699" stopIfTrue="1" operator="lessThan">
      <formula>#REF!/#REF!*60</formula>
    </cfRule>
    <cfRule type="cellIs" dxfId="4551" priority="700" stopIfTrue="1" operator="between">
      <formula>#REF!/#REF!*60</formula>
      <formula>#REF!/#REF!*89</formula>
    </cfRule>
    <cfRule type="cellIs" dxfId="4550" priority="701" stopIfTrue="1" operator="greaterThanOrEqual">
      <formula>#REF!/#REF!*90</formula>
    </cfRule>
  </conditionalFormatting>
  <conditionalFormatting sqref="N109">
    <cfRule type="cellIs" dxfId="4549" priority="702" stopIfTrue="1" operator="lessThan">
      <formula>$E$1/$E$1*50%</formula>
    </cfRule>
    <cfRule type="cellIs" dxfId="4548" priority="703" stopIfTrue="1" operator="between">
      <formula>$E$1/$E$1*50%</formula>
      <formula>$E$1/$E$1*89.9%</formula>
    </cfRule>
    <cfRule type="cellIs" dxfId="4547" priority="704" stopIfTrue="1" operator="greaterThanOrEqual">
      <formula>$E$1/$E$1*13.5%</formula>
    </cfRule>
  </conditionalFormatting>
  <conditionalFormatting sqref="J109">
    <cfRule type="cellIs" dxfId="4546" priority="705" stopIfTrue="1" operator="lessThan">
      <formula>$E$1/$E$1*1%</formula>
    </cfRule>
    <cfRule type="cellIs" dxfId="4545" priority="706" stopIfTrue="1" operator="between">
      <formula>$E$1/$E$1*1%</formula>
      <formula>$E$1/$E$1*4%</formula>
    </cfRule>
    <cfRule type="cellIs" dxfId="4544" priority="707" stopIfTrue="1" operator="greaterThanOrEqual">
      <formula>$E$1/$E$1*5%</formula>
    </cfRule>
  </conditionalFormatting>
  <conditionalFormatting sqref="H109">
    <cfRule type="cellIs" dxfId="4543" priority="708" stopIfTrue="1" operator="lessThan">
      <formula>$D$1/$D$1*50</formula>
    </cfRule>
    <cfRule type="cellIs" dxfId="4542" priority="709" stopIfTrue="1" operator="between">
      <formula>$D$1/$D$1*50</formula>
      <formula>$D$1/$D$1*89</formula>
    </cfRule>
    <cfRule type="cellIs" dxfId="4541" priority="710" stopIfTrue="1" operator="greaterThanOrEqual">
      <formula>$D$1/$D$1*90</formula>
    </cfRule>
  </conditionalFormatting>
  <conditionalFormatting sqref="I109">
    <cfRule type="cellIs" dxfId="4540" priority="711" stopIfTrue="1" operator="lessThan">
      <formula>$E$1/$E$1*11.2%</formula>
    </cfRule>
    <cfRule type="cellIs" dxfId="4539" priority="712" stopIfTrue="1" operator="between">
      <formula>$E$1/$E$1*11.25%</formula>
      <formula>$E$1/$E$1*20.03%</formula>
    </cfRule>
    <cfRule type="cellIs" dxfId="4538" priority="713" stopIfTrue="1" operator="greaterThanOrEqual">
      <formula>$E$1/$E$1*13.5%</formula>
    </cfRule>
  </conditionalFormatting>
  <conditionalFormatting sqref="J107">
    <cfRule type="cellIs" dxfId="4537" priority="696" stopIfTrue="1" operator="lessThan">
      <formula>$E$1/$E$1*1%</formula>
    </cfRule>
    <cfRule type="cellIs" dxfId="4536" priority="697" stopIfTrue="1" operator="between">
      <formula>$E$1/$E$1*1%</formula>
      <formula>$E$1/$E$1*4%</formula>
    </cfRule>
    <cfRule type="cellIs" dxfId="4535" priority="698" stopIfTrue="1" operator="greaterThanOrEqual">
      <formula>$E$1/$E$1*5%</formula>
    </cfRule>
  </conditionalFormatting>
  <conditionalFormatting sqref="K107">
    <cfRule type="cellIs" dxfId="4534" priority="682" stopIfTrue="1" operator="lessThan">
      <formula>$D$1/$D$1*50</formula>
    </cfRule>
    <cfRule type="cellIs" dxfId="4533" priority="683" stopIfTrue="1" operator="between">
      <formula>$D$1/$D$1*50</formula>
      <formula>$D$1/$D$1*89</formula>
    </cfRule>
    <cfRule type="cellIs" dxfId="4532" priority="684" stopIfTrue="1" operator="greaterThanOrEqual">
      <formula>$D$1/$D$1*90</formula>
    </cfRule>
  </conditionalFormatting>
  <conditionalFormatting sqref="E107">
    <cfRule type="cellIs" dxfId="4531" priority="685" stopIfTrue="1" operator="lessThan">
      <formula>$E$1/$E$1*11.2%</formula>
    </cfRule>
    <cfRule type="cellIs" dxfId="4530" priority="686" stopIfTrue="1" operator="between">
      <formula>$E$1/$E$1*11.25%</formula>
      <formula>$E$1/$E$1*20.03%</formula>
    </cfRule>
    <cfRule type="cellIs" dxfId="4529" priority="687" stopIfTrue="1" operator="greaterThanOrEqual">
      <formula>$E$1/$E$1*13.5%</formula>
    </cfRule>
  </conditionalFormatting>
  <conditionalFormatting sqref="P107">
    <cfRule type="cellIs" dxfId="4528" priority="688" stopIfTrue="1" operator="lessThan">
      <formula>#REF!/#REF!*1%</formula>
    </cfRule>
    <cfRule type="cellIs" dxfId="4527" priority="689" stopIfTrue="1" operator="between">
      <formula>#REF!/#REF!*1%</formula>
      <formula>#REF!/#REF!*4%</formula>
    </cfRule>
    <cfRule type="cellIs" dxfId="4526" priority="690" stopIfTrue="1" operator="greaterThanOrEqual">
      <formula>#REF!/#REF!*5%</formula>
    </cfRule>
  </conditionalFormatting>
  <conditionalFormatting sqref="O95">
    <cfRule type="cellIs" dxfId="4525" priority="656" stopIfTrue="1" operator="lessThan">
      <formula>#REF!/#REF!*60</formula>
    </cfRule>
    <cfRule type="cellIs" dxfId="4524" priority="657" stopIfTrue="1" operator="between">
      <formula>#REF!/#REF!*60</formula>
      <formula>#REF!/#REF!*89</formula>
    </cfRule>
    <cfRule type="cellIs" dxfId="4523" priority="658" stopIfTrue="1" operator="greaterThanOrEqual">
      <formula>#REF!/#REF!*90</formula>
    </cfRule>
  </conditionalFormatting>
  <conditionalFormatting sqref="N95">
    <cfRule type="cellIs" dxfId="4522" priority="659" stopIfTrue="1" operator="lessThan">
      <formula>$E$1/$E$1*50%</formula>
    </cfRule>
    <cfRule type="cellIs" dxfId="4521" priority="660" stopIfTrue="1" operator="between">
      <formula>$E$1/$E$1*50%</formula>
      <formula>$E$1/$E$1*89.9%</formula>
    </cfRule>
    <cfRule type="cellIs" dxfId="4520" priority="661" stopIfTrue="1" operator="greaterThanOrEqual">
      <formula>$E$1/$E$1*13.5%</formula>
    </cfRule>
  </conditionalFormatting>
  <conditionalFormatting sqref="F95">
    <cfRule type="cellIs" dxfId="4519" priority="662" stopIfTrue="1" operator="lessThan">
      <formula>$D$1/$D$1*50</formula>
    </cfRule>
    <cfRule type="cellIs" dxfId="4518" priority="663" stopIfTrue="1" operator="between">
      <formula>$D$1/$D$1*50</formula>
      <formula>$D$1/$D$1*89</formula>
    </cfRule>
    <cfRule type="cellIs" dxfId="4517" priority="664" stopIfTrue="1" operator="greaterThanOrEqual">
      <formula>$D$1/$D$1*90</formula>
    </cfRule>
  </conditionalFormatting>
  <conditionalFormatting sqref="I95">
    <cfRule type="cellIs" dxfId="4516" priority="665" stopIfTrue="1" operator="lessThan">
      <formula>$E$1/$E$1*11.2%</formula>
    </cfRule>
    <cfRule type="cellIs" dxfId="4515" priority="666" stopIfTrue="1" operator="between">
      <formula>$E$1/$E$1*11.25%</formula>
      <formula>$E$1/$E$1*20.03%</formula>
    </cfRule>
    <cfRule type="cellIs" dxfId="4514" priority="667" stopIfTrue="1" operator="greaterThanOrEqual">
      <formula>$E$1/$E$1*13.5%</formula>
    </cfRule>
  </conditionalFormatting>
  <conditionalFormatting sqref="P95">
    <cfRule type="cellIs" dxfId="4513" priority="668" stopIfTrue="1" operator="lessThan">
      <formula>#REF!/#REF!*1%</formula>
    </cfRule>
    <cfRule type="cellIs" dxfId="4512" priority="669" stopIfTrue="1" operator="between">
      <formula>#REF!/#REF!*1%</formula>
      <formula>#REF!/#REF!*4%</formula>
    </cfRule>
    <cfRule type="cellIs" dxfId="4511" priority="670" stopIfTrue="1" operator="greaterThanOrEqual">
      <formula>#REF!/#REF!*5%</formula>
    </cfRule>
  </conditionalFormatting>
  <conditionalFormatting sqref="R95">
    <cfRule type="expression" dxfId="4510" priority="671" stopIfTrue="1">
      <formula>F</formula>
    </cfRule>
    <cfRule type="expression" dxfId="4509" priority="672" stopIfTrue="1">
      <formula>A</formula>
    </cfRule>
  </conditionalFormatting>
  <conditionalFormatting sqref="Q95">
    <cfRule type="cellIs" dxfId="4508" priority="673" stopIfTrue="1" operator="lessThan">
      <formula>$Q$1/$Q$1*60%</formula>
    </cfRule>
    <cfRule type="cellIs" dxfId="4507" priority="674" stopIfTrue="1" operator="between">
      <formula>$Q$1/$Q$1*60%</formula>
      <formula>$Q$1/$Q$1*89%</formula>
    </cfRule>
    <cfRule type="cellIs" dxfId="4506" priority="675" stopIfTrue="1" operator="greaterThanOrEqual">
      <formula>$Q$1/$Q$1*90%</formula>
    </cfRule>
  </conditionalFormatting>
  <conditionalFormatting sqref="B78">
    <cfRule type="cellIs" dxfId="4505" priority="648" stopIfTrue="1" operator="lessThan">
      <formula>#REF!/#REF!*9%</formula>
    </cfRule>
    <cfRule type="cellIs" dxfId="4504" priority="649" stopIfTrue="1" operator="between">
      <formula>#REF!/#REF!*9%</formula>
      <formula>#REF!/#REF!*13.4%</formula>
    </cfRule>
    <cfRule type="cellIs" dxfId="4503" priority="650" stopIfTrue="1" operator="greaterThanOrEqual">
      <formula>#REF!/#REF!*13.5%</formula>
    </cfRule>
  </conditionalFormatting>
  <conditionalFormatting sqref="B78">
    <cfRule type="cellIs" dxfId="4502" priority="639" stopIfTrue="1" operator="lessThan">
      <formula>#REF!/#REF!*9%</formula>
    </cfRule>
    <cfRule type="cellIs" dxfId="4501" priority="640" stopIfTrue="1" operator="between">
      <formula>#REF!/#REF!*9%</formula>
      <formula>#REF!/#REF!*13.4%</formula>
    </cfRule>
    <cfRule type="cellIs" dxfId="4500" priority="641" stopIfTrue="1" operator="greaterThanOrEqual">
      <formula>#REF!/#REF!*13.5%</formula>
    </cfRule>
  </conditionalFormatting>
  <conditionalFormatting sqref="A154:A161 D125:D126 E125 H125 M125:M127 K125:K126 K129 O136 O152 O154:O161 O125:O131">
    <cfRule type="cellIs" dxfId="4499" priority="607" stopIfTrue="1" operator="lessThan">
      <formula>#REF!/#REF!*60</formula>
    </cfRule>
    <cfRule type="cellIs" dxfId="4498" priority="608" stopIfTrue="1" operator="between">
      <formula>#REF!/#REF!*60</formula>
      <formula>#REF!/#REF!*89</formula>
    </cfRule>
    <cfRule type="cellIs" dxfId="4497" priority="609" stopIfTrue="1" operator="greaterThanOrEqual">
      <formula>#REF!/#REF!*90</formula>
    </cfRule>
  </conditionalFormatting>
  <conditionalFormatting sqref="N134:N138">
    <cfRule type="cellIs" dxfId="4496" priority="610" stopIfTrue="1" operator="lessThan">
      <formula>$E$1/$E$1*50%</formula>
    </cfRule>
    <cfRule type="cellIs" dxfId="4495" priority="611" stopIfTrue="1" operator="between">
      <formula>$E$1/$E$1*50%</formula>
      <formula>$E$1/$E$1*89.9%</formula>
    </cfRule>
    <cfRule type="cellIs" dxfId="4494" priority="612" stopIfTrue="1" operator="greaterThanOrEqual">
      <formula>$E$1/$E$1*13.5%</formula>
    </cfRule>
  </conditionalFormatting>
  <conditionalFormatting sqref="J154:J161">
    <cfRule type="cellIs" dxfId="4493" priority="613" stopIfTrue="1" operator="lessThan">
      <formula>$E$1/$E$1*1%</formula>
    </cfRule>
    <cfRule type="cellIs" dxfId="4492" priority="614" stopIfTrue="1" operator="between">
      <formula>$E$1/$E$1*1%</formula>
      <formula>$E$1/$E$1*4%</formula>
    </cfRule>
    <cfRule type="cellIs" dxfId="4491" priority="615" stopIfTrue="1" operator="greaterThanOrEqual">
      <formula>$E$1/$E$1*5%</formula>
    </cfRule>
  </conditionalFormatting>
  <conditionalFormatting sqref="D140">
    <cfRule type="cellIs" dxfId="4490" priority="616" stopIfTrue="1" operator="lessThan">
      <formula>$D$1/$D$1*50</formula>
    </cfRule>
    <cfRule type="cellIs" dxfId="4489" priority="617" stopIfTrue="1" operator="between">
      <formula>$D$1/$D$1*50</formula>
      <formula>$D$1/$D$1*89</formula>
    </cfRule>
    <cfRule type="cellIs" dxfId="4488" priority="618" stopIfTrue="1" operator="greaterThanOrEqual">
      <formula>$D$1/$D$1*90</formula>
    </cfRule>
  </conditionalFormatting>
  <conditionalFormatting sqref="I134:I138">
    <cfRule type="cellIs" dxfId="4487" priority="619" stopIfTrue="1" operator="lessThan">
      <formula>$E$1/$E$1*11.2%</formula>
    </cfRule>
    <cfRule type="cellIs" dxfId="4486" priority="620" stopIfTrue="1" operator="between">
      <formula>$E$1/$E$1*11.25%</formula>
      <formula>$E$1/$E$1*20.03%</formula>
    </cfRule>
    <cfRule type="cellIs" dxfId="4485" priority="621" stopIfTrue="1" operator="greaterThanOrEqual">
      <formula>$E$1/$E$1*13.5%</formula>
    </cfRule>
  </conditionalFormatting>
  <conditionalFormatting sqref="P125:P126 P128:P138 P148 P152">
    <cfRule type="cellIs" dxfId="4484" priority="622" stopIfTrue="1" operator="lessThan">
      <formula>#REF!/#REF!*1%</formula>
    </cfRule>
    <cfRule type="cellIs" dxfId="4483" priority="623" stopIfTrue="1" operator="between">
      <formula>#REF!/#REF!*1%</formula>
      <formula>#REF!/#REF!*4%</formula>
    </cfRule>
    <cfRule type="cellIs" dxfId="4482" priority="624" stopIfTrue="1" operator="greaterThanOrEqual">
      <formula>#REF!/#REF!*5%</formula>
    </cfRule>
  </conditionalFormatting>
  <conditionalFormatting sqref="N129 G125 I125 N125:N127 L126 L129">
    <cfRule type="cellIs" dxfId="4481" priority="625" stopIfTrue="1" operator="lessThan">
      <formula>#REF!/#REF!*9%</formula>
    </cfRule>
    <cfRule type="cellIs" dxfId="4480" priority="626" stopIfTrue="1" operator="between">
      <formula>#REF!/#REF!*9%</formula>
      <formula>#REF!/#REF!*13.4%</formula>
    </cfRule>
    <cfRule type="cellIs" dxfId="4479" priority="627" stopIfTrue="1" operator="greaterThanOrEqual">
      <formula>#REF!/#REF!*13.5%</formula>
    </cfRule>
  </conditionalFormatting>
  <conditionalFormatting sqref="F125">
    <cfRule type="cellIs" dxfId="4478" priority="628" stopIfTrue="1" operator="lessThan">
      <formula>#REF!/#REF!*60</formula>
    </cfRule>
    <cfRule type="cellIs" dxfId="4477" priority="629" stopIfTrue="1" operator="between">
      <formula>#REF!/#REF!*60</formula>
      <formula>#REF!/#REF!*89</formula>
    </cfRule>
    <cfRule type="cellIs" dxfId="4476" priority="630" stopIfTrue="1" operator="greaterThanOrEqual">
      <formula>#REF!/#REF!*90</formula>
    </cfRule>
  </conditionalFormatting>
  <conditionalFormatting sqref="R134:R138 R122:R132 R148 R152">
    <cfRule type="expression" dxfId="4475" priority="631" stopIfTrue="1">
      <formula>F</formula>
    </cfRule>
    <cfRule type="expression" dxfId="4474" priority="632" stopIfTrue="1">
      <formula>A</formula>
    </cfRule>
  </conditionalFormatting>
  <conditionalFormatting sqref="Q122">
    <cfRule type="cellIs" dxfId="4473" priority="633" stopIfTrue="1" operator="lessThan">
      <formula>#REF!/#REF!*60%</formula>
    </cfRule>
    <cfRule type="cellIs" dxfId="4472" priority="634" stopIfTrue="1" operator="between">
      <formula>#REF!/#REF!*60%</formula>
      <formula>#REF!/#REF!*89%</formula>
    </cfRule>
    <cfRule type="cellIs" dxfId="4471" priority="635" stopIfTrue="1" operator="greaterThanOrEqual">
      <formula>#REF!/#REF!*90%</formula>
    </cfRule>
  </conditionalFormatting>
  <conditionalFormatting sqref="Q134:Q138">
    <cfRule type="cellIs" dxfId="4470" priority="636" stopIfTrue="1" operator="lessThan">
      <formula>$Q$1/$Q$1*60%</formula>
    </cfRule>
    <cfRule type="cellIs" dxfId="4469" priority="637" stopIfTrue="1" operator="between">
      <formula>$Q$1/$Q$1*60%</formula>
      <formula>$Q$1/$Q$1*89%</formula>
    </cfRule>
    <cfRule type="cellIs" dxfId="4468" priority="638" stopIfTrue="1" operator="greaterThanOrEqual">
      <formula>$Q$1/$Q$1*90%</formula>
    </cfRule>
  </conditionalFormatting>
  <conditionalFormatting sqref="O138 O132">
    <cfRule type="cellIs" dxfId="4467" priority="604" stopIfTrue="1" operator="lessThan">
      <formula>#REF!/#REF!*60</formula>
    </cfRule>
    <cfRule type="cellIs" dxfId="4466" priority="605" stopIfTrue="1" operator="between">
      <formula>#REF!/#REF!*60</formula>
      <formula>#REF!/#REF!*89</formula>
    </cfRule>
    <cfRule type="cellIs" dxfId="4465" priority="606" stopIfTrue="1" operator="greaterThanOrEqual">
      <formula>#REF!/#REF!*90</formula>
    </cfRule>
  </conditionalFormatting>
  <conditionalFormatting sqref="O137">
    <cfRule type="cellIs" dxfId="4464" priority="601" stopIfTrue="1" operator="lessThan">
      <formula>#REF!/#REF!*60</formula>
    </cfRule>
    <cfRule type="cellIs" dxfId="4463" priority="602" stopIfTrue="1" operator="between">
      <formula>#REF!/#REF!*60</formula>
      <formula>#REF!/#REF!*89</formula>
    </cfRule>
    <cfRule type="cellIs" dxfId="4462" priority="603" stopIfTrue="1" operator="greaterThanOrEqual">
      <formula>#REF!/#REF!*90</formula>
    </cfRule>
  </conditionalFormatting>
  <conditionalFormatting sqref="O135">
    <cfRule type="cellIs" dxfId="4461" priority="598" stopIfTrue="1" operator="lessThan">
      <formula>#REF!/#REF!*60</formula>
    </cfRule>
    <cfRule type="cellIs" dxfId="4460" priority="599" stopIfTrue="1" operator="between">
      <formula>#REF!/#REF!*60</formula>
      <formula>#REF!/#REF!*89</formula>
    </cfRule>
    <cfRule type="cellIs" dxfId="4459" priority="600" stopIfTrue="1" operator="greaterThanOrEqual">
      <formula>#REF!/#REF!*90</formula>
    </cfRule>
  </conditionalFormatting>
  <conditionalFormatting sqref="D128">
    <cfRule type="cellIs" dxfId="4458" priority="595" stopIfTrue="1" operator="lessThan">
      <formula>$D$1/$D$1*50</formula>
    </cfRule>
    <cfRule type="cellIs" dxfId="4457" priority="596" stopIfTrue="1" operator="between">
      <formula>$D$1/$D$1*50</formula>
      <formula>$D$1/$D$1*89</formula>
    </cfRule>
    <cfRule type="cellIs" dxfId="4456" priority="597" stopIfTrue="1" operator="greaterThanOrEqual">
      <formula>$D$1/$D$1*90</formula>
    </cfRule>
  </conditionalFormatting>
  <conditionalFormatting sqref="O140">
    <cfRule type="cellIs" dxfId="4455" priority="575" stopIfTrue="1" operator="lessThan">
      <formula>#REF!/#REF!*60</formula>
    </cfRule>
    <cfRule type="cellIs" dxfId="4454" priority="576" stopIfTrue="1" operator="between">
      <formula>#REF!/#REF!*60</formula>
      <formula>#REF!/#REF!*89</formula>
    </cfRule>
    <cfRule type="cellIs" dxfId="4453" priority="577" stopIfTrue="1" operator="greaterThanOrEqual">
      <formula>#REF!/#REF!*90</formula>
    </cfRule>
  </conditionalFormatting>
  <conditionalFormatting sqref="N140">
    <cfRule type="cellIs" dxfId="4452" priority="578" stopIfTrue="1" operator="lessThan">
      <formula>$E$1/$E$1*50%</formula>
    </cfRule>
    <cfRule type="cellIs" dxfId="4451" priority="579" stopIfTrue="1" operator="between">
      <formula>$E$1/$E$1*50%</formula>
      <formula>$E$1/$E$1*89.9%</formula>
    </cfRule>
    <cfRule type="cellIs" dxfId="4450" priority="580" stopIfTrue="1" operator="greaterThanOrEqual">
      <formula>$E$1/$E$1*13.5%</formula>
    </cfRule>
  </conditionalFormatting>
  <conditionalFormatting sqref="K140">
    <cfRule type="cellIs" dxfId="4449" priority="581" stopIfTrue="1" operator="lessThan">
      <formula>$D$1/$D$1*50</formula>
    </cfRule>
    <cfRule type="cellIs" dxfId="4448" priority="582" stopIfTrue="1" operator="between">
      <formula>$D$1/$D$1*50</formula>
      <formula>$D$1/$D$1*89</formula>
    </cfRule>
    <cfRule type="cellIs" dxfId="4447" priority="583" stopIfTrue="1" operator="greaterThanOrEqual">
      <formula>$D$1/$D$1*90</formula>
    </cfRule>
  </conditionalFormatting>
  <conditionalFormatting sqref="E140">
    <cfRule type="cellIs" dxfId="4446" priority="584" stopIfTrue="1" operator="lessThan">
      <formula>$E$1/$E$1*11.2%</formula>
    </cfRule>
    <cfRule type="cellIs" dxfId="4445" priority="585" stopIfTrue="1" operator="between">
      <formula>$E$1/$E$1*11.25%</formula>
      <formula>$E$1/$E$1*20.03%</formula>
    </cfRule>
    <cfRule type="cellIs" dxfId="4444" priority="586" stopIfTrue="1" operator="greaterThanOrEqual">
      <formula>$E$1/$E$1*13.5%</formula>
    </cfRule>
  </conditionalFormatting>
  <conditionalFormatting sqref="P140">
    <cfRule type="cellIs" dxfId="4443" priority="587" stopIfTrue="1" operator="lessThan">
      <formula>#REF!/#REF!*1%</formula>
    </cfRule>
    <cfRule type="cellIs" dxfId="4442" priority="588" stopIfTrue="1" operator="between">
      <formula>#REF!/#REF!*1%</formula>
      <formula>#REF!/#REF!*4%</formula>
    </cfRule>
    <cfRule type="cellIs" dxfId="4441" priority="589" stopIfTrue="1" operator="greaterThanOrEqual">
      <formula>#REF!/#REF!*5%</formula>
    </cfRule>
  </conditionalFormatting>
  <conditionalFormatting sqref="R140">
    <cfRule type="expression" dxfId="4440" priority="590" stopIfTrue="1">
      <formula>F</formula>
    </cfRule>
    <cfRule type="expression" dxfId="4439" priority="591" stopIfTrue="1">
      <formula>A</formula>
    </cfRule>
  </conditionalFormatting>
  <conditionalFormatting sqref="Q140">
    <cfRule type="cellIs" dxfId="4438" priority="592" stopIfTrue="1" operator="lessThan">
      <formula>$Q$1/$Q$1*60%</formula>
    </cfRule>
    <cfRule type="cellIs" dxfId="4437" priority="593" stopIfTrue="1" operator="between">
      <formula>$Q$1/$Q$1*60%</formula>
      <formula>$Q$1/$Q$1*89%</formula>
    </cfRule>
    <cfRule type="cellIs" dxfId="4436" priority="594" stopIfTrue="1" operator="greaterThanOrEqual">
      <formula>$Q$1/$Q$1*90%</formula>
    </cfRule>
  </conditionalFormatting>
  <conditionalFormatting sqref="F140">
    <cfRule type="cellIs" dxfId="4435" priority="572" stopIfTrue="1" operator="lessThan">
      <formula>$D$1/$D$1*50</formula>
    </cfRule>
    <cfRule type="cellIs" dxfId="4434" priority="573" stopIfTrue="1" operator="between">
      <formula>$D$1/$D$1*50</formula>
      <formula>$D$1/$D$1*89</formula>
    </cfRule>
    <cfRule type="cellIs" dxfId="4433" priority="574" stopIfTrue="1" operator="greaterThanOrEqual">
      <formula>$D$1/$D$1*90</formula>
    </cfRule>
  </conditionalFormatting>
  <conditionalFormatting sqref="N133">
    <cfRule type="cellIs" dxfId="4432" priority="558" stopIfTrue="1" operator="lessThan">
      <formula>$E$1/$E$1*50%</formula>
    </cfRule>
    <cfRule type="cellIs" dxfId="4431" priority="559" stopIfTrue="1" operator="between">
      <formula>$E$1/$E$1*50%</formula>
      <formula>$E$1/$E$1*89.9%</formula>
    </cfRule>
    <cfRule type="cellIs" dxfId="4430" priority="560" stopIfTrue="1" operator="greaterThanOrEqual">
      <formula>$E$1/$E$1*13.5%</formula>
    </cfRule>
  </conditionalFormatting>
  <conditionalFormatting sqref="F133">
    <cfRule type="cellIs" dxfId="4429" priority="561" stopIfTrue="1" operator="lessThan">
      <formula>$D$1/$D$1*50</formula>
    </cfRule>
    <cfRule type="cellIs" dxfId="4428" priority="562" stopIfTrue="1" operator="between">
      <formula>$D$1/$D$1*50</formula>
      <formula>$D$1/$D$1*89</formula>
    </cfRule>
    <cfRule type="cellIs" dxfId="4427" priority="563" stopIfTrue="1" operator="greaterThanOrEqual">
      <formula>$D$1/$D$1*90</formula>
    </cfRule>
  </conditionalFormatting>
  <conditionalFormatting sqref="I133">
    <cfRule type="cellIs" dxfId="4426" priority="564" stopIfTrue="1" operator="lessThan">
      <formula>$E$1/$E$1*11.2%</formula>
    </cfRule>
    <cfRule type="cellIs" dxfId="4425" priority="565" stopIfTrue="1" operator="between">
      <formula>$E$1/$E$1*11.25%</formula>
      <formula>$E$1/$E$1*20.03%</formula>
    </cfRule>
    <cfRule type="cellIs" dxfId="4424" priority="566" stopIfTrue="1" operator="greaterThanOrEqual">
      <formula>$E$1/$E$1*13.5%</formula>
    </cfRule>
  </conditionalFormatting>
  <conditionalFormatting sqref="R133">
    <cfRule type="expression" dxfId="4423" priority="567" stopIfTrue="1">
      <formula>F</formula>
    </cfRule>
    <cfRule type="expression" dxfId="4422" priority="568" stopIfTrue="1">
      <formula>A</formula>
    </cfRule>
  </conditionalFormatting>
  <conditionalFormatting sqref="Q133">
    <cfRule type="cellIs" dxfId="4421" priority="569" stopIfTrue="1" operator="lessThan">
      <formula>$Q$1/$Q$1*60%</formula>
    </cfRule>
    <cfRule type="cellIs" dxfId="4420" priority="570" stopIfTrue="1" operator="between">
      <formula>$Q$1/$Q$1*60%</formula>
      <formula>$Q$1/$Q$1*89%</formula>
    </cfRule>
    <cfRule type="cellIs" dxfId="4419" priority="571" stopIfTrue="1" operator="greaterThanOrEqual">
      <formula>$Q$1/$Q$1*90%</formula>
    </cfRule>
  </conditionalFormatting>
  <conditionalFormatting sqref="O133">
    <cfRule type="cellIs" dxfId="4418" priority="555" stopIfTrue="1" operator="lessThan">
      <formula>#REF!/#REF!*60</formula>
    </cfRule>
    <cfRule type="cellIs" dxfId="4417" priority="556" stopIfTrue="1" operator="between">
      <formula>#REF!/#REF!*60</formula>
      <formula>#REF!/#REF!*89</formula>
    </cfRule>
    <cfRule type="cellIs" dxfId="4416" priority="557" stopIfTrue="1" operator="greaterThanOrEqual">
      <formula>#REF!/#REF!*90</formula>
    </cfRule>
  </conditionalFormatting>
  <conditionalFormatting sqref="D133">
    <cfRule type="cellIs" dxfId="4415" priority="552" stopIfTrue="1" operator="lessThan">
      <formula>$D$1/$D$1*50</formula>
    </cfRule>
    <cfRule type="cellIs" dxfId="4414" priority="553" stopIfTrue="1" operator="between">
      <formula>$D$1/$D$1*50</formula>
      <formula>$D$1/$D$1*89</formula>
    </cfRule>
    <cfRule type="cellIs" dxfId="4413" priority="554" stopIfTrue="1" operator="greaterThanOrEqual">
      <formula>$D$1/$D$1*90</formula>
    </cfRule>
  </conditionalFormatting>
  <conditionalFormatting sqref="D133">
    <cfRule type="cellIs" dxfId="4412" priority="549" stopIfTrue="1" operator="lessThan">
      <formula>$D$1/$D$1*50</formula>
    </cfRule>
    <cfRule type="cellIs" dxfId="4411" priority="550" stopIfTrue="1" operator="between">
      <formula>$D$1/$D$1*50</formula>
      <formula>$D$1/$D$1*89</formula>
    </cfRule>
    <cfRule type="cellIs" dxfId="4410" priority="551" stopIfTrue="1" operator="greaterThanOrEqual">
      <formula>$D$1/$D$1*90</formula>
    </cfRule>
  </conditionalFormatting>
  <conditionalFormatting sqref="F152">
    <cfRule type="cellIs" dxfId="4409" priority="546" stopIfTrue="1" operator="lessThan">
      <formula>$D$1/$D$1*50</formula>
    </cfRule>
    <cfRule type="cellIs" dxfId="4408" priority="547" stopIfTrue="1" operator="between">
      <formula>$D$1/$D$1*50</formula>
      <formula>$D$1/$D$1*89</formula>
    </cfRule>
    <cfRule type="cellIs" dxfId="4407" priority="548" stopIfTrue="1" operator="greaterThanOrEqual">
      <formula>$D$1/$D$1*90</formula>
    </cfRule>
  </conditionalFormatting>
  <conditionalFormatting sqref="F152">
    <cfRule type="cellIs" dxfId="4406" priority="543" stopIfTrue="1" operator="lessThan">
      <formula>$D$1/$D$1*50</formula>
    </cfRule>
    <cfRule type="cellIs" dxfId="4405" priority="544" stopIfTrue="1" operator="between">
      <formula>$D$1/$D$1*50</formula>
      <formula>$D$1/$D$1*89</formula>
    </cfRule>
    <cfRule type="cellIs" dxfId="4404" priority="545" stopIfTrue="1" operator="greaterThanOrEqual">
      <formula>$D$1/$D$1*90</formula>
    </cfRule>
  </conditionalFormatting>
  <conditionalFormatting sqref="N141">
    <cfRule type="cellIs" dxfId="4403" priority="526" stopIfTrue="1" operator="lessThan">
      <formula>$E$1/$E$1*50%</formula>
    </cfRule>
    <cfRule type="cellIs" dxfId="4402" priority="527" stopIfTrue="1" operator="between">
      <formula>$E$1/$E$1*50%</formula>
      <formula>$E$1/$E$1*89.9%</formula>
    </cfRule>
    <cfRule type="cellIs" dxfId="4401" priority="528" stopIfTrue="1" operator="greaterThanOrEqual">
      <formula>$E$1/$E$1*13.5%</formula>
    </cfRule>
  </conditionalFormatting>
  <conditionalFormatting sqref="K141">
    <cfRule type="cellIs" dxfId="4400" priority="529" stopIfTrue="1" operator="lessThan">
      <formula>$D$1/$D$1*50</formula>
    </cfRule>
    <cfRule type="cellIs" dxfId="4399" priority="530" stopIfTrue="1" operator="between">
      <formula>$D$1/$D$1*50</formula>
      <formula>$D$1/$D$1*89</formula>
    </cfRule>
    <cfRule type="cellIs" dxfId="4398" priority="531" stopIfTrue="1" operator="greaterThanOrEqual">
      <formula>$D$1/$D$1*90</formula>
    </cfRule>
  </conditionalFormatting>
  <conditionalFormatting sqref="E141">
    <cfRule type="cellIs" dxfId="4397" priority="532" stopIfTrue="1" operator="lessThan">
      <formula>$E$1/$E$1*11.2%</formula>
    </cfRule>
    <cfRule type="cellIs" dxfId="4396" priority="533" stopIfTrue="1" operator="between">
      <formula>$E$1/$E$1*11.25%</formula>
      <formula>$E$1/$E$1*20.03%</formula>
    </cfRule>
    <cfRule type="cellIs" dxfId="4395" priority="534" stopIfTrue="1" operator="greaterThanOrEqual">
      <formula>$E$1/$E$1*13.5%</formula>
    </cfRule>
  </conditionalFormatting>
  <conditionalFormatting sqref="P141">
    <cfRule type="cellIs" dxfId="4394" priority="535" stopIfTrue="1" operator="lessThan">
      <formula>#REF!/#REF!*1%</formula>
    </cfRule>
    <cfRule type="cellIs" dxfId="4393" priority="536" stopIfTrue="1" operator="between">
      <formula>#REF!/#REF!*1%</formula>
      <formula>#REF!/#REF!*4%</formula>
    </cfRule>
    <cfRule type="cellIs" dxfId="4392" priority="537" stopIfTrue="1" operator="greaterThanOrEqual">
      <formula>#REF!/#REF!*5%</formula>
    </cfRule>
  </conditionalFormatting>
  <conditionalFormatting sqref="R141">
    <cfRule type="expression" dxfId="4391" priority="538" stopIfTrue="1">
      <formula>F</formula>
    </cfRule>
    <cfRule type="expression" dxfId="4390" priority="539" stopIfTrue="1">
      <formula>A</formula>
    </cfRule>
  </conditionalFormatting>
  <conditionalFormatting sqref="Q141">
    <cfRule type="cellIs" dxfId="4389" priority="540" stopIfTrue="1" operator="lessThan">
      <formula>$Q$1/$Q$1*60%</formula>
    </cfRule>
    <cfRule type="cellIs" dxfId="4388" priority="541" stopIfTrue="1" operator="between">
      <formula>$Q$1/$Q$1*60%</formula>
      <formula>$Q$1/$Q$1*89%</formula>
    </cfRule>
    <cfRule type="cellIs" dxfId="4387" priority="542" stopIfTrue="1" operator="greaterThanOrEqual">
      <formula>$Q$1/$Q$1*90%</formula>
    </cfRule>
  </conditionalFormatting>
  <conditionalFormatting sqref="O141">
    <cfRule type="cellIs" dxfId="4386" priority="523" stopIfTrue="1" operator="lessThan">
      <formula>#REF!/#REF!*60</formula>
    </cfRule>
    <cfRule type="cellIs" dxfId="4385" priority="524" stopIfTrue="1" operator="between">
      <formula>#REF!/#REF!*60</formula>
      <formula>#REF!/#REF!*89</formula>
    </cfRule>
    <cfRule type="cellIs" dxfId="4384" priority="525" stopIfTrue="1" operator="greaterThanOrEqual">
      <formula>#REF!/#REF!*90</formula>
    </cfRule>
  </conditionalFormatting>
  <conditionalFormatting sqref="F141">
    <cfRule type="cellIs" dxfId="4383" priority="520" stopIfTrue="1" operator="lessThan">
      <formula>$D$1/$D$1*50</formula>
    </cfRule>
    <cfRule type="cellIs" dxfId="4382" priority="521" stopIfTrue="1" operator="between">
      <formula>$D$1/$D$1*50</formula>
      <formula>$D$1/$D$1*89</formula>
    </cfRule>
    <cfRule type="cellIs" dxfId="4381" priority="522" stopIfTrue="1" operator="greaterThanOrEqual">
      <formula>$D$1/$D$1*90</formula>
    </cfRule>
  </conditionalFormatting>
  <conditionalFormatting sqref="N139">
    <cfRule type="cellIs" dxfId="4380" priority="503" stopIfTrue="1" operator="lessThan">
      <formula>$E$1/$E$1*50%</formula>
    </cfRule>
    <cfRule type="cellIs" dxfId="4379" priority="504" stopIfTrue="1" operator="between">
      <formula>$E$1/$E$1*50%</formula>
      <formula>$E$1/$E$1*89.9%</formula>
    </cfRule>
    <cfRule type="cellIs" dxfId="4378" priority="505" stopIfTrue="1" operator="greaterThanOrEqual">
      <formula>$E$1/$E$1*13.5%</formula>
    </cfRule>
  </conditionalFormatting>
  <conditionalFormatting sqref="K139">
    <cfRule type="cellIs" dxfId="4377" priority="506" stopIfTrue="1" operator="lessThan">
      <formula>$D$1/$D$1*50</formula>
    </cfRule>
    <cfRule type="cellIs" dxfId="4376" priority="507" stopIfTrue="1" operator="between">
      <formula>$D$1/$D$1*50</formula>
      <formula>$D$1/$D$1*89</formula>
    </cfRule>
    <cfRule type="cellIs" dxfId="4375" priority="508" stopIfTrue="1" operator="greaterThanOrEqual">
      <formula>$D$1/$D$1*90</formula>
    </cfRule>
  </conditionalFormatting>
  <conditionalFormatting sqref="E139">
    <cfRule type="cellIs" dxfId="4374" priority="509" stopIfTrue="1" operator="lessThan">
      <formula>$E$1/$E$1*11.2%</formula>
    </cfRule>
    <cfRule type="cellIs" dxfId="4373" priority="510" stopIfTrue="1" operator="between">
      <formula>$E$1/$E$1*11.25%</formula>
      <formula>$E$1/$E$1*20.03%</formula>
    </cfRule>
    <cfRule type="cellIs" dxfId="4372" priority="511" stopIfTrue="1" operator="greaterThanOrEqual">
      <formula>$E$1/$E$1*13.5%</formula>
    </cfRule>
  </conditionalFormatting>
  <conditionalFormatting sqref="P139">
    <cfRule type="cellIs" dxfId="4371" priority="512" stopIfTrue="1" operator="lessThan">
      <formula>#REF!/#REF!*1%</formula>
    </cfRule>
    <cfRule type="cellIs" dxfId="4370" priority="513" stopIfTrue="1" operator="between">
      <formula>#REF!/#REF!*1%</formula>
      <formula>#REF!/#REF!*4%</formula>
    </cfRule>
    <cfRule type="cellIs" dxfId="4369" priority="514" stopIfTrue="1" operator="greaterThanOrEqual">
      <formula>#REF!/#REF!*5%</formula>
    </cfRule>
  </conditionalFormatting>
  <conditionalFormatting sqref="R139">
    <cfRule type="expression" dxfId="4368" priority="515" stopIfTrue="1">
      <formula>F</formula>
    </cfRule>
    <cfRule type="expression" dxfId="4367" priority="516" stopIfTrue="1">
      <formula>A</formula>
    </cfRule>
  </conditionalFormatting>
  <conditionalFormatting sqref="Q139">
    <cfRule type="cellIs" dxfId="4366" priority="517" stopIfTrue="1" operator="lessThan">
      <formula>$Q$1/$Q$1*60%</formula>
    </cfRule>
    <cfRule type="cellIs" dxfId="4365" priority="518" stopIfTrue="1" operator="between">
      <formula>$Q$1/$Q$1*60%</formula>
      <formula>$Q$1/$Q$1*89%</formula>
    </cfRule>
    <cfRule type="cellIs" dxfId="4364" priority="519" stopIfTrue="1" operator="greaterThanOrEqual">
      <formula>$Q$1/$Q$1*90%</formula>
    </cfRule>
  </conditionalFormatting>
  <conditionalFormatting sqref="O139">
    <cfRule type="cellIs" dxfId="4363" priority="500" stopIfTrue="1" operator="lessThan">
      <formula>#REF!/#REF!*60</formula>
    </cfRule>
    <cfRule type="cellIs" dxfId="4362" priority="501" stopIfTrue="1" operator="between">
      <formula>#REF!/#REF!*60</formula>
      <formula>#REF!/#REF!*89</formula>
    </cfRule>
    <cfRule type="cellIs" dxfId="4361" priority="502" stopIfTrue="1" operator="greaterThanOrEqual">
      <formula>#REF!/#REF!*90</formula>
    </cfRule>
  </conditionalFormatting>
  <conditionalFormatting sqref="F139">
    <cfRule type="cellIs" dxfId="4360" priority="497" stopIfTrue="1" operator="lessThan">
      <formula>$D$1/$D$1*50</formula>
    </cfRule>
    <cfRule type="cellIs" dxfId="4359" priority="498" stopIfTrue="1" operator="between">
      <formula>$D$1/$D$1*50</formula>
      <formula>$D$1/$D$1*89</formula>
    </cfRule>
    <cfRule type="cellIs" dxfId="4358" priority="499" stopIfTrue="1" operator="greaterThanOrEqual">
      <formula>$D$1/$D$1*90</formula>
    </cfRule>
  </conditionalFormatting>
  <conditionalFormatting sqref="D139">
    <cfRule type="cellIs" dxfId="4357" priority="494" stopIfTrue="1" operator="lessThan">
      <formula>$D$1/$D$1*50</formula>
    </cfRule>
    <cfRule type="cellIs" dxfId="4356" priority="495" stopIfTrue="1" operator="between">
      <formula>$D$1/$D$1*50</formula>
      <formula>$D$1/$D$1*89</formula>
    </cfRule>
    <cfRule type="cellIs" dxfId="4355" priority="496" stopIfTrue="1" operator="greaterThanOrEqual">
      <formula>$D$1/$D$1*90</formula>
    </cfRule>
  </conditionalFormatting>
  <conditionalFormatting sqref="D139">
    <cfRule type="cellIs" dxfId="4354" priority="491" stopIfTrue="1" operator="lessThan">
      <formula>$D$1/$D$1*50</formula>
    </cfRule>
    <cfRule type="cellIs" dxfId="4353" priority="492" stopIfTrue="1" operator="between">
      <formula>$D$1/$D$1*50</formula>
      <formula>$D$1/$D$1*89</formula>
    </cfRule>
    <cfRule type="cellIs" dxfId="4352" priority="493" stopIfTrue="1" operator="greaterThanOrEqual">
      <formula>$D$1/$D$1*90</formula>
    </cfRule>
  </conditionalFormatting>
  <conditionalFormatting sqref="D139">
    <cfRule type="cellIs" dxfId="4351" priority="488" stopIfTrue="1" operator="lessThan">
      <formula>$D$1/$D$1*50</formula>
    </cfRule>
    <cfRule type="cellIs" dxfId="4350" priority="489" stopIfTrue="1" operator="between">
      <formula>$D$1/$D$1*50</formula>
      <formula>$D$1/$D$1*89</formula>
    </cfRule>
    <cfRule type="cellIs" dxfId="4349" priority="490" stopIfTrue="1" operator="greaterThanOrEqual">
      <formula>$D$1/$D$1*90</formula>
    </cfRule>
  </conditionalFormatting>
  <conditionalFormatting sqref="D139">
    <cfRule type="cellIs" dxfId="4348" priority="485" stopIfTrue="1" operator="lessThan">
      <formula>$D$1/$D$1*50</formula>
    </cfRule>
    <cfRule type="cellIs" dxfId="4347" priority="486" stopIfTrue="1" operator="between">
      <formula>$D$1/$D$1*50</formula>
      <formula>$D$1/$D$1*89</formula>
    </cfRule>
    <cfRule type="cellIs" dxfId="4346" priority="487" stopIfTrue="1" operator="greaterThanOrEqual">
      <formula>$D$1/$D$1*90</formula>
    </cfRule>
  </conditionalFormatting>
  <conditionalFormatting sqref="O134">
    <cfRule type="cellIs" dxfId="4345" priority="482" stopIfTrue="1" operator="lessThan">
      <formula>#REF!/#REF!*60</formula>
    </cfRule>
    <cfRule type="cellIs" dxfId="4344" priority="483" stopIfTrue="1" operator="between">
      <formula>#REF!/#REF!*60</formula>
      <formula>#REF!/#REF!*89</formula>
    </cfRule>
    <cfRule type="cellIs" dxfId="4343" priority="484" stopIfTrue="1" operator="greaterThanOrEqual">
      <formula>#REF!/#REF!*90</formula>
    </cfRule>
  </conditionalFormatting>
  <conditionalFormatting sqref="D134">
    <cfRule type="cellIs" dxfId="4342" priority="479" stopIfTrue="1" operator="lessThan">
      <formula>$D$1/$D$1*50</formula>
    </cfRule>
    <cfRule type="cellIs" dxfId="4341" priority="480" stopIfTrue="1" operator="between">
      <formula>$D$1/$D$1*50</formula>
      <formula>$D$1/$D$1*89</formula>
    </cfRule>
    <cfRule type="cellIs" dxfId="4340" priority="481" stopIfTrue="1" operator="greaterThanOrEqual">
      <formula>$D$1/$D$1*90</formula>
    </cfRule>
  </conditionalFormatting>
  <conditionalFormatting sqref="O142:O143 O146">
    <cfRule type="cellIs" dxfId="4339" priority="459" stopIfTrue="1" operator="lessThan">
      <formula>#REF!/#REF!*60</formula>
    </cfRule>
    <cfRule type="cellIs" dxfId="4338" priority="460" stopIfTrue="1" operator="between">
      <formula>#REF!/#REF!*60</formula>
      <formula>#REF!/#REF!*89</formula>
    </cfRule>
    <cfRule type="cellIs" dxfId="4337" priority="461" stopIfTrue="1" operator="greaterThanOrEqual">
      <formula>#REF!/#REF!*90</formula>
    </cfRule>
  </conditionalFormatting>
  <conditionalFormatting sqref="N142:N146">
    <cfRule type="cellIs" dxfId="4336" priority="462" stopIfTrue="1" operator="lessThan">
      <formula>$E$1/$E$1*50%</formula>
    </cfRule>
    <cfRule type="cellIs" dxfId="4335" priority="463" stopIfTrue="1" operator="between">
      <formula>$E$1/$E$1*50%</formula>
      <formula>$E$1/$E$1*89.9%</formula>
    </cfRule>
    <cfRule type="cellIs" dxfId="4334" priority="464" stopIfTrue="1" operator="greaterThanOrEqual">
      <formula>$E$1/$E$1*13.5%</formula>
    </cfRule>
  </conditionalFormatting>
  <conditionalFormatting sqref="F142:F146">
    <cfRule type="cellIs" dxfId="4333" priority="465" stopIfTrue="1" operator="lessThan">
      <formula>$D$1/$D$1*50</formula>
    </cfRule>
    <cfRule type="cellIs" dxfId="4332" priority="466" stopIfTrue="1" operator="between">
      <formula>$D$1/$D$1*50</formula>
      <formula>$D$1/$D$1*89</formula>
    </cfRule>
    <cfRule type="cellIs" dxfId="4331" priority="467" stopIfTrue="1" operator="greaterThanOrEqual">
      <formula>$D$1/$D$1*90</formula>
    </cfRule>
  </conditionalFormatting>
  <conditionalFormatting sqref="I142:I146">
    <cfRule type="cellIs" dxfId="4330" priority="468" stopIfTrue="1" operator="lessThan">
      <formula>$E$1/$E$1*11.2%</formula>
    </cfRule>
    <cfRule type="cellIs" dxfId="4329" priority="469" stopIfTrue="1" operator="between">
      <formula>$E$1/$E$1*11.25%</formula>
      <formula>$E$1/$E$1*20.03%</formula>
    </cfRule>
    <cfRule type="cellIs" dxfId="4328" priority="470" stopIfTrue="1" operator="greaterThanOrEqual">
      <formula>$E$1/$E$1*13.5%</formula>
    </cfRule>
  </conditionalFormatting>
  <conditionalFormatting sqref="P142:P146">
    <cfRule type="cellIs" dxfId="4327" priority="471" stopIfTrue="1" operator="lessThan">
      <formula>#REF!/#REF!*1%</formula>
    </cfRule>
    <cfRule type="cellIs" dxfId="4326" priority="472" stopIfTrue="1" operator="between">
      <formula>#REF!/#REF!*1%</formula>
      <formula>#REF!/#REF!*4%</formula>
    </cfRule>
    <cfRule type="cellIs" dxfId="4325" priority="473" stopIfTrue="1" operator="greaterThanOrEqual">
      <formula>#REF!/#REF!*5%</formula>
    </cfRule>
  </conditionalFormatting>
  <conditionalFormatting sqref="R142:R146">
    <cfRule type="expression" dxfId="4324" priority="474" stopIfTrue="1">
      <formula>F</formula>
    </cfRule>
    <cfRule type="expression" dxfId="4323" priority="475" stopIfTrue="1">
      <formula>A</formula>
    </cfRule>
  </conditionalFormatting>
  <conditionalFormatting sqref="Q142:Q146">
    <cfRule type="cellIs" dxfId="4322" priority="476" stopIfTrue="1" operator="lessThan">
      <formula>$Q$1/$Q$1*60%</formula>
    </cfRule>
    <cfRule type="cellIs" dxfId="4321" priority="477" stopIfTrue="1" operator="between">
      <formula>$Q$1/$Q$1*60%</formula>
      <formula>$Q$1/$Q$1*89%</formula>
    </cfRule>
    <cfRule type="cellIs" dxfId="4320" priority="478" stopIfTrue="1" operator="greaterThanOrEqual">
      <formula>$Q$1/$Q$1*90%</formula>
    </cfRule>
  </conditionalFormatting>
  <conditionalFormatting sqref="O145">
    <cfRule type="cellIs" dxfId="4319" priority="456" stopIfTrue="1" operator="lessThan">
      <formula>#REF!/#REF!*60</formula>
    </cfRule>
    <cfRule type="cellIs" dxfId="4318" priority="457" stopIfTrue="1" operator="between">
      <formula>#REF!/#REF!*60</formula>
      <formula>#REF!/#REF!*89</formula>
    </cfRule>
    <cfRule type="cellIs" dxfId="4317" priority="458" stopIfTrue="1" operator="greaterThanOrEqual">
      <formula>#REF!/#REF!*90</formula>
    </cfRule>
  </conditionalFormatting>
  <conditionalFormatting sqref="D144">
    <cfRule type="cellIs" dxfId="4316" priority="453" stopIfTrue="1" operator="lessThan">
      <formula>$D$1/$D$1*50</formula>
    </cfRule>
    <cfRule type="cellIs" dxfId="4315" priority="454" stopIfTrue="1" operator="between">
      <formula>$D$1/$D$1*50</formula>
      <formula>$D$1/$D$1*89</formula>
    </cfRule>
    <cfRule type="cellIs" dxfId="4314" priority="455" stopIfTrue="1" operator="greaterThanOrEqual">
      <formula>$D$1/$D$1*90</formula>
    </cfRule>
  </conditionalFormatting>
  <conditionalFormatting sqref="O144">
    <cfRule type="cellIs" dxfId="4313" priority="450" stopIfTrue="1" operator="lessThan">
      <formula>#REF!/#REF!*60</formula>
    </cfRule>
    <cfRule type="cellIs" dxfId="4312" priority="451" stopIfTrue="1" operator="between">
      <formula>#REF!/#REF!*60</formula>
      <formula>#REF!/#REF!*89</formula>
    </cfRule>
    <cfRule type="cellIs" dxfId="4311" priority="452" stopIfTrue="1" operator="greaterThanOrEqual">
      <formula>#REF!/#REF!*90</formula>
    </cfRule>
  </conditionalFormatting>
  <conditionalFormatting sqref="F142">
    <cfRule type="cellIs" dxfId="4310" priority="447" stopIfTrue="1" operator="lessThan">
      <formula>$D$1/$D$1*50</formula>
    </cfRule>
    <cfRule type="cellIs" dxfId="4309" priority="448" stopIfTrue="1" operator="between">
      <formula>$D$1/$D$1*50</formula>
      <formula>$D$1/$D$1*89</formula>
    </cfRule>
    <cfRule type="cellIs" dxfId="4308" priority="449" stopIfTrue="1" operator="greaterThanOrEqual">
      <formula>$D$1/$D$1*90</formula>
    </cfRule>
  </conditionalFormatting>
  <conditionalFormatting sqref="F142">
    <cfRule type="cellIs" dxfId="4307" priority="444" stopIfTrue="1" operator="lessThan">
      <formula>$D$1/$D$1*50</formula>
    </cfRule>
    <cfRule type="cellIs" dxfId="4306" priority="445" stopIfTrue="1" operator="between">
      <formula>$D$1/$D$1*50</formula>
      <formula>$D$1/$D$1*89</formula>
    </cfRule>
    <cfRule type="cellIs" dxfId="4305" priority="446" stopIfTrue="1" operator="greaterThanOrEqual">
      <formula>$D$1/$D$1*90</formula>
    </cfRule>
  </conditionalFormatting>
  <conditionalFormatting sqref="F145">
    <cfRule type="cellIs" dxfId="4304" priority="441" stopIfTrue="1" operator="lessThan">
      <formula>$D$1/$D$1*50</formula>
    </cfRule>
    <cfRule type="cellIs" dxfId="4303" priority="442" stopIfTrue="1" operator="between">
      <formula>$D$1/$D$1*50</formula>
      <formula>$D$1/$D$1*89</formula>
    </cfRule>
    <cfRule type="cellIs" dxfId="4302" priority="443" stopIfTrue="1" operator="greaterThanOrEqual">
      <formula>$D$1/$D$1*90</formula>
    </cfRule>
  </conditionalFormatting>
  <conditionalFormatting sqref="D145">
    <cfRule type="cellIs" dxfId="4301" priority="438" stopIfTrue="1" operator="lessThan">
      <formula>$D$1/$D$1*50</formula>
    </cfRule>
    <cfRule type="cellIs" dxfId="4300" priority="439" stopIfTrue="1" operator="between">
      <formula>$D$1/$D$1*50</formula>
      <formula>$D$1/$D$1*89</formula>
    </cfRule>
    <cfRule type="cellIs" dxfId="4299" priority="440" stopIfTrue="1" operator="greaterThanOrEqual">
      <formula>$D$1/$D$1*90</formula>
    </cfRule>
  </conditionalFormatting>
  <conditionalFormatting sqref="N147">
    <cfRule type="cellIs" dxfId="4298" priority="421" stopIfTrue="1" operator="lessThan">
      <formula>$E$1/$E$1*50%</formula>
    </cfRule>
    <cfRule type="cellIs" dxfId="4297" priority="422" stopIfTrue="1" operator="between">
      <formula>$E$1/$E$1*50%</formula>
      <formula>$E$1/$E$1*89.9%</formula>
    </cfRule>
    <cfRule type="cellIs" dxfId="4296" priority="423" stopIfTrue="1" operator="greaterThanOrEqual">
      <formula>$E$1/$E$1*13.5%</formula>
    </cfRule>
  </conditionalFormatting>
  <conditionalFormatting sqref="K147">
    <cfRule type="cellIs" dxfId="4295" priority="424" stopIfTrue="1" operator="lessThan">
      <formula>$D$1/$D$1*50</formula>
    </cfRule>
    <cfRule type="cellIs" dxfId="4294" priority="425" stopIfTrue="1" operator="between">
      <formula>$D$1/$D$1*50</formula>
      <formula>$D$1/$D$1*89</formula>
    </cfRule>
    <cfRule type="cellIs" dxfId="4293" priority="426" stopIfTrue="1" operator="greaterThanOrEqual">
      <formula>$D$1/$D$1*90</formula>
    </cfRule>
  </conditionalFormatting>
  <conditionalFormatting sqref="E147">
    <cfRule type="cellIs" dxfId="4292" priority="427" stopIfTrue="1" operator="lessThan">
      <formula>$E$1/$E$1*11.2%</formula>
    </cfRule>
    <cfRule type="cellIs" dxfId="4291" priority="428" stopIfTrue="1" operator="between">
      <formula>$E$1/$E$1*11.25%</formula>
      <formula>$E$1/$E$1*20.03%</formula>
    </cfRule>
    <cfRule type="cellIs" dxfId="4290" priority="429" stopIfTrue="1" operator="greaterThanOrEqual">
      <formula>$E$1/$E$1*13.5%</formula>
    </cfRule>
  </conditionalFormatting>
  <conditionalFormatting sqref="P147">
    <cfRule type="cellIs" dxfId="4289" priority="430" stopIfTrue="1" operator="lessThan">
      <formula>#REF!/#REF!*1%</formula>
    </cfRule>
    <cfRule type="cellIs" dxfId="4288" priority="431" stopIfTrue="1" operator="between">
      <formula>#REF!/#REF!*1%</formula>
      <formula>#REF!/#REF!*4%</formula>
    </cfRule>
    <cfRule type="cellIs" dxfId="4287" priority="432" stopIfTrue="1" operator="greaterThanOrEqual">
      <formula>#REF!/#REF!*5%</formula>
    </cfRule>
  </conditionalFormatting>
  <conditionalFormatting sqref="R147">
    <cfRule type="expression" dxfId="4286" priority="433" stopIfTrue="1">
      <formula>F</formula>
    </cfRule>
    <cfRule type="expression" dxfId="4285" priority="434" stopIfTrue="1">
      <formula>A</formula>
    </cfRule>
  </conditionalFormatting>
  <conditionalFormatting sqref="Q147">
    <cfRule type="cellIs" dxfId="4284" priority="435" stopIfTrue="1" operator="lessThan">
      <formula>$Q$1/$Q$1*60%</formula>
    </cfRule>
    <cfRule type="cellIs" dxfId="4283" priority="436" stopIfTrue="1" operator="between">
      <formula>$Q$1/$Q$1*60%</formula>
      <formula>$Q$1/$Q$1*89%</formula>
    </cfRule>
    <cfRule type="cellIs" dxfId="4282" priority="437" stopIfTrue="1" operator="greaterThanOrEqual">
      <formula>$Q$1/$Q$1*90%</formula>
    </cfRule>
  </conditionalFormatting>
  <conditionalFormatting sqref="O147">
    <cfRule type="cellIs" dxfId="4281" priority="418" stopIfTrue="1" operator="lessThan">
      <formula>#REF!/#REF!*60</formula>
    </cfRule>
    <cfRule type="cellIs" dxfId="4280" priority="419" stopIfTrue="1" operator="between">
      <formula>#REF!/#REF!*60</formula>
      <formula>#REF!/#REF!*89</formula>
    </cfRule>
    <cfRule type="cellIs" dxfId="4279" priority="420" stopIfTrue="1" operator="greaterThanOrEqual">
      <formula>#REF!/#REF!*90</formula>
    </cfRule>
  </conditionalFormatting>
  <conditionalFormatting sqref="O148">
    <cfRule type="cellIs" dxfId="4278" priority="415" stopIfTrue="1" operator="lessThan">
      <formula>#REF!/#REF!*60</formula>
    </cfRule>
    <cfRule type="cellIs" dxfId="4277" priority="416" stopIfTrue="1" operator="between">
      <formula>#REF!/#REF!*60</formula>
      <formula>#REF!/#REF!*89</formula>
    </cfRule>
    <cfRule type="cellIs" dxfId="4276" priority="417" stopIfTrue="1" operator="greaterThanOrEqual">
      <formula>#REF!/#REF!*90</formula>
    </cfRule>
  </conditionalFormatting>
  <conditionalFormatting sqref="O153 A153">
    <cfRule type="cellIs" dxfId="4275" priority="400" stopIfTrue="1" operator="lessThan">
      <formula>#REF!/#REF!*60</formula>
    </cfRule>
    <cfRule type="cellIs" dxfId="4274" priority="401" stopIfTrue="1" operator="between">
      <formula>#REF!/#REF!*60</formula>
      <formula>#REF!/#REF!*89</formula>
    </cfRule>
    <cfRule type="cellIs" dxfId="4273" priority="402" stopIfTrue="1" operator="greaterThanOrEqual">
      <formula>#REF!/#REF!*90</formula>
    </cfRule>
  </conditionalFormatting>
  <conditionalFormatting sqref="N153">
    <cfRule type="cellIs" dxfId="4272" priority="403" stopIfTrue="1" operator="lessThan">
      <formula>$E$1/$E$1*50%</formula>
    </cfRule>
    <cfRule type="cellIs" dxfId="4271" priority="404" stopIfTrue="1" operator="between">
      <formula>$E$1/$E$1*50%</formula>
      <formula>$E$1/$E$1*89.9%</formula>
    </cfRule>
    <cfRule type="cellIs" dxfId="4270" priority="405" stopIfTrue="1" operator="greaterThanOrEqual">
      <formula>$E$1/$E$1*13.5%</formula>
    </cfRule>
  </conditionalFormatting>
  <conditionalFormatting sqref="J153">
    <cfRule type="cellIs" dxfId="4269" priority="406" stopIfTrue="1" operator="lessThan">
      <formula>$E$1/$E$1*1%</formula>
    </cfRule>
    <cfRule type="cellIs" dxfId="4268" priority="407" stopIfTrue="1" operator="between">
      <formula>$E$1/$E$1*1%</formula>
      <formula>$E$1/$E$1*4%</formula>
    </cfRule>
    <cfRule type="cellIs" dxfId="4267" priority="408" stopIfTrue="1" operator="greaterThanOrEqual">
      <formula>$E$1/$E$1*5%</formula>
    </cfRule>
  </conditionalFormatting>
  <conditionalFormatting sqref="H153">
    <cfRule type="cellIs" dxfId="4266" priority="409" stopIfTrue="1" operator="lessThan">
      <formula>$D$1/$D$1*50</formula>
    </cfRule>
    <cfRule type="cellIs" dxfId="4265" priority="410" stopIfTrue="1" operator="between">
      <formula>$D$1/$D$1*50</formula>
      <formula>$D$1/$D$1*89</formula>
    </cfRule>
    <cfRule type="cellIs" dxfId="4264" priority="411" stopIfTrue="1" operator="greaterThanOrEqual">
      <formula>$D$1/$D$1*90</formula>
    </cfRule>
  </conditionalFormatting>
  <conditionalFormatting sqref="I153">
    <cfRule type="cellIs" dxfId="4263" priority="412" stopIfTrue="1" operator="lessThan">
      <formula>$E$1/$E$1*11.2%</formula>
    </cfRule>
    <cfRule type="cellIs" dxfId="4262" priority="413" stopIfTrue="1" operator="between">
      <formula>$E$1/$E$1*11.25%</formula>
      <formula>$E$1/$E$1*20.03%</formula>
    </cfRule>
    <cfRule type="cellIs" dxfId="4261" priority="414" stopIfTrue="1" operator="greaterThanOrEqual">
      <formula>$E$1/$E$1*13.5%</formula>
    </cfRule>
  </conditionalFormatting>
  <conditionalFormatting sqref="N149">
    <cfRule type="cellIs" dxfId="4260" priority="383" stopIfTrue="1" operator="lessThan">
      <formula>$E$1/$E$1*50%</formula>
    </cfRule>
    <cfRule type="cellIs" dxfId="4259" priority="384" stopIfTrue="1" operator="between">
      <formula>$E$1/$E$1*50%</formula>
      <formula>$E$1/$E$1*89.9%</formula>
    </cfRule>
    <cfRule type="cellIs" dxfId="4258" priority="385" stopIfTrue="1" operator="greaterThanOrEqual">
      <formula>$E$1/$E$1*13.5%</formula>
    </cfRule>
  </conditionalFormatting>
  <conditionalFormatting sqref="K149">
    <cfRule type="cellIs" dxfId="4257" priority="386" stopIfTrue="1" operator="lessThan">
      <formula>$D$1/$D$1*50</formula>
    </cfRule>
    <cfRule type="cellIs" dxfId="4256" priority="387" stopIfTrue="1" operator="between">
      <formula>$D$1/$D$1*50</formula>
      <formula>$D$1/$D$1*89</formula>
    </cfRule>
    <cfRule type="cellIs" dxfId="4255" priority="388" stopIfTrue="1" operator="greaterThanOrEqual">
      <formula>$D$1/$D$1*90</formula>
    </cfRule>
  </conditionalFormatting>
  <conditionalFormatting sqref="E149">
    <cfRule type="cellIs" dxfId="4254" priority="389" stopIfTrue="1" operator="lessThan">
      <formula>$E$1/$E$1*11.2%</formula>
    </cfRule>
    <cfRule type="cellIs" dxfId="4253" priority="390" stopIfTrue="1" operator="between">
      <formula>$E$1/$E$1*11.25%</formula>
      <formula>$E$1/$E$1*20.03%</formula>
    </cfRule>
    <cfRule type="cellIs" dxfId="4252" priority="391" stopIfTrue="1" operator="greaterThanOrEqual">
      <formula>$E$1/$E$1*13.5%</formula>
    </cfRule>
  </conditionalFormatting>
  <conditionalFormatting sqref="P149">
    <cfRule type="cellIs" dxfId="4251" priority="392" stopIfTrue="1" operator="lessThan">
      <formula>#REF!/#REF!*1%</formula>
    </cfRule>
    <cfRule type="cellIs" dxfId="4250" priority="393" stopIfTrue="1" operator="between">
      <formula>#REF!/#REF!*1%</formula>
      <formula>#REF!/#REF!*4%</formula>
    </cfRule>
    <cfRule type="cellIs" dxfId="4249" priority="394" stopIfTrue="1" operator="greaterThanOrEqual">
      <formula>#REF!/#REF!*5%</formula>
    </cfRule>
  </conditionalFormatting>
  <conditionalFormatting sqref="R149">
    <cfRule type="expression" dxfId="4248" priority="395" stopIfTrue="1">
      <formula>F</formula>
    </cfRule>
    <cfRule type="expression" dxfId="4247" priority="396" stopIfTrue="1">
      <formula>A</formula>
    </cfRule>
  </conditionalFormatting>
  <conditionalFormatting sqref="Q149">
    <cfRule type="cellIs" dxfId="4246" priority="397" stopIfTrue="1" operator="lessThan">
      <formula>$Q$1/$Q$1*60%</formula>
    </cfRule>
    <cfRule type="cellIs" dxfId="4245" priority="398" stopIfTrue="1" operator="between">
      <formula>$Q$1/$Q$1*60%</formula>
      <formula>$Q$1/$Q$1*89%</formula>
    </cfRule>
    <cfRule type="cellIs" dxfId="4244" priority="399" stopIfTrue="1" operator="greaterThanOrEqual">
      <formula>$Q$1/$Q$1*90%</formula>
    </cfRule>
  </conditionalFormatting>
  <conditionalFormatting sqref="O149">
    <cfRule type="cellIs" dxfId="4243" priority="380" stopIfTrue="1" operator="lessThan">
      <formula>#REF!/#REF!*60</formula>
    </cfRule>
    <cfRule type="cellIs" dxfId="4242" priority="381" stopIfTrue="1" operator="between">
      <formula>#REF!/#REF!*60</formula>
      <formula>#REF!/#REF!*89</formula>
    </cfRule>
    <cfRule type="cellIs" dxfId="4241" priority="382" stopIfTrue="1" operator="greaterThanOrEqual">
      <formula>#REF!/#REF!*90</formula>
    </cfRule>
  </conditionalFormatting>
  <conditionalFormatting sqref="O150">
    <cfRule type="cellIs" dxfId="4240" priority="360" stopIfTrue="1" operator="lessThan">
      <formula>#REF!/#REF!*60</formula>
    </cfRule>
    <cfRule type="cellIs" dxfId="4239" priority="361" stopIfTrue="1" operator="between">
      <formula>#REF!/#REF!*60</formula>
      <formula>#REF!/#REF!*89</formula>
    </cfRule>
    <cfRule type="cellIs" dxfId="4238" priority="362" stopIfTrue="1" operator="greaterThanOrEqual">
      <formula>#REF!/#REF!*90</formula>
    </cfRule>
  </conditionalFormatting>
  <conditionalFormatting sqref="N150">
    <cfRule type="cellIs" dxfId="4237" priority="363" stopIfTrue="1" operator="lessThan">
      <formula>$E$1/$E$1*50%</formula>
    </cfRule>
    <cfRule type="cellIs" dxfId="4236" priority="364" stopIfTrue="1" operator="between">
      <formula>$E$1/$E$1*50%</formula>
      <formula>$E$1/$E$1*89.9%</formula>
    </cfRule>
    <cfRule type="cellIs" dxfId="4235" priority="365" stopIfTrue="1" operator="greaterThanOrEqual">
      <formula>$E$1/$E$1*13.5%</formula>
    </cfRule>
  </conditionalFormatting>
  <conditionalFormatting sqref="F150">
    <cfRule type="cellIs" dxfId="4234" priority="366" stopIfTrue="1" operator="lessThan">
      <formula>$D$1/$D$1*50</formula>
    </cfRule>
    <cfRule type="cellIs" dxfId="4233" priority="367" stopIfTrue="1" operator="between">
      <formula>$D$1/$D$1*50</formula>
      <formula>$D$1/$D$1*89</formula>
    </cfRule>
    <cfRule type="cellIs" dxfId="4232" priority="368" stopIfTrue="1" operator="greaterThanOrEqual">
      <formula>$D$1/$D$1*90</formula>
    </cfRule>
  </conditionalFormatting>
  <conditionalFormatting sqref="I150">
    <cfRule type="cellIs" dxfId="4231" priority="369" stopIfTrue="1" operator="lessThan">
      <formula>$E$1/$E$1*11.2%</formula>
    </cfRule>
    <cfRule type="cellIs" dxfId="4230" priority="370" stopIfTrue="1" operator="between">
      <formula>$E$1/$E$1*11.25%</formula>
      <formula>$E$1/$E$1*20.03%</formula>
    </cfRule>
    <cfRule type="cellIs" dxfId="4229" priority="371" stopIfTrue="1" operator="greaterThanOrEqual">
      <formula>$E$1/$E$1*13.5%</formula>
    </cfRule>
  </conditionalFormatting>
  <conditionalFormatting sqref="P150">
    <cfRule type="cellIs" dxfId="4228" priority="372" stopIfTrue="1" operator="lessThan">
      <formula>#REF!/#REF!*1%</formula>
    </cfRule>
    <cfRule type="cellIs" dxfId="4227" priority="373" stopIfTrue="1" operator="between">
      <formula>#REF!/#REF!*1%</formula>
      <formula>#REF!/#REF!*4%</formula>
    </cfRule>
    <cfRule type="cellIs" dxfId="4226" priority="374" stopIfTrue="1" operator="greaterThanOrEqual">
      <formula>#REF!/#REF!*5%</formula>
    </cfRule>
  </conditionalFormatting>
  <conditionalFormatting sqref="R150">
    <cfRule type="expression" dxfId="4225" priority="375" stopIfTrue="1">
      <formula>F</formula>
    </cfRule>
    <cfRule type="expression" dxfId="4224" priority="376" stopIfTrue="1">
      <formula>A</formula>
    </cfRule>
  </conditionalFormatting>
  <conditionalFormatting sqref="Q150">
    <cfRule type="cellIs" dxfId="4223" priority="377" stopIfTrue="1" operator="lessThan">
      <formula>$Q$1/$Q$1*60%</formula>
    </cfRule>
    <cfRule type="cellIs" dxfId="4222" priority="378" stopIfTrue="1" operator="between">
      <formula>$Q$1/$Q$1*60%</formula>
      <formula>$Q$1/$Q$1*89%</formula>
    </cfRule>
    <cfRule type="cellIs" dxfId="4221" priority="379" stopIfTrue="1" operator="greaterThanOrEqual">
      <formula>$Q$1/$Q$1*90%</formula>
    </cfRule>
  </conditionalFormatting>
  <conditionalFormatting sqref="B121">
    <cfRule type="cellIs" dxfId="4220" priority="352" stopIfTrue="1" operator="lessThan">
      <formula>#REF!/#REF!*9%</formula>
    </cfRule>
    <cfRule type="cellIs" dxfId="4219" priority="353" stopIfTrue="1" operator="between">
      <formula>#REF!/#REF!*9%</formula>
      <formula>#REF!/#REF!*13.4%</formula>
    </cfRule>
    <cfRule type="cellIs" dxfId="4218" priority="354" stopIfTrue="1" operator="greaterThanOrEqual">
      <formula>#REF!/#REF!*13.5%</formula>
    </cfRule>
  </conditionalFormatting>
  <conditionalFormatting sqref="F121 R121">
    <cfRule type="expression" dxfId="4217" priority="355" stopIfTrue="1">
      <formula>F</formula>
    </cfRule>
    <cfRule type="expression" dxfId="4216" priority="356" stopIfTrue="1">
      <formula>A</formula>
    </cfRule>
  </conditionalFormatting>
  <conditionalFormatting sqref="Q121 E121">
    <cfRule type="cellIs" dxfId="4215" priority="357" stopIfTrue="1" operator="lessThan">
      <formula>#REF!/#REF!*60%</formula>
    </cfRule>
    <cfRule type="cellIs" dxfId="4214" priority="358" stopIfTrue="1" operator="between">
      <formula>#REF!/#REF!*60%</formula>
      <formula>#REF!/#REF!*89%</formula>
    </cfRule>
    <cfRule type="cellIs" dxfId="4213" priority="359" stopIfTrue="1" operator="greaterThanOrEqual">
      <formula>#REF!/#REF!*90%</formula>
    </cfRule>
  </conditionalFormatting>
  <conditionalFormatting sqref="C121 A121">
    <cfRule type="cellIs" dxfId="4212" priority="349" stopIfTrue="1" operator="lessThan">
      <formula>#REF!/#REF!*60</formula>
    </cfRule>
    <cfRule type="cellIs" dxfId="4211" priority="350" stopIfTrue="1" operator="between">
      <formula>#REF!/#REF!*60</formula>
      <formula>#REF!/#REF!*89</formula>
    </cfRule>
    <cfRule type="cellIs" dxfId="4210" priority="351" stopIfTrue="1" operator="greaterThanOrEqual">
      <formula>#REF!/#REF!*90</formula>
    </cfRule>
  </conditionalFormatting>
  <conditionalFormatting sqref="Q121 E121">
    <cfRule type="cellIs" dxfId="4209" priority="346" stopIfTrue="1" operator="lessThan">
      <formula>#REF!/#REF!*60%</formula>
    </cfRule>
    <cfRule type="cellIs" dxfId="4208" priority="347" stopIfTrue="1" operator="between">
      <formula>#REF!/#REF!*60%</formula>
      <formula>#REF!/#REF!*89%</formula>
    </cfRule>
    <cfRule type="cellIs" dxfId="4207" priority="348" stopIfTrue="1" operator="greaterThanOrEqual">
      <formula>#REF!/#REF!*90%</formula>
    </cfRule>
  </conditionalFormatting>
  <conditionalFormatting sqref="B121">
    <cfRule type="cellIs" dxfId="4206" priority="343" stopIfTrue="1" operator="lessThan">
      <formula>#REF!/#REF!*9%</formula>
    </cfRule>
    <cfRule type="cellIs" dxfId="4205" priority="344" stopIfTrue="1" operator="between">
      <formula>#REF!/#REF!*9%</formula>
      <formula>#REF!/#REF!*13.4%</formula>
    </cfRule>
    <cfRule type="cellIs" dxfId="4204" priority="345" stopIfTrue="1" operator="greaterThanOrEqual">
      <formula>#REF!/#REF!*13.5%</formula>
    </cfRule>
  </conditionalFormatting>
  <conditionalFormatting sqref="M374">
    <cfRule type="cellIs" dxfId="4203" priority="337" stopIfTrue="1" operator="lessThan">
      <formula>$E$1/$E$1*1%</formula>
    </cfRule>
    <cfRule type="cellIs" dxfId="4202" priority="338" stopIfTrue="1" operator="between">
      <formula>$E$1/$E$1*1%</formula>
      <formula>$E$1/$E$1*4%</formula>
    </cfRule>
    <cfRule type="cellIs" dxfId="4201" priority="339" stopIfTrue="1" operator="greaterThanOrEqual">
      <formula>$E$1/$E$1*5%</formula>
    </cfRule>
  </conditionalFormatting>
  <conditionalFormatting sqref="D374">
    <cfRule type="cellIs" dxfId="4200" priority="340" stopIfTrue="1" operator="lessThan">
      <formula>$D$1/$D$1*50</formula>
    </cfRule>
    <cfRule type="cellIs" dxfId="4199" priority="341" stopIfTrue="1" operator="between">
      <formula>$D$1/$D$1*50</formula>
      <formula>$D$1/$D$1*89</formula>
    </cfRule>
    <cfRule type="cellIs" dxfId="4198" priority="342" stopIfTrue="1" operator="greaterThanOrEqual">
      <formula>$D$1/$D$1*90</formula>
    </cfRule>
  </conditionalFormatting>
  <conditionalFormatting sqref="N381">
    <cfRule type="cellIs" dxfId="4197" priority="325" stopIfTrue="1" operator="lessThan">
      <formula>$E$1/$E$1*50%</formula>
    </cfRule>
    <cfRule type="cellIs" dxfId="4196" priority="326" stopIfTrue="1" operator="between">
      <formula>$E$1/$E$1*50%</formula>
      <formula>$E$1/$E$1*89.9%</formula>
    </cfRule>
    <cfRule type="cellIs" dxfId="4195" priority="327" stopIfTrue="1" operator="greaterThanOrEqual">
      <formula>$E$1/$E$1*13.5%</formula>
    </cfRule>
  </conditionalFormatting>
  <conditionalFormatting sqref="M381">
    <cfRule type="cellIs" dxfId="4194" priority="328" stopIfTrue="1" operator="lessThan">
      <formula>$E$1/$E$1*1%</formula>
    </cfRule>
    <cfRule type="cellIs" dxfId="4193" priority="329" stopIfTrue="1" operator="between">
      <formula>$E$1/$E$1*1%</formula>
      <formula>$E$1/$E$1*4%</formula>
    </cfRule>
    <cfRule type="cellIs" dxfId="4192" priority="330" stopIfTrue="1" operator="greaterThanOrEqual">
      <formula>$E$1/$E$1*5%</formula>
    </cfRule>
  </conditionalFormatting>
  <conditionalFormatting sqref="F381">
    <cfRule type="cellIs" dxfId="4191" priority="331" stopIfTrue="1" operator="lessThan">
      <formula>$D$1/$D$1*50</formula>
    </cfRule>
    <cfRule type="cellIs" dxfId="4190" priority="332" stopIfTrue="1" operator="between">
      <formula>$D$1/$D$1*50</formula>
      <formula>$D$1/$D$1*89</formula>
    </cfRule>
    <cfRule type="cellIs" dxfId="4189" priority="333" stopIfTrue="1" operator="greaterThanOrEqual">
      <formula>$D$1/$D$1*90</formula>
    </cfRule>
  </conditionalFormatting>
  <conditionalFormatting sqref="E381">
    <cfRule type="cellIs" dxfId="4188" priority="334" stopIfTrue="1" operator="lessThan">
      <formula>$E$1/$E$1*11.2%</formula>
    </cfRule>
    <cfRule type="cellIs" dxfId="4187" priority="335" stopIfTrue="1" operator="between">
      <formula>$E$1/$E$1*11.25%</formula>
      <formula>$E$1/$E$1*20.03%</formula>
    </cfRule>
    <cfRule type="cellIs" dxfId="4186" priority="336" stopIfTrue="1" operator="greaterThanOrEqual">
      <formula>$E$1/$E$1*13.5%</formula>
    </cfRule>
  </conditionalFormatting>
  <conditionalFormatting sqref="O381">
    <cfRule type="cellIs" dxfId="4185" priority="322" stopIfTrue="1" operator="lessThan">
      <formula>#REF!/#REF!*60</formula>
    </cfRule>
    <cfRule type="cellIs" dxfId="4184" priority="323" stopIfTrue="1" operator="between">
      <formula>#REF!/#REF!*60</formula>
      <formula>#REF!/#REF!*89</formula>
    </cfRule>
    <cfRule type="cellIs" dxfId="4183" priority="324" stopIfTrue="1" operator="greaterThanOrEqual">
      <formula>#REF!/#REF!*90</formula>
    </cfRule>
  </conditionalFormatting>
  <conditionalFormatting sqref="P381">
    <cfRule type="cellIs" dxfId="4182" priority="319" stopIfTrue="1" operator="lessThan">
      <formula>#REF!/#REF!*1%</formula>
    </cfRule>
    <cfRule type="cellIs" dxfId="4181" priority="320" stopIfTrue="1" operator="between">
      <formula>#REF!/#REF!*1%</formula>
      <formula>#REF!/#REF!*4%</formula>
    </cfRule>
    <cfRule type="cellIs" dxfId="4180" priority="321" stopIfTrue="1" operator="greaterThanOrEqual">
      <formula>#REF!/#REF!*5%</formula>
    </cfRule>
  </conditionalFormatting>
  <conditionalFormatting sqref="N373">
    <cfRule type="cellIs" dxfId="4179" priority="304" stopIfTrue="1" operator="lessThan">
      <formula>$E$1/$E$1*50%</formula>
    </cfRule>
    <cfRule type="cellIs" dxfId="4178" priority="305" stopIfTrue="1" operator="between">
      <formula>$E$1/$E$1*50%</formula>
      <formula>$E$1/$E$1*89.9%</formula>
    </cfRule>
    <cfRule type="cellIs" dxfId="4177" priority="306" stopIfTrue="1" operator="greaterThanOrEqual">
      <formula>$E$1/$E$1*13.5%</formula>
    </cfRule>
  </conditionalFormatting>
  <conditionalFormatting sqref="M373">
    <cfRule type="cellIs" dxfId="4176" priority="307" stopIfTrue="1" operator="lessThan">
      <formula>$E$1/$E$1*1%</formula>
    </cfRule>
    <cfRule type="cellIs" dxfId="4175" priority="308" stopIfTrue="1" operator="between">
      <formula>$E$1/$E$1*1%</formula>
      <formula>$E$1/$E$1*4%</formula>
    </cfRule>
    <cfRule type="cellIs" dxfId="4174" priority="309" stopIfTrue="1" operator="greaterThanOrEqual">
      <formula>$E$1/$E$1*5%</formula>
    </cfRule>
  </conditionalFormatting>
  <conditionalFormatting sqref="F373">
    <cfRule type="cellIs" dxfId="4173" priority="310" stopIfTrue="1" operator="lessThan">
      <formula>$D$1/$D$1*50</formula>
    </cfRule>
    <cfRule type="cellIs" dxfId="4172" priority="311" stopIfTrue="1" operator="between">
      <formula>$D$1/$D$1*50</formula>
      <formula>$D$1/$D$1*89</formula>
    </cfRule>
    <cfRule type="cellIs" dxfId="4171" priority="312" stopIfTrue="1" operator="greaterThanOrEqual">
      <formula>$D$1/$D$1*90</formula>
    </cfRule>
  </conditionalFormatting>
  <conditionalFormatting sqref="E373">
    <cfRule type="cellIs" dxfId="4170" priority="313" stopIfTrue="1" operator="lessThan">
      <formula>$E$1/$E$1*11.2%</formula>
    </cfRule>
    <cfRule type="cellIs" dxfId="4169" priority="314" stopIfTrue="1" operator="between">
      <formula>$E$1/$E$1*11.25%</formula>
      <formula>$E$1/$E$1*20.03%</formula>
    </cfRule>
    <cfRule type="cellIs" dxfId="4168" priority="315" stopIfTrue="1" operator="greaterThanOrEqual">
      <formula>$E$1/$E$1*13.5%</formula>
    </cfRule>
  </conditionalFormatting>
  <conditionalFormatting sqref="P373">
    <cfRule type="cellIs" dxfId="4167" priority="316" stopIfTrue="1" operator="lessThan">
      <formula>#REF!/#REF!*1%</formula>
    </cfRule>
    <cfRule type="cellIs" dxfId="4166" priority="317" stopIfTrue="1" operator="between">
      <formula>#REF!/#REF!*1%</formula>
      <formula>#REF!/#REF!*4%</formula>
    </cfRule>
    <cfRule type="cellIs" dxfId="4165" priority="318" stopIfTrue="1" operator="greaterThanOrEqual">
      <formula>#REF!/#REF!*5%</formula>
    </cfRule>
  </conditionalFormatting>
  <conditionalFormatting sqref="O373">
    <cfRule type="cellIs" dxfId="4164" priority="301" stopIfTrue="1" operator="lessThan">
      <formula>#REF!/#REF!*60</formula>
    </cfRule>
    <cfRule type="cellIs" dxfId="4163" priority="302" stopIfTrue="1" operator="between">
      <formula>#REF!/#REF!*60</formula>
      <formula>#REF!/#REF!*89</formula>
    </cfRule>
    <cfRule type="cellIs" dxfId="4162" priority="303" stopIfTrue="1" operator="greaterThanOrEqual">
      <formula>#REF!/#REF!*90</formula>
    </cfRule>
  </conditionalFormatting>
  <conditionalFormatting sqref="D373">
    <cfRule type="cellIs" dxfId="4161" priority="298" stopIfTrue="1" operator="lessThan">
      <formula>$D$1/$D$1*50</formula>
    </cfRule>
    <cfRule type="cellIs" dxfId="4160" priority="299" stopIfTrue="1" operator="between">
      <formula>$D$1/$D$1*50</formula>
      <formula>$D$1/$D$1*89</formula>
    </cfRule>
    <cfRule type="cellIs" dxfId="4159" priority="300" stopIfTrue="1" operator="greaterThanOrEqual">
      <formula>$D$1/$D$1*90</formula>
    </cfRule>
  </conditionalFormatting>
  <conditionalFormatting sqref="N375">
    <cfRule type="cellIs" dxfId="4158" priority="283" stopIfTrue="1" operator="lessThan">
      <formula>$E$1/$E$1*50%</formula>
    </cfRule>
    <cfRule type="cellIs" dxfId="4157" priority="284" stopIfTrue="1" operator="between">
      <formula>$E$1/$E$1*50%</formula>
      <formula>$E$1/$E$1*89.9%</formula>
    </cfRule>
    <cfRule type="cellIs" dxfId="4156" priority="285" stopIfTrue="1" operator="greaterThanOrEqual">
      <formula>$E$1/$E$1*13.5%</formula>
    </cfRule>
  </conditionalFormatting>
  <conditionalFormatting sqref="M375">
    <cfRule type="cellIs" dxfId="4155" priority="286" stopIfTrue="1" operator="lessThan">
      <formula>$E$1/$E$1*1%</formula>
    </cfRule>
    <cfRule type="cellIs" dxfId="4154" priority="287" stopIfTrue="1" operator="between">
      <formula>$E$1/$E$1*1%</formula>
      <formula>$E$1/$E$1*4%</formula>
    </cfRule>
    <cfRule type="cellIs" dxfId="4153" priority="288" stopIfTrue="1" operator="greaterThanOrEqual">
      <formula>$E$1/$E$1*5%</formula>
    </cfRule>
  </conditionalFormatting>
  <conditionalFormatting sqref="F375">
    <cfRule type="cellIs" dxfId="4152" priority="289" stopIfTrue="1" operator="lessThan">
      <formula>$D$1/$D$1*50</formula>
    </cfRule>
    <cfRule type="cellIs" dxfId="4151" priority="290" stopIfTrue="1" operator="between">
      <formula>$D$1/$D$1*50</formula>
      <formula>$D$1/$D$1*89</formula>
    </cfRule>
    <cfRule type="cellIs" dxfId="4150" priority="291" stopIfTrue="1" operator="greaterThanOrEqual">
      <formula>$D$1/$D$1*90</formula>
    </cfRule>
  </conditionalFormatting>
  <conditionalFormatting sqref="E375">
    <cfRule type="cellIs" dxfId="4149" priority="292" stopIfTrue="1" operator="lessThan">
      <formula>$E$1/$E$1*11.2%</formula>
    </cfRule>
    <cfRule type="cellIs" dxfId="4148" priority="293" stopIfTrue="1" operator="between">
      <formula>$E$1/$E$1*11.25%</formula>
      <formula>$E$1/$E$1*20.03%</formula>
    </cfRule>
    <cfRule type="cellIs" dxfId="4147" priority="294" stopIfTrue="1" operator="greaterThanOrEqual">
      <formula>$E$1/$E$1*13.5%</formula>
    </cfRule>
  </conditionalFormatting>
  <conditionalFormatting sqref="P379">
    <cfRule type="cellIs" dxfId="4146" priority="295" stopIfTrue="1" operator="lessThan">
      <formula>#REF!/#REF!*1%</formula>
    </cfRule>
    <cfRule type="cellIs" dxfId="4145" priority="296" stopIfTrue="1" operator="between">
      <formula>#REF!/#REF!*1%</formula>
      <formula>#REF!/#REF!*4%</formula>
    </cfRule>
    <cfRule type="cellIs" dxfId="4144" priority="297" stopIfTrue="1" operator="greaterThanOrEqual">
      <formula>#REF!/#REF!*5%</formula>
    </cfRule>
  </conditionalFormatting>
  <conditionalFormatting sqref="O379">
    <cfRule type="cellIs" dxfId="4143" priority="280" stopIfTrue="1" operator="lessThan">
      <formula>#REF!/#REF!*60</formula>
    </cfRule>
    <cfRule type="cellIs" dxfId="4142" priority="281" stopIfTrue="1" operator="between">
      <formula>#REF!/#REF!*60</formula>
      <formula>#REF!/#REF!*89</formula>
    </cfRule>
    <cfRule type="cellIs" dxfId="4141" priority="282" stopIfTrue="1" operator="greaterThanOrEqual">
      <formula>#REF!/#REF!*90</formula>
    </cfRule>
  </conditionalFormatting>
  <conditionalFormatting sqref="O375">
    <cfRule type="cellIs" dxfId="4140" priority="277" stopIfTrue="1" operator="lessThan">
      <formula>#REF!/#REF!*60</formula>
    </cfRule>
    <cfRule type="cellIs" dxfId="4139" priority="278" stopIfTrue="1" operator="between">
      <formula>#REF!/#REF!*60</formula>
      <formula>#REF!/#REF!*89</formula>
    </cfRule>
    <cfRule type="cellIs" dxfId="4138" priority="279" stopIfTrue="1" operator="greaterThanOrEqual">
      <formula>#REF!/#REF!*90</formula>
    </cfRule>
  </conditionalFormatting>
  <conditionalFormatting sqref="D379">
    <cfRule type="cellIs" dxfId="4137" priority="274" stopIfTrue="1" operator="lessThan">
      <formula>$D$1/$D$1*50</formula>
    </cfRule>
    <cfRule type="cellIs" dxfId="4136" priority="275" stopIfTrue="1" operator="between">
      <formula>$D$1/$D$1*50</formula>
      <formula>$D$1/$D$1*89</formula>
    </cfRule>
    <cfRule type="cellIs" dxfId="4135" priority="276" stopIfTrue="1" operator="greaterThanOrEqual">
      <formula>$D$1/$D$1*90</formula>
    </cfRule>
  </conditionalFormatting>
  <conditionalFormatting sqref="O374">
    <cfRule type="cellIs" dxfId="4134" priority="259" stopIfTrue="1" operator="lessThan">
      <formula>#REF!/#REF!*60</formula>
    </cfRule>
    <cfRule type="cellIs" dxfId="4133" priority="260" stopIfTrue="1" operator="between">
      <formula>#REF!/#REF!*60</formula>
      <formula>#REF!/#REF!*89</formula>
    </cfRule>
    <cfRule type="cellIs" dxfId="4132" priority="261" stopIfTrue="1" operator="greaterThanOrEqual">
      <formula>#REF!/#REF!*90</formula>
    </cfRule>
  </conditionalFormatting>
  <conditionalFormatting sqref="N374">
    <cfRule type="cellIs" dxfId="4131" priority="262" stopIfTrue="1" operator="lessThan">
      <formula>$E$1/$E$1*50%</formula>
    </cfRule>
    <cfRule type="cellIs" dxfId="4130" priority="263" stopIfTrue="1" operator="between">
      <formula>$E$1/$E$1*50%</formula>
      <formula>$E$1/$E$1*89.9%</formula>
    </cfRule>
    <cfRule type="cellIs" dxfId="4129" priority="264" stopIfTrue="1" operator="greaterThanOrEqual">
      <formula>$E$1/$E$1*13.5%</formula>
    </cfRule>
  </conditionalFormatting>
  <conditionalFormatting sqref="F374">
    <cfRule type="cellIs" dxfId="4128" priority="265" stopIfTrue="1" operator="lessThan">
      <formula>$D$1/$D$1*50</formula>
    </cfRule>
    <cfRule type="cellIs" dxfId="4127" priority="266" stopIfTrue="1" operator="between">
      <formula>$D$1/$D$1*50</formula>
      <formula>$D$1/$D$1*89</formula>
    </cfRule>
    <cfRule type="cellIs" dxfId="4126" priority="267" stopIfTrue="1" operator="greaterThanOrEqual">
      <formula>$D$1/$D$1*90</formula>
    </cfRule>
  </conditionalFormatting>
  <conditionalFormatting sqref="E374">
    <cfRule type="cellIs" dxfId="4125" priority="268" stopIfTrue="1" operator="lessThan">
      <formula>$E$1/$E$1*11.2%</formula>
    </cfRule>
    <cfRule type="cellIs" dxfId="4124" priority="269" stopIfTrue="1" operator="between">
      <formula>$E$1/$E$1*11.25%</formula>
      <formula>$E$1/$E$1*20.03%</formula>
    </cfRule>
    <cfRule type="cellIs" dxfId="4123" priority="270" stopIfTrue="1" operator="greaterThanOrEqual">
      <formula>$E$1/$E$1*13.5%</formula>
    </cfRule>
  </conditionalFormatting>
  <conditionalFormatting sqref="P374">
    <cfRule type="cellIs" dxfId="4122" priority="271" stopIfTrue="1" operator="lessThan">
      <formula>#REF!/#REF!*1%</formula>
    </cfRule>
    <cfRule type="cellIs" dxfId="4121" priority="272" stopIfTrue="1" operator="between">
      <formula>#REF!/#REF!*1%</formula>
      <formula>#REF!/#REF!*4%</formula>
    </cfRule>
    <cfRule type="cellIs" dxfId="4120" priority="273" stopIfTrue="1" operator="greaterThanOrEqual">
      <formula>#REF!/#REF!*5%</formula>
    </cfRule>
  </conditionalFormatting>
  <conditionalFormatting sqref="P375">
    <cfRule type="cellIs" dxfId="4119" priority="251" stopIfTrue="1" operator="lessThan">
      <formula>#REF!/#REF!*1%</formula>
    </cfRule>
    <cfRule type="cellIs" dxfId="4118" priority="252" stopIfTrue="1" operator="between">
      <formula>#REF!/#REF!*1%</formula>
      <formula>#REF!/#REF!*4%</formula>
    </cfRule>
    <cfRule type="cellIs" dxfId="4117" priority="253" stopIfTrue="1" operator="greaterThanOrEqual">
      <formula>#REF!/#REF!*5%</formula>
    </cfRule>
  </conditionalFormatting>
  <conditionalFormatting sqref="R375">
    <cfRule type="expression" dxfId="4116" priority="254" stopIfTrue="1">
      <formula>F</formula>
    </cfRule>
    <cfRule type="expression" dxfId="4115" priority="255" stopIfTrue="1">
      <formula>A</formula>
    </cfRule>
  </conditionalFormatting>
  <conditionalFormatting sqref="Q375">
    <cfRule type="cellIs" dxfId="4114" priority="256" stopIfTrue="1" operator="lessThan">
      <formula>$Q$1/$Q$1*60%</formula>
    </cfRule>
    <cfRule type="cellIs" dxfId="4113" priority="257" stopIfTrue="1" operator="between">
      <formula>$Q$1/$Q$1*60%</formula>
      <formula>$Q$1/$Q$1*89%</formula>
    </cfRule>
    <cfRule type="cellIs" dxfId="4112" priority="258" stopIfTrue="1" operator="greaterThanOrEqual">
      <formula>$Q$1/$Q$1*90%</formula>
    </cfRule>
  </conditionalFormatting>
  <conditionalFormatting sqref="O376:O377">
    <cfRule type="cellIs" dxfId="4111" priority="228" stopIfTrue="1" operator="lessThan">
      <formula>#REF!/#REF!*60</formula>
    </cfRule>
    <cfRule type="cellIs" dxfId="4110" priority="229" stopIfTrue="1" operator="between">
      <formula>#REF!/#REF!*60</formula>
      <formula>#REF!/#REF!*89</formula>
    </cfRule>
    <cfRule type="cellIs" dxfId="4109" priority="230" stopIfTrue="1" operator="greaterThanOrEqual">
      <formula>#REF!/#REF!*90</formula>
    </cfRule>
  </conditionalFormatting>
  <conditionalFormatting sqref="N376:N377">
    <cfRule type="cellIs" dxfId="4108" priority="231" stopIfTrue="1" operator="lessThan">
      <formula>$E$1/$E$1*50%</formula>
    </cfRule>
    <cfRule type="cellIs" dxfId="4107" priority="232" stopIfTrue="1" operator="between">
      <formula>$E$1/$E$1*50%</formula>
      <formula>$E$1/$E$1*89.9%</formula>
    </cfRule>
    <cfRule type="cellIs" dxfId="4106" priority="233" stopIfTrue="1" operator="greaterThanOrEqual">
      <formula>$E$1/$E$1*13.5%</formula>
    </cfRule>
  </conditionalFormatting>
  <conditionalFormatting sqref="M376:M377">
    <cfRule type="cellIs" dxfId="4105" priority="234" stopIfTrue="1" operator="lessThan">
      <formula>$E$1/$E$1*1%</formula>
    </cfRule>
    <cfRule type="cellIs" dxfId="4104" priority="235" stopIfTrue="1" operator="between">
      <formula>$E$1/$E$1*1%</formula>
      <formula>$E$1/$E$1*4%</formula>
    </cfRule>
    <cfRule type="cellIs" dxfId="4103" priority="236" stopIfTrue="1" operator="greaterThanOrEqual">
      <formula>$E$1/$E$1*5%</formula>
    </cfRule>
  </conditionalFormatting>
  <conditionalFormatting sqref="D376:D377">
    <cfRule type="cellIs" dxfId="4102" priority="237" stopIfTrue="1" operator="lessThan">
      <formula>$D$1/$D$1*50</formula>
    </cfRule>
    <cfRule type="cellIs" dxfId="4101" priority="238" stopIfTrue="1" operator="between">
      <formula>$D$1/$D$1*50</formula>
      <formula>$D$1/$D$1*89</formula>
    </cfRule>
    <cfRule type="cellIs" dxfId="4100" priority="239" stopIfTrue="1" operator="greaterThanOrEqual">
      <formula>$D$1/$D$1*90</formula>
    </cfRule>
  </conditionalFormatting>
  <conditionalFormatting sqref="I376:I377">
    <cfRule type="cellIs" dxfId="4099" priority="240" stopIfTrue="1" operator="lessThan">
      <formula>$E$1/$E$1*11.2%</formula>
    </cfRule>
    <cfRule type="cellIs" dxfId="4098" priority="241" stopIfTrue="1" operator="between">
      <formula>$E$1/$E$1*11.25%</formula>
      <formula>$E$1/$E$1*20.03%</formula>
    </cfRule>
    <cfRule type="cellIs" dxfId="4097" priority="242" stopIfTrue="1" operator="greaterThanOrEqual">
      <formula>$E$1/$E$1*13.5%</formula>
    </cfRule>
  </conditionalFormatting>
  <conditionalFormatting sqref="P376:P377">
    <cfRule type="cellIs" dxfId="4096" priority="243" stopIfTrue="1" operator="lessThan">
      <formula>#REF!/#REF!*1%</formula>
    </cfRule>
    <cfRule type="cellIs" dxfId="4095" priority="244" stopIfTrue="1" operator="between">
      <formula>#REF!/#REF!*1%</formula>
      <formula>#REF!/#REF!*4%</formula>
    </cfRule>
    <cfRule type="cellIs" dxfId="4094" priority="245" stopIfTrue="1" operator="greaterThanOrEqual">
      <formula>#REF!/#REF!*5%</formula>
    </cfRule>
  </conditionalFormatting>
  <conditionalFormatting sqref="R376">
    <cfRule type="expression" dxfId="4093" priority="246" stopIfTrue="1">
      <formula>F</formula>
    </cfRule>
    <cfRule type="expression" dxfId="4092" priority="247" stopIfTrue="1">
      <formula>A</formula>
    </cfRule>
  </conditionalFormatting>
  <conditionalFormatting sqref="Q376">
    <cfRule type="cellIs" dxfId="4091" priority="248" stopIfTrue="1" operator="lessThan">
      <formula>$Q$1/$Q$1*60%</formula>
    </cfRule>
    <cfRule type="cellIs" dxfId="4090" priority="249" stopIfTrue="1" operator="between">
      <formula>$Q$1/$Q$1*60%</formula>
      <formula>$Q$1/$Q$1*89%</formula>
    </cfRule>
    <cfRule type="cellIs" dxfId="4089" priority="250" stopIfTrue="1" operator="greaterThanOrEqual">
      <formula>$Q$1/$Q$1*90%</formula>
    </cfRule>
  </conditionalFormatting>
  <conditionalFormatting sqref="D377">
    <cfRule type="cellIs" dxfId="4088" priority="225" stopIfTrue="1" operator="lessThan">
      <formula>$D$1/$D$1*50</formula>
    </cfRule>
    <cfRule type="cellIs" dxfId="4087" priority="226" stopIfTrue="1" operator="between">
      <formula>$D$1/$D$1*50</formula>
      <formula>$D$1/$D$1*89</formula>
    </cfRule>
    <cfRule type="cellIs" dxfId="4086" priority="227" stopIfTrue="1" operator="greaterThanOrEqual">
      <formula>$D$1/$D$1*90</formula>
    </cfRule>
  </conditionalFormatting>
  <conditionalFormatting sqref="N380">
    <cfRule type="cellIs" dxfId="4085" priority="205" stopIfTrue="1" operator="lessThan">
      <formula>$E$1/$E$1*50%</formula>
    </cfRule>
    <cfRule type="cellIs" dxfId="4084" priority="206" stopIfTrue="1" operator="between">
      <formula>$E$1/$E$1*50%</formula>
      <formula>$E$1/$E$1*89.9%</formula>
    </cfRule>
    <cfRule type="cellIs" dxfId="4083" priority="207" stopIfTrue="1" operator="greaterThanOrEqual">
      <formula>$E$1/$E$1*13.5%</formula>
    </cfRule>
  </conditionalFormatting>
  <conditionalFormatting sqref="M380">
    <cfRule type="cellIs" dxfId="4082" priority="208" stopIfTrue="1" operator="lessThan">
      <formula>$E$1/$E$1*1%</formula>
    </cfRule>
    <cfRule type="cellIs" dxfId="4081" priority="209" stopIfTrue="1" operator="between">
      <formula>$E$1/$E$1*1%</formula>
      <formula>$E$1/$E$1*4%</formula>
    </cfRule>
    <cfRule type="cellIs" dxfId="4080" priority="210" stopIfTrue="1" operator="greaterThanOrEqual">
      <formula>$E$1/$E$1*5%</formula>
    </cfRule>
  </conditionalFormatting>
  <conditionalFormatting sqref="F380">
    <cfRule type="cellIs" dxfId="4079" priority="211" stopIfTrue="1" operator="lessThan">
      <formula>$D$1/$D$1*50</formula>
    </cfRule>
    <cfRule type="cellIs" dxfId="4078" priority="212" stopIfTrue="1" operator="between">
      <formula>$D$1/$D$1*50</formula>
      <formula>$D$1/$D$1*89</formula>
    </cfRule>
    <cfRule type="cellIs" dxfId="4077" priority="213" stopIfTrue="1" operator="greaterThanOrEqual">
      <formula>$D$1/$D$1*90</formula>
    </cfRule>
  </conditionalFormatting>
  <conditionalFormatting sqref="E380">
    <cfRule type="cellIs" dxfId="4076" priority="214" stopIfTrue="1" operator="lessThan">
      <formula>$E$1/$E$1*11.2%</formula>
    </cfRule>
    <cfRule type="cellIs" dxfId="4075" priority="215" stopIfTrue="1" operator="between">
      <formula>$E$1/$E$1*11.25%</formula>
      <formula>$E$1/$E$1*20.03%</formula>
    </cfRule>
    <cfRule type="cellIs" dxfId="4074" priority="216" stopIfTrue="1" operator="greaterThanOrEqual">
      <formula>$E$1/$E$1*13.5%</formula>
    </cfRule>
  </conditionalFormatting>
  <conditionalFormatting sqref="P380">
    <cfRule type="cellIs" dxfId="4073" priority="217" stopIfTrue="1" operator="lessThan">
      <formula>#REF!/#REF!*1%</formula>
    </cfRule>
    <cfRule type="cellIs" dxfId="4072" priority="218" stopIfTrue="1" operator="between">
      <formula>#REF!/#REF!*1%</formula>
      <formula>#REF!/#REF!*4%</formula>
    </cfRule>
    <cfRule type="cellIs" dxfId="4071" priority="219" stopIfTrue="1" operator="greaterThanOrEqual">
      <formula>#REF!/#REF!*5%</formula>
    </cfRule>
  </conditionalFormatting>
  <conditionalFormatting sqref="R380">
    <cfRule type="expression" dxfId="4070" priority="220" stopIfTrue="1">
      <formula>F</formula>
    </cfRule>
    <cfRule type="expression" dxfId="4069" priority="221" stopIfTrue="1">
      <formula>A</formula>
    </cfRule>
  </conditionalFormatting>
  <conditionalFormatting sqref="Q380">
    <cfRule type="cellIs" dxfId="4068" priority="222" stopIfTrue="1" operator="lessThan">
      <formula>$Q$1/$Q$1*60%</formula>
    </cfRule>
    <cfRule type="cellIs" dxfId="4067" priority="223" stopIfTrue="1" operator="between">
      <formula>$Q$1/$Q$1*60%</formula>
      <formula>$Q$1/$Q$1*89%</formula>
    </cfRule>
    <cfRule type="cellIs" dxfId="4066" priority="224" stopIfTrue="1" operator="greaterThanOrEqual">
      <formula>$Q$1/$Q$1*90%</formula>
    </cfRule>
  </conditionalFormatting>
  <conditionalFormatting sqref="O380">
    <cfRule type="cellIs" dxfId="4065" priority="202" stopIfTrue="1" operator="lessThan">
      <formula>#REF!/#REF!*60</formula>
    </cfRule>
    <cfRule type="cellIs" dxfId="4064" priority="203" stopIfTrue="1" operator="between">
      <formula>#REF!/#REF!*60</formula>
      <formula>#REF!/#REF!*89</formula>
    </cfRule>
    <cfRule type="cellIs" dxfId="4063" priority="204" stopIfTrue="1" operator="greaterThanOrEqual">
      <formula>#REF!/#REF!*90</formula>
    </cfRule>
  </conditionalFormatting>
  <conditionalFormatting sqref="D380">
    <cfRule type="cellIs" dxfId="4062" priority="199" stopIfTrue="1" operator="lessThan">
      <formula>$D$1/$D$1*50</formula>
    </cfRule>
    <cfRule type="cellIs" dxfId="4061" priority="200" stopIfTrue="1" operator="between">
      <formula>$D$1/$D$1*50</formula>
      <formula>$D$1/$D$1*89</formula>
    </cfRule>
    <cfRule type="cellIs" dxfId="4060" priority="201" stopIfTrue="1" operator="greaterThanOrEqual">
      <formula>$D$1/$D$1*90</formula>
    </cfRule>
  </conditionalFormatting>
  <conditionalFormatting sqref="N378">
    <cfRule type="cellIs" dxfId="4059" priority="184" stopIfTrue="1" operator="lessThan">
      <formula>$E$1/$E$1*50%</formula>
    </cfRule>
    <cfRule type="cellIs" dxfId="4058" priority="185" stopIfTrue="1" operator="between">
      <formula>$E$1/$E$1*50%</formula>
      <formula>$E$1/$E$1*89.9%</formula>
    </cfRule>
    <cfRule type="cellIs" dxfId="4057" priority="186" stopIfTrue="1" operator="greaterThanOrEqual">
      <formula>$E$1/$E$1*13.5%</formula>
    </cfRule>
  </conditionalFormatting>
  <conditionalFormatting sqref="M378">
    <cfRule type="cellIs" dxfId="4056" priority="187" stopIfTrue="1" operator="lessThan">
      <formula>$E$1/$E$1*1%</formula>
    </cfRule>
    <cfRule type="cellIs" dxfId="4055" priority="188" stopIfTrue="1" operator="between">
      <formula>$E$1/$E$1*1%</formula>
      <formula>$E$1/$E$1*4%</formula>
    </cfRule>
    <cfRule type="cellIs" dxfId="4054" priority="189" stopIfTrue="1" operator="greaterThanOrEqual">
      <formula>$E$1/$E$1*5%</formula>
    </cfRule>
  </conditionalFormatting>
  <conditionalFormatting sqref="F378">
    <cfRule type="cellIs" dxfId="4053" priority="190" stopIfTrue="1" operator="lessThan">
      <formula>$D$1/$D$1*50</formula>
    </cfRule>
    <cfRule type="cellIs" dxfId="4052" priority="191" stopIfTrue="1" operator="between">
      <formula>$D$1/$D$1*50</formula>
      <formula>$D$1/$D$1*89</formula>
    </cfRule>
    <cfRule type="cellIs" dxfId="4051" priority="192" stopIfTrue="1" operator="greaterThanOrEqual">
      <formula>$D$1/$D$1*90</formula>
    </cfRule>
  </conditionalFormatting>
  <conditionalFormatting sqref="E378">
    <cfRule type="cellIs" dxfId="4050" priority="193" stopIfTrue="1" operator="lessThan">
      <formula>$E$1/$E$1*11.2%</formula>
    </cfRule>
    <cfRule type="cellIs" dxfId="4049" priority="194" stopIfTrue="1" operator="between">
      <formula>$E$1/$E$1*11.25%</formula>
      <formula>$E$1/$E$1*20.03%</formula>
    </cfRule>
    <cfRule type="cellIs" dxfId="4048" priority="195" stopIfTrue="1" operator="greaterThanOrEqual">
      <formula>$E$1/$E$1*13.5%</formula>
    </cfRule>
  </conditionalFormatting>
  <conditionalFormatting sqref="P378">
    <cfRule type="cellIs" dxfId="4047" priority="196" stopIfTrue="1" operator="lessThan">
      <formula>#REF!/#REF!*1%</formula>
    </cfRule>
    <cfRule type="cellIs" dxfId="4046" priority="197" stopIfTrue="1" operator="between">
      <formula>#REF!/#REF!*1%</formula>
      <formula>#REF!/#REF!*4%</formula>
    </cfRule>
    <cfRule type="cellIs" dxfId="4045" priority="198" stopIfTrue="1" operator="greaterThanOrEqual">
      <formula>#REF!/#REF!*5%</formula>
    </cfRule>
  </conditionalFormatting>
  <conditionalFormatting sqref="O378">
    <cfRule type="cellIs" dxfId="4044" priority="181" stopIfTrue="1" operator="lessThan">
      <formula>#REF!/#REF!*60</formula>
    </cfRule>
    <cfRule type="cellIs" dxfId="4043" priority="182" stopIfTrue="1" operator="between">
      <formula>#REF!/#REF!*60</formula>
      <formula>#REF!/#REF!*89</formula>
    </cfRule>
    <cfRule type="cellIs" dxfId="4042" priority="183" stopIfTrue="1" operator="greaterThanOrEqual">
      <formula>#REF!/#REF!*90</formula>
    </cfRule>
  </conditionalFormatting>
  <conditionalFormatting sqref="D378">
    <cfRule type="cellIs" dxfId="4041" priority="178" stopIfTrue="1" operator="lessThan">
      <formula>$D$1/$D$1*50</formula>
    </cfRule>
    <cfRule type="cellIs" dxfId="4040" priority="179" stopIfTrue="1" operator="between">
      <formula>$D$1/$D$1*50</formula>
      <formula>$D$1/$D$1*89</formula>
    </cfRule>
    <cfRule type="cellIs" dxfId="4039" priority="180" stopIfTrue="1" operator="greaterThanOrEqual">
      <formula>$D$1/$D$1*90</formula>
    </cfRule>
  </conditionalFormatting>
  <conditionalFormatting sqref="N384">
    <cfRule type="cellIs" dxfId="4038" priority="166" stopIfTrue="1" operator="lessThan">
      <formula>$E$1/$E$1*50%</formula>
    </cfRule>
    <cfRule type="cellIs" dxfId="4037" priority="167" stopIfTrue="1" operator="between">
      <formula>$E$1/$E$1*50%</formula>
      <formula>$E$1/$E$1*89.9%</formula>
    </cfRule>
    <cfRule type="cellIs" dxfId="4036" priority="168" stopIfTrue="1" operator="greaterThanOrEqual">
      <formula>$E$1/$E$1*13.5%</formula>
    </cfRule>
  </conditionalFormatting>
  <conditionalFormatting sqref="M384">
    <cfRule type="cellIs" dxfId="4035" priority="169" stopIfTrue="1" operator="lessThan">
      <formula>$E$1/$E$1*1%</formula>
    </cfRule>
    <cfRule type="cellIs" dxfId="4034" priority="170" stopIfTrue="1" operator="between">
      <formula>$E$1/$E$1*1%</formula>
      <formula>$E$1/$E$1*4%</formula>
    </cfRule>
    <cfRule type="cellIs" dxfId="4033" priority="171" stopIfTrue="1" operator="greaterThanOrEqual">
      <formula>$E$1/$E$1*5%</formula>
    </cfRule>
  </conditionalFormatting>
  <conditionalFormatting sqref="F384">
    <cfRule type="cellIs" dxfId="4032" priority="172" stopIfTrue="1" operator="lessThan">
      <formula>$D$1/$D$1*50</formula>
    </cfRule>
    <cfRule type="cellIs" dxfId="4031" priority="173" stopIfTrue="1" operator="between">
      <formula>$D$1/$D$1*50</formula>
      <formula>$D$1/$D$1*89</formula>
    </cfRule>
    <cfRule type="cellIs" dxfId="4030" priority="174" stopIfTrue="1" operator="greaterThanOrEqual">
      <formula>$D$1/$D$1*90</formula>
    </cfRule>
  </conditionalFormatting>
  <conditionalFormatting sqref="E384">
    <cfRule type="cellIs" dxfId="4029" priority="175" stopIfTrue="1" operator="lessThan">
      <formula>$E$1/$E$1*11.2%</formula>
    </cfRule>
    <cfRule type="cellIs" dxfId="4028" priority="176" stopIfTrue="1" operator="between">
      <formula>$E$1/$E$1*11.25%</formula>
      <formula>$E$1/$E$1*20.03%</formula>
    </cfRule>
    <cfRule type="cellIs" dxfId="4027" priority="177" stopIfTrue="1" operator="greaterThanOrEqual">
      <formula>$E$1/$E$1*13.5%</formula>
    </cfRule>
  </conditionalFormatting>
  <conditionalFormatting sqref="O384">
    <cfRule type="cellIs" dxfId="4026" priority="163" stopIfTrue="1" operator="lessThan">
      <formula>#REF!/#REF!*60</formula>
    </cfRule>
    <cfRule type="cellIs" dxfId="4025" priority="164" stopIfTrue="1" operator="between">
      <formula>#REF!/#REF!*60</formula>
      <formula>#REF!/#REF!*89</formula>
    </cfRule>
    <cfRule type="cellIs" dxfId="4024" priority="165" stopIfTrue="1" operator="greaterThanOrEqual">
      <formula>#REF!/#REF!*90</formula>
    </cfRule>
  </conditionalFormatting>
  <conditionalFormatting sqref="P384">
    <cfRule type="cellIs" dxfId="4023" priority="155" stopIfTrue="1" operator="lessThan">
      <formula>#REF!/#REF!*1%</formula>
    </cfRule>
    <cfRule type="cellIs" dxfId="4022" priority="156" stopIfTrue="1" operator="between">
      <formula>#REF!/#REF!*1%</formula>
      <formula>#REF!/#REF!*4%</formula>
    </cfRule>
    <cfRule type="cellIs" dxfId="4021" priority="157" stopIfTrue="1" operator="greaterThanOrEqual">
      <formula>#REF!/#REF!*5%</formula>
    </cfRule>
  </conditionalFormatting>
  <conditionalFormatting sqref="R384">
    <cfRule type="expression" dxfId="4020" priority="158" stopIfTrue="1">
      <formula>F</formula>
    </cfRule>
    <cfRule type="expression" dxfId="4019" priority="159" stopIfTrue="1">
      <formula>A</formula>
    </cfRule>
  </conditionalFormatting>
  <conditionalFormatting sqref="Q384">
    <cfRule type="cellIs" dxfId="4018" priority="160" stopIfTrue="1" operator="lessThan">
      <formula>$Q$1/$Q$1*60%</formula>
    </cfRule>
    <cfRule type="cellIs" dxfId="4017" priority="161" stopIfTrue="1" operator="between">
      <formula>$Q$1/$Q$1*60%</formula>
      <formula>$Q$1/$Q$1*89%</formula>
    </cfRule>
    <cfRule type="cellIs" dxfId="4016" priority="162" stopIfTrue="1" operator="greaterThanOrEqual">
      <formula>$Q$1/$Q$1*90%</formula>
    </cfRule>
  </conditionalFormatting>
  <conditionalFormatting sqref="O385">
    <cfRule type="cellIs" dxfId="4015" priority="132" stopIfTrue="1" operator="lessThan">
      <formula>#REF!/#REF!*60</formula>
    </cfRule>
    <cfRule type="cellIs" dxfId="4014" priority="133" stopIfTrue="1" operator="between">
      <formula>#REF!/#REF!*60</formula>
      <formula>#REF!/#REF!*89</formula>
    </cfRule>
    <cfRule type="cellIs" dxfId="4013" priority="134" stopIfTrue="1" operator="greaterThanOrEqual">
      <formula>#REF!/#REF!*90</formula>
    </cfRule>
  </conditionalFormatting>
  <conditionalFormatting sqref="N385">
    <cfRule type="cellIs" dxfId="4012" priority="135" stopIfTrue="1" operator="lessThan">
      <formula>$E$1/$E$1*50%</formula>
    </cfRule>
    <cfRule type="cellIs" dxfId="4011" priority="136" stopIfTrue="1" operator="between">
      <formula>$E$1/$E$1*50%</formula>
      <formula>$E$1/$E$1*89.9%</formula>
    </cfRule>
    <cfRule type="cellIs" dxfId="4010" priority="137" stopIfTrue="1" operator="greaterThanOrEqual">
      <formula>$E$1/$E$1*13.5%</formula>
    </cfRule>
  </conditionalFormatting>
  <conditionalFormatting sqref="M385">
    <cfRule type="cellIs" dxfId="4009" priority="138" stopIfTrue="1" operator="lessThan">
      <formula>$E$1/$E$1*1%</formula>
    </cfRule>
    <cfRule type="cellIs" dxfId="4008" priority="139" stopIfTrue="1" operator="between">
      <formula>$E$1/$E$1*1%</formula>
      <formula>$E$1/$E$1*4%</formula>
    </cfRule>
    <cfRule type="cellIs" dxfId="4007" priority="140" stopIfTrue="1" operator="greaterThanOrEqual">
      <formula>$E$1/$E$1*5%</formula>
    </cfRule>
  </conditionalFormatting>
  <conditionalFormatting sqref="D385">
    <cfRule type="cellIs" dxfId="4006" priority="141" stopIfTrue="1" operator="lessThan">
      <formula>$D$1/$D$1*50</formula>
    </cfRule>
    <cfRule type="cellIs" dxfId="4005" priority="142" stopIfTrue="1" operator="between">
      <formula>$D$1/$D$1*50</formula>
      <formula>$D$1/$D$1*89</formula>
    </cfRule>
    <cfRule type="cellIs" dxfId="4004" priority="143" stopIfTrue="1" operator="greaterThanOrEqual">
      <formula>$D$1/$D$1*90</formula>
    </cfRule>
  </conditionalFormatting>
  <conditionalFormatting sqref="I385">
    <cfRule type="cellIs" dxfId="4003" priority="144" stopIfTrue="1" operator="lessThan">
      <formula>$E$1/$E$1*11.2%</formula>
    </cfRule>
    <cfRule type="cellIs" dxfId="4002" priority="145" stopIfTrue="1" operator="between">
      <formula>$E$1/$E$1*11.25%</formula>
      <formula>$E$1/$E$1*20.03%</formula>
    </cfRule>
    <cfRule type="cellIs" dxfId="4001" priority="146" stopIfTrue="1" operator="greaterThanOrEqual">
      <formula>$E$1/$E$1*13.5%</formula>
    </cfRule>
  </conditionalFormatting>
  <conditionalFormatting sqref="P385">
    <cfRule type="cellIs" dxfId="4000" priority="147" stopIfTrue="1" operator="lessThan">
      <formula>#REF!/#REF!*1%</formula>
    </cfRule>
    <cfRule type="cellIs" dxfId="3999" priority="148" stopIfTrue="1" operator="between">
      <formula>#REF!/#REF!*1%</formula>
      <formula>#REF!/#REF!*4%</formula>
    </cfRule>
    <cfRule type="cellIs" dxfId="3998" priority="149" stopIfTrue="1" operator="greaterThanOrEqual">
      <formula>#REF!/#REF!*5%</formula>
    </cfRule>
  </conditionalFormatting>
  <conditionalFormatting sqref="R385">
    <cfRule type="expression" dxfId="3997" priority="150" stopIfTrue="1">
      <formula>F</formula>
    </cfRule>
    <cfRule type="expression" dxfId="3996" priority="151" stopIfTrue="1">
      <formula>A</formula>
    </cfRule>
  </conditionalFormatting>
  <conditionalFormatting sqref="Q385">
    <cfRule type="cellIs" dxfId="3995" priority="152" stopIfTrue="1" operator="lessThan">
      <formula>$Q$1/$Q$1*60%</formula>
    </cfRule>
    <cfRule type="cellIs" dxfId="3994" priority="153" stopIfTrue="1" operator="between">
      <formula>$Q$1/$Q$1*60%</formula>
      <formula>$Q$1/$Q$1*89%</formula>
    </cfRule>
    <cfRule type="cellIs" dxfId="3993" priority="154" stopIfTrue="1" operator="greaterThanOrEqual">
      <formula>$Q$1/$Q$1*90%</formula>
    </cfRule>
  </conditionalFormatting>
  <conditionalFormatting sqref="J307">
    <cfRule type="cellIs" dxfId="3992" priority="129" stopIfTrue="1" operator="lessThan">
      <formula>$E$1/$E$1*1%</formula>
    </cfRule>
    <cfRule type="cellIs" dxfId="3991" priority="130" stopIfTrue="1" operator="between">
      <formula>$E$1/$E$1*1%</formula>
      <formula>$E$1/$E$1*4%</formula>
    </cfRule>
    <cfRule type="cellIs" dxfId="3990" priority="131" stopIfTrue="1" operator="greaterThanOrEqual">
      <formula>$E$1/$E$1*5%</formula>
    </cfRule>
  </conditionalFormatting>
  <conditionalFormatting sqref="O307">
    <cfRule type="cellIs" dxfId="3989" priority="109" stopIfTrue="1" operator="lessThan">
      <formula>#REF!/#REF!*60</formula>
    </cfRule>
    <cfRule type="cellIs" dxfId="3988" priority="110" stopIfTrue="1" operator="between">
      <formula>#REF!/#REF!*60</formula>
      <formula>#REF!/#REF!*89</formula>
    </cfRule>
    <cfRule type="cellIs" dxfId="3987" priority="111" stopIfTrue="1" operator="greaterThanOrEqual">
      <formula>#REF!/#REF!*90</formula>
    </cfRule>
  </conditionalFormatting>
  <conditionalFormatting sqref="N307">
    <cfRule type="cellIs" dxfId="3986" priority="112" stopIfTrue="1" operator="lessThan">
      <formula>$E$1/$E$1*50%</formula>
    </cfRule>
    <cfRule type="cellIs" dxfId="3985" priority="113" stopIfTrue="1" operator="between">
      <formula>$E$1/$E$1*50%</formula>
      <formula>$E$1/$E$1*89.9%</formula>
    </cfRule>
    <cfRule type="cellIs" dxfId="3984" priority="114" stopIfTrue="1" operator="greaterThanOrEqual">
      <formula>$E$1/$E$1*13.5%</formula>
    </cfRule>
  </conditionalFormatting>
  <conditionalFormatting sqref="K307">
    <cfRule type="cellIs" dxfId="3983" priority="115" stopIfTrue="1" operator="lessThan">
      <formula>$D$1/$D$1*50</formula>
    </cfRule>
    <cfRule type="cellIs" dxfId="3982" priority="116" stopIfTrue="1" operator="between">
      <formula>$D$1/$D$1*50</formula>
      <formula>$D$1/$D$1*89</formula>
    </cfRule>
    <cfRule type="cellIs" dxfId="3981" priority="117" stopIfTrue="1" operator="greaterThanOrEqual">
      <formula>$D$1/$D$1*90</formula>
    </cfRule>
  </conditionalFormatting>
  <conditionalFormatting sqref="I307">
    <cfRule type="cellIs" dxfId="3980" priority="118" stopIfTrue="1" operator="lessThan">
      <formula>$E$1/$E$1*11.2%</formula>
    </cfRule>
    <cfRule type="cellIs" dxfId="3979" priority="119" stopIfTrue="1" operator="between">
      <formula>$E$1/$E$1*11.25%</formula>
      <formula>$E$1/$E$1*20.03%</formula>
    </cfRule>
    <cfRule type="cellIs" dxfId="3978" priority="120" stopIfTrue="1" operator="greaterThanOrEqual">
      <formula>$E$1/$E$1*13.5%</formula>
    </cfRule>
  </conditionalFormatting>
  <conditionalFormatting sqref="P307">
    <cfRule type="cellIs" dxfId="3977" priority="121" stopIfTrue="1" operator="lessThan">
      <formula>#REF!/#REF!*1%</formula>
    </cfRule>
    <cfRule type="cellIs" dxfId="3976" priority="122" stopIfTrue="1" operator="between">
      <formula>#REF!/#REF!*1%</formula>
      <formula>#REF!/#REF!*4%</formula>
    </cfRule>
    <cfRule type="cellIs" dxfId="3975" priority="123" stopIfTrue="1" operator="greaterThanOrEqual">
      <formula>#REF!/#REF!*5%</formula>
    </cfRule>
  </conditionalFormatting>
  <conditionalFormatting sqref="R307">
    <cfRule type="expression" dxfId="3974" priority="124" stopIfTrue="1">
      <formula>F</formula>
    </cfRule>
    <cfRule type="expression" dxfId="3973" priority="125" stopIfTrue="1">
      <formula>A</formula>
    </cfRule>
  </conditionalFormatting>
  <conditionalFormatting sqref="Q307">
    <cfRule type="cellIs" dxfId="3972" priority="126" stopIfTrue="1" operator="lessThan">
      <formula>$Q$1/$Q$1*60%</formula>
    </cfRule>
    <cfRule type="cellIs" dxfId="3971" priority="127" stopIfTrue="1" operator="between">
      <formula>$Q$1/$Q$1*60%</formula>
      <formula>$Q$1/$Q$1*89%</formula>
    </cfRule>
    <cfRule type="cellIs" dxfId="3970" priority="128" stopIfTrue="1" operator="greaterThanOrEqual">
      <formula>$Q$1/$Q$1*90%</formula>
    </cfRule>
  </conditionalFormatting>
  <conditionalFormatting sqref="D307">
    <cfRule type="cellIs" dxfId="3969" priority="106" stopIfTrue="1" operator="lessThan">
      <formula>$D$1/$D$1*50</formula>
    </cfRule>
    <cfRule type="cellIs" dxfId="3968" priority="107" stopIfTrue="1" operator="between">
      <formula>$D$1/$D$1*50</formula>
      <formula>$D$1/$D$1*89</formula>
    </cfRule>
    <cfRule type="cellIs" dxfId="3967" priority="108" stopIfTrue="1" operator="greaterThanOrEqual">
      <formula>$D$1/$D$1*90</formula>
    </cfRule>
  </conditionalFormatting>
  <conditionalFormatting sqref="J108">
    <cfRule type="cellIs" dxfId="3966" priority="103" stopIfTrue="1" operator="lessThan">
      <formula>$E$1/$E$1*1%</formula>
    </cfRule>
    <cfRule type="cellIs" dxfId="3965" priority="104" stopIfTrue="1" operator="between">
      <formula>$E$1/$E$1*1%</formula>
      <formula>$E$1/$E$1*4%</formula>
    </cfRule>
    <cfRule type="cellIs" dxfId="3964" priority="105" stopIfTrue="1" operator="greaterThanOrEqual">
      <formula>$E$1/$E$1*5%</formula>
    </cfRule>
  </conditionalFormatting>
  <conditionalFormatting sqref="O108">
    <cfRule type="cellIs" dxfId="3963" priority="83" stopIfTrue="1" operator="lessThan">
      <formula>#REF!/#REF!*60</formula>
    </cfRule>
    <cfRule type="cellIs" dxfId="3962" priority="84" stopIfTrue="1" operator="between">
      <formula>#REF!/#REF!*60</formula>
      <formula>#REF!/#REF!*89</formula>
    </cfRule>
    <cfRule type="cellIs" dxfId="3961" priority="85" stopIfTrue="1" operator="greaterThanOrEqual">
      <formula>#REF!/#REF!*90</formula>
    </cfRule>
  </conditionalFormatting>
  <conditionalFormatting sqref="N108">
    <cfRule type="cellIs" dxfId="3960" priority="86" stopIfTrue="1" operator="lessThan">
      <formula>$E$1/$E$1*50%</formula>
    </cfRule>
    <cfRule type="cellIs" dxfId="3959" priority="87" stopIfTrue="1" operator="between">
      <formula>$E$1/$E$1*50%</formula>
      <formula>$E$1/$E$1*89.9%</formula>
    </cfRule>
    <cfRule type="cellIs" dxfId="3958" priority="88" stopIfTrue="1" operator="greaterThanOrEqual">
      <formula>$E$1/$E$1*13.5%</formula>
    </cfRule>
  </conditionalFormatting>
  <conditionalFormatting sqref="F108">
    <cfRule type="cellIs" dxfId="3957" priority="89" stopIfTrue="1" operator="lessThan">
      <formula>$D$1/$D$1*50</formula>
    </cfRule>
    <cfRule type="cellIs" dxfId="3956" priority="90" stopIfTrue="1" operator="between">
      <formula>$D$1/$D$1*50</formula>
      <formula>$D$1/$D$1*89</formula>
    </cfRule>
    <cfRule type="cellIs" dxfId="3955" priority="91" stopIfTrue="1" operator="greaterThanOrEqual">
      <formula>$D$1/$D$1*90</formula>
    </cfRule>
  </conditionalFormatting>
  <conditionalFormatting sqref="I108">
    <cfRule type="cellIs" dxfId="3954" priority="92" stopIfTrue="1" operator="lessThan">
      <formula>$E$1/$E$1*11.2%</formula>
    </cfRule>
    <cfRule type="cellIs" dxfId="3953" priority="93" stopIfTrue="1" operator="between">
      <formula>$E$1/$E$1*11.25%</formula>
      <formula>$E$1/$E$1*20.03%</formula>
    </cfRule>
    <cfRule type="cellIs" dxfId="3952" priority="94" stopIfTrue="1" operator="greaterThanOrEqual">
      <formula>$E$1/$E$1*13.5%</formula>
    </cfRule>
  </conditionalFormatting>
  <conditionalFormatting sqref="P108">
    <cfRule type="cellIs" dxfId="3951" priority="95" stopIfTrue="1" operator="lessThan">
      <formula>#REF!/#REF!*1%</formula>
    </cfRule>
    <cfRule type="cellIs" dxfId="3950" priority="96" stopIfTrue="1" operator="between">
      <formula>#REF!/#REF!*1%</formula>
      <formula>#REF!/#REF!*4%</formula>
    </cfRule>
    <cfRule type="cellIs" dxfId="3949" priority="97" stopIfTrue="1" operator="greaterThanOrEqual">
      <formula>#REF!/#REF!*5%</formula>
    </cfRule>
  </conditionalFormatting>
  <conditionalFormatting sqref="R108">
    <cfRule type="expression" dxfId="3948" priority="98" stopIfTrue="1">
      <formula>F</formula>
    </cfRule>
    <cfRule type="expression" dxfId="3947" priority="99" stopIfTrue="1">
      <formula>A</formula>
    </cfRule>
  </conditionalFormatting>
  <conditionalFormatting sqref="Q108">
    <cfRule type="cellIs" dxfId="3946" priority="100" stopIfTrue="1" operator="lessThan">
      <formula>$Q$1/$Q$1*60%</formula>
    </cfRule>
    <cfRule type="cellIs" dxfId="3945" priority="101" stopIfTrue="1" operator="between">
      <formula>$Q$1/$Q$1*60%</formula>
      <formula>$Q$1/$Q$1*89%</formula>
    </cfRule>
    <cfRule type="cellIs" dxfId="3944" priority="102" stopIfTrue="1" operator="greaterThanOrEqual">
      <formula>$Q$1/$Q$1*90%</formula>
    </cfRule>
  </conditionalFormatting>
  <conditionalFormatting sqref="M234">
    <cfRule type="cellIs" dxfId="3943" priority="80" stopIfTrue="1" operator="lessThan">
      <formula>$E$1/$E$1*1%</formula>
    </cfRule>
    <cfRule type="cellIs" dxfId="3942" priority="81" stopIfTrue="1" operator="between">
      <formula>$E$1/$E$1*1%</formula>
      <formula>$E$1/$E$1*4%</formula>
    </cfRule>
    <cfRule type="cellIs" dxfId="3941" priority="82" stopIfTrue="1" operator="greaterThanOrEqual">
      <formula>$E$1/$E$1*5%</formula>
    </cfRule>
  </conditionalFormatting>
  <conditionalFormatting sqref="O234">
    <cfRule type="cellIs" dxfId="3940" priority="57" stopIfTrue="1" operator="lessThan">
      <formula>#REF!/#REF!*60</formula>
    </cfRule>
    <cfRule type="cellIs" dxfId="3939" priority="58" stopIfTrue="1" operator="between">
      <formula>#REF!/#REF!*60</formula>
      <formula>#REF!/#REF!*89</formula>
    </cfRule>
    <cfRule type="cellIs" dxfId="3938" priority="59" stopIfTrue="1" operator="greaterThanOrEqual">
      <formula>#REF!/#REF!*90</formula>
    </cfRule>
  </conditionalFormatting>
  <conditionalFormatting sqref="R234">
    <cfRule type="expression" dxfId="3937" priority="75" stopIfTrue="1">
      <formula>F</formula>
    </cfRule>
    <cfRule type="expression" dxfId="3936" priority="76" stopIfTrue="1">
      <formula>A</formula>
    </cfRule>
  </conditionalFormatting>
  <conditionalFormatting sqref="Q234">
    <cfRule type="cellIs" dxfId="3935" priority="77" stopIfTrue="1" operator="lessThan">
      <formula>$Q$1/$Q$1*60%</formula>
    </cfRule>
    <cfRule type="cellIs" dxfId="3934" priority="78" stopIfTrue="1" operator="between">
      <formula>$Q$1/$Q$1*60%</formula>
      <formula>$Q$1/$Q$1*89%</formula>
    </cfRule>
    <cfRule type="cellIs" dxfId="3933" priority="79" stopIfTrue="1" operator="greaterThanOrEqual">
      <formula>$Q$1/$Q$1*90%</formula>
    </cfRule>
  </conditionalFormatting>
  <conditionalFormatting sqref="N234">
    <cfRule type="cellIs" dxfId="3932" priority="60" stopIfTrue="1" operator="lessThan">
      <formula>$E$1/$E$1*50%</formula>
    </cfRule>
    <cfRule type="cellIs" dxfId="3931" priority="61" stopIfTrue="1" operator="between">
      <formula>$E$1/$E$1*50%</formula>
      <formula>$E$1/$E$1*89.9%</formula>
    </cfRule>
    <cfRule type="cellIs" dxfId="3930" priority="62" stopIfTrue="1" operator="greaterThanOrEqual">
      <formula>$E$1/$E$1*13.5%</formula>
    </cfRule>
  </conditionalFormatting>
  <conditionalFormatting sqref="J234">
    <cfRule type="cellIs" dxfId="3929" priority="63" stopIfTrue="1" operator="lessThan">
      <formula>$E$1/$E$1*1%</formula>
    </cfRule>
    <cfRule type="cellIs" dxfId="3928" priority="64" stopIfTrue="1" operator="between">
      <formula>$E$1/$E$1*1%</formula>
      <formula>$E$1/$E$1*4%</formula>
    </cfRule>
    <cfRule type="cellIs" dxfId="3927" priority="65" stopIfTrue="1" operator="greaterThanOrEqual">
      <formula>$E$1/$E$1*5%</formula>
    </cfRule>
  </conditionalFormatting>
  <conditionalFormatting sqref="F234">
    <cfRule type="cellIs" dxfId="3926" priority="66" stopIfTrue="1" operator="lessThan">
      <formula>$D$1/$D$1*50</formula>
    </cfRule>
    <cfRule type="cellIs" dxfId="3925" priority="67" stopIfTrue="1" operator="between">
      <formula>$D$1/$D$1*50</formula>
      <formula>$D$1/$D$1*89</formula>
    </cfRule>
    <cfRule type="cellIs" dxfId="3924" priority="68" stopIfTrue="1" operator="greaterThanOrEqual">
      <formula>$D$1/$D$1*90</formula>
    </cfRule>
  </conditionalFormatting>
  <conditionalFormatting sqref="E234">
    <cfRule type="cellIs" dxfId="3923" priority="69" stopIfTrue="1" operator="lessThan">
      <formula>$E$1/$E$1*11.2%</formula>
    </cfRule>
    <cfRule type="cellIs" dxfId="3922" priority="70" stopIfTrue="1" operator="between">
      <formula>$E$1/$E$1*11.25%</formula>
      <formula>$E$1/$E$1*20.03%</formula>
    </cfRule>
    <cfRule type="cellIs" dxfId="3921" priority="71" stopIfTrue="1" operator="greaterThanOrEqual">
      <formula>$E$1/$E$1*13.5%</formula>
    </cfRule>
  </conditionalFormatting>
  <conditionalFormatting sqref="P234">
    <cfRule type="cellIs" dxfId="3920" priority="72" stopIfTrue="1" operator="lessThan">
      <formula>#REF!/#REF!*1%</formula>
    </cfRule>
    <cfRule type="cellIs" dxfId="3919" priority="73" stopIfTrue="1" operator="between">
      <formula>#REF!/#REF!*1%</formula>
      <formula>#REF!/#REF!*4%</formula>
    </cfRule>
    <cfRule type="cellIs" dxfId="3918" priority="74" stopIfTrue="1" operator="greaterThanOrEqual">
      <formula>#REF!/#REF!*5%</formula>
    </cfRule>
  </conditionalFormatting>
  <conditionalFormatting sqref="E507">
    <cfRule type="cellIs" dxfId="3917" priority="54" stopIfTrue="1" operator="lessThan">
      <formula>$E$1/$E$1*11.2%</formula>
    </cfRule>
    <cfRule type="cellIs" dxfId="3916" priority="55" stopIfTrue="1" operator="between">
      <formula>$E$1/$E$1*11.25%</formula>
      <formula>$E$1/$E$1*20.03%</formula>
    </cfRule>
    <cfRule type="cellIs" dxfId="3915" priority="56" stopIfTrue="1" operator="greaterThanOrEqual">
      <formula>$E$1/$E$1*13.5%</formula>
    </cfRule>
  </conditionalFormatting>
  <conditionalFormatting sqref="M507">
    <cfRule type="cellIs" dxfId="3914" priority="51" stopIfTrue="1" operator="lessThan">
      <formula>$E$1/$E$1*1%</formula>
    </cfRule>
    <cfRule type="cellIs" dxfId="3913" priority="52" stopIfTrue="1" operator="between">
      <formula>$E$1/$E$1*1%</formula>
      <formula>$E$1/$E$1*4%</formula>
    </cfRule>
    <cfRule type="cellIs" dxfId="3912" priority="53" stopIfTrue="1" operator="greaterThanOrEqual">
      <formula>$E$1/$E$1*5%</formula>
    </cfRule>
  </conditionalFormatting>
  <conditionalFormatting sqref="N507">
    <cfRule type="cellIs" dxfId="3911" priority="39" stopIfTrue="1" operator="lessThan">
      <formula>$E$1/$E$1*50%</formula>
    </cfRule>
    <cfRule type="cellIs" dxfId="3910" priority="40" stopIfTrue="1" operator="between">
      <formula>$E$1/$E$1*50%</formula>
      <formula>$E$1/$E$1*89.9%</formula>
    </cfRule>
    <cfRule type="cellIs" dxfId="3909" priority="41" stopIfTrue="1" operator="greaterThanOrEqual">
      <formula>$E$1/$E$1*13.5%</formula>
    </cfRule>
  </conditionalFormatting>
  <conditionalFormatting sqref="H507">
    <cfRule type="cellIs" dxfId="3908" priority="42" stopIfTrue="1" operator="lessThan">
      <formula>$D$1/$D$1*50</formula>
    </cfRule>
    <cfRule type="cellIs" dxfId="3907" priority="43" stopIfTrue="1" operator="between">
      <formula>$D$1/$D$1*50</formula>
      <formula>$D$1/$D$1*89</formula>
    </cfRule>
    <cfRule type="cellIs" dxfId="3906" priority="44" stopIfTrue="1" operator="greaterThanOrEqual">
      <formula>$D$1/$D$1*90</formula>
    </cfRule>
  </conditionalFormatting>
  <conditionalFormatting sqref="I507">
    <cfRule type="cellIs" dxfId="3905" priority="45" stopIfTrue="1" operator="lessThan">
      <formula>$E$1/$E$1*11.2%</formula>
    </cfRule>
    <cfRule type="cellIs" dxfId="3904" priority="46" stopIfTrue="1" operator="between">
      <formula>$E$1/$E$1*11.25%</formula>
      <formula>$E$1/$E$1*20.03%</formula>
    </cfRule>
    <cfRule type="cellIs" dxfId="3903" priority="47" stopIfTrue="1" operator="greaterThanOrEqual">
      <formula>$E$1/$E$1*13.5%</formula>
    </cfRule>
  </conditionalFormatting>
  <conditionalFormatting sqref="P507">
    <cfRule type="cellIs" dxfId="3902" priority="48" stopIfTrue="1" operator="lessThan">
      <formula>#REF!/#REF!*1%</formula>
    </cfRule>
    <cfRule type="cellIs" dxfId="3901" priority="49" stopIfTrue="1" operator="between">
      <formula>#REF!/#REF!*1%</formula>
      <formula>#REF!/#REF!*4%</formula>
    </cfRule>
    <cfRule type="cellIs" dxfId="3900" priority="50" stopIfTrue="1" operator="greaterThanOrEqual">
      <formula>#REF!/#REF!*5%</formula>
    </cfRule>
  </conditionalFormatting>
  <conditionalFormatting sqref="O507">
    <cfRule type="cellIs" dxfId="3899" priority="36" stopIfTrue="1" operator="lessThan">
      <formula>#REF!/#REF!*60</formula>
    </cfRule>
    <cfRule type="cellIs" dxfId="3898" priority="37" stopIfTrue="1" operator="between">
      <formula>#REF!/#REF!*60</formula>
      <formula>#REF!/#REF!*89</formula>
    </cfRule>
    <cfRule type="cellIs" dxfId="3897" priority="38" stopIfTrue="1" operator="greaterThanOrEqual">
      <formula>#REF!/#REF!*90</formula>
    </cfRule>
  </conditionalFormatting>
  <conditionalFormatting sqref="D507">
    <cfRule type="cellIs" dxfId="3896" priority="33" stopIfTrue="1" operator="lessThan">
      <formula>$D$1/$D$1*50</formula>
    </cfRule>
    <cfRule type="cellIs" dxfId="3895" priority="34" stopIfTrue="1" operator="between">
      <formula>$D$1/$D$1*50</formula>
      <formula>$D$1/$D$1*89</formula>
    </cfRule>
    <cfRule type="cellIs" dxfId="3894" priority="35" stopIfTrue="1" operator="greaterThanOrEqual">
      <formula>$D$1/$D$1*90</formula>
    </cfRule>
  </conditionalFormatting>
  <conditionalFormatting sqref="O151">
    <cfRule type="cellIs" dxfId="3893" priority="10" stopIfTrue="1" operator="lessThan">
      <formula>#REF!/#REF!*60</formula>
    </cfRule>
    <cfRule type="cellIs" dxfId="3892" priority="11" stopIfTrue="1" operator="between">
      <formula>#REF!/#REF!*60</formula>
      <formula>#REF!/#REF!*89</formula>
    </cfRule>
    <cfRule type="cellIs" dxfId="3891" priority="12" stopIfTrue="1" operator="greaterThanOrEqual">
      <formula>#REF!/#REF!*90</formula>
    </cfRule>
  </conditionalFormatting>
  <conditionalFormatting sqref="N151">
    <cfRule type="cellIs" dxfId="3890" priority="13" stopIfTrue="1" operator="lessThan">
      <formula>$E$1/$E$1*50%</formula>
    </cfRule>
    <cfRule type="cellIs" dxfId="3889" priority="14" stopIfTrue="1" operator="between">
      <formula>$E$1/$E$1*50%</formula>
      <formula>$E$1/$E$1*89.9%</formula>
    </cfRule>
    <cfRule type="cellIs" dxfId="3888" priority="15" stopIfTrue="1" operator="greaterThanOrEqual">
      <formula>$E$1/$E$1*13.5%</formula>
    </cfRule>
  </conditionalFormatting>
  <conditionalFormatting sqref="M151">
    <cfRule type="cellIs" dxfId="3887" priority="16" stopIfTrue="1" operator="lessThan">
      <formula>$E$1/$E$1*1%</formula>
    </cfRule>
    <cfRule type="cellIs" dxfId="3886" priority="17" stopIfTrue="1" operator="between">
      <formula>$E$1/$E$1*1%</formula>
      <formula>$E$1/$E$1*4%</formula>
    </cfRule>
    <cfRule type="cellIs" dxfId="3885" priority="18" stopIfTrue="1" operator="greaterThanOrEqual">
      <formula>$E$1/$E$1*5%</formula>
    </cfRule>
  </conditionalFormatting>
  <conditionalFormatting sqref="F151">
    <cfRule type="cellIs" dxfId="3884" priority="19" stopIfTrue="1" operator="lessThan">
      <formula>$D$1/$D$1*50</formula>
    </cfRule>
    <cfRule type="cellIs" dxfId="3883" priority="20" stopIfTrue="1" operator="between">
      <formula>$D$1/$D$1*50</formula>
      <formula>$D$1/$D$1*89</formula>
    </cfRule>
    <cfRule type="cellIs" dxfId="3882" priority="21" stopIfTrue="1" operator="greaterThanOrEqual">
      <formula>$D$1/$D$1*90</formula>
    </cfRule>
  </conditionalFormatting>
  <conditionalFormatting sqref="I151">
    <cfRule type="cellIs" dxfId="3881" priority="22" stopIfTrue="1" operator="lessThan">
      <formula>$E$1/$E$1*11.2%</formula>
    </cfRule>
    <cfRule type="cellIs" dxfId="3880" priority="23" stopIfTrue="1" operator="between">
      <formula>$E$1/$E$1*11.25%</formula>
      <formula>$E$1/$E$1*20.03%</formula>
    </cfRule>
    <cfRule type="cellIs" dxfId="3879" priority="24" stopIfTrue="1" operator="greaterThanOrEqual">
      <formula>$E$1/$E$1*13.5%</formula>
    </cfRule>
  </conditionalFormatting>
  <conditionalFormatting sqref="P151">
    <cfRule type="cellIs" dxfId="3878" priority="25" stopIfTrue="1" operator="lessThan">
      <formula>#REF!/#REF!*1%</formula>
    </cfRule>
    <cfRule type="cellIs" dxfId="3877" priority="26" stopIfTrue="1" operator="between">
      <formula>#REF!/#REF!*1%</formula>
      <formula>#REF!/#REF!*4%</formula>
    </cfRule>
    <cfRule type="cellIs" dxfId="3876" priority="27" stopIfTrue="1" operator="greaterThanOrEqual">
      <formula>#REF!/#REF!*5%</formula>
    </cfRule>
  </conditionalFormatting>
  <conditionalFormatting sqref="R151">
    <cfRule type="expression" dxfId="3875" priority="28" stopIfTrue="1">
      <formula>F</formula>
    </cfRule>
    <cfRule type="expression" dxfId="3874" priority="29" stopIfTrue="1">
      <formula>A</formula>
    </cfRule>
  </conditionalFormatting>
  <conditionalFormatting sqref="Q151">
    <cfRule type="cellIs" dxfId="3873" priority="30" stopIfTrue="1" operator="lessThan">
      <formula>$Q$1/$Q$1*60%</formula>
    </cfRule>
    <cfRule type="cellIs" dxfId="3872" priority="31" stopIfTrue="1" operator="between">
      <formula>$Q$1/$Q$1*60%</formula>
      <formula>$Q$1/$Q$1*89%</formula>
    </cfRule>
    <cfRule type="cellIs" dxfId="3871" priority="32" stopIfTrue="1" operator="greaterThanOrEqual">
      <formula>$Q$1/$Q$1*90%</formula>
    </cfRule>
  </conditionalFormatting>
  <conditionalFormatting sqref="F151">
    <cfRule type="cellIs" dxfId="3870" priority="7" stopIfTrue="1" operator="lessThan">
      <formula>$D$1/$D$1*50</formula>
    </cfRule>
    <cfRule type="cellIs" dxfId="3869" priority="8" stopIfTrue="1" operator="between">
      <formula>$D$1/$D$1*50</formula>
      <formula>$D$1/$D$1*89</formula>
    </cfRule>
    <cfRule type="cellIs" dxfId="3868" priority="9" stopIfTrue="1" operator="greaterThanOrEqual">
      <formula>$D$1/$D$1*90</formula>
    </cfRule>
  </conditionalFormatting>
  <conditionalFormatting sqref="F151">
    <cfRule type="cellIs" dxfId="3867" priority="4" stopIfTrue="1" operator="lessThan">
      <formula>$D$1/$D$1*50</formula>
    </cfRule>
    <cfRule type="cellIs" dxfId="3866" priority="5" stopIfTrue="1" operator="between">
      <formula>$D$1/$D$1*50</formula>
      <formula>$D$1/$D$1*89</formula>
    </cfRule>
    <cfRule type="cellIs" dxfId="3865" priority="6" stopIfTrue="1" operator="greaterThanOrEqual">
      <formula>$D$1/$D$1*90</formula>
    </cfRule>
  </conditionalFormatting>
  <conditionalFormatting sqref="C10">
    <cfRule type="cellIs" dxfId="3864" priority="1" stopIfTrue="1" operator="lessThan">
      <formula>$E$1/$E$1*11.2%</formula>
    </cfRule>
    <cfRule type="cellIs" dxfId="3863" priority="2" stopIfTrue="1" operator="between">
      <formula>$E$1/$E$1*11.25%</formula>
      <formula>$E$1/$E$1*20.03%</formula>
    </cfRule>
    <cfRule type="cellIs" dxfId="3862" priority="3" stopIfTrue="1" operator="greaterThanOrEqual">
      <formula>$E$1/$E$1*13.5%</formula>
    </cfRule>
  </conditionalFormatting>
  <printOptions horizontalCentered="1"/>
  <pageMargins left="0.22" right="0.23" top="0.25" bottom="0.25" header="0.18" footer="0.26"/>
  <pageSetup paperSize="9" scale="85" orientation="landscape" r:id="rId1"/>
  <headerFooter alignWithMargins="0"/>
  <rowBreaks count="4" manualBreakCount="4">
    <brk id="161" max="19" man="1"/>
    <brk id="273" max="19" man="1"/>
    <brk id="308" max="19" man="1"/>
    <brk id="348" max="19" man="1"/>
  </rowBreak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V817"/>
  <sheetViews>
    <sheetView view="pageBreakPreview" topLeftCell="A358" zoomScaleNormal="75" zoomScaleSheetLayoutView="100" workbookViewId="0">
      <selection activeCell="N355" sqref="N355:N385"/>
    </sheetView>
  </sheetViews>
  <sheetFormatPr defaultRowHeight="14.1" customHeight="1" x14ac:dyDescent="0.2"/>
  <cols>
    <col min="1" max="1" width="4.5703125" style="3" customWidth="1"/>
    <col min="2" max="2" width="32.85546875" style="50" customWidth="1"/>
    <col min="3" max="3" width="9.42578125" style="51" customWidth="1"/>
    <col min="4" max="4" width="8.28515625" style="51" customWidth="1"/>
    <col min="5" max="5" width="5.85546875" style="3" customWidth="1"/>
    <col min="6" max="6" width="8" style="3" customWidth="1"/>
    <col min="7" max="7" width="6.140625" style="6" customWidth="1"/>
    <col min="8" max="8" width="7.140625" style="2" customWidth="1"/>
    <col min="9" max="9" width="4.7109375" style="3" customWidth="1"/>
    <col min="10" max="10" width="8.5703125" style="2" customWidth="1"/>
    <col min="11" max="11" width="6.5703125" style="3" customWidth="1"/>
    <col min="12" max="12" width="5.140625" style="2" customWidth="1"/>
    <col min="13" max="13" width="7.85546875" style="8" customWidth="1"/>
    <col min="14" max="14" width="6.7109375" style="5" customWidth="1"/>
    <col min="15" max="15" width="9.28515625" style="2" customWidth="1"/>
    <col min="16" max="16" width="12.42578125" style="28" customWidth="1"/>
    <col min="17" max="17" width="26.7109375" style="157" customWidth="1"/>
    <col min="18" max="18" width="15.85546875" style="16" hidden="1" customWidth="1"/>
    <col min="19" max="19" width="0.140625" style="8" hidden="1" customWidth="1"/>
    <col min="20" max="20" width="6.42578125" style="7" hidden="1" customWidth="1"/>
    <col min="21" max="21" width="13" style="4" hidden="1" customWidth="1"/>
    <col min="22" max="22" width="13.7109375" style="4" hidden="1" customWidth="1"/>
    <col min="23" max="23" width="9.7109375" style="1" customWidth="1"/>
    <col min="24" max="16384" width="9.140625" style="1"/>
  </cols>
  <sheetData>
    <row r="1" spans="1:22" s="25" customFormat="1" ht="14.1" hidden="1" customHeight="1" x14ac:dyDescent="0.2">
      <c r="A1" s="355" t="s">
        <v>1</v>
      </c>
      <c r="B1" s="356"/>
      <c r="C1" s="356"/>
      <c r="D1" s="357"/>
      <c r="E1" s="11">
        <v>100</v>
      </c>
      <c r="F1" s="17">
        <f>E1/444.44</f>
        <v>0.22500225002250024</v>
      </c>
      <c r="G1" s="11">
        <v>100</v>
      </c>
      <c r="H1" s="17">
        <f>G1/444.44</f>
        <v>0.22500225002250024</v>
      </c>
      <c r="I1" s="11">
        <v>100</v>
      </c>
      <c r="J1" s="17">
        <f>I1/444.44</f>
        <v>0.22500225002250024</v>
      </c>
      <c r="K1" s="18">
        <v>0.05</v>
      </c>
      <c r="L1" s="11">
        <v>100</v>
      </c>
      <c r="M1" s="17">
        <f>L1/444.44</f>
        <v>0.22500225002250024</v>
      </c>
      <c r="N1" s="18">
        <v>0.05</v>
      </c>
      <c r="O1" s="19">
        <f>F1+H1+J1+K1+M1+N1</f>
        <v>1.000009000090001</v>
      </c>
      <c r="P1" s="29">
        <v>100</v>
      </c>
      <c r="Q1" s="34">
        <v>0.05</v>
      </c>
      <c r="R1" s="12" t="e">
        <f>F1+H1+J1+K1+M1+O1+#REF!+Q1</f>
        <v>#REF!</v>
      </c>
      <c r="S1" s="20" t="e">
        <f>IF(R1&lt;60%,"F",IF(R1&lt;70%,"D",IF(R1&lt;80%,"C",IF(R1&lt;90%,"B",IF(R1&gt;=90%,"A")))))</f>
        <v>#REF!</v>
      </c>
      <c r="T1" s="23"/>
      <c r="U1" s="4"/>
      <c r="V1" s="24"/>
    </row>
    <row r="2" spans="1:22" s="38" customFormat="1" ht="24.95" customHeight="1" x14ac:dyDescent="0.3">
      <c r="A2" s="341" t="s">
        <v>136</v>
      </c>
      <c r="B2" s="341"/>
      <c r="C2" s="341"/>
      <c r="D2" s="341"/>
      <c r="E2" s="341"/>
      <c r="F2" s="341"/>
      <c r="G2" s="341"/>
      <c r="H2" s="341"/>
      <c r="I2" s="341"/>
      <c r="J2" s="341"/>
      <c r="K2" s="341"/>
      <c r="L2" s="341"/>
      <c r="M2" s="341"/>
      <c r="N2" s="341"/>
      <c r="O2" s="341"/>
      <c r="P2" s="341"/>
      <c r="Q2" s="341"/>
      <c r="R2" s="341"/>
      <c r="S2" s="341"/>
      <c r="T2" s="341"/>
      <c r="U2" s="341"/>
    </row>
    <row r="3" spans="1:22" s="13" customFormat="1" ht="14.1" customHeight="1" x14ac:dyDescent="0.3">
      <c r="A3" s="147"/>
      <c r="B3" s="170"/>
      <c r="C3" s="170"/>
      <c r="D3" s="170"/>
      <c r="E3" s="170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S3" s="14"/>
      <c r="U3" s="26"/>
    </row>
    <row r="4" spans="1:22" s="197" customFormat="1" ht="20.100000000000001" customHeight="1" x14ac:dyDescent="0.2">
      <c r="A4" s="59" t="s">
        <v>137</v>
      </c>
      <c r="B4" s="59"/>
      <c r="C4" s="59"/>
      <c r="D4" s="59"/>
      <c r="E4" s="130"/>
      <c r="F4" s="59"/>
      <c r="G4" s="59"/>
      <c r="H4" s="59"/>
      <c r="I4" s="59"/>
      <c r="J4" s="59" t="s">
        <v>38</v>
      </c>
      <c r="K4" s="59"/>
      <c r="L4" s="59"/>
      <c r="M4" s="59"/>
      <c r="N4" s="59"/>
      <c r="O4" s="59"/>
      <c r="P4" s="59"/>
      <c r="Q4" s="59"/>
      <c r="R4" s="195"/>
      <c r="S4" s="196"/>
    </row>
    <row r="5" spans="1:22" s="13" customFormat="1" ht="20.100000000000001" customHeight="1" x14ac:dyDescent="0.25">
      <c r="A5" s="60" t="s">
        <v>138</v>
      </c>
      <c r="B5" s="60"/>
      <c r="C5" s="60"/>
      <c r="D5" s="60"/>
      <c r="E5" s="130"/>
      <c r="F5" s="60"/>
      <c r="G5" s="60"/>
      <c r="H5" s="60"/>
      <c r="I5" s="60"/>
      <c r="J5" s="60" t="s">
        <v>24</v>
      </c>
      <c r="K5" s="60"/>
      <c r="L5" s="60"/>
      <c r="M5" s="60"/>
      <c r="N5" s="60"/>
      <c r="O5" s="60"/>
      <c r="P5" s="60"/>
      <c r="Q5" s="60"/>
      <c r="S5" s="14"/>
      <c r="U5" s="26"/>
    </row>
    <row r="6" spans="1:22" s="13" customFormat="1" ht="9.9499999999999993" customHeight="1" x14ac:dyDescent="0.25">
      <c r="A6" s="61"/>
      <c r="B6" s="198"/>
      <c r="C6" s="199"/>
      <c r="D6" s="199"/>
      <c r="E6" s="61"/>
      <c r="H6" s="62"/>
      <c r="J6" s="62"/>
      <c r="L6" s="200"/>
      <c r="N6" s="62"/>
      <c r="Q6" s="62"/>
      <c r="S6" s="14"/>
      <c r="U6" s="26"/>
    </row>
    <row r="7" spans="1:22" s="197" customFormat="1" ht="14.1" customHeight="1" x14ac:dyDescent="0.2">
      <c r="A7" s="317" t="s">
        <v>4</v>
      </c>
      <c r="B7" s="317" t="s">
        <v>5</v>
      </c>
      <c r="C7" s="317" t="s">
        <v>31</v>
      </c>
      <c r="D7" s="318" t="s">
        <v>7</v>
      </c>
      <c r="E7" s="317" t="s">
        <v>8</v>
      </c>
      <c r="F7" s="317"/>
      <c r="G7" s="317"/>
      <c r="H7" s="317"/>
      <c r="I7" s="317" t="s">
        <v>9</v>
      </c>
      <c r="J7" s="317"/>
      <c r="K7" s="317"/>
      <c r="L7" s="317"/>
      <c r="M7" s="317"/>
      <c r="N7" s="317"/>
      <c r="O7" s="317" t="s">
        <v>0</v>
      </c>
      <c r="P7" s="319" t="s">
        <v>3</v>
      </c>
      <c r="Q7" s="353" t="s">
        <v>2</v>
      </c>
      <c r="R7" s="201"/>
      <c r="S7" s="201"/>
    </row>
    <row r="8" spans="1:22" s="197" customFormat="1" ht="14.1" customHeight="1" x14ac:dyDescent="0.2">
      <c r="A8" s="317"/>
      <c r="B8" s="317"/>
      <c r="C8" s="317"/>
      <c r="D8" s="318"/>
      <c r="E8" s="321" t="s">
        <v>73</v>
      </c>
      <c r="F8" s="321"/>
      <c r="G8" s="321" t="s">
        <v>74</v>
      </c>
      <c r="H8" s="321"/>
      <c r="I8" s="321" t="s">
        <v>73</v>
      </c>
      <c r="J8" s="321"/>
      <c r="K8" s="243" t="s">
        <v>10</v>
      </c>
      <c r="L8" s="321" t="s">
        <v>74</v>
      </c>
      <c r="M8" s="321"/>
      <c r="N8" s="243" t="s">
        <v>10</v>
      </c>
      <c r="O8" s="317"/>
      <c r="P8" s="319"/>
      <c r="Q8" s="353"/>
      <c r="R8" s="201"/>
      <c r="S8" s="201"/>
    </row>
    <row r="9" spans="1:22" s="205" customFormat="1" ht="20.100000000000001" customHeight="1" x14ac:dyDescent="0.2">
      <c r="A9" s="202">
        <v>1</v>
      </c>
      <c r="B9" s="236" t="s">
        <v>162</v>
      </c>
      <c r="C9" s="237" t="s">
        <v>46</v>
      </c>
      <c r="D9" s="237" t="s">
        <v>163</v>
      </c>
      <c r="E9" s="168">
        <v>94</v>
      </c>
      <c r="F9" s="164">
        <f t="shared" ref="F9:F14" si="0">E9/444.44</f>
        <v>0.21150211502115021</v>
      </c>
      <c r="G9" s="168">
        <v>95</v>
      </c>
      <c r="H9" s="164">
        <f t="shared" ref="H9:H14" si="1">G9/444.44</f>
        <v>0.2137521375213752</v>
      </c>
      <c r="I9" s="168">
        <v>92</v>
      </c>
      <c r="J9" s="164">
        <f t="shared" ref="J9:J14" si="2">I9/444.44</f>
        <v>0.2070020700207002</v>
      </c>
      <c r="K9" s="165">
        <v>0.05</v>
      </c>
      <c r="L9" s="168">
        <v>95</v>
      </c>
      <c r="M9" s="164">
        <f t="shared" ref="M9:M14" si="3">L9/444.44</f>
        <v>0.2137521375213752</v>
      </c>
      <c r="N9" s="165">
        <v>0.05</v>
      </c>
      <c r="O9" s="166">
        <f t="shared" ref="O9:O15" si="4">N9+M9+K9+J9+H9+F9</f>
        <v>0.94600846008460093</v>
      </c>
      <c r="P9" s="247" t="str">
        <f t="shared" ref="P9:P14" si="5">IF(O9&lt;50%,"F",IF(O9&lt;=64%,"D",IF(O9&lt;=79%,"C",IF(O9&lt;90%,"B",IF(O9&gt;=90%,"A")))))</f>
        <v>A</v>
      </c>
      <c r="Q9" s="167"/>
      <c r="R9" s="203"/>
      <c r="S9" s="204"/>
    </row>
    <row r="10" spans="1:22" s="205" customFormat="1" ht="20.100000000000001" customHeight="1" x14ac:dyDescent="0.2">
      <c r="A10" s="202">
        <v>2</v>
      </c>
      <c r="B10" s="236" t="s">
        <v>164</v>
      </c>
      <c r="C10" s="237" t="s">
        <v>46</v>
      </c>
      <c r="D10" s="68" t="s">
        <v>165</v>
      </c>
      <c r="E10" s="168">
        <v>86</v>
      </c>
      <c r="F10" s="164">
        <f t="shared" si="0"/>
        <v>0.1935019350193502</v>
      </c>
      <c r="G10" s="168">
        <v>91</v>
      </c>
      <c r="H10" s="164">
        <f t="shared" si="1"/>
        <v>0.20475204752047521</v>
      </c>
      <c r="I10" s="168">
        <v>96</v>
      </c>
      <c r="J10" s="164">
        <f t="shared" si="2"/>
        <v>0.21600216002160022</v>
      </c>
      <c r="K10" s="165">
        <v>0</v>
      </c>
      <c r="L10" s="168">
        <v>78</v>
      </c>
      <c r="M10" s="164">
        <f t="shared" si="3"/>
        <v>0.17550175501755017</v>
      </c>
      <c r="N10" s="165">
        <v>0.05</v>
      </c>
      <c r="O10" s="166">
        <f t="shared" si="4"/>
        <v>0.83975789757897579</v>
      </c>
      <c r="P10" s="247" t="str">
        <f t="shared" si="5"/>
        <v>B</v>
      </c>
      <c r="Q10" s="167"/>
      <c r="R10" s="206"/>
      <c r="S10" s="207"/>
    </row>
    <row r="11" spans="1:22" s="205" customFormat="1" ht="20.100000000000001" customHeight="1" x14ac:dyDescent="0.2">
      <c r="A11" s="202">
        <v>3</v>
      </c>
      <c r="B11" s="236" t="s">
        <v>166</v>
      </c>
      <c r="C11" s="237" t="s">
        <v>46</v>
      </c>
      <c r="D11" s="237" t="s">
        <v>167</v>
      </c>
      <c r="E11" s="168">
        <v>87</v>
      </c>
      <c r="F11" s="164">
        <f t="shared" si="0"/>
        <v>0.19575195751957519</v>
      </c>
      <c r="G11" s="168">
        <v>78</v>
      </c>
      <c r="H11" s="164">
        <f t="shared" si="1"/>
        <v>0.17550175501755017</v>
      </c>
      <c r="I11" s="168">
        <v>81</v>
      </c>
      <c r="J11" s="164">
        <f t="shared" si="2"/>
        <v>0.18225182251822519</v>
      </c>
      <c r="K11" s="165">
        <v>0.05</v>
      </c>
      <c r="L11" s="168">
        <v>80</v>
      </c>
      <c r="M11" s="164">
        <f t="shared" si="3"/>
        <v>0.18000180001800017</v>
      </c>
      <c r="N11" s="165">
        <v>0.05</v>
      </c>
      <c r="O11" s="166">
        <f t="shared" si="4"/>
        <v>0.83350733507335073</v>
      </c>
      <c r="P11" s="247" t="str">
        <f t="shared" si="5"/>
        <v>B</v>
      </c>
      <c r="Q11" s="167"/>
      <c r="R11" s="203"/>
      <c r="S11" s="204"/>
    </row>
    <row r="12" spans="1:22" s="205" customFormat="1" ht="20.100000000000001" customHeight="1" x14ac:dyDescent="0.2">
      <c r="A12" s="202">
        <v>4</v>
      </c>
      <c r="B12" s="236" t="s">
        <v>168</v>
      </c>
      <c r="C12" s="237" t="s">
        <v>47</v>
      </c>
      <c r="D12" s="237" t="s">
        <v>169</v>
      </c>
      <c r="E12" s="168">
        <v>95</v>
      </c>
      <c r="F12" s="164">
        <f t="shared" si="0"/>
        <v>0.2137521375213752</v>
      </c>
      <c r="G12" s="168">
        <v>97</v>
      </c>
      <c r="H12" s="164">
        <f t="shared" si="1"/>
        <v>0.21825218252182521</v>
      </c>
      <c r="I12" s="168">
        <v>95</v>
      </c>
      <c r="J12" s="164">
        <f t="shared" si="2"/>
        <v>0.2137521375213752</v>
      </c>
      <c r="K12" s="165">
        <v>0.04</v>
      </c>
      <c r="L12" s="168">
        <v>94</v>
      </c>
      <c r="M12" s="164">
        <f t="shared" si="3"/>
        <v>0.21150211502115021</v>
      </c>
      <c r="N12" s="165">
        <v>0.05</v>
      </c>
      <c r="O12" s="166">
        <f t="shared" si="4"/>
        <v>0.94725857258572588</v>
      </c>
      <c r="P12" s="247" t="str">
        <f t="shared" si="5"/>
        <v>A</v>
      </c>
      <c r="Q12" s="167"/>
      <c r="R12" s="203"/>
      <c r="S12" s="204"/>
    </row>
    <row r="13" spans="1:22" s="205" customFormat="1" ht="20.100000000000001" customHeight="1" x14ac:dyDescent="0.2">
      <c r="A13" s="202">
        <v>5</v>
      </c>
      <c r="B13" s="236" t="s">
        <v>170</v>
      </c>
      <c r="C13" s="237" t="s">
        <v>46</v>
      </c>
      <c r="D13" s="237" t="s">
        <v>171</v>
      </c>
      <c r="E13" s="168">
        <v>87</v>
      </c>
      <c r="F13" s="164">
        <f t="shared" si="0"/>
        <v>0.19575195751957519</v>
      </c>
      <c r="G13" s="168">
        <v>87</v>
      </c>
      <c r="H13" s="164">
        <f t="shared" si="1"/>
        <v>0.19575195751957519</v>
      </c>
      <c r="I13" s="168">
        <v>96</v>
      </c>
      <c r="J13" s="164">
        <f t="shared" si="2"/>
        <v>0.21600216002160022</v>
      </c>
      <c r="K13" s="165">
        <v>0.05</v>
      </c>
      <c r="L13" s="168">
        <v>94</v>
      </c>
      <c r="M13" s="164">
        <f t="shared" si="3"/>
        <v>0.21150211502115021</v>
      </c>
      <c r="N13" s="165">
        <v>0.05</v>
      </c>
      <c r="O13" s="166">
        <f t="shared" si="4"/>
        <v>0.91900819008190082</v>
      </c>
      <c r="P13" s="247" t="str">
        <f t="shared" si="5"/>
        <v>A</v>
      </c>
      <c r="Q13" s="167"/>
      <c r="R13" s="203"/>
      <c r="S13" s="204"/>
    </row>
    <row r="14" spans="1:22" s="205" customFormat="1" ht="20.100000000000001" customHeight="1" x14ac:dyDescent="0.2">
      <c r="A14" s="202">
        <v>6</v>
      </c>
      <c r="B14" s="236" t="s">
        <v>172</v>
      </c>
      <c r="C14" s="237" t="s">
        <v>46</v>
      </c>
      <c r="D14" s="237" t="s">
        <v>173</v>
      </c>
      <c r="E14" s="168">
        <v>97</v>
      </c>
      <c r="F14" s="164">
        <f t="shared" si="0"/>
        <v>0.21825218252182521</v>
      </c>
      <c r="G14" s="168">
        <v>85</v>
      </c>
      <c r="H14" s="164">
        <f t="shared" si="1"/>
        <v>0.19125191251912518</v>
      </c>
      <c r="I14" s="168">
        <v>89</v>
      </c>
      <c r="J14" s="164">
        <f t="shared" si="2"/>
        <v>0.2002520025200252</v>
      </c>
      <c r="K14" s="165">
        <v>0.03</v>
      </c>
      <c r="L14" s="168">
        <v>78</v>
      </c>
      <c r="M14" s="164">
        <f t="shared" si="3"/>
        <v>0.17550175501755017</v>
      </c>
      <c r="N14" s="165">
        <v>0.05</v>
      </c>
      <c r="O14" s="166">
        <f t="shared" si="4"/>
        <v>0.86525785257852572</v>
      </c>
      <c r="P14" s="247" t="str">
        <f t="shared" si="5"/>
        <v>B</v>
      </c>
      <c r="Q14" s="169"/>
      <c r="R14" s="203"/>
      <c r="S14" s="204"/>
    </row>
    <row r="15" spans="1:22" s="286" customFormat="1" ht="20.100000000000001" customHeight="1" x14ac:dyDescent="0.2">
      <c r="A15" s="280">
        <v>7</v>
      </c>
      <c r="B15" s="260" t="s">
        <v>174</v>
      </c>
      <c r="C15" s="261" t="s">
        <v>47</v>
      </c>
      <c r="D15" s="261" t="s">
        <v>175</v>
      </c>
      <c r="E15" s="281">
        <v>32</v>
      </c>
      <c r="F15" s="282">
        <f t="shared" ref="F15:F19" si="6">E15/444.44</f>
        <v>7.2000720007200078E-2</v>
      </c>
      <c r="G15" s="281">
        <v>61</v>
      </c>
      <c r="H15" s="282">
        <f t="shared" ref="H15:H19" si="7">G15/444.44</f>
        <v>0.13725137251372513</v>
      </c>
      <c r="I15" s="281">
        <v>0</v>
      </c>
      <c r="J15" s="282">
        <f t="shared" ref="J15:J19" si="8">I15/444.44</f>
        <v>0</v>
      </c>
      <c r="K15" s="283">
        <v>0</v>
      </c>
      <c r="L15" s="281">
        <v>0</v>
      </c>
      <c r="M15" s="282">
        <f t="shared" ref="M15:M19" si="9">L15/444.44</f>
        <v>0</v>
      </c>
      <c r="N15" s="283">
        <v>0</v>
      </c>
      <c r="O15" s="284">
        <f t="shared" si="4"/>
        <v>0.20925209252092519</v>
      </c>
      <c r="P15" s="285" t="str">
        <f t="shared" ref="P15:P19" si="10">IF(O15&lt;50%,"F",IF(O15&lt;=64%,"D",IF(O15&lt;=79%,"C",IF(O15&lt;90%,"B",IF(O15&gt;=90%,"A")))))</f>
        <v>F</v>
      </c>
      <c r="R15" s="203"/>
      <c r="S15" s="204"/>
      <c r="T15" s="205"/>
      <c r="U15" s="205"/>
      <c r="V15" s="205"/>
    </row>
    <row r="16" spans="1:22" s="205" customFormat="1" ht="20.100000000000001" customHeight="1" x14ac:dyDescent="0.2">
      <c r="A16" s="202">
        <v>8</v>
      </c>
      <c r="B16" s="236" t="s">
        <v>176</v>
      </c>
      <c r="C16" s="237" t="s">
        <v>46</v>
      </c>
      <c r="D16" s="237" t="s">
        <v>177</v>
      </c>
      <c r="E16" s="168">
        <v>88</v>
      </c>
      <c r="F16" s="164">
        <f t="shared" si="6"/>
        <v>0.19800198001980021</v>
      </c>
      <c r="G16" s="168">
        <v>86</v>
      </c>
      <c r="H16" s="164">
        <f t="shared" si="7"/>
        <v>0.1935019350193502</v>
      </c>
      <c r="I16" s="168">
        <v>85</v>
      </c>
      <c r="J16" s="164">
        <f t="shared" si="8"/>
        <v>0.19125191251912518</v>
      </c>
      <c r="K16" s="165">
        <v>0.05</v>
      </c>
      <c r="L16" s="168">
        <v>84</v>
      </c>
      <c r="M16" s="164">
        <f t="shared" si="9"/>
        <v>0.18900189001890019</v>
      </c>
      <c r="N16" s="165">
        <v>0.05</v>
      </c>
      <c r="O16" s="166">
        <f t="shared" ref="O16:O19" si="11">N16+M16+K16+J16+H16+F16</f>
        <v>0.87175771757717579</v>
      </c>
      <c r="P16" s="247" t="str">
        <f t="shared" si="10"/>
        <v>B</v>
      </c>
      <c r="Q16" s="167"/>
      <c r="R16" s="203"/>
      <c r="S16" s="204"/>
    </row>
    <row r="17" spans="1:22" s="205" customFormat="1" ht="20.100000000000001" customHeight="1" x14ac:dyDescent="0.2">
      <c r="A17" s="202">
        <v>9</v>
      </c>
      <c r="B17" s="236" t="s">
        <v>178</v>
      </c>
      <c r="C17" s="237" t="s">
        <v>46</v>
      </c>
      <c r="D17" s="237" t="s">
        <v>179</v>
      </c>
      <c r="E17" s="168">
        <v>97</v>
      </c>
      <c r="F17" s="164">
        <f t="shared" si="6"/>
        <v>0.21825218252182521</v>
      </c>
      <c r="G17" s="168">
        <v>93</v>
      </c>
      <c r="H17" s="164">
        <f t="shared" si="7"/>
        <v>0.20925209252092522</v>
      </c>
      <c r="I17" s="168">
        <v>95</v>
      </c>
      <c r="J17" s="164">
        <f t="shared" si="8"/>
        <v>0.2137521375213752</v>
      </c>
      <c r="K17" s="165">
        <v>0.05</v>
      </c>
      <c r="L17" s="168">
        <v>91</v>
      </c>
      <c r="M17" s="164">
        <f t="shared" si="9"/>
        <v>0.20475204752047521</v>
      </c>
      <c r="N17" s="165">
        <v>0.05</v>
      </c>
      <c r="O17" s="166">
        <f t="shared" si="11"/>
        <v>0.94600846008460082</v>
      </c>
      <c r="P17" s="247" t="str">
        <f t="shared" si="10"/>
        <v>A</v>
      </c>
      <c r="Q17" s="247"/>
      <c r="R17" s="203"/>
      <c r="S17" s="204"/>
    </row>
    <row r="18" spans="1:22" s="286" customFormat="1" ht="20.100000000000001" customHeight="1" x14ac:dyDescent="0.2">
      <c r="A18" s="280">
        <v>10</v>
      </c>
      <c r="B18" s="260" t="s">
        <v>180</v>
      </c>
      <c r="C18" s="261" t="s">
        <v>47</v>
      </c>
      <c r="D18" s="261" t="s">
        <v>181</v>
      </c>
      <c r="E18" s="281">
        <v>94</v>
      </c>
      <c r="F18" s="282">
        <f t="shared" si="6"/>
        <v>0.21150211502115021</v>
      </c>
      <c r="G18" s="281">
        <v>95</v>
      </c>
      <c r="H18" s="282">
        <f t="shared" si="7"/>
        <v>0.2137521375213752</v>
      </c>
      <c r="I18" s="281">
        <v>0</v>
      </c>
      <c r="J18" s="282">
        <f t="shared" si="8"/>
        <v>0</v>
      </c>
      <c r="K18" s="283">
        <v>0</v>
      </c>
      <c r="L18" s="281">
        <v>0</v>
      </c>
      <c r="M18" s="282">
        <f t="shared" si="9"/>
        <v>0</v>
      </c>
      <c r="N18" s="283">
        <v>0</v>
      </c>
      <c r="O18" s="284">
        <f t="shared" si="11"/>
        <v>0.42525425254252541</v>
      </c>
      <c r="P18" s="285" t="str">
        <f t="shared" si="10"/>
        <v>F</v>
      </c>
      <c r="Q18" s="287"/>
      <c r="R18" s="203"/>
      <c r="S18" s="204"/>
      <c r="T18" s="205"/>
      <c r="U18" s="205"/>
      <c r="V18" s="205"/>
    </row>
    <row r="19" spans="1:22" s="205" customFormat="1" ht="20.100000000000001" customHeight="1" x14ac:dyDescent="0.2">
      <c r="A19" s="202">
        <v>11</v>
      </c>
      <c r="B19" s="236" t="s">
        <v>182</v>
      </c>
      <c r="C19" s="237" t="s">
        <v>46</v>
      </c>
      <c r="D19" s="237" t="s">
        <v>183</v>
      </c>
      <c r="E19" s="168">
        <v>93</v>
      </c>
      <c r="F19" s="164">
        <f t="shared" si="6"/>
        <v>0.20925209252092522</v>
      </c>
      <c r="G19" s="168">
        <v>88</v>
      </c>
      <c r="H19" s="164">
        <f t="shared" si="7"/>
        <v>0.19800198001980021</v>
      </c>
      <c r="I19" s="168">
        <v>80</v>
      </c>
      <c r="J19" s="164">
        <f t="shared" si="8"/>
        <v>0.18000180001800017</v>
      </c>
      <c r="K19" s="165">
        <v>0.03</v>
      </c>
      <c r="L19" s="168">
        <v>80</v>
      </c>
      <c r="M19" s="164">
        <f t="shared" si="9"/>
        <v>0.18000180001800017</v>
      </c>
      <c r="N19" s="165">
        <v>0.05</v>
      </c>
      <c r="O19" s="166">
        <f t="shared" si="11"/>
        <v>0.8472576725767258</v>
      </c>
      <c r="P19" s="247" t="str">
        <f t="shared" si="10"/>
        <v>B</v>
      </c>
      <c r="Q19" s="167"/>
      <c r="R19" s="203"/>
      <c r="S19" s="204"/>
    </row>
    <row r="20" spans="1:22" s="205" customFormat="1" ht="20.100000000000001" customHeight="1" x14ac:dyDescent="0.2">
      <c r="A20" s="202">
        <v>12</v>
      </c>
      <c r="B20" s="236" t="s">
        <v>184</v>
      </c>
      <c r="C20" s="237" t="s">
        <v>46</v>
      </c>
      <c r="D20" s="237" t="s">
        <v>185</v>
      </c>
      <c r="E20" s="168">
        <v>94</v>
      </c>
      <c r="F20" s="164">
        <f t="shared" ref="F20:F27" si="12">E20/444.44</f>
        <v>0.21150211502115021</v>
      </c>
      <c r="G20" s="168">
        <v>96</v>
      </c>
      <c r="H20" s="164">
        <f t="shared" ref="H20:H27" si="13">G20/444.44</f>
        <v>0.21600216002160022</v>
      </c>
      <c r="I20" s="168">
        <v>86</v>
      </c>
      <c r="J20" s="164">
        <f t="shared" ref="J20:J27" si="14">I20/444.44</f>
        <v>0.1935019350193502</v>
      </c>
      <c r="K20" s="165">
        <v>0.04</v>
      </c>
      <c r="L20" s="168">
        <v>83</v>
      </c>
      <c r="M20" s="164">
        <f t="shared" ref="M20:M27" si="15">L20/444.44</f>
        <v>0.18675186751867517</v>
      </c>
      <c r="N20" s="165">
        <v>0.05</v>
      </c>
      <c r="O20" s="166">
        <f t="shared" ref="O20:O27" si="16">N20+M20+K20+J20+H20+F20</f>
        <v>0.89775807758077586</v>
      </c>
      <c r="P20" s="247" t="str">
        <f t="shared" ref="P20:P27" si="17">IF(O20&lt;50%,"F",IF(O20&lt;=64%,"D",IF(O20&lt;=79%,"C",IF(O20&lt;90%,"B",IF(O20&gt;=90%,"A")))))</f>
        <v>B</v>
      </c>
      <c r="Q20" s="167"/>
      <c r="R20" s="203"/>
      <c r="S20" s="204"/>
    </row>
    <row r="21" spans="1:22" s="205" customFormat="1" ht="20.100000000000001" customHeight="1" x14ac:dyDescent="0.2">
      <c r="A21" s="202">
        <v>13</v>
      </c>
      <c r="B21" s="236" t="s">
        <v>186</v>
      </c>
      <c r="C21" s="237" t="s">
        <v>47</v>
      </c>
      <c r="D21" s="237" t="s">
        <v>187</v>
      </c>
      <c r="E21" s="168">
        <v>84</v>
      </c>
      <c r="F21" s="164">
        <f t="shared" si="12"/>
        <v>0.18900189001890019</v>
      </c>
      <c r="G21" s="168">
        <v>82</v>
      </c>
      <c r="H21" s="164">
        <f t="shared" si="13"/>
        <v>0.18450184501845018</v>
      </c>
      <c r="I21" s="168">
        <v>88</v>
      </c>
      <c r="J21" s="164">
        <f t="shared" si="14"/>
        <v>0.19800198001980021</v>
      </c>
      <c r="K21" s="165">
        <v>0.05</v>
      </c>
      <c r="L21" s="168">
        <v>91</v>
      </c>
      <c r="M21" s="164">
        <f t="shared" si="15"/>
        <v>0.20475204752047521</v>
      </c>
      <c r="N21" s="165">
        <v>0.05</v>
      </c>
      <c r="O21" s="166">
        <f t="shared" si="16"/>
        <v>0.87625776257762589</v>
      </c>
      <c r="P21" s="247" t="str">
        <f t="shared" si="17"/>
        <v>B</v>
      </c>
      <c r="Q21" s="167"/>
      <c r="R21" s="203"/>
      <c r="S21" s="204"/>
    </row>
    <row r="22" spans="1:22" s="205" customFormat="1" ht="20.100000000000001" customHeight="1" x14ac:dyDescent="0.2">
      <c r="A22" s="202">
        <v>14</v>
      </c>
      <c r="B22" s="236" t="s">
        <v>188</v>
      </c>
      <c r="C22" s="237" t="s">
        <v>47</v>
      </c>
      <c r="D22" s="237" t="s">
        <v>189</v>
      </c>
      <c r="E22" s="168">
        <v>94</v>
      </c>
      <c r="F22" s="164">
        <f t="shared" si="12"/>
        <v>0.21150211502115021</v>
      </c>
      <c r="G22" s="168">
        <v>87</v>
      </c>
      <c r="H22" s="164">
        <f t="shared" si="13"/>
        <v>0.19575195751957519</v>
      </c>
      <c r="I22" s="168">
        <v>86</v>
      </c>
      <c r="J22" s="164">
        <f t="shared" si="14"/>
        <v>0.1935019350193502</v>
      </c>
      <c r="K22" s="165">
        <v>0.02</v>
      </c>
      <c r="L22" s="168">
        <v>87</v>
      </c>
      <c r="M22" s="164">
        <f t="shared" si="15"/>
        <v>0.19575195751957519</v>
      </c>
      <c r="N22" s="165">
        <v>0.03</v>
      </c>
      <c r="O22" s="166">
        <f t="shared" si="16"/>
        <v>0.84650796507965076</v>
      </c>
      <c r="P22" s="247" t="str">
        <f t="shared" si="17"/>
        <v>B</v>
      </c>
      <c r="Q22" s="167"/>
      <c r="R22" s="203"/>
      <c r="S22" s="204"/>
    </row>
    <row r="23" spans="1:22" s="205" customFormat="1" ht="20.100000000000001" customHeight="1" x14ac:dyDescent="0.2">
      <c r="A23" s="202">
        <v>15</v>
      </c>
      <c r="B23" s="236" t="s">
        <v>190</v>
      </c>
      <c r="C23" s="237" t="s">
        <v>47</v>
      </c>
      <c r="D23" s="237" t="s">
        <v>191</v>
      </c>
      <c r="E23" s="168">
        <v>78</v>
      </c>
      <c r="F23" s="164">
        <f t="shared" si="12"/>
        <v>0.17550175501755017</v>
      </c>
      <c r="G23" s="168">
        <v>92</v>
      </c>
      <c r="H23" s="164">
        <f t="shared" si="13"/>
        <v>0.2070020700207002</v>
      </c>
      <c r="I23" s="168">
        <v>76</v>
      </c>
      <c r="J23" s="164">
        <f t="shared" si="14"/>
        <v>0.17100171001710018</v>
      </c>
      <c r="K23" s="165">
        <v>0.02</v>
      </c>
      <c r="L23" s="168">
        <v>82</v>
      </c>
      <c r="M23" s="164">
        <f t="shared" si="15"/>
        <v>0.18450184501845018</v>
      </c>
      <c r="N23" s="165">
        <v>0.03</v>
      </c>
      <c r="O23" s="166">
        <f t="shared" si="16"/>
        <v>0.78800738007380078</v>
      </c>
      <c r="P23" s="247" t="str">
        <f t="shared" si="17"/>
        <v>C</v>
      </c>
      <c r="Q23" s="167"/>
      <c r="R23" s="203"/>
      <c r="S23" s="204"/>
    </row>
    <row r="24" spans="1:22" s="205" customFormat="1" ht="20.100000000000001" customHeight="1" x14ac:dyDescent="0.2">
      <c r="A24" s="202">
        <v>16</v>
      </c>
      <c r="B24" s="236" t="s">
        <v>192</v>
      </c>
      <c r="C24" s="237" t="s">
        <v>47</v>
      </c>
      <c r="D24" s="237" t="s">
        <v>193</v>
      </c>
      <c r="E24" s="168">
        <v>95</v>
      </c>
      <c r="F24" s="164">
        <f t="shared" si="12"/>
        <v>0.2137521375213752</v>
      </c>
      <c r="G24" s="168">
        <v>95</v>
      </c>
      <c r="H24" s="164">
        <f t="shared" si="13"/>
        <v>0.2137521375213752</v>
      </c>
      <c r="I24" s="168">
        <v>91</v>
      </c>
      <c r="J24" s="164">
        <f t="shared" si="14"/>
        <v>0.20475204752047521</v>
      </c>
      <c r="K24" s="165">
        <v>0.05</v>
      </c>
      <c r="L24" s="168">
        <v>97</v>
      </c>
      <c r="M24" s="164">
        <f t="shared" si="15"/>
        <v>0.21825218252182521</v>
      </c>
      <c r="N24" s="165">
        <v>0.05</v>
      </c>
      <c r="O24" s="166">
        <f t="shared" si="16"/>
        <v>0.9505085050850508</v>
      </c>
      <c r="P24" s="247" t="str">
        <f t="shared" si="17"/>
        <v>A</v>
      </c>
      <c r="Q24" s="167"/>
      <c r="R24" s="203"/>
      <c r="S24" s="204"/>
    </row>
    <row r="25" spans="1:22" s="286" customFormat="1" ht="20.100000000000001" customHeight="1" x14ac:dyDescent="0.2">
      <c r="A25" s="280">
        <v>17</v>
      </c>
      <c r="B25" s="260" t="s">
        <v>194</v>
      </c>
      <c r="C25" s="261" t="s">
        <v>46</v>
      </c>
      <c r="D25" s="261" t="s">
        <v>195</v>
      </c>
      <c r="E25" s="281">
        <v>30</v>
      </c>
      <c r="F25" s="282">
        <f t="shared" si="12"/>
        <v>6.7500675006750069E-2</v>
      </c>
      <c r="G25" s="281">
        <v>31</v>
      </c>
      <c r="H25" s="282">
        <f t="shared" si="13"/>
        <v>6.9750697506975073E-2</v>
      </c>
      <c r="I25" s="281">
        <v>34</v>
      </c>
      <c r="J25" s="282">
        <f t="shared" si="14"/>
        <v>7.6500765007650073E-2</v>
      </c>
      <c r="K25" s="283">
        <v>0</v>
      </c>
      <c r="L25" s="281">
        <v>29</v>
      </c>
      <c r="M25" s="282">
        <f t="shared" si="15"/>
        <v>6.5250652506525064E-2</v>
      </c>
      <c r="N25" s="283">
        <v>0</v>
      </c>
      <c r="O25" s="284">
        <f t="shared" si="16"/>
        <v>0.27900279002790029</v>
      </c>
      <c r="P25" s="285" t="str">
        <f t="shared" si="17"/>
        <v>F</v>
      </c>
      <c r="Q25" s="287"/>
      <c r="R25" s="203"/>
      <c r="S25" s="204"/>
      <c r="T25" s="205"/>
      <c r="U25" s="205"/>
      <c r="V25" s="205"/>
    </row>
    <row r="26" spans="1:22" s="205" customFormat="1" ht="20.100000000000001" customHeight="1" x14ac:dyDescent="0.2">
      <c r="A26" s="202">
        <v>18</v>
      </c>
      <c r="B26" s="236" t="s">
        <v>196</v>
      </c>
      <c r="C26" s="237" t="s">
        <v>47</v>
      </c>
      <c r="D26" s="237" t="s">
        <v>197</v>
      </c>
      <c r="E26" s="168">
        <v>83</v>
      </c>
      <c r="F26" s="164">
        <f t="shared" si="12"/>
        <v>0.18675186751867517</v>
      </c>
      <c r="G26" s="168">
        <v>85</v>
      </c>
      <c r="H26" s="164">
        <f t="shared" si="13"/>
        <v>0.19125191251912518</v>
      </c>
      <c r="I26" s="168">
        <v>82</v>
      </c>
      <c r="J26" s="164">
        <f t="shared" si="14"/>
        <v>0.18450184501845018</v>
      </c>
      <c r="K26" s="165">
        <v>0.02</v>
      </c>
      <c r="L26" s="168">
        <v>83</v>
      </c>
      <c r="M26" s="164">
        <f t="shared" si="15"/>
        <v>0.18675186751867517</v>
      </c>
      <c r="N26" s="165">
        <v>0.04</v>
      </c>
      <c r="O26" s="166">
        <f t="shared" si="16"/>
        <v>0.80925749257492563</v>
      </c>
      <c r="P26" s="247" t="str">
        <f t="shared" si="17"/>
        <v>B</v>
      </c>
      <c r="Q26" s="167"/>
      <c r="R26" s="203"/>
      <c r="S26" s="204"/>
    </row>
    <row r="27" spans="1:22" s="205" customFormat="1" ht="20.100000000000001" customHeight="1" x14ac:dyDescent="0.2">
      <c r="A27" s="202">
        <v>19</v>
      </c>
      <c r="B27" s="236" t="s">
        <v>198</v>
      </c>
      <c r="C27" s="237" t="s">
        <v>47</v>
      </c>
      <c r="D27" s="237" t="s">
        <v>199</v>
      </c>
      <c r="E27" s="168">
        <v>97</v>
      </c>
      <c r="F27" s="164">
        <f t="shared" si="12"/>
        <v>0.21825218252182521</v>
      </c>
      <c r="G27" s="168">
        <v>94</v>
      </c>
      <c r="H27" s="164">
        <f t="shared" si="13"/>
        <v>0.21150211502115021</v>
      </c>
      <c r="I27" s="168">
        <v>89</v>
      </c>
      <c r="J27" s="164">
        <f t="shared" si="14"/>
        <v>0.2002520025200252</v>
      </c>
      <c r="K27" s="165">
        <v>0.05</v>
      </c>
      <c r="L27" s="168">
        <v>95</v>
      </c>
      <c r="M27" s="164">
        <f t="shared" si="15"/>
        <v>0.2137521375213752</v>
      </c>
      <c r="N27" s="165">
        <v>0.05</v>
      </c>
      <c r="O27" s="166">
        <f t="shared" si="16"/>
        <v>0.94375843758437583</v>
      </c>
      <c r="P27" s="247" t="str">
        <f t="shared" si="17"/>
        <v>A</v>
      </c>
      <c r="Q27" s="167"/>
      <c r="R27" s="203"/>
      <c r="S27" s="204"/>
    </row>
    <row r="28" spans="1:22" s="197" customFormat="1" ht="14.1" customHeight="1" x14ac:dyDescent="0.2">
      <c r="A28" s="354" t="s">
        <v>13</v>
      </c>
      <c r="B28" s="354"/>
      <c r="C28" s="354"/>
      <c r="D28" s="354"/>
      <c r="E28" s="354"/>
      <c r="F28" s="354"/>
      <c r="G28" s="354"/>
      <c r="H28" s="354"/>
      <c r="I28" s="354"/>
      <c r="J28" s="354"/>
      <c r="K28" s="354"/>
      <c r="L28" s="354"/>
      <c r="M28" s="354"/>
      <c r="N28" s="354"/>
      <c r="O28" s="354"/>
      <c r="P28" s="354"/>
      <c r="Q28" s="148"/>
      <c r="R28" s="148"/>
      <c r="S28" s="148"/>
    </row>
    <row r="29" spans="1:22" s="197" customFormat="1" ht="14.1" customHeight="1" x14ac:dyDescent="0.2">
      <c r="A29" s="245"/>
      <c r="B29" s="245"/>
      <c r="C29" s="245"/>
      <c r="D29" s="245"/>
      <c r="E29" s="208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148"/>
      <c r="R29" s="148"/>
      <c r="S29" s="148"/>
    </row>
    <row r="30" spans="1:22" s="197" customFormat="1" ht="14.1" customHeight="1" x14ac:dyDescent="0.2">
      <c r="A30" s="245"/>
      <c r="B30" s="245"/>
      <c r="C30" s="245"/>
      <c r="D30" s="245"/>
      <c r="E30" s="208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148"/>
      <c r="R30" s="148"/>
      <c r="S30" s="148"/>
    </row>
    <row r="31" spans="1:22" s="197" customFormat="1" ht="14.1" customHeight="1" x14ac:dyDescent="0.2">
      <c r="A31" s="245"/>
      <c r="B31" s="245"/>
      <c r="C31" s="245"/>
      <c r="D31" s="245"/>
      <c r="E31" s="208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148"/>
      <c r="R31" s="148"/>
      <c r="S31" s="148"/>
    </row>
    <row r="32" spans="1:22" s="197" customFormat="1" ht="14.1" customHeight="1" x14ac:dyDescent="0.2">
      <c r="A32" s="245"/>
      <c r="B32" s="245"/>
      <c r="C32" s="245"/>
      <c r="D32" s="245"/>
      <c r="E32" s="208"/>
      <c r="F32" s="245"/>
      <c r="G32" s="245"/>
      <c r="H32" s="245"/>
      <c r="I32" s="245"/>
      <c r="J32" s="245"/>
      <c r="K32" s="245"/>
      <c r="L32" s="245"/>
      <c r="M32" s="245"/>
      <c r="N32" s="245"/>
      <c r="O32" s="245"/>
      <c r="P32" s="245"/>
      <c r="Q32" s="148"/>
      <c r="R32" s="148"/>
      <c r="S32" s="148"/>
    </row>
    <row r="33" spans="1:21" s="197" customFormat="1" ht="14.1" customHeight="1" x14ac:dyDescent="0.2">
      <c r="A33" s="253"/>
      <c r="B33" s="253"/>
      <c r="C33" s="253"/>
      <c r="D33" s="253"/>
      <c r="E33" s="208"/>
      <c r="F33" s="253"/>
      <c r="G33" s="253"/>
      <c r="H33" s="253"/>
      <c r="I33" s="253"/>
      <c r="J33" s="253"/>
      <c r="K33" s="253"/>
      <c r="L33" s="253"/>
      <c r="M33" s="253"/>
      <c r="N33" s="253"/>
      <c r="O33" s="253"/>
      <c r="P33" s="253"/>
      <c r="Q33" s="148"/>
      <c r="R33" s="148"/>
      <c r="S33" s="148"/>
    </row>
    <row r="34" spans="1:21" s="197" customFormat="1" ht="14.1" customHeight="1" x14ac:dyDescent="0.2">
      <c r="A34" s="253"/>
      <c r="B34" s="253"/>
      <c r="C34" s="253"/>
      <c r="D34" s="253"/>
      <c r="E34" s="208"/>
      <c r="F34" s="253"/>
      <c r="G34" s="253"/>
      <c r="H34" s="253"/>
      <c r="I34" s="253"/>
      <c r="J34" s="253"/>
      <c r="K34" s="253"/>
      <c r="L34" s="253"/>
      <c r="M34" s="253"/>
      <c r="N34" s="253"/>
      <c r="O34" s="253"/>
      <c r="P34" s="253"/>
      <c r="Q34" s="148"/>
      <c r="R34" s="148"/>
      <c r="S34" s="148"/>
    </row>
    <row r="35" spans="1:21" s="197" customFormat="1" ht="14.1" customHeight="1" x14ac:dyDescent="0.2">
      <c r="A35" s="253"/>
      <c r="B35" s="253"/>
      <c r="C35" s="253"/>
      <c r="D35" s="253"/>
      <c r="E35" s="208"/>
      <c r="F35" s="253"/>
      <c r="G35" s="253"/>
      <c r="H35" s="253"/>
      <c r="I35" s="253"/>
      <c r="J35" s="253"/>
      <c r="K35" s="253"/>
      <c r="L35" s="253"/>
      <c r="M35" s="253"/>
      <c r="N35" s="253"/>
      <c r="O35" s="253"/>
      <c r="P35" s="253"/>
      <c r="Q35" s="148"/>
      <c r="R35" s="148"/>
      <c r="S35" s="148"/>
    </row>
    <row r="36" spans="1:21" s="197" customFormat="1" ht="14.1" customHeight="1" x14ac:dyDescent="0.2">
      <c r="A36" s="253"/>
      <c r="B36" s="253"/>
      <c r="C36" s="253"/>
      <c r="D36" s="253"/>
      <c r="E36" s="208"/>
      <c r="F36" s="253"/>
      <c r="G36" s="253"/>
      <c r="H36" s="253"/>
      <c r="I36" s="253"/>
      <c r="J36" s="253"/>
      <c r="K36" s="253"/>
      <c r="L36" s="253"/>
      <c r="M36" s="253"/>
      <c r="N36" s="253"/>
      <c r="O36" s="253"/>
      <c r="P36" s="253"/>
      <c r="Q36" s="148"/>
      <c r="R36" s="148"/>
      <c r="S36" s="148"/>
    </row>
    <row r="37" spans="1:21" s="197" customFormat="1" ht="14.1" customHeight="1" x14ac:dyDescent="0.2">
      <c r="A37" s="253"/>
      <c r="B37" s="253"/>
      <c r="C37" s="253"/>
      <c r="D37" s="253"/>
      <c r="E37" s="208"/>
      <c r="F37" s="253"/>
      <c r="G37" s="253"/>
      <c r="H37" s="253"/>
      <c r="I37" s="253"/>
      <c r="J37" s="253"/>
      <c r="K37" s="253"/>
      <c r="L37" s="253"/>
      <c r="M37" s="253"/>
      <c r="N37" s="253"/>
      <c r="O37" s="253"/>
      <c r="P37" s="253"/>
      <c r="Q37" s="148"/>
      <c r="R37" s="148"/>
      <c r="S37" s="148"/>
    </row>
    <row r="38" spans="1:21" s="197" customFormat="1" ht="14.1" customHeight="1" x14ac:dyDescent="0.2">
      <c r="A38" s="253"/>
      <c r="B38" s="253"/>
      <c r="C38" s="253"/>
      <c r="D38" s="253"/>
      <c r="E38" s="208"/>
      <c r="F38" s="253"/>
      <c r="G38" s="253"/>
      <c r="H38" s="253"/>
      <c r="I38" s="253"/>
      <c r="J38" s="253"/>
      <c r="K38" s="253"/>
      <c r="L38" s="253"/>
      <c r="M38" s="253"/>
      <c r="N38" s="253"/>
      <c r="O38" s="253"/>
      <c r="P38" s="253"/>
      <c r="Q38" s="148"/>
      <c r="R38" s="148"/>
      <c r="S38" s="148"/>
    </row>
    <row r="39" spans="1:21" s="197" customFormat="1" ht="14.1" customHeight="1" x14ac:dyDescent="0.2">
      <c r="A39" s="253"/>
      <c r="B39" s="253"/>
      <c r="C39" s="253"/>
      <c r="D39" s="253"/>
      <c r="E39" s="208"/>
      <c r="F39" s="253"/>
      <c r="G39" s="253"/>
      <c r="H39" s="253"/>
      <c r="I39" s="253"/>
      <c r="J39" s="253"/>
      <c r="K39" s="253"/>
      <c r="L39" s="253"/>
      <c r="M39" s="253"/>
      <c r="N39" s="253"/>
      <c r="O39" s="253"/>
      <c r="P39" s="253"/>
      <c r="Q39" s="148"/>
      <c r="R39" s="148"/>
      <c r="S39" s="148"/>
    </row>
    <row r="40" spans="1:21" s="38" customFormat="1" ht="24.95" customHeight="1" x14ac:dyDescent="0.3">
      <c r="A40" s="341" t="s">
        <v>136</v>
      </c>
      <c r="B40" s="341"/>
      <c r="C40" s="341"/>
      <c r="D40" s="341"/>
      <c r="E40" s="341"/>
      <c r="F40" s="341"/>
      <c r="G40" s="341"/>
      <c r="H40" s="341"/>
      <c r="I40" s="341"/>
      <c r="J40" s="341"/>
      <c r="K40" s="341"/>
      <c r="L40" s="341"/>
      <c r="M40" s="341"/>
      <c r="N40" s="341"/>
      <c r="O40" s="341"/>
      <c r="P40" s="341"/>
      <c r="Q40" s="341"/>
      <c r="R40" s="341"/>
      <c r="S40" s="341"/>
      <c r="T40" s="341"/>
      <c r="U40" s="341"/>
    </row>
    <row r="41" spans="1:21" s="13" customFormat="1" ht="14.1" customHeight="1" x14ac:dyDescent="0.3">
      <c r="A41" s="147"/>
      <c r="B41" s="170"/>
      <c r="C41" s="170"/>
      <c r="D41" s="170"/>
      <c r="E41" s="170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7"/>
      <c r="Q41" s="147"/>
      <c r="S41" s="14"/>
      <c r="U41" s="26"/>
    </row>
    <row r="42" spans="1:21" s="197" customFormat="1" ht="20.100000000000001" customHeight="1" x14ac:dyDescent="0.2">
      <c r="A42" s="59" t="s">
        <v>139</v>
      </c>
      <c r="B42" s="59"/>
      <c r="C42" s="59"/>
      <c r="D42" s="59"/>
      <c r="E42" s="130"/>
      <c r="F42" s="59"/>
      <c r="G42" s="59"/>
      <c r="H42" s="59"/>
      <c r="I42" s="59"/>
      <c r="J42" s="59" t="s">
        <v>39</v>
      </c>
      <c r="K42" s="59"/>
      <c r="L42" s="59"/>
      <c r="M42" s="59"/>
      <c r="N42" s="59"/>
      <c r="O42" s="59"/>
      <c r="P42" s="59"/>
      <c r="Q42" s="59"/>
      <c r="R42" s="195"/>
      <c r="S42" s="196"/>
    </row>
    <row r="43" spans="1:21" s="13" customFormat="1" ht="20.100000000000001" customHeight="1" x14ac:dyDescent="0.25">
      <c r="A43" s="60" t="s">
        <v>140</v>
      </c>
      <c r="B43" s="60"/>
      <c r="C43" s="60"/>
      <c r="D43" s="60"/>
      <c r="E43" s="130"/>
      <c r="F43" s="60"/>
      <c r="G43" s="60"/>
      <c r="H43" s="60"/>
      <c r="I43" s="60"/>
      <c r="J43" s="60" t="s">
        <v>24</v>
      </c>
      <c r="K43" s="60"/>
      <c r="L43" s="60"/>
      <c r="M43" s="60"/>
      <c r="N43" s="60"/>
      <c r="O43" s="60"/>
      <c r="P43" s="60"/>
      <c r="Q43" s="60"/>
      <c r="S43" s="14"/>
      <c r="U43" s="26"/>
    </row>
    <row r="44" spans="1:21" s="13" customFormat="1" ht="9.9499999999999993" customHeight="1" x14ac:dyDescent="0.25">
      <c r="A44" s="61"/>
      <c r="B44" s="198"/>
      <c r="C44" s="199"/>
      <c r="D44" s="199"/>
      <c r="E44" s="61"/>
      <c r="H44" s="62"/>
      <c r="J44" s="62"/>
      <c r="L44" s="200"/>
      <c r="N44" s="62"/>
      <c r="Q44" s="62"/>
      <c r="S44" s="14"/>
      <c r="U44" s="26"/>
    </row>
    <row r="45" spans="1:21" s="197" customFormat="1" ht="14.1" customHeight="1" x14ac:dyDescent="0.2">
      <c r="A45" s="317" t="s">
        <v>4</v>
      </c>
      <c r="B45" s="317" t="s">
        <v>5</v>
      </c>
      <c r="C45" s="317" t="s">
        <v>31</v>
      </c>
      <c r="D45" s="318" t="s">
        <v>7</v>
      </c>
      <c r="E45" s="317" t="s">
        <v>8</v>
      </c>
      <c r="F45" s="317"/>
      <c r="G45" s="317"/>
      <c r="H45" s="317"/>
      <c r="I45" s="317" t="s">
        <v>9</v>
      </c>
      <c r="J45" s="317"/>
      <c r="K45" s="317"/>
      <c r="L45" s="317"/>
      <c r="M45" s="317"/>
      <c r="N45" s="317"/>
      <c r="O45" s="317" t="s">
        <v>0</v>
      </c>
      <c r="P45" s="358" t="s">
        <v>3</v>
      </c>
      <c r="Q45" s="353" t="s">
        <v>2</v>
      </c>
      <c r="R45" s="201"/>
      <c r="S45" s="201"/>
    </row>
    <row r="46" spans="1:21" s="197" customFormat="1" ht="14.1" customHeight="1" x14ac:dyDescent="0.2">
      <c r="A46" s="317"/>
      <c r="B46" s="317"/>
      <c r="C46" s="317"/>
      <c r="D46" s="318"/>
      <c r="E46" s="321" t="s">
        <v>73</v>
      </c>
      <c r="F46" s="321"/>
      <c r="G46" s="321" t="s">
        <v>74</v>
      </c>
      <c r="H46" s="321"/>
      <c r="I46" s="321" t="s">
        <v>73</v>
      </c>
      <c r="J46" s="321"/>
      <c r="K46" s="243" t="s">
        <v>10</v>
      </c>
      <c r="L46" s="321" t="s">
        <v>74</v>
      </c>
      <c r="M46" s="321"/>
      <c r="N46" s="243" t="s">
        <v>10</v>
      </c>
      <c r="O46" s="317"/>
      <c r="P46" s="359"/>
      <c r="Q46" s="353"/>
      <c r="R46" s="201"/>
      <c r="S46" s="201"/>
    </row>
    <row r="47" spans="1:21" s="197" customFormat="1" ht="18" customHeight="1" x14ac:dyDescent="0.2">
      <c r="A47" s="246">
        <v>1</v>
      </c>
      <c r="B47" s="236" t="s">
        <v>200</v>
      </c>
      <c r="C47" s="237" t="s">
        <v>47</v>
      </c>
      <c r="D47" s="237" t="s">
        <v>201</v>
      </c>
      <c r="E47" s="58">
        <v>89</v>
      </c>
      <c r="F47" s="15">
        <f>E47/444.44</f>
        <v>0.2002520025200252</v>
      </c>
      <c r="G47" s="58">
        <v>93</v>
      </c>
      <c r="H47" s="15">
        <f>G47/444.44</f>
        <v>0.20925209252092522</v>
      </c>
      <c r="I47" s="58">
        <v>89</v>
      </c>
      <c r="J47" s="15">
        <f>I47/444.44</f>
        <v>0.2002520025200252</v>
      </c>
      <c r="K47" s="21">
        <v>0.04</v>
      </c>
      <c r="L47" s="58">
        <v>80</v>
      </c>
      <c r="M47" s="15">
        <f>L47/444.44</f>
        <v>0.18000180001800017</v>
      </c>
      <c r="N47" s="21">
        <v>0.03</v>
      </c>
      <c r="O47" s="22">
        <f>N47+M47+K47+J47+H47+F47</f>
        <v>0.8597578975789758</v>
      </c>
      <c r="P47" s="57" t="str">
        <f>IF(O47&lt;50%,"F",IF(O47&lt;=64%,"D",IF(O47&lt;=79%,"C",IF(O47&lt;90%,"B",IF(O47&gt;=90%,"A")))))</f>
        <v>B</v>
      </c>
      <c r="Q47" s="63"/>
      <c r="R47" s="195"/>
      <c r="S47" s="196"/>
    </row>
    <row r="48" spans="1:21" s="197" customFormat="1" ht="18" customHeight="1" x14ac:dyDescent="0.2">
      <c r="A48" s="246">
        <v>2</v>
      </c>
      <c r="B48" s="236" t="s">
        <v>202</v>
      </c>
      <c r="C48" s="237" t="s">
        <v>47</v>
      </c>
      <c r="D48" s="237" t="s">
        <v>203</v>
      </c>
      <c r="E48" s="58">
        <v>93</v>
      </c>
      <c r="F48" s="15">
        <f>E48/444.44</f>
        <v>0.20925209252092522</v>
      </c>
      <c r="G48" s="58">
        <v>83</v>
      </c>
      <c r="H48" s="15">
        <f>G48/444.44</f>
        <v>0.18675186751867517</v>
      </c>
      <c r="I48" s="58">
        <v>86</v>
      </c>
      <c r="J48" s="15">
        <f>I48/444.44</f>
        <v>0.1935019350193502</v>
      </c>
      <c r="K48" s="21">
        <v>0.03</v>
      </c>
      <c r="L48" s="58">
        <v>74</v>
      </c>
      <c r="M48" s="15">
        <f>L48/444.44</f>
        <v>0.16650166501665017</v>
      </c>
      <c r="N48" s="21">
        <v>0.02</v>
      </c>
      <c r="O48" s="22">
        <f>N48+M48+K48+J48+H48+F48</f>
        <v>0.80600756007560082</v>
      </c>
      <c r="P48" s="57" t="str">
        <f>IF(O48&lt;50%,"F",IF(O48&lt;=64%,"D",IF(O48&lt;=79%,"C",IF(O48&lt;90%,"B",IF(O48&gt;=90%,"A")))))</f>
        <v>B</v>
      </c>
      <c r="Q48" s="63"/>
      <c r="R48" s="195"/>
      <c r="S48" s="196"/>
    </row>
    <row r="49" spans="1:22" s="292" customFormat="1" ht="18" customHeight="1" x14ac:dyDescent="0.2">
      <c r="A49" s="288">
        <v>3</v>
      </c>
      <c r="B49" s="260" t="s">
        <v>204</v>
      </c>
      <c r="C49" s="261" t="s">
        <v>46</v>
      </c>
      <c r="D49" s="261" t="s">
        <v>205</v>
      </c>
      <c r="E49" s="289">
        <v>54</v>
      </c>
      <c r="F49" s="290">
        <f>E49/444.44</f>
        <v>0.12150121501215012</v>
      </c>
      <c r="G49" s="289">
        <v>74</v>
      </c>
      <c r="H49" s="290">
        <f>G49/444.44</f>
        <v>0.16650166501665017</v>
      </c>
      <c r="I49" s="289">
        <v>0</v>
      </c>
      <c r="J49" s="290">
        <f>I49/444.44</f>
        <v>0</v>
      </c>
      <c r="K49" s="262">
        <v>0</v>
      </c>
      <c r="L49" s="289">
        <v>0</v>
      </c>
      <c r="M49" s="290">
        <f>L49/444.44</f>
        <v>0</v>
      </c>
      <c r="N49" s="262">
        <v>0</v>
      </c>
      <c r="O49" s="263">
        <f>N49+M49+K49+J49+H49+F49</f>
        <v>0.28800288002880031</v>
      </c>
      <c r="P49" s="291" t="str">
        <f>IF(O49&lt;50%,"F",IF(O49&lt;=64%,"D",IF(O49&lt;=79%,"C",IF(O49&lt;90%,"B",IF(O49&gt;=90%,"A")))))</f>
        <v>F</v>
      </c>
      <c r="Q49" s="289"/>
      <c r="R49" s="195"/>
      <c r="S49" s="196"/>
      <c r="T49" s="197"/>
      <c r="U49" s="197"/>
      <c r="V49" s="197"/>
    </row>
    <row r="50" spans="1:22" s="197" customFormat="1" ht="18" customHeight="1" x14ac:dyDescent="0.2">
      <c r="A50" s="246">
        <v>4</v>
      </c>
      <c r="B50" s="236" t="s">
        <v>206</v>
      </c>
      <c r="C50" s="237" t="s">
        <v>46</v>
      </c>
      <c r="D50" s="237" t="s">
        <v>207</v>
      </c>
      <c r="E50" s="58">
        <v>99</v>
      </c>
      <c r="F50" s="15">
        <f t="shared" ref="F50" si="18">E50/444.44</f>
        <v>0.22275222752227522</v>
      </c>
      <c r="G50" s="58">
        <v>98</v>
      </c>
      <c r="H50" s="15">
        <f t="shared" ref="H50" si="19">G50/444.44</f>
        <v>0.22050220502205023</v>
      </c>
      <c r="I50" s="58">
        <v>94</v>
      </c>
      <c r="J50" s="15">
        <f t="shared" ref="J50" si="20">I50/444.44</f>
        <v>0.21150211502115021</v>
      </c>
      <c r="K50" s="21">
        <v>0.05</v>
      </c>
      <c r="L50" s="58">
        <v>87</v>
      </c>
      <c r="M50" s="15">
        <f t="shared" ref="M50" si="21">L50/444.44</f>
        <v>0.19575195751957519</v>
      </c>
      <c r="N50" s="21">
        <v>0.05</v>
      </c>
      <c r="O50" s="22">
        <f t="shared" ref="O50" si="22">N50+M50+K50+J50+H50+F50</f>
        <v>0.9505085050850508</v>
      </c>
      <c r="P50" s="57" t="str">
        <f t="shared" ref="P50" si="23">IF(O50&lt;50%,"F",IF(O50&lt;=64%,"D",IF(O50&lt;=79%,"C",IF(O50&lt;90%,"B",IF(O50&gt;=90%,"A")))))</f>
        <v>A</v>
      </c>
      <c r="Q50" s="63"/>
      <c r="R50" s="209"/>
      <c r="S50" s="210"/>
    </row>
    <row r="51" spans="1:22" s="197" customFormat="1" ht="18" customHeight="1" x14ac:dyDescent="0.2">
      <c r="A51" s="246">
        <v>5</v>
      </c>
      <c r="B51" s="236" t="s">
        <v>208</v>
      </c>
      <c r="C51" s="237" t="s">
        <v>47</v>
      </c>
      <c r="D51" s="237" t="s">
        <v>209</v>
      </c>
      <c r="E51" s="58">
        <v>92</v>
      </c>
      <c r="F51" s="15">
        <f>E51/444.44</f>
        <v>0.2070020700207002</v>
      </c>
      <c r="G51" s="58">
        <v>90</v>
      </c>
      <c r="H51" s="15">
        <f>G51/444.44</f>
        <v>0.20250202502025019</v>
      </c>
      <c r="I51" s="58">
        <v>87</v>
      </c>
      <c r="J51" s="15">
        <f>I51/444.44</f>
        <v>0.19575195751957519</v>
      </c>
      <c r="K51" s="21">
        <v>0.02</v>
      </c>
      <c r="L51" s="58">
        <v>67</v>
      </c>
      <c r="M51" s="15">
        <f>L51/444.44</f>
        <v>0.15075150751507516</v>
      </c>
      <c r="N51" s="21">
        <v>0.03</v>
      </c>
      <c r="O51" s="22">
        <f>N51+M51+K51+J51+H51+F51</f>
        <v>0.8060075600756007</v>
      </c>
      <c r="P51" s="57" t="str">
        <f>IF(O51&lt;50%,"F",IF(O51&lt;=64%,"D",IF(O51&lt;=79%,"C",IF(O51&lt;90%,"B",IF(O51&gt;=90%,"A")))))</f>
        <v>B</v>
      </c>
      <c r="Q51" s="63"/>
      <c r="R51" s="195"/>
      <c r="S51" s="196"/>
    </row>
    <row r="52" spans="1:22" s="197" customFormat="1" ht="18" customHeight="1" x14ac:dyDescent="0.2">
      <c r="A52" s="246">
        <v>6</v>
      </c>
      <c r="B52" s="236" t="s">
        <v>210</v>
      </c>
      <c r="C52" s="237" t="s">
        <v>47</v>
      </c>
      <c r="D52" s="237" t="s">
        <v>211</v>
      </c>
      <c r="E52" s="58">
        <v>97</v>
      </c>
      <c r="F52" s="15">
        <f t="shared" ref="F52:F54" si="24">E52/444.44</f>
        <v>0.21825218252182521</v>
      </c>
      <c r="G52" s="58">
        <v>98</v>
      </c>
      <c r="H52" s="15">
        <f t="shared" ref="H52:H54" si="25">G52/444.44</f>
        <v>0.22050220502205023</v>
      </c>
      <c r="I52" s="58">
        <v>83</v>
      </c>
      <c r="J52" s="15">
        <f t="shared" ref="J52:J54" si="26">I52/444.44</f>
        <v>0.18675186751867517</v>
      </c>
      <c r="K52" s="21">
        <v>0.03</v>
      </c>
      <c r="L52" s="58">
        <v>92</v>
      </c>
      <c r="M52" s="15">
        <f t="shared" ref="M52:M54" si="27">L52/444.44</f>
        <v>0.2070020700207002</v>
      </c>
      <c r="N52" s="21">
        <v>0.04</v>
      </c>
      <c r="O52" s="22">
        <f t="shared" ref="O52:O54" si="28">N52+M52+K52+J52+H52+F52</f>
        <v>0.90250832508325085</v>
      </c>
      <c r="P52" s="57" t="str">
        <f t="shared" ref="P52:P54" si="29">IF(O52&lt;50%,"F",IF(O52&lt;=64%,"D",IF(O52&lt;=79%,"C",IF(O52&lt;90%,"B",IF(O52&gt;=90%,"A")))))</f>
        <v>A</v>
      </c>
      <c r="Q52" s="63"/>
      <c r="R52" s="195"/>
      <c r="S52" s="196"/>
    </row>
    <row r="53" spans="1:22" s="197" customFormat="1" ht="18" customHeight="1" x14ac:dyDescent="0.2">
      <c r="A53" s="246">
        <v>7</v>
      </c>
      <c r="B53" s="236" t="s">
        <v>212</v>
      </c>
      <c r="C53" s="237" t="s">
        <v>47</v>
      </c>
      <c r="D53" s="237" t="s">
        <v>213</v>
      </c>
      <c r="E53" s="58">
        <v>97</v>
      </c>
      <c r="F53" s="15">
        <f t="shared" si="24"/>
        <v>0.21825218252182521</v>
      </c>
      <c r="G53" s="58">
        <v>98</v>
      </c>
      <c r="H53" s="15">
        <f t="shared" si="25"/>
        <v>0.22050220502205023</v>
      </c>
      <c r="I53" s="58">
        <v>95</v>
      </c>
      <c r="J53" s="15">
        <f t="shared" si="26"/>
        <v>0.2137521375213752</v>
      </c>
      <c r="K53" s="21">
        <v>0.04</v>
      </c>
      <c r="L53" s="58">
        <v>98</v>
      </c>
      <c r="M53" s="15">
        <f t="shared" si="27"/>
        <v>0.22050220502205023</v>
      </c>
      <c r="N53" s="21">
        <v>0.03</v>
      </c>
      <c r="O53" s="22">
        <f t="shared" si="28"/>
        <v>0.94300873008730079</v>
      </c>
      <c r="P53" s="57" t="str">
        <f t="shared" si="29"/>
        <v>A</v>
      </c>
      <c r="Q53" s="63"/>
      <c r="R53" s="195"/>
      <c r="S53" s="196"/>
    </row>
    <row r="54" spans="1:22" s="197" customFormat="1" ht="18" customHeight="1" x14ac:dyDescent="0.2">
      <c r="A54" s="246">
        <v>8</v>
      </c>
      <c r="B54" s="236" t="s">
        <v>214</v>
      </c>
      <c r="C54" s="237" t="s">
        <v>46</v>
      </c>
      <c r="D54" s="237" t="s">
        <v>215</v>
      </c>
      <c r="E54" s="58">
        <v>98</v>
      </c>
      <c r="F54" s="15">
        <f t="shared" si="24"/>
        <v>0.22050220502205023</v>
      </c>
      <c r="G54" s="58">
        <v>88</v>
      </c>
      <c r="H54" s="15">
        <f t="shared" si="25"/>
        <v>0.19800198001980021</v>
      </c>
      <c r="I54" s="58">
        <v>94</v>
      </c>
      <c r="J54" s="15">
        <f t="shared" si="26"/>
        <v>0.21150211502115021</v>
      </c>
      <c r="K54" s="21">
        <v>0.05</v>
      </c>
      <c r="L54" s="58">
        <v>93</v>
      </c>
      <c r="M54" s="15">
        <f t="shared" si="27"/>
        <v>0.20925209252092522</v>
      </c>
      <c r="N54" s="21">
        <v>0.03</v>
      </c>
      <c r="O54" s="22">
        <f t="shared" si="28"/>
        <v>0.91925839258392583</v>
      </c>
      <c r="P54" s="57" t="str">
        <f t="shared" si="29"/>
        <v>A</v>
      </c>
      <c r="Q54" s="63"/>
      <c r="R54" s="195"/>
      <c r="S54" s="196"/>
    </row>
    <row r="55" spans="1:22" s="197" customFormat="1" ht="18" customHeight="1" x14ac:dyDescent="0.2">
      <c r="A55" s="246">
        <v>9</v>
      </c>
      <c r="B55" s="236" t="s">
        <v>216</v>
      </c>
      <c r="C55" s="237" t="s">
        <v>46</v>
      </c>
      <c r="D55" s="237" t="s">
        <v>217</v>
      </c>
      <c r="E55" s="58">
        <v>98</v>
      </c>
      <c r="F55" s="15">
        <f>E55/444.44</f>
        <v>0.22050220502205023</v>
      </c>
      <c r="G55" s="58">
        <v>96</v>
      </c>
      <c r="H55" s="15">
        <f>G55/444.44</f>
        <v>0.21600216002160022</v>
      </c>
      <c r="I55" s="58">
        <v>91</v>
      </c>
      <c r="J55" s="15">
        <f>I55/444.44</f>
        <v>0.20475204752047521</v>
      </c>
      <c r="K55" s="21">
        <v>0.05</v>
      </c>
      <c r="L55" s="58">
        <v>96</v>
      </c>
      <c r="M55" s="15">
        <f>L55/444.44</f>
        <v>0.21600216002160022</v>
      </c>
      <c r="N55" s="21">
        <v>0.04</v>
      </c>
      <c r="O55" s="22">
        <f>N55+M55+K55+J55+H55+F55</f>
        <v>0.94725857258572588</v>
      </c>
      <c r="P55" s="57" t="str">
        <f>IF(O55&lt;50%,"F",IF(O55&lt;=64%,"D",IF(O55&lt;=79%,"C",IF(O55&lt;90%,"B",IF(O55&gt;=90%,"A")))))</f>
        <v>A</v>
      </c>
      <c r="Q55" s="54"/>
      <c r="R55" s="195"/>
      <c r="S55" s="196"/>
    </row>
    <row r="56" spans="1:22" s="197" customFormat="1" ht="18" customHeight="1" x14ac:dyDescent="0.2">
      <c r="A56" s="246">
        <v>10</v>
      </c>
      <c r="B56" s="236" t="s">
        <v>218</v>
      </c>
      <c r="C56" s="237" t="s">
        <v>46</v>
      </c>
      <c r="D56" s="237" t="s">
        <v>219</v>
      </c>
      <c r="E56" s="58">
        <v>90</v>
      </c>
      <c r="F56" s="15">
        <f t="shared" ref="F56:F60" si="30">E56/444.44</f>
        <v>0.20250202502025019</v>
      </c>
      <c r="G56" s="58">
        <v>98</v>
      </c>
      <c r="H56" s="15">
        <f t="shared" ref="H56:H60" si="31">G56/444.44</f>
        <v>0.22050220502205023</v>
      </c>
      <c r="I56" s="58">
        <v>92</v>
      </c>
      <c r="J56" s="15">
        <f t="shared" ref="J56:J60" si="32">I56/444.44</f>
        <v>0.2070020700207002</v>
      </c>
      <c r="K56" s="21">
        <v>0.05</v>
      </c>
      <c r="L56" s="58">
        <v>92</v>
      </c>
      <c r="M56" s="15">
        <f t="shared" ref="M56:M60" si="33">L56/444.44</f>
        <v>0.2070020700207002</v>
      </c>
      <c r="N56" s="21">
        <v>0.05</v>
      </c>
      <c r="O56" s="22">
        <f t="shared" ref="O56:O60" si="34">N56+M56+K56+J56+H56+F56</f>
        <v>0.93700837008370075</v>
      </c>
      <c r="P56" s="57" t="str">
        <f t="shared" ref="P56:P60" si="35">IF(O56&lt;50%,"F",IF(O56&lt;=64%,"D",IF(O56&lt;=79%,"C",IF(O56&lt;90%,"B",IF(O56&gt;=90%,"A")))))</f>
        <v>A</v>
      </c>
      <c r="Q56" s="63"/>
      <c r="R56" s="195"/>
      <c r="S56" s="196"/>
    </row>
    <row r="57" spans="1:22" s="292" customFormat="1" ht="18" customHeight="1" x14ac:dyDescent="0.2">
      <c r="A57" s="288">
        <v>11</v>
      </c>
      <c r="B57" s="260" t="s">
        <v>220</v>
      </c>
      <c r="C57" s="261" t="s">
        <v>46</v>
      </c>
      <c r="D57" s="261" t="s">
        <v>221</v>
      </c>
      <c r="E57" s="289">
        <v>78</v>
      </c>
      <c r="F57" s="290">
        <f t="shared" si="30"/>
        <v>0.17550175501755017</v>
      </c>
      <c r="G57" s="289">
        <v>94</v>
      </c>
      <c r="H57" s="290">
        <f t="shared" si="31"/>
        <v>0.21150211502115021</v>
      </c>
      <c r="I57" s="289">
        <v>0</v>
      </c>
      <c r="J57" s="290">
        <f t="shared" si="32"/>
        <v>0</v>
      </c>
      <c r="K57" s="262">
        <v>0</v>
      </c>
      <c r="L57" s="289">
        <v>0</v>
      </c>
      <c r="M57" s="290">
        <f t="shared" si="33"/>
        <v>0</v>
      </c>
      <c r="N57" s="262">
        <v>0</v>
      </c>
      <c r="O57" s="263">
        <f t="shared" si="34"/>
        <v>0.3870038700387004</v>
      </c>
      <c r="P57" s="291" t="str">
        <f t="shared" si="35"/>
        <v>F</v>
      </c>
      <c r="Q57" s="293"/>
      <c r="R57" s="195"/>
      <c r="S57" s="196"/>
      <c r="T57" s="197"/>
      <c r="U57" s="197"/>
      <c r="V57" s="197"/>
    </row>
    <row r="58" spans="1:22" s="197" customFormat="1" ht="18" customHeight="1" x14ac:dyDescent="0.2">
      <c r="A58" s="246">
        <v>12</v>
      </c>
      <c r="B58" s="236" t="s">
        <v>222</v>
      </c>
      <c r="C58" s="237" t="s">
        <v>47</v>
      </c>
      <c r="D58" s="237" t="s">
        <v>223</v>
      </c>
      <c r="E58" s="58">
        <v>98</v>
      </c>
      <c r="F58" s="15">
        <f t="shared" si="30"/>
        <v>0.22050220502205023</v>
      </c>
      <c r="G58" s="58">
        <v>97</v>
      </c>
      <c r="H58" s="15">
        <f t="shared" si="31"/>
        <v>0.21825218252182521</v>
      </c>
      <c r="I58" s="58">
        <v>91</v>
      </c>
      <c r="J58" s="15">
        <f t="shared" si="32"/>
        <v>0.20475204752047521</v>
      </c>
      <c r="K58" s="21">
        <v>0.05</v>
      </c>
      <c r="L58" s="58">
        <v>96</v>
      </c>
      <c r="M58" s="15">
        <f t="shared" si="33"/>
        <v>0.21600216002160022</v>
      </c>
      <c r="N58" s="21">
        <v>0.05</v>
      </c>
      <c r="O58" s="22">
        <f t="shared" si="34"/>
        <v>0.95950859508595088</v>
      </c>
      <c r="P58" s="57" t="str">
        <f t="shared" si="35"/>
        <v>A</v>
      </c>
      <c r="Q58" s="63"/>
      <c r="R58" s="195"/>
      <c r="S58" s="196"/>
    </row>
    <row r="59" spans="1:22" s="197" customFormat="1" ht="18" customHeight="1" x14ac:dyDescent="0.2">
      <c r="A59" s="246">
        <v>13</v>
      </c>
      <c r="B59" s="236" t="s">
        <v>224</v>
      </c>
      <c r="C59" s="237" t="s">
        <v>46</v>
      </c>
      <c r="D59" s="237" t="s">
        <v>225</v>
      </c>
      <c r="E59" s="58">
        <v>98</v>
      </c>
      <c r="F59" s="15">
        <f t="shared" si="30"/>
        <v>0.22050220502205023</v>
      </c>
      <c r="G59" s="58">
        <v>100</v>
      </c>
      <c r="H59" s="15">
        <f t="shared" si="31"/>
        <v>0.22500225002250024</v>
      </c>
      <c r="I59" s="58">
        <v>94</v>
      </c>
      <c r="J59" s="15">
        <f t="shared" si="32"/>
        <v>0.21150211502115021</v>
      </c>
      <c r="K59" s="21">
        <v>0.05</v>
      </c>
      <c r="L59" s="58">
        <v>96</v>
      </c>
      <c r="M59" s="15">
        <f t="shared" si="33"/>
        <v>0.21600216002160022</v>
      </c>
      <c r="N59" s="21">
        <v>0.05</v>
      </c>
      <c r="O59" s="22">
        <f t="shared" si="34"/>
        <v>0.97300873008730093</v>
      </c>
      <c r="P59" s="57" t="str">
        <f t="shared" si="35"/>
        <v>A</v>
      </c>
      <c r="Q59" s="57"/>
      <c r="R59" s="195"/>
      <c r="S59" s="196"/>
    </row>
    <row r="60" spans="1:22" s="197" customFormat="1" ht="18" customHeight="1" x14ac:dyDescent="0.2">
      <c r="A60" s="246">
        <v>14</v>
      </c>
      <c r="B60" s="236" t="s">
        <v>226</v>
      </c>
      <c r="C60" s="237" t="s">
        <v>47</v>
      </c>
      <c r="D60" s="237" t="s">
        <v>227</v>
      </c>
      <c r="E60" s="58">
        <v>96</v>
      </c>
      <c r="F60" s="15">
        <f t="shared" si="30"/>
        <v>0.21600216002160022</v>
      </c>
      <c r="G60" s="58">
        <v>95</v>
      </c>
      <c r="H60" s="15">
        <f t="shared" si="31"/>
        <v>0.2137521375213752</v>
      </c>
      <c r="I60" s="58">
        <v>92</v>
      </c>
      <c r="J60" s="15">
        <f t="shared" si="32"/>
        <v>0.2070020700207002</v>
      </c>
      <c r="K60" s="21">
        <v>0.04</v>
      </c>
      <c r="L60" s="58">
        <v>94</v>
      </c>
      <c r="M60" s="15">
        <f t="shared" si="33"/>
        <v>0.21150211502115021</v>
      </c>
      <c r="N60" s="21">
        <v>0.03</v>
      </c>
      <c r="O60" s="22">
        <f t="shared" si="34"/>
        <v>0.91825848258482579</v>
      </c>
      <c r="P60" s="57" t="str">
        <f t="shared" si="35"/>
        <v>A</v>
      </c>
      <c r="Q60" s="63"/>
      <c r="R60" s="195"/>
      <c r="S60" s="196"/>
    </row>
    <row r="61" spans="1:22" s="197" customFormat="1" ht="18" customHeight="1" x14ac:dyDescent="0.2">
      <c r="A61" s="246">
        <v>15</v>
      </c>
      <c r="B61" s="236" t="s">
        <v>228</v>
      </c>
      <c r="C61" s="237" t="s">
        <v>47</v>
      </c>
      <c r="D61" s="237" t="s">
        <v>229</v>
      </c>
      <c r="E61" s="58">
        <v>94</v>
      </c>
      <c r="F61" s="15">
        <f>E61/444.44</f>
        <v>0.21150211502115021</v>
      </c>
      <c r="G61" s="58">
        <v>87</v>
      </c>
      <c r="H61" s="15">
        <f>G61/444.44</f>
        <v>0.19575195751957519</v>
      </c>
      <c r="I61" s="58">
        <v>91</v>
      </c>
      <c r="J61" s="15">
        <f>I61/444.44</f>
        <v>0.20475204752047521</v>
      </c>
      <c r="K61" s="21">
        <v>0.05</v>
      </c>
      <c r="L61" s="58">
        <v>81</v>
      </c>
      <c r="M61" s="15">
        <f>L61/444.44</f>
        <v>0.18225182251822519</v>
      </c>
      <c r="N61" s="21">
        <v>0.04</v>
      </c>
      <c r="O61" s="22">
        <f>N61+M61+K61+J61+H61+F61</f>
        <v>0.88425794257942592</v>
      </c>
      <c r="P61" s="57" t="str">
        <f>IF(O61&lt;50%,"F",IF(O61&lt;=64%,"D",IF(O61&lt;=79%,"C",IF(O61&lt;90%,"B",IF(O61&gt;=90%,"A")))))</f>
        <v>B</v>
      </c>
      <c r="Q61" s="63"/>
      <c r="R61" s="195"/>
      <c r="S61" s="196"/>
    </row>
    <row r="62" spans="1:22" s="197" customFormat="1" ht="18" customHeight="1" x14ac:dyDescent="0.2">
      <c r="A62" s="246">
        <v>16</v>
      </c>
      <c r="B62" s="236" t="s">
        <v>230</v>
      </c>
      <c r="C62" s="237" t="s">
        <v>46</v>
      </c>
      <c r="D62" s="237" t="s">
        <v>231</v>
      </c>
      <c r="E62" s="58">
        <v>98</v>
      </c>
      <c r="F62" s="15">
        <f t="shared" ref="F62:F68" si="36">E62/444.44</f>
        <v>0.22050220502205023</v>
      </c>
      <c r="G62" s="58">
        <v>96</v>
      </c>
      <c r="H62" s="15">
        <f t="shared" ref="H62:H68" si="37">G62/444.44</f>
        <v>0.21600216002160022</v>
      </c>
      <c r="I62" s="58">
        <v>91</v>
      </c>
      <c r="J62" s="15">
        <f t="shared" ref="J62:J68" si="38">I62/444.44</f>
        <v>0.20475204752047521</v>
      </c>
      <c r="K62" s="21">
        <v>0.05</v>
      </c>
      <c r="L62" s="58">
        <v>94</v>
      </c>
      <c r="M62" s="15">
        <f t="shared" ref="M62:M68" si="39">L62/444.44</f>
        <v>0.21150211502115021</v>
      </c>
      <c r="N62" s="21">
        <v>0.05</v>
      </c>
      <c r="O62" s="22">
        <f t="shared" ref="O62:O68" si="40">N62+M62+K62+J62+H62+F62</f>
        <v>0.95275852758527591</v>
      </c>
      <c r="P62" s="57" t="str">
        <f t="shared" ref="P62:P68" si="41">IF(O62&lt;50%,"F",IF(O62&lt;=64%,"D",IF(O62&lt;=79%,"C",IF(O62&lt;90%,"B",IF(O62&gt;=90%,"A")))))</f>
        <v>A</v>
      </c>
      <c r="Q62" s="63"/>
      <c r="R62" s="195"/>
      <c r="S62" s="196"/>
    </row>
    <row r="63" spans="1:22" s="197" customFormat="1" ht="18" customHeight="1" x14ac:dyDescent="0.2">
      <c r="A63" s="246">
        <v>17</v>
      </c>
      <c r="B63" s="236" t="s">
        <v>232</v>
      </c>
      <c r="C63" s="237" t="s">
        <v>46</v>
      </c>
      <c r="D63" s="237" t="s">
        <v>233</v>
      </c>
      <c r="E63" s="58">
        <v>92</v>
      </c>
      <c r="F63" s="15">
        <f t="shared" si="36"/>
        <v>0.2070020700207002</v>
      </c>
      <c r="G63" s="58">
        <v>81</v>
      </c>
      <c r="H63" s="15">
        <f t="shared" si="37"/>
        <v>0.18225182251822519</v>
      </c>
      <c r="I63" s="58">
        <v>87</v>
      </c>
      <c r="J63" s="15">
        <f t="shared" si="38"/>
        <v>0.19575195751957519</v>
      </c>
      <c r="K63" s="21">
        <v>0.05</v>
      </c>
      <c r="L63" s="58">
        <v>78</v>
      </c>
      <c r="M63" s="15">
        <f t="shared" si="39"/>
        <v>0.17550175501755017</v>
      </c>
      <c r="N63" s="21">
        <v>0.04</v>
      </c>
      <c r="O63" s="22">
        <f t="shared" si="40"/>
        <v>0.85050760507605072</v>
      </c>
      <c r="P63" s="57" t="str">
        <f t="shared" si="41"/>
        <v>B</v>
      </c>
      <c r="Q63" s="63"/>
      <c r="R63" s="195"/>
      <c r="S63" s="196"/>
    </row>
    <row r="64" spans="1:22" s="197" customFormat="1" ht="18" customHeight="1" x14ac:dyDescent="0.2">
      <c r="A64" s="246">
        <v>18</v>
      </c>
      <c r="B64" s="236" t="s">
        <v>234</v>
      </c>
      <c r="C64" s="237" t="s">
        <v>46</v>
      </c>
      <c r="D64" s="237" t="s">
        <v>235</v>
      </c>
      <c r="E64" s="58">
        <v>87</v>
      </c>
      <c r="F64" s="15">
        <f t="shared" si="36"/>
        <v>0.19575195751957519</v>
      </c>
      <c r="G64" s="58">
        <v>96</v>
      </c>
      <c r="H64" s="15">
        <f t="shared" si="37"/>
        <v>0.21600216002160022</v>
      </c>
      <c r="I64" s="58">
        <v>69</v>
      </c>
      <c r="J64" s="15">
        <f t="shared" si="38"/>
        <v>0.15525155251552517</v>
      </c>
      <c r="K64" s="21">
        <v>0.04</v>
      </c>
      <c r="L64" s="58">
        <v>88</v>
      </c>
      <c r="M64" s="15">
        <f t="shared" si="39"/>
        <v>0.19800198001980021</v>
      </c>
      <c r="N64" s="21">
        <v>0.04</v>
      </c>
      <c r="O64" s="22">
        <f t="shared" si="40"/>
        <v>0.8450076500765008</v>
      </c>
      <c r="P64" s="57" t="str">
        <f t="shared" si="41"/>
        <v>B</v>
      </c>
      <c r="Q64" s="63"/>
      <c r="R64" s="195"/>
      <c r="S64" s="196"/>
    </row>
    <row r="65" spans="1:21" s="197" customFormat="1" ht="18" customHeight="1" x14ac:dyDescent="0.2">
      <c r="A65" s="246">
        <v>19</v>
      </c>
      <c r="B65" s="236" t="s">
        <v>236</v>
      </c>
      <c r="C65" s="237" t="s">
        <v>47</v>
      </c>
      <c r="D65" s="237" t="s">
        <v>237</v>
      </c>
      <c r="E65" s="58">
        <v>89</v>
      </c>
      <c r="F65" s="15">
        <f t="shared" si="36"/>
        <v>0.2002520025200252</v>
      </c>
      <c r="G65" s="58">
        <v>97</v>
      </c>
      <c r="H65" s="15">
        <f t="shared" si="37"/>
        <v>0.21825218252182521</v>
      </c>
      <c r="I65" s="58">
        <v>76</v>
      </c>
      <c r="J65" s="15">
        <f t="shared" si="38"/>
        <v>0.17100171001710018</v>
      </c>
      <c r="K65" s="21">
        <v>0.04</v>
      </c>
      <c r="L65" s="58">
        <v>77</v>
      </c>
      <c r="M65" s="15">
        <f t="shared" si="39"/>
        <v>0.17325173251732517</v>
      </c>
      <c r="N65" s="21">
        <v>0.03</v>
      </c>
      <c r="O65" s="22">
        <f t="shared" si="40"/>
        <v>0.83275762757627581</v>
      </c>
      <c r="P65" s="57" t="str">
        <f t="shared" si="41"/>
        <v>B</v>
      </c>
      <c r="Q65" s="54"/>
      <c r="R65" s="195"/>
      <c r="S65" s="196"/>
    </row>
    <row r="66" spans="1:21" s="197" customFormat="1" ht="18" customHeight="1" x14ac:dyDescent="0.2">
      <c r="A66" s="246">
        <v>20</v>
      </c>
      <c r="B66" s="236" t="s">
        <v>238</v>
      </c>
      <c r="C66" s="237" t="s">
        <v>47</v>
      </c>
      <c r="D66" s="237" t="s">
        <v>239</v>
      </c>
      <c r="E66" s="58">
        <v>96</v>
      </c>
      <c r="F66" s="15">
        <f t="shared" si="36"/>
        <v>0.21600216002160022</v>
      </c>
      <c r="G66" s="58">
        <v>94</v>
      </c>
      <c r="H66" s="15">
        <f t="shared" si="37"/>
        <v>0.21150211502115021</v>
      </c>
      <c r="I66" s="58">
        <v>92</v>
      </c>
      <c r="J66" s="15">
        <f t="shared" si="38"/>
        <v>0.2070020700207002</v>
      </c>
      <c r="K66" s="21">
        <v>0.05</v>
      </c>
      <c r="L66" s="58">
        <v>82</v>
      </c>
      <c r="M66" s="15">
        <f t="shared" si="39"/>
        <v>0.18450184501845018</v>
      </c>
      <c r="N66" s="21">
        <v>0.05</v>
      </c>
      <c r="O66" s="22">
        <f t="shared" si="40"/>
        <v>0.91900819008190082</v>
      </c>
      <c r="P66" s="57" t="str">
        <f t="shared" si="41"/>
        <v>A</v>
      </c>
      <c r="Q66" s="63"/>
      <c r="R66" s="195"/>
      <c r="S66" s="196"/>
    </row>
    <row r="67" spans="1:21" s="197" customFormat="1" ht="18" customHeight="1" x14ac:dyDescent="0.2">
      <c r="A67" s="246">
        <v>21</v>
      </c>
      <c r="B67" s="236" t="s">
        <v>240</v>
      </c>
      <c r="C67" s="237" t="s">
        <v>47</v>
      </c>
      <c r="D67" s="237" t="s">
        <v>241</v>
      </c>
      <c r="E67" s="58">
        <v>98</v>
      </c>
      <c r="F67" s="15">
        <f t="shared" si="36"/>
        <v>0.22050220502205023</v>
      </c>
      <c r="G67" s="58">
        <v>87</v>
      </c>
      <c r="H67" s="15">
        <f t="shared" si="37"/>
        <v>0.19575195751957519</v>
      </c>
      <c r="I67" s="58">
        <v>72</v>
      </c>
      <c r="J67" s="15">
        <f t="shared" si="38"/>
        <v>0.16200162001620017</v>
      </c>
      <c r="K67" s="21">
        <v>0.03</v>
      </c>
      <c r="L67" s="58">
        <v>81</v>
      </c>
      <c r="M67" s="15">
        <f t="shared" si="39"/>
        <v>0.18225182251822519</v>
      </c>
      <c r="N67" s="21">
        <v>0.03</v>
      </c>
      <c r="O67" s="22">
        <f t="shared" si="40"/>
        <v>0.82050760507605069</v>
      </c>
      <c r="P67" s="57" t="str">
        <f t="shared" si="41"/>
        <v>B</v>
      </c>
      <c r="Q67" s="63"/>
      <c r="R67" s="195"/>
      <c r="S67" s="196"/>
    </row>
    <row r="68" spans="1:21" s="197" customFormat="1" ht="18" customHeight="1" x14ac:dyDescent="0.2">
      <c r="A68" s="246">
        <v>22</v>
      </c>
      <c r="B68" s="236" t="s">
        <v>242</v>
      </c>
      <c r="C68" s="237" t="s">
        <v>47</v>
      </c>
      <c r="D68" s="237" t="s">
        <v>243</v>
      </c>
      <c r="E68" s="58">
        <v>95</v>
      </c>
      <c r="F68" s="15">
        <f t="shared" si="36"/>
        <v>0.2137521375213752</v>
      </c>
      <c r="G68" s="58">
        <v>96</v>
      </c>
      <c r="H68" s="15">
        <f t="shared" si="37"/>
        <v>0.21600216002160022</v>
      </c>
      <c r="I68" s="58">
        <v>90</v>
      </c>
      <c r="J68" s="15">
        <f t="shared" si="38"/>
        <v>0.20250202502025019</v>
      </c>
      <c r="K68" s="21">
        <v>0.03</v>
      </c>
      <c r="L68" s="58">
        <v>90</v>
      </c>
      <c r="M68" s="15">
        <f t="shared" si="39"/>
        <v>0.20250202502025019</v>
      </c>
      <c r="N68" s="21">
        <v>0.03</v>
      </c>
      <c r="O68" s="22">
        <f t="shared" si="40"/>
        <v>0.89475834758347583</v>
      </c>
      <c r="P68" s="57" t="str">
        <f t="shared" si="41"/>
        <v>B</v>
      </c>
      <c r="Q68" s="63"/>
      <c r="R68" s="195"/>
      <c r="S68" s="196"/>
    </row>
    <row r="69" spans="1:21" s="197" customFormat="1" ht="17.25" customHeight="1" x14ac:dyDescent="0.2">
      <c r="A69" s="354" t="s">
        <v>13</v>
      </c>
      <c r="B69" s="354"/>
      <c r="C69" s="354"/>
      <c r="D69" s="354"/>
      <c r="E69" s="354"/>
      <c r="F69" s="354"/>
      <c r="G69" s="354"/>
      <c r="H69" s="354"/>
      <c r="I69" s="354"/>
      <c r="J69" s="354"/>
      <c r="K69" s="354"/>
      <c r="L69" s="354"/>
      <c r="M69" s="354"/>
      <c r="N69" s="354"/>
      <c r="O69" s="354"/>
      <c r="P69" s="354"/>
      <c r="Q69" s="148"/>
      <c r="R69" s="148"/>
      <c r="S69" s="148"/>
    </row>
    <row r="70" spans="1:21" s="197" customFormat="1" ht="17.25" customHeight="1" x14ac:dyDescent="0.2">
      <c r="A70" s="245"/>
      <c r="B70" s="245"/>
      <c r="C70" s="245"/>
      <c r="D70" s="245"/>
      <c r="E70" s="245"/>
      <c r="F70" s="245"/>
      <c r="G70" s="245"/>
      <c r="H70" s="245"/>
      <c r="I70" s="245"/>
      <c r="J70" s="245"/>
      <c r="K70" s="245"/>
      <c r="L70" s="245"/>
      <c r="M70" s="245"/>
      <c r="N70" s="245"/>
      <c r="O70" s="245"/>
      <c r="P70" s="245"/>
      <c r="Q70" s="148"/>
      <c r="R70" s="148"/>
      <c r="S70" s="148"/>
    </row>
    <row r="71" spans="1:21" s="197" customFormat="1" ht="17.25" customHeight="1" x14ac:dyDescent="0.2">
      <c r="A71" s="245"/>
      <c r="B71" s="245"/>
      <c r="C71" s="245"/>
      <c r="D71" s="245"/>
      <c r="E71" s="245"/>
      <c r="F71" s="245"/>
      <c r="G71" s="245"/>
      <c r="H71" s="245"/>
      <c r="I71" s="245"/>
      <c r="J71" s="245"/>
      <c r="K71" s="245"/>
      <c r="L71" s="245"/>
      <c r="M71" s="245"/>
      <c r="N71" s="245"/>
      <c r="O71" s="245"/>
      <c r="P71" s="245"/>
      <c r="Q71" s="148"/>
      <c r="R71" s="148"/>
      <c r="S71" s="148"/>
    </row>
    <row r="72" spans="1:21" s="197" customFormat="1" ht="17.25" customHeight="1" x14ac:dyDescent="0.2">
      <c r="A72" s="245"/>
      <c r="B72" s="245"/>
      <c r="C72" s="245"/>
      <c r="D72" s="245"/>
      <c r="E72" s="245"/>
      <c r="F72" s="245"/>
      <c r="G72" s="245"/>
      <c r="H72" s="245"/>
      <c r="I72" s="245"/>
      <c r="J72" s="245"/>
      <c r="K72" s="245"/>
      <c r="L72" s="245"/>
      <c r="M72" s="245"/>
      <c r="N72" s="245"/>
      <c r="O72" s="245"/>
      <c r="P72" s="245"/>
      <c r="Q72" s="148"/>
      <c r="R72" s="148"/>
      <c r="S72" s="148"/>
    </row>
    <row r="73" spans="1:21" s="197" customFormat="1" ht="17.25" customHeight="1" x14ac:dyDescent="0.2">
      <c r="A73" s="245"/>
      <c r="B73" s="245"/>
      <c r="C73" s="245"/>
      <c r="D73" s="245"/>
      <c r="E73" s="245"/>
      <c r="F73" s="245"/>
      <c r="G73" s="245"/>
      <c r="H73" s="245"/>
      <c r="I73" s="245"/>
      <c r="J73" s="245"/>
      <c r="K73" s="245"/>
      <c r="L73" s="245"/>
      <c r="M73" s="245"/>
      <c r="N73" s="245"/>
      <c r="O73" s="245"/>
      <c r="P73" s="245"/>
      <c r="Q73" s="148"/>
      <c r="R73" s="148"/>
      <c r="S73" s="148"/>
    </row>
    <row r="74" spans="1:21" s="197" customFormat="1" ht="17.25" customHeight="1" x14ac:dyDescent="0.2">
      <c r="A74" s="245"/>
      <c r="B74" s="245"/>
      <c r="C74" s="245"/>
      <c r="D74" s="245"/>
      <c r="E74" s="245"/>
      <c r="F74" s="245"/>
      <c r="G74" s="245"/>
      <c r="H74" s="245"/>
      <c r="I74" s="245"/>
      <c r="J74" s="245"/>
      <c r="K74" s="245"/>
      <c r="L74" s="245"/>
      <c r="M74" s="245"/>
      <c r="N74" s="245"/>
      <c r="O74" s="245"/>
      <c r="P74" s="245"/>
      <c r="Q74" s="148"/>
      <c r="R74" s="148"/>
      <c r="S74" s="148"/>
    </row>
    <row r="75" spans="1:21" s="197" customFormat="1" ht="17.25" customHeight="1" x14ac:dyDescent="0.2">
      <c r="A75" s="245"/>
      <c r="B75" s="245"/>
      <c r="C75" s="245"/>
      <c r="D75" s="245"/>
      <c r="E75" s="245"/>
      <c r="F75" s="245"/>
      <c r="G75" s="245"/>
      <c r="H75" s="245"/>
      <c r="I75" s="245"/>
      <c r="J75" s="245"/>
      <c r="K75" s="245"/>
      <c r="L75" s="245"/>
      <c r="M75" s="245"/>
      <c r="N75" s="245"/>
      <c r="O75" s="245"/>
      <c r="P75" s="245"/>
      <c r="Q75" s="148"/>
      <c r="R75" s="148"/>
      <c r="S75" s="148"/>
    </row>
    <row r="76" spans="1:21" s="197" customFormat="1" ht="17.25" customHeight="1" x14ac:dyDescent="0.2">
      <c r="A76" s="253"/>
      <c r="B76" s="253"/>
      <c r="C76" s="253"/>
      <c r="D76" s="253"/>
      <c r="E76" s="253"/>
      <c r="F76" s="253"/>
      <c r="G76" s="253"/>
      <c r="H76" s="253"/>
      <c r="I76" s="253"/>
      <c r="J76" s="253"/>
      <c r="K76" s="253"/>
      <c r="L76" s="253"/>
      <c r="M76" s="253"/>
      <c r="N76" s="253"/>
      <c r="O76" s="253"/>
      <c r="P76" s="253"/>
      <c r="Q76" s="148"/>
      <c r="R76" s="148"/>
      <c r="S76" s="148"/>
    </row>
    <row r="77" spans="1:21" s="197" customFormat="1" ht="17.25" customHeight="1" x14ac:dyDescent="0.2">
      <c r="A77" s="253"/>
      <c r="B77" s="253"/>
      <c r="C77" s="253"/>
      <c r="D77" s="253"/>
      <c r="E77" s="253"/>
      <c r="F77" s="253"/>
      <c r="G77" s="253"/>
      <c r="H77" s="253"/>
      <c r="I77" s="253"/>
      <c r="J77" s="253"/>
      <c r="K77" s="253"/>
      <c r="L77" s="253"/>
      <c r="M77" s="253"/>
      <c r="N77" s="253"/>
      <c r="O77" s="253"/>
      <c r="P77" s="253"/>
      <c r="Q77" s="148"/>
      <c r="R77" s="148"/>
      <c r="S77" s="148"/>
    </row>
    <row r="78" spans="1:21" s="38" customFormat="1" ht="24.95" customHeight="1" x14ac:dyDescent="0.3">
      <c r="A78" s="341" t="s">
        <v>136</v>
      </c>
      <c r="B78" s="341"/>
      <c r="C78" s="341"/>
      <c r="D78" s="341"/>
      <c r="E78" s="341"/>
      <c r="F78" s="341"/>
      <c r="G78" s="341"/>
      <c r="H78" s="341"/>
      <c r="I78" s="341"/>
      <c r="J78" s="341"/>
      <c r="K78" s="341"/>
      <c r="L78" s="341"/>
      <c r="M78" s="341"/>
      <c r="N78" s="341"/>
      <c r="O78" s="341"/>
      <c r="P78" s="341"/>
      <c r="Q78" s="341"/>
      <c r="R78" s="341"/>
      <c r="S78" s="341"/>
      <c r="T78" s="341"/>
      <c r="U78" s="341"/>
    </row>
    <row r="79" spans="1:21" s="38" customFormat="1" ht="9.9499999999999993" customHeight="1" x14ac:dyDescent="0.3">
      <c r="A79" s="149"/>
      <c r="B79" s="149"/>
      <c r="C79" s="149"/>
      <c r="D79" s="149"/>
      <c r="E79" s="211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64">
        <v>0.05</v>
      </c>
      <c r="S79" s="65"/>
      <c r="U79" s="66"/>
    </row>
    <row r="80" spans="1:21" s="197" customFormat="1" ht="15.95" customHeight="1" x14ac:dyDescent="0.2">
      <c r="A80" s="59" t="s">
        <v>40</v>
      </c>
      <c r="B80" s="59"/>
      <c r="C80" s="59"/>
      <c r="D80" s="59"/>
      <c r="E80" s="130"/>
      <c r="F80" s="59"/>
      <c r="G80" s="59"/>
      <c r="H80" s="59"/>
      <c r="I80" s="59"/>
      <c r="J80" s="59" t="s">
        <v>32</v>
      </c>
      <c r="K80" s="59"/>
      <c r="L80" s="59"/>
      <c r="M80" s="59"/>
      <c r="N80" s="59"/>
      <c r="O80" s="59"/>
      <c r="P80" s="59"/>
      <c r="Q80" s="59"/>
      <c r="R80" s="212">
        <v>0.05</v>
      </c>
      <c r="S80" s="196"/>
    </row>
    <row r="81" spans="1:22" s="197" customFormat="1" ht="15.75" customHeight="1" x14ac:dyDescent="0.2">
      <c r="A81" s="59" t="s">
        <v>130</v>
      </c>
      <c r="B81" s="59"/>
      <c r="C81" s="59"/>
      <c r="D81" s="59"/>
      <c r="E81" s="130"/>
      <c r="F81" s="59"/>
      <c r="G81" s="59"/>
      <c r="H81" s="59"/>
      <c r="I81" s="59"/>
      <c r="J81" s="59" t="s">
        <v>24</v>
      </c>
      <c r="K81" s="59"/>
      <c r="L81" s="59"/>
      <c r="M81" s="59"/>
      <c r="N81" s="59"/>
      <c r="O81" s="59"/>
      <c r="P81" s="59"/>
      <c r="Q81" s="59"/>
      <c r="R81" s="212">
        <v>0.04</v>
      </c>
      <c r="S81" s="196"/>
    </row>
    <row r="82" spans="1:22" s="197" customFormat="1" ht="8.25" customHeight="1" x14ac:dyDescent="0.25">
      <c r="A82" s="61"/>
      <c r="B82" s="198"/>
      <c r="C82" s="199"/>
      <c r="D82" s="199"/>
      <c r="E82" s="61"/>
      <c r="F82" s="13"/>
      <c r="G82" s="13"/>
      <c r="H82" s="62"/>
      <c r="I82" s="13"/>
      <c r="J82" s="62"/>
      <c r="K82" s="13"/>
      <c r="L82" s="200"/>
      <c r="M82" s="13"/>
      <c r="N82" s="62"/>
      <c r="O82" s="13"/>
      <c r="P82" s="13"/>
      <c r="Q82" s="62"/>
      <c r="R82" s="212">
        <v>0.05</v>
      </c>
      <c r="S82" s="196"/>
    </row>
    <row r="83" spans="1:22" s="197" customFormat="1" ht="14.1" customHeight="1" x14ac:dyDescent="0.2">
      <c r="A83" s="317" t="s">
        <v>4</v>
      </c>
      <c r="B83" s="317" t="s">
        <v>5</v>
      </c>
      <c r="C83" s="317" t="s">
        <v>31</v>
      </c>
      <c r="D83" s="318" t="s">
        <v>7</v>
      </c>
      <c r="E83" s="317" t="s">
        <v>8</v>
      </c>
      <c r="F83" s="317"/>
      <c r="G83" s="317"/>
      <c r="H83" s="317"/>
      <c r="I83" s="317" t="s">
        <v>9</v>
      </c>
      <c r="J83" s="317"/>
      <c r="K83" s="317"/>
      <c r="L83" s="317"/>
      <c r="M83" s="317"/>
      <c r="N83" s="317"/>
      <c r="O83" s="317" t="s">
        <v>0</v>
      </c>
      <c r="P83" s="319" t="s">
        <v>3</v>
      </c>
      <c r="Q83" s="353" t="s">
        <v>2</v>
      </c>
      <c r="R83" s="212">
        <v>0.05</v>
      </c>
      <c r="S83" s="196"/>
    </row>
    <row r="84" spans="1:22" s="197" customFormat="1" ht="14.1" customHeight="1" x14ac:dyDescent="0.2">
      <c r="A84" s="317"/>
      <c r="B84" s="317"/>
      <c r="C84" s="317"/>
      <c r="D84" s="318"/>
      <c r="E84" s="321" t="s">
        <v>75</v>
      </c>
      <c r="F84" s="321"/>
      <c r="G84" s="321" t="s">
        <v>76</v>
      </c>
      <c r="H84" s="321"/>
      <c r="I84" s="321" t="s">
        <v>75</v>
      </c>
      <c r="J84" s="321"/>
      <c r="K84" s="249" t="s">
        <v>10</v>
      </c>
      <c r="L84" s="321" t="s">
        <v>76</v>
      </c>
      <c r="M84" s="321"/>
      <c r="N84" s="249" t="s">
        <v>10</v>
      </c>
      <c r="O84" s="317"/>
      <c r="P84" s="319"/>
      <c r="Q84" s="353"/>
      <c r="R84" s="195"/>
      <c r="S84" s="196"/>
    </row>
    <row r="85" spans="1:22" s="197" customFormat="1" ht="15.95" customHeight="1" x14ac:dyDescent="0.2">
      <c r="A85" s="250">
        <v>1</v>
      </c>
      <c r="B85" s="236" t="s">
        <v>244</v>
      </c>
      <c r="C85" s="237" t="s">
        <v>47</v>
      </c>
      <c r="D85" s="237" t="s">
        <v>245</v>
      </c>
      <c r="E85" s="58">
        <v>77</v>
      </c>
      <c r="F85" s="15">
        <f t="shared" ref="F85:F90" si="42">E85/444.44</f>
        <v>0.17325173251732517</v>
      </c>
      <c r="G85" s="58">
        <v>74</v>
      </c>
      <c r="H85" s="15">
        <f t="shared" ref="H85:H90" si="43">G85/444.44</f>
        <v>0.16650166501665017</v>
      </c>
      <c r="I85" s="58">
        <v>74</v>
      </c>
      <c r="J85" s="15">
        <f t="shared" ref="J85:J90" si="44">I85/444.44</f>
        <v>0.16650166501665017</v>
      </c>
      <c r="K85" s="21">
        <v>0.03</v>
      </c>
      <c r="L85" s="58">
        <v>51</v>
      </c>
      <c r="M85" s="15">
        <f t="shared" ref="M85:M90" si="45">L85/444.44</f>
        <v>0.11475114751147511</v>
      </c>
      <c r="N85" s="21">
        <v>0.04</v>
      </c>
      <c r="O85" s="22">
        <f t="shared" ref="O85:O90" si="46">N85+M85+K85+J85+H85+F85</f>
        <v>0.69100621006210061</v>
      </c>
      <c r="P85" s="57" t="str">
        <f t="shared" ref="P85:P90" si="47">IF(O85&lt;50%,"F",IF(O85&lt;=64%,"D",IF(O85&lt;=79%,"C",IF(O85&lt;90%,"B",IF(O85&gt;=90%,"A")))))</f>
        <v>C</v>
      </c>
      <c r="Q85" s="63"/>
      <c r="R85" s="195"/>
      <c r="S85" s="196"/>
    </row>
    <row r="86" spans="1:22" s="292" customFormat="1" ht="15.95" customHeight="1" x14ac:dyDescent="0.2">
      <c r="A86" s="288">
        <v>2</v>
      </c>
      <c r="B86" s="260" t="s">
        <v>246</v>
      </c>
      <c r="C86" s="261" t="s">
        <v>47</v>
      </c>
      <c r="D86" s="261" t="s">
        <v>247</v>
      </c>
      <c r="E86" s="289">
        <v>0</v>
      </c>
      <c r="F86" s="290">
        <f t="shared" si="42"/>
        <v>0</v>
      </c>
      <c r="G86" s="289">
        <v>0</v>
      </c>
      <c r="H86" s="290">
        <f t="shared" si="43"/>
        <v>0</v>
      </c>
      <c r="I86" s="289">
        <v>0</v>
      </c>
      <c r="J86" s="290">
        <f t="shared" si="44"/>
        <v>0</v>
      </c>
      <c r="K86" s="262">
        <v>0</v>
      </c>
      <c r="L86" s="289">
        <v>0</v>
      </c>
      <c r="M86" s="290">
        <f t="shared" si="45"/>
        <v>0</v>
      </c>
      <c r="N86" s="262">
        <v>0</v>
      </c>
      <c r="O86" s="263">
        <f t="shared" si="46"/>
        <v>0</v>
      </c>
      <c r="P86" s="291" t="str">
        <f t="shared" si="47"/>
        <v>F</v>
      </c>
      <c r="Q86" s="293"/>
      <c r="R86" s="195"/>
      <c r="S86" s="196"/>
      <c r="T86" s="197"/>
      <c r="U86" s="197"/>
      <c r="V86" s="197"/>
    </row>
    <row r="87" spans="1:22" s="197" customFormat="1" ht="15.95" customHeight="1" x14ac:dyDescent="0.2">
      <c r="A87" s="259">
        <v>3</v>
      </c>
      <c r="B87" s="236" t="s">
        <v>248</v>
      </c>
      <c r="C87" s="237" t="s">
        <v>46</v>
      </c>
      <c r="D87" s="237" t="s">
        <v>249</v>
      </c>
      <c r="E87" s="58">
        <v>82</v>
      </c>
      <c r="F87" s="15">
        <f t="shared" si="42"/>
        <v>0.18450184501845018</v>
      </c>
      <c r="G87" s="58">
        <v>66</v>
      </c>
      <c r="H87" s="15">
        <f t="shared" si="43"/>
        <v>0.14850148501485014</v>
      </c>
      <c r="I87" s="58">
        <v>90</v>
      </c>
      <c r="J87" s="15">
        <f t="shared" si="44"/>
        <v>0.20250202502025019</v>
      </c>
      <c r="K87" s="21">
        <v>0.02</v>
      </c>
      <c r="L87" s="58">
        <v>70</v>
      </c>
      <c r="M87" s="15">
        <f t="shared" si="45"/>
        <v>0.15750157501575016</v>
      </c>
      <c r="N87" s="21">
        <v>0.04</v>
      </c>
      <c r="O87" s="22">
        <f t="shared" si="46"/>
        <v>0.75300693006930075</v>
      </c>
      <c r="P87" s="57" t="str">
        <f t="shared" si="47"/>
        <v>C</v>
      </c>
      <c r="Q87" s="63"/>
      <c r="R87" s="195"/>
      <c r="S87" s="196"/>
    </row>
    <row r="88" spans="1:22" s="197" customFormat="1" ht="15.95" customHeight="1" x14ac:dyDescent="0.2">
      <c r="A88" s="259">
        <v>4</v>
      </c>
      <c r="B88" s="236" t="s">
        <v>250</v>
      </c>
      <c r="C88" s="237" t="s">
        <v>46</v>
      </c>
      <c r="D88" s="237" t="s">
        <v>251</v>
      </c>
      <c r="E88" s="58">
        <v>96</v>
      </c>
      <c r="F88" s="15">
        <f t="shared" si="42"/>
        <v>0.21600216002160022</v>
      </c>
      <c r="G88" s="58">
        <v>98</v>
      </c>
      <c r="H88" s="15">
        <f t="shared" si="43"/>
        <v>0.22050220502205023</v>
      </c>
      <c r="I88" s="58">
        <v>97</v>
      </c>
      <c r="J88" s="15">
        <f t="shared" si="44"/>
        <v>0.21825218252182521</v>
      </c>
      <c r="K88" s="21">
        <v>0.05</v>
      </c>
      <c r="L88" s="58">
        <v>88</v>
      </c>
      <c r="M88" s="15">
        <f t="shared" si="45"/>
        <v>0.19800198001980021</v>
      </c>
      <c r="N88" s="21">
        <v>0.05</v>
      </c>
      <c r="O88" s="22">
        <f t="shared" si="46"/>
        <v>0.95275852758527591</v>
      </c>
      <c r="P88" s="57" t="str">
        <f t="shared" si="47"/>
        <v>A</v>
      </c>
      <c r="Q88" s="63"/>
      <c r="R88" s="195"/>
      <c r="S88" s="196"/>
    </row>
    <row r="89" spans="1:22" s="197" customFormat="1" ht="15.95" customHeight="1" x14ac:dyDescent="0.2">
      <c r="A89" s="259">
        <v>5</v>
      </c>
      <c r="B89" s="236" t="s">
        <v>252</v>
      </c>
      <c r="C89" s="237" t="s">
        <v>46</v>
      </c>
      <c r="D89" s="237" t="s">
        <v>253</v>
      </c>
      <c r="E89" s="58">
        <v>74</v>
      </c>
      <c r="F89" s="15">
        <f t="shared" si="42"/>
        <v>0.16650166501665017</v>
      </c>
      <c r="G89" s="58">
        <v>87</v>
      </c>
      <c r="H89" s="15">
        <f t="shared" si="43"/>
        <v>0.19575195751957519</v>
      </c>
      <c r="I89" s="58">
        <v>91</v>
      </c>
      <c r="J89" s="15">
        <f t="shared" si="44"/>
        <v>0.20475204752047521</v>
      </c>
      <c r="K89" s="21">
        <v>0.05</v>
      </c>
      <c r="L89" s="58">
        <v>49</v>
      </c>
      <c r="M89" s="15">
        <f t="shared" si="45"/>
        <v>0.11025110251102511</v>
      </c>
      <c r="N89" s="21">
        <v>0.05</v>
      </c>
      <c r="O89" s="22">
        <f t="shared" si="46"/>
        <v>0.77725677256772574</v>
      </c>
      <c r="P89" s="57" t="str">
        <f t="shared" si="47"/>
        <v>C</v>
      </c>
      <c r="Q89" s="63"/>
      <c r="R89" s="195"/>
      <c r="S89" s="196"/>
    </row>
    <row r="90" spans="1:22" s="197" customFormat="1" ht="15.95" customHeight="1" x14ac:dyDescent="0.2">
      <c r="A90" s="259">
        <v>6</v>
      </c>
      <c r="B90" s="236" t="s">
        <v>254</v>
      </c>
      <c r="C90" s="237" t="s">
        <v>47</v>
      </c>
      <c r="D90" s="237" t="s">
        <v>255</v>
      </c>
      <c r="E90" s="58">
        <v>88</v>
      </c>
      <c r="F90" s="15">
        <f t="shared" si="42"/>
        <v>0.19800198001980021</v>
      </c>
      <c r="G90" s="58">
        <v>85</v>
      </c>
      <c r="H90" s="15">
        <f t="shared" si="43"/>
        <v>0.19125191251912518</v>
      </c>
      <c r="I90" s="58">
        <v>93</v>
      </c>
      <c r="J90" s="15">
        <f t="shared" si="44"/>
        <v>0.20925209252092522</v>
      </c>
      <c r="K90" s="21">
        <v>0.03</v>
      </c>
      <c r="L90" s="58">
        <v>63</v>
      </c>
      <c r="M90" s="15">
        <f t="shared" si="45"/>
        <v>0.14175141751417514</v>
      </c>
      <c r="N90" s="21">
        <v>0.05</v>
      </c>
      <c r="O90" s="22">
        <f t="shared" si="46"/>
        <v>0.82025740257402568</v>
      </c>
      <c r="P90" s="57" t="str">
        <f t="shared" si="47"/>
        <v>B</v>
      </c>
      <c r="Q90" s="58"/>
      <c r="R90" s="195"/>
      <c r="S90" s="196"/>
    </row>
    <row r="91" spans="1:22" s="197" customFormat="1" ht="15.95" customHeight="1" x14ac:dyDescent="0.2">
      <c r="A91" s="259">
        <v>7</v>
      </c>
      <c r="B91" s="236" t="s">
        <v>256</v>
      </c>
      <c r="C91" s="237" t="s">
        <v>46</v>
      </c>
      <c r="D91" s="237" t="s">
        <v>257</v>
      </c>
      <c r="E91" s="58">
        <v>96</v>
      </c>
      <c r="F91" s="15">
        <f>E91/444.44</f>
        <v>0.21600216002160022</v>
      </c>
      <c r="G91" s="58">
        <v>96</v>
      </c>
      <c r="H91" s="15">
        <f>G91/444.44</f>
        <v>0.21600216002160022</v>
      </c>
      <c r="I91" s="58">
        <v>96</v>
      </c>
      <c r="J91" s="15">
        <f>I91/444.44</f>
        <v>0.21600216002160022</v>
      </c>
      <c r="K91" s="21">
        <v>0.05</v>
      </c>
      <c r="L91" s="58">
        <v>81</v>
      </c>
      <c r="M91" s="15">
        <f>L91/444.44</f>
        <v>0.18225182251822519</v>
      </c>
      <c r="N91" s="21">
        <v>0.05</v>
      </c>
      <c r="O91" s="22">
        <f>N91+M91+K91+J91+H91+F91</f>
        <v>0.93025830258302578</v>
      </c>
      <c r="P91" s="57" t="str">
        <f>IF(O91&lt;50%,"F",IF(O91&lt;=64%,"D",IF(O91&lt;=79%,"C",IF(O91&lt;90%,"B",IF(O91&gt;=90%,"A")))))</f>
        <v>A</v>
      </c>
      <c r="Q91" s="58"/>
      <c r="R91" s="195"/>
      <c r="S91" s="196"/>
    </row>
    <row r="92" spans="1:22" s="197" customFormat="1" ht="15.95" customHeight="1" x14ac:dyDescent="0.2">
      <c r="A92" s="259">
        <v>8</v>
      </c>
      <c r="B92" s="236" t="s">
        <v>258</v>
      </c>
      <c r="C92" s="237" t="s">
        <v>47</v>
      </c>
      <c r="D92" s="237" t="s">
        <v>259</v>
      </c>
      <c r="E92" s="58">
        <v>93</v>
      </c>
      <c r="F92" s="15">
        <f t="shared" ref="F92:F104" si="48">E92/444.44</f>
        <v>0.20925209252092522</v>
      </c>
      <c r="G92" s="58">
        <v>98</v>
      </c>
      <c r="H92" s="15">
        <f t="shared" ref="H92:H104" si="49">G92/444.44</f>
        <v>0.22050220502205023</v>
      </c>
      <c r="I92" s="58">
        <v>91</v>
      </c>
      <c r="J92" s="15">
        <f t="shared" ref="J92:J104" si="50">I92/444.44</f>
        <v>0.20475204752047521</v>
      </c>
      <c r="K92" s="21">
        <v>0.04</v>
      </c>
      <c r="L92" s="58">
        <v>81</v>
      </c>
      <c r="M92" s="15">
        <f t="shared" ref="M92:M104" si="51">L92/444.44</f>
        <v>0.18225182251822519</v>
      </c>
      <c r="N92" s="21">
        <v>0.05</v>
      </c>
      <c r="O92" s="22">
        <f t="shared" ref="O92:O104" si="52">N92+M92+K92+J92+H92+F92</f>
        <v>0.90675816758167582</v>
      </c>
      <c r="P92" s="57" t="str">
        <f t="shared" ref="P92:P104" si="53">IF(O92&lt;50%,"F",IF(O92&lt;=64%,"D",IF(O92&lt;=79%,"C",IF(O92&lt;90%,"B",IF(O92&gt;=90%,"A")))))</f>
        <v>A</v>
      </c>
      <c r="Q92" s="58"/>
      <c r="R92" s="195"/>
      <c r="S92" s="196"/>
    </row>
    <row r="93" spans="1:22" s="197" customFormat="1" ht="15.95" customHeight="1" x14ac:dyDescent="0.2">
      <c r="A93" s="259">
        <v>9</v>
      </c>
      <c r="B93" s="236" t="s">
        <v>260</v>
      </c>
      <c r="C93" s="237" t="s">
        <v>46</v>
      </c>
      <c r="D93" s="237" t="s">
        <v>261</v>
      </c>
      <c r="E93" s="58">
        <v>96</v>
      </c>
      <c r="F93" s="15">
        <f t="shared" si="48"/>
        <v>0.21600216002160022</v>
      </c>
      <c r="G93" s="58">
        <v>98</v>
      </c>
      <c r="H93" s="15">
        <f t="shared" si="49"/>
        <v>0.22050220502205023</v>
      </c>
      <c r="I93" s="58">
        <v>97</v>
      </c>
      <c r="J93" s="15">
        <f t="shared" si="50"/>
        <v>0.21825218252182521</v>
      </c>
      <c r="K93" s="21">
        <v>0.05</v>
      </c>
      <c r="L93" s="58">
        <v>82</v>
      </c>
      <c r="M93" s="15">
        <f t="shared" si="51"/>
        <v>0.18450184501845018</v>
      </c>
      <c r="N93" s="21">
        <v>0.05</v>
      </c>
      <c r="O93" s="22">
        <f t="shared" si="52"/>
        <v>0.93925839258392574</v>
      </c>
      <c r="P93" s="57" t="str">
        <f t="shared" si="53"/>
        <v>A</v>
      </c>
      <c r="Q93" s="63"/>
      <c r="R93" s="195"/>
      <c r="S93" s="196"/>
    </row>
    <row r="94" spans="1:22" s="197" customFormat="1" ht="15.95" customHeight="1" x14ac:dyDescent="0.2">
      <c r="A94" s="259">
        <v>10</v>
      </c>
      <c r="B94" s="236" t="s">
        <v>262</v>
      </c>
      <c r="C94" s="237" t="s">
        <v>47</v>
      </c>
      <c r="D94" s="237" t="s">
        <v>263</v>
      </c>
      <c r="E94" s="58">
        <v>95</v>
      </c>
      <c r="F94" s="15">
        <f t="shared" si="48"/>
        <v>0.2137521375213752</v>
      </c>
      <c r="G94" s="58">
        <v>93</v>
      </c>
      <c r="H94" s="15">
        <f t="shared" si="49"/>
        <v>0.20925209252092522</v>
      </c>
      <c r="I94" s="58">
        <v>96</v>
      </c>
      <c r="J94" s="15">
        <f t="shared" si="50"/>
        <v>0.21600216002160022</v>
      </c>
      <c r="K94" s="21">
        <v>0.04</v>
      </c>
      <c r="L94" s="58">
        <v>89</v>
      </c>
      <c r="M94" s="15">
        <f t="shared" si="51"/>
        <v>0.2002520025200252</v>
      </c>
      <c r="N94" s="21">
        <v>0.05</v>
      </c>
      <c r="O94" s="22">
        <f t="shared" si="52"/>
        <v>0.92925839258392595</v>
      </c>
      <c r="P94" s="57" t="str">
        <f t="shared" si="53"/>
        <v>A</v>
      </c>
      <c r="Q94" s="99"/>
      <c r="R94" s="195"/>
      <c r="S94" s="196"/>
    </row>
    <row r="95" spans="1:22" s="197" customFormat="1" ht="15.95" customHeight="1" x14ac:dyDescent="0.2">
      <c r="A95" s="259">
        <v>11</v>
      </c>
      <c r="B95" s="236" t="s">
        <v>1241</v>
      </c>
      <c r="C95" s="237" t="s">
        <v>47</v>
      </c>
      <c r="D95" s="237" t="s">
        <v>1242</v>
      </c>
      <c r="E95" s="58">
        <v>93</v>
      </c>
      <c r="F95" s="15">
        <f>E95/444.44</f>
        <v>0.20925209252092522</v>
      </c>
      <c r="G95" s="58">
        <v>93</v>
      </c>
      <c r="H95" s="15">
        <f>G95/444.44</f>
        <v>0.20925209252092522</v>
      </c>
      <c r="I95" s="58">
        <v>95</v>
      </c>
      <c r="J95" s="15">
        <f>I95/444.44</f>
        <v>0.2137521375213752</v>
      </c>
      <c r="K95" s="21">
        <v>0.03</v>
      </c>
      <c r="L95" s="58">
        <v>56</v>
      </c>
      <c r="M95" s="15">
        <f>L95/444.44</f>
        <v>0.12600126001260012</v>
      </c>
      <c r="N95" s="21">
        <v>0.05</v>
      </c>
      <c r="O95" s="22">
        <f>N95+M95+K95+J95+H95+F95</f>
        <v>0.83825758257582583</v>
      </c>
      <c r="P95" s="57" t="str">
        <f>IF(O95&lt;50%,"F",IF(O95&lt;=64%,"D",IF(O95&lt;=79%,"C",IF(O95&lt;90%,"B",IF(O95&gt;=90%,"A")))))</f>
        <v>B</v>
      </c>
      <c r="Q95" s="63"/>
      <c r="R95" s="195"/>
      <c r="S95" s="196"/>
    </row>
    <row r="96" spans="1:22" s="197" customFormat="1" ht="15.95" customHeight="1" x14ac:dyDescent="0.2">
      <c r="A96" s="259">
        <v>12</v>
      </c>
      <c r="B96" s="236" t="s">
        <v>264</v>
      </c>
      <c r="C96" s="237" t="s">
        <v>47</v>
      </c>
      <c r="D96" s="237" t="s">
        <v>265</v>
      </c>
      <c r="E96" s="58">
        <v>83</v>
      </c>
      <c r="F96" s="15">
        <f t="shared" si="48"/>
        <v>0.18675186751867517</v>
      </c>
      <c r="G96" s="58">
        <v>75</v>
      </c>
      <c r="H96" s="15">
        <f t="shared" si="49"/>
        <v>0.16875168751687517</v>
      </c>
      <c r="I96" s="58">
        <v>71</v>
      </c>
      <c r="J96" s="15">
        <f t="shared" si="50"/>
        <v>0.15975159751597517</v>
      </c>
      <c r="K96" s="21">
        <v>0.03</v>
      </c>
      <c r="L96" s="58">
        <v>42</v>
      </c>
      <c r="M96" s="15">
        <f t="shared" si="51"/>
        <v>9.4500945009450096E-2</v>
      </c>
      <c r="N96" s="21">
        <v>0.05</v>
      </c>
      <c r="O96" s="22">
        <f t="shared" si="52"/>
        <v>0.68975609756097556</v>
      </c>
      <c r="P96" s="57" t="str">
        <f t="shared" si="53"/>
        <v>C</v>
      </c>
      <c r="Q96" s="63"/>
      <c r="R96" s="195"/>
      <c r="S96" s="196"/>
    </row>
    <row r="97" spans="1:22" s="197" customFormat="1" ht="15.95" customHeight="1" x14ac:dyDescent="0.2">
      <c r="A97" s="259">
        <v>13</v>
      </c>
      <c r="B97" s="236" t="s">
        <v>266</v>
      </c>
      <c r="C97" s="237" t="s">
        <v>47</v>
      </c>
      <c r="D97" s="237" t="s">
        <v>267</v>
      </c>
      <c r="E97" s="58">
        <v>86</v>
      </c>
      <c r="F97" s="15">
        <f t="shared" si="48"/>
        <v>0.1935019350193502</v>
      </c>
      <c r="G97" s="58">
        <v>64</v>
      </c>
      <c r="H97" s="15">
        <f t="shared" si="49"/>
        <v>0.14400144001440016</v>
      </c>
      <c r="I97" s="58">
        <v>71</v>
      </c>
      <c r="J97" s="15">
        <f t="shared" si="50"/>
        <v>0.15975159751597517</v>
      </c>
      <c r="K97" s="21">
        <v>0.04</v>
      </c>
      <c r="L97" s="58">
        <v>47</v>
      </c>
      <c r="M97" s="15">
        <f t="shared" si="51"/>
        <v>0.10575105751057511</v>
      </c>
      <c r="N97" s="21">
        <v>0.05</v>
      </c>
      <c r="O97" s="22">
        <f t="shared" si="52"/>
        <v>0.6930060300603007</v>
      </c>
      <c r="P97" s="57" t="str">
        <f t="shared" si="53"/>
        <v>C</v>
      </c>
      <c r="Q97" s="58"/>
      <c r="R97" s="195"/>
      <c r="S97" s="196"/>
    </row>
    <row r="98" spans="1:22" s="197" customFormat="1" ht="15.95" customHeight="1" x14ac:dyDescent="0.2">
      <c r="A98" s="259">
        <v>14</v>
      </c>
      <c r="B98" s="236" t="s">
        <v>268</v>
      </c>
      <c r="C98" s="237" t="s">
        <v>46</v>
      </c>
      <c r="D98" s="237" t="s">
        <v>269</v>
      </c>
      <c r="E98" s="58">
        <v>83</v>
      </c>
      <c r="F98" s="15">
        <f t="shared" si="48"/>
        <v>0.18675186751867517</v>
      </c>
      <c r="G98" s="58">
        <v>74</v>
      </c>
      <c r="H98" s="15">
        <f t="shared" si="49"/>
        <v>0.16650166501665017</v>
      </c>
      <c r="I98" s="58">
        <v>68</v>
      </c>
      <c r="J98" s="15">
        <f t="shared" si="50"/>
        <v>0.15300153001530015</v>
      </c>
      <c r="K98" s="21">
        <v>0.03</v>
      </c>
      <c r="L98" s="58">
        <v>47</v>
      </c>
      <c r="M98" s="15">
        <f t="shared" si="51"/>
        <v>0.10575105751057511</v>
      </c>
      <c r="N98" s="21">
        <v>0.05</v>
      </c>
      <c r="O98" s="22">
        <f t="shared" si="52"/>
        <v>0.69200612006120066</v>
      </c>
      <c r="P98" s="57" t="str">
        <f t="shared" si="53"/>
        <v>C</v>
      </c>
      <c r="Q98" s="58"/>
      <c r="R98" s="195"/>
      <c r="S98" s="196"/>
    </row>
    <row r="99" spans="1:22" s="197" customFormat="1" ht="15.95" customHeight="1" x14ac:dyDescent="0.2">
      <c r="A99" s="259">
        <v>15</v>
      </c>
      <c r="B99" s="236" t="s">
        <v>270</v>
      </c>
      <c r="C99" s="237" t="s">
        <v>47</v>
      </c>
      <c r="D99" s="237" t="s">
        <v>271</v>
      </c>
      <c r="E99" s="58">
        <v>83</v>
      </c>
      <c r="F99" s="15">
        <f t="shared" si="48"/>
        <v>0.18675186751867517</v>
      </c>
      <c r="G99" s="58">
        <v>82</v>
      </c>
      <c r="H99" s="15">
        <f t="shared" si="49"/>
        <v>0.18450184501845018</v>
      </c>
      <c r="I99" s="58">
        <v>82</v>
      </c>
      <c r="J99" s="15">
        <f t="shared" si="50"/>
        <v>0.18450184501845018</v>
      </c>
      <c r="K99" s="21">
        <v>0.03</v>
      </c>
      <c r="L99" s="58">
        <v>57</v>
      </c>
      <c r="M99" s="15">
        <f t="shared" si="51"/>
        <v>0.12825128251282514</v>
      </c>
      <c r="N99" s="21">
        <v>0.05</v>
      </c>
      <c r="O99" s="22">
        <f t="shared" si="52"/>
        <v>0.76400684006840081</v>
      </c>
      <c r="P99" s="57" t="str">
        <f t="shared" si="53"/>
        <v>C</v>
      </c>
      <c r="Q99" s="63"/>
      <c r="R99" s="195"/>
      <c r="S99" s="196"/>
    </row>
    <row r="100" spans="1:22" s="292" customFormat="1" ht="15.95" customHeight="1" x14ac:dyDescent="0.2">
      <c r="A100" s="288">
        <v>16</v>
      </c>
      <c r="B100" s="260" t="s">
        <v>272</v>
      </c>
      <c r="C100" s="261" t="s">
        <v>47</v>
      </c>
      <c r="D100" s="261" t="s">
        <v>273</v>
      </c>
      <c r="E100" s="289">
        <v>0</v>
      </c>
      <c r="F100" s="290">
        <f t="shared" si="48"/>
        <v>0</v>
      </c>
      <c r="G100" s="289">
        <v>0</v>
      </c>
      <c r="H100" s="290">
        <f t="shared" si="49"/>
        <v>0</v>
      </c>
      <c r="I100" s="289">
        <v>0</v>
      </c>
      <c r="J100" s="290">
        <f t="shared" si="50"/>
        <v>0</v>
      </c>
      <c r="K100" s="262">
        <v>0</v>
      </c>
      <c r="L100" s="289">
        <v>0</v>
      </c>
      <c r="M100" s="290">
        <f t="shared" si="51"/>
        <v>0</v>
      </c>
      <c r="N100" s="262">
        <v>0</v>
      </c>
      <c r="O100" s="263">
        <f t="shared" si="52"/>
        <v>0</v>
      </c>
      <c r="P100" s="291" t="str">
        <f t="shared" si="53"/>
        <v>F</v>
      </c>
      <c r="Q100" s="293"/>
      <c r="R100" s="195"/>
      <c r="S100" s="196"/>
      <c r="T100" s="197"/>
      <c r="U100" s="197"/>
      <c r="V100" s="197"/>
    </row>
    <row r="101" spans="1:22" s="197" customFormat="1" ht="15.95" customHeight="1" x14ac:dyDescent="0.2">
      <c r="A101" s="259">
        <v>17</v>
      </c>
      <c r="B101" s="236" t="s">
        <v>274</v>
      </c>
      <c r="C101" s="237" t="s">
        <v>47</v>
      </c>
      <c r="D101" s="237" t="s">
        <v>275</v>
      </c>
      <c r="E101" s="58">
        <v>76</v>
      </c>
      <c r="F101" s="15">
        <f t="shared" si="48"/>
        <v>0.17100171001710018</v>
      </c>
      <c r="G101" s="58">
        <v>90</v>
      </c>
      <c r="H101" s="15">
        <f t="shared" si="49"/>
        <v>0.20250202502025019</v>
      </c>
      <c r="I101" s="58">
        <v>92</v>
      </c>
      <c r="J101" s="15">
        <f t="shared" si="50"/>
        <v>0.2070020700207002</v>
      </c>
      <c r="K101" s="21">
        <v>0.03</v>
      </c>
      <c r="L101" s="58">
        <v>59</v>
      </c>
      <c r="M101" s="15">
        <f t="shared" si="51"/>
        <v>0.13275132751327515</v>
      </c>
      <c r="N101" s="21">
        <v>0.05</v>
      </c>
      <c r="O101" s="22">
        <f t="shared" si="52"/>
        <v>0.79325713257132568</v>
      </c>
      <c r="P101" s="57" t="str">
        <f t="shared" si="53"/>
        <v>B</v>
      </c>
      <c r="Q101" s="63"/>
      <c r="R101" s="195"/>
      <c r="S101" s="196"/>
    </row>
    <row r="102" spans="1:22" s="197" customFormat="1" ht="15.95" customHeight="1" x14ac:dyDescent="0.2">
      <c r="A102" s="259">
        <v>18</v>
      </c>
      <c r="B102" s="236" t="s">
        <v>276</v>
      </c>
      <c r="C102" s="237" t="s">
        <v>46</v>
      </c>
      <c r="D102" s="237" t="s">
        <v>277</v>
      </c>
      <c r="E102" s="58">
        <v>88</v>
      </c>
      <c r="F102" s="15">
        <f t="shared" si="48"/>
        <v>0.19800198001980021</v>
      </c>
      <c r="G102" s="58">
        <v>95</v>
      </c>
      <c r="H102" s="15">
        <f t="shared" si="49"/>
        <v>0.2137521375213752</v>
      </c>
      <c r="I102" s="58">
        <v>93</v>
      </c>
      <c r="J102" s="15">
        <f t="shared" si="50"/>
        <v>0.20925209252092522</v>
      </c>
      <c r="K102" s="21">
        <v>0.04</v>
      </c>
      <c r="L102" s="58">
        <v>56</v>
      </c>
      <c r="M102" s="15">
        <f t="shared" si="51"/>
        <v>0.12600126001260012</v>
      </c>
      <c r="N102" s="21">
        <v>0.04</v>
      </c>
      <c r="O102" s="22">
        <f t="shared" si="52"/>
        <v>0.82700747007470077</v>
      </c>
      <c r="P102" s="57" t="str">
        <f t="shared" si="53"/>
        <v>B</v>
      </c>
      <c r="Q102" s="58"/>
      <c r="R102" s="195"/>
      <c r="S102" s="196"/>
    </row>
    <row r="103" spans="1:22" s="197" customFormat="1" ht="15.95" customHeight="1" x14ac:dyDescent="0.2">
      <c r="A103" s="259">
        <v>19</v>
      </c>
      <c r="B103" s="236" t="s">
        <v>278</v>
      </c>
      <c r="C103" s="237" t="s">
        <v>46</v>
      </c>
      <c r="D103" s="237" t="s">
        <v>279</v>
      </c>
      <c r="E103" s="58">
        <v>87</v>
      </c>
      <c r="F103" s="15">
        <f t="shared" si="48"/>
        <v>0.19575195751957519</v>
      </c>
      <c r="G103" s="58">
        <v>94</v>
      </c>
      <c r="H103" s="15">
        <f t="shared" si="49"/>
        <v>0.21150211502115021</v>
      </c>
      <c r="I103" s="58">
        <v>89</v>
      </c>
      <c r="J103" s="15">
        <f t="shared" si="50"/>
        <v>0.2002520025200252</v>
      </c>
      <c r="K103" s="21">
        <v>0.05</v>
      </c>
      <c r="L103" s="58">
        <v>50</v>
      </c>
      <c r="M103" s="15">
        <f t="shared" si="51"/>
        <v>0.11250112501125012</v>
      </c>
      <c r="N103" s="21">
        <v>0.05</v>
      </c>
      <c r="O103" s="22">
        <f t="shared" si="52"/>
        <v>0.82000720007200079</v>
      </c>
      <c r="P103" s="57" t="str">
        <f t="shared" si="53"/>
        <v>B</v>
      </c>
      <c r="Q103" s="58"/>
      <c r="R103" s="195"/>
      <c r="S103" s="196"/>
    </row>
    <row r="104" spans="1:22" s="197" customFormat="1" ht="15.95" customHeight="1" x14ac:dyDescent="0.2">
      <c r="A104" s="259">
        <v>20</v>
      </c>
      <c r="B104" s="236" t="s">
        <v>280</v>
      </c>
      <c r="C104" s="237" t="s">
        <v>46</v>
      </c>
      <c r="D104" s="237" t="s">
        <v>281</v>
      </c>
      <c r="E104" s="58">
        <v>96</v>
      </c>
      <c r="F104" s="15">
        <f t="shared" si="48"/>
        <v>0.21600216002160022</v>
      </c>
      <c r="G104" s="58">
        <v>94</v>
      </c>
      <c r="H104" s="15">
        <f t="shared" si="49"/>
        <v>0.21150211502115021</v>
      </c>
      <c r="I104" s="58">
        <v>98</v>
      </c>
      <c r="J104" s="15">
        <f t="shared" si="50"/>
        <v>0.22050220502205023</v>
      </c>
      <c r="K104" s="21">
        <v>0.05</v>
      </c>
      <c r="L104" s="58">
        <v>88</v>
      </c>
      <c r="M104" s="15">
        <f t="shared" si="51"/>
        <v>0.19800198001980021</v>
      </c>
      <c r="N104" s="21">
        <v>0.05</v>
      </c>
      <c r="O104" s="22">
        <f t="shared" si="52"/>
        <v>0.94600846008460093</v>
      </c>
      <c r="P104" s="57" t="str">
        <f t="shared" si="53"/>
        <v>A</v>
      </c>
      <c r="Q104" s="67"/>
      <c r="R104" s="195"/>
      <c r="S104" s="196"/>
    </row>
    <row r="105" spans="1:22" s="197" customFormat="1" ht="15.95" customHeight="1" x14ac:dyDescent="0.2">
      <c r="A105" s="259">
        <v>21</v>
      </c>
      <c r="B105" s="236" t="s">
        <v>282</v>
      </c>
      <c r="C105" s="237" t="s">
        <v>46</v>
      </c>
      <c r="D105" s="237" t="s">
        <v>283</v>
      </c>
      <c r="E105" s="58">
        <v>88</v>
      </c>
      <c r="F105" s="15">
        <f>E105/444.44</f>
        <v>0.19800198001980021</v>
      </c>
      <c r="G105" s="58">
        <v>93</v>
      </c>
      <c r="H105" s="15">
        <f>G105/444.44</f>
        <v>0.20925209252092522</v>
      </c>
      <c r="I105" s="58">
        <v>91</v>
      </c>
      <c r="J105" s="15">
        <f>I105/444.44</f>
        <v>0.20475204752047521</v>
      </c>
      <c r="K105" s="21">
        <v>0.05</v>
      </c>
      <c r="L105" s="58">
        <v>64</v>
      </c>
      <c r="M105" s="15">
        <f>L105/444.44</f>
        <v>0.14400144001440016</v>
      </c>
      <c r="N105" s="21">
        <v>0.05</v>
      </c>
      <c r="O105" s="22">
        <f>N105+M105+K105+J105+H105+F105</f>
        <v>0.85600756007560075</v>
      </c>
      <c r="P105" s="57" t="str">
        <f>IF(O105&lt;50%,"F",IF(O105&lt;=64%,"D",IF(O105&lt;=79%,"C",IF(O105&lt;90%,"B",IF(O105&gt;=90%,"A")))))</f>
        <v>B</v>
      </c>
      <c r="Q105" s="63"/>
      <c r="R105" s="195"/>
      <c r="S105" s="196"/>
    </row>
    <row r="106" spans="1:22" s="197" customFormat="1" ht="15.95" customHeight="1" x14ac:dyDescent="0.2">
      <c r="A106" s="259">
        <v>22</v>
      </c>
      <c r="B106" s="236" t="s">
        <v>284</v>
      </c>
      <c r="C106" s="237" t="s">
        <v>47</v>
      </c>
      <c r="D106" s="237" t="s">
        <v>285</v>
      </c>
      <c r="E106" s="58">
        <v>94</v>
      </c>
      <c r="F106" s="15">
        <f>E106/444.44</f>
        <v>0.21150211502115021</v>
      </c>
      <c r="G106" s="58">
        <v>85</v>
      </c>
      <c r="H106" s="15">
        <f>G106/444.44</f>
        <v>0.19125191251912518</v>
      </c>
      <c r="I106" s="58">
        <v>85</v>
      </c>
      <c r="J106" s="15">
        <f>I106/444.44</f>
        <v>0.19125191251912518</v>
      </c>
      <c r="K106" s="21">
        <v>0.04</v>
      </c>
      <c r="L106" s="58">
        <v>58</v>
      </c>
      <c r="M106" s="15">
        <f>L106/444.44</f>
        <v>0.13050130501305013</v>
      </c>
      <c r="N106" s="21">
        <v>0.05</v>
      </c>
      <c r="O106" s="22">
        <f>N106+M106+K106+J106+H106+F106</f>
        <v>0.81450724507245076</v>
      </c>
      <c r="P106" s="57" t="str">
        <f>IF(O106&lt;50%,"F",IF(O106&lt;=64%,"D",IF(O106&lt;=79%,"C",IF(O106&lt;90%,"B",IF(O106&gt;=90%,"A")))))</f>
        <v>B</v>
      </c>
      <c r="Q106" s="63"/>
      <c r="R106" s="195"/>
      <c r="S106" s="196"/>
    </row>
    <row r="107" spans="1:22" s="197" customFormat="1" ht="15.95" customHeight="1" x14ac:dyDescent="0.2">
      <c r="A107" s="259">
        <v>23</v>
      </c>
      <c r="B107" s="236" t="s">
        <v>286</v>
      </c>
      <c r="C107" s="237" t="s">
        <v>46</v>
      </c>
      <c r="D107" s="237" t="s">
        <v>287</v>
      </c>
      <c r="E107" s="58">
        <v>85</v>
      </c>
      <c r="F107" s="15">
        <f t="shared" ref="F107" si="54">E107/444.44</f>
        <v>0.19125191251912518</v>
      </c>
      <c r="G107" s="58">
        <v>80</v>
      </c>
      <c r="H107" s="15">
        <f t="shared" ref="H107" si="55">G107/444.44</f>
        <v>0.18000180001800017</v>
      </c>
      <c r="I107" s="58">
        <v>90</v>
      </c>
      <c r="J107" s="15">
        <f t="shared" ref="J107" si="56">I107/444.44</f>
        <v>0.20250202502025019</v>
      </c>
      <c r="K107" s="21">
        <v>0.04</v>
      </c>
      <c r="L107" s="58">
        <v>53</v>
      </c>
      <c r="M107" s="15">
        <f t="shared" ref="M107" si="57">L107/444.44</f>
        <v>0.11925119251192512</v>
      </c>
      <c r="N107" s="21">
        <v>0.05</v>
      </c>
      <c r="O107" s="22">
        <f t="shared" ref="O107" si="58">N107+M107+K107+J107+H107+F107</f>
        <v>0.78300693006930067</v>
      </c>
      <c r="P107" s="57" t="str">
        <f t="shared" ref="P107" si="59">IF(O107&lt;50%,"F",IF(O107&lt;=64%,"D",IF(O107&lt;=79%,"C",IF(O107&lt;90%,"B",IF(O107&gt;=90%,"A")))))</f>
        <v>C</v>
      </c>
      <c r="Q107" s="63"/>
      <c r="R107" s="195"/>
      <c r="S107" s="196"/>
    </row>
    <row r="108" spans="1:22" s="292" customFormat="1" ht="15.95" customHeight="1" x14ac:dyDescent="0.2">
      <c r="A108" s="288">
        <v>24</v>
      </c>
      <c r="B108" s="260" t="s">
        <v>288</v>
      </c>
      <c r="C108" s="261" t="s">
        <v>46</v>
      </c>
      <c r="D108" s="261" t="s">
        <v>289</v>
      </c>
      <c r="E108" s="289">
        <v>0</v>
      </c>
      <c r="F108" s="290">
        <f t="shared" ref="F108" si="60">E108/444.44</f>
        <v>0</v>
      </c>
      <c r="G108" s="289">
        <v>0</v>
      </c>
      <c r="H108" s="290">
        <f t="shared" ref="H108" si="61">G108/444.44</f>
        <v>0</v>
      </c>
      <c r="I108" s="289">
        <v>0</v>
      </c>
      <c r="J108" s="290">
        <f t="shared" ref="J108" si="62">I108/444.44</f>
        <v>0</v>
      </c>
      <c r="K108" s="262">
        <v>0</v>
      </c>
      <c r="L108" s="289">
        <v>0</v>
      </c>
      <c r="M108" s="290">
        <f t="shared" ref="M108" si="63">L108/444.44</f>
        <v>0</v>
      </c>
      <c r="N108" s="262">
        <v>0</v>
      </c>
      <c r="O108" s="263">
        <f t="shared" ref="O108" si="64">N108+M108+K108+J108+H108+F108</f>
        <v>0</v>
      </c>
      <c r="P108" s="291" t="str">
        <f t="shared" ref="P108" si="65">IF(O108&lt;50%,"F",IF(O108&lt;=64%,"D",IF(O108&lt;=79%,"C",IF(O108&lt;90%,"B",IF(O108&gt;=90%,"A")))))</f>
        <v>F</v>
      </c>
      <c r="Q108" s="293"/>
      <c r="R108" s="195"/>
      <c r="S108" s="196"/>
      <c r="T108" s="197"/>
      <c r="U108" s="197"/>
      <c r="V108" s="197"/>
    </row>
    <row r="109" spans="1:22" s="151" customFormat="1" ht="15" customHeight="1" x14ac:dyDescent="0.2">
      <c r="A109" s="354" t="s">
        <v>13</v>
      </c>
      <c r="B109" s="354"/>
      <c r="C109" s="354"/>
      <c r="D109" s="354"/>
      <c r="E109" s="354"/>
      <c r="F109" s="354"/>
      <c r="G109" s="354"/>
      <c r="H109" s="354"/>
      <c r="I109" s="354"/>
      <c r="J109" s="354"/>
      <c r="K109" s="354"/>
      <c r="L109" s="354"/>
      <c r="M109" s="354"/>
      <c r="N109" s="354"/>
      <c r="O109" s="354"/>
      <c r="P109" s="354"/>
      <c r="Q109" s="150"/>
      <c r="R109" s="150"/>
      <c r="S109" s="150"/>
    </row>
    <row r="110" spans="1:22" s="151" customFormat="1" ht="15" customHeight="1" x14ac:dyDescent="0.2">
      <c r="A110" s="240"/>
      <c r="B110" s="240"/>
      <c r="C110" s="240"/>
      <c r="D110" s="240"/>
      <c r="E110" s="240"/>
      <c r="F110" s="240"/>
      <c r="G110" s="240"/>
      <c r="H110" s="240"/>
      <c r="I110" s="240"/>
      <c r="J110" s="240"/>
      <c r="K110" s="240"/>
      <c r="L110" s="240"/>
      <c r="M110" s="240"/>
      <c r="N110" s="240"/>
      <c r="O110" s="240"/>
      <c r="P110" s="240"/>
      <c r="Q110" s="150"/>
      <c r="R110" s="150"/>
      <c r="S110" s="150"/>
    </row>
    <row r="111" spans="1:22" s="151" customFormat="1" ht="15" customHeight="1" x14ac:dyDescent="0.2">
      <c r="A111" s="240"/>
      <c r="B111" s="240"/>
      <c r="C111" s="240"/>
      <c r="D111" s="240"/>
      <c r="E111" s="240"/>
      <c r="F111" s="240"/>
      <c r="G111" s="240"/>
      <c r="H111" s="240"/>
      <c r="I111" s="240"/>
      <c r="J111" s="240"/>
      <c r="K111" s="240"/>
      <c r="L111" s="240"/>
      <c r="M111" s="240"/>
      <c r="N111" s="240"/>
      <c r="O111" s="240"/>
      <c r="P111" s="240"/>
      <c r="Q111" s="150"/>
      <c r="R111" s="150"/>
      <c r="S111" s="150"/>
    </row>
    <row r="112" spans="1:22" s="151" customFormat="1" ht="15" customHeight="1" x14ac:dyDescent="0.2">
      <c r="A112" s="240"/>
      <c r="B112" s="240"/>
      <c r="C112" s="240"/>
      <c r="D112" s="240"/>
      <c r="E112" s="240"/>
      <c r="F112" s="240"/>
      <c r="G112" s="240"/>
      <c r="H112" s="240"/>
      <c r="I112" s="240"/>
      <c r="J112" s="240"/>
      <c r="K112" s="240"/>
      <c r="L112" s="240"/>
      <c r="M112" s="240"/>
      <c r="N112" s="240"/>
      <c r="O112" s="240"/>
      <c r="P112" s="240"/>
      <c r="Q112" s="150"/>
      <c r="R112" s="150"/>
      <c r="S112" s="150"/>
    </row>
    <row r="113" spans="1:21" s="151" customFormat="1" ht="15" customHeight="1" x14ac:dyDescent="0.2">
      <c r="A113" s="240"/>
      <c r="B113" s="240"/>
      <c r="C113" s="240"/>
      <c r="D113" s="240"/>
      <c r="E113" s="240"/>
      <c r="F113" s="240"/>
      <c r="G113" s="240"/>
      <c r="H113" s="240"/>
      <c r="I113" s="240"/>
      <c r="J113" s="240"/>
      <c r="K113" s="240"/>
      <c r="L113" s="240"/>
      <c r="M113" s="240"/>
      <c r="N113" s="240"/>
      <c r="O113" s="240"/>
      <c r="P113" s="240"/>
      <c r="Q113" s="150"/>
      <c r="R113" s="150"/>
      <c r="S113" s="150"/>
    </row>
    <row r="114" spans="1:21" s="151" customFormat="1" ht="15" customHeight="1" x14ac:dyDescent="0.2">
      <c r="A114" s="240"/>
      <c r="B114" s="240"/>
      <c r="C114" s="240"/>
      <c r="D114" s="240"/>
      <c r="E114" s="240"/>
      <c r="F114" s="240"/>
      <c r="G114" s="240"/>
      <c r="H114" s="240"/>
      <c r="I114" s="240"/>
      <c r="J114" s="240"/>
      <c r="K114" s="240"/>
      <c r="L114" s="240"/>
      <c r="M114" s="240"/>
      <c r="N114" s="240"/>
      <c r="O114" s="240"/>
      <c r="P114" s="240"/>
      <c r="Q114" s="150"/>
      <c r="R114" s="150"/>
      <c r="S114" s="150"/>
    </row>
    <row r="115" spans="1:21" s="151" customFormat="1" ht="15" customHeight="1" x14ac:dyDescent="0.2">
      <c r="A115" s="240"/>
      <c r="B115" s="240"/>
      <c r="C115" s="240"/>
      <c r="D115" s="240"/>
      <c r="E115" s="240"/>
      <c r="F115" s="240"/>
      <c r="G115" s="240"/>
      <c r="H115" s="240"/>
      <c r="I115" s="240"/>
      <c r="J115" s="240"/>
      <c r="K115" s="240"/>
      <c r="L115" s="240"/>
      <c r="M115" s="240"/>
      <c r="N115" s="240"/>
      <c r="O115" s="240"/>
      <c r="P115" s="240"/>
      <c r="Q115" s="150"/>
      <c r="R115" s="150"/>
      <c r="S115" s="150"/>
    </row>
    <row r="116" spans="1:21" s="151" customFormat="1" ht="15" customHeight="1" x14ac:dyDescent="0.2">
      <c r="A116" s="240"/>
      <c r="B116" s="240"/>
      <c r="C116" s="240"/>
      <c r="D116" s="240"/>
      <c r="E116" s="240"/>
      <c r="F116" s="240"/>
      <c r="G116" s="240"/>
      <c r="H116" s="240"/>
      <c r="I116" s="240"/>
      <c r="J116" s="240"/>
      <c r="K116" s="240"/>
      <c r="L116" s="240"/>
      <c r="M116" s="240"/>
      <c r="N116" s="240"/>
      <c r="O116" s="240"/>
      <c r="P116" s="240"/>
      <c r="Q116" s="150"/>
      <c r="R116" s="150"/>
      <c r="S116" s="150"/>
    </row>
    <row r="117" spans="1:21" s="151" customFormat="1" ht="15" customHeight="1" x14ac:dyDescent="0.2">
      <c r="A117" s="240"/>
      <c r="B117" s="240"/>
      <c r="C117" s="240"/>
      <c r="D117" s="240"/>
      <c r="E117" s="240"/>
      <c r="F117" s="240"/>
      <c r="G117" s="240"/>
      <c r="H117" s="240"/>
      <c r="I117" s="240"/>
      <c r="J117" s="240"/>
      <c r="K117" s="240"/>
      <c r="L117" s="240"/>
      <c r="M117" s="240"/>
      <c r="N117" s="240"/>
      <c r="O117" s="240"/>
      <c r="P117" s="240"/>
      <c r="Q117" s="150"/>
      <c r="R117" s="150"/>
      <c r="S117" s="150"/>
    </row>
    <row r="118" spans="1:21" s="151" customFormat="1" ht="15" customHeight="1" x14ac:dyDescent="0.2">
      <c r="A118" s="240"/>
      <c r="B118" s="240"/>
      <c r="C118" s="240"/>
      <c r="D118" s="240"/>
      <c r="E118" s="240"/>
      <c r="F118" s="240"/>
      <c r="G118" s="240"/>
      <c r="H118" s="240"/>
      <c r="I118" s="240"/>
      <c r="J118" s="240"/>
      <c r="K118" s="240"/>
      <c r="L118" s="240"/>
      <c r="M118" s="240"/>
      <c r="N118" s="240"/>
      <c r="O118" s="240"/>
      <c r="P118" s="240"/>
      <c r="Q118" s="150"/>
      <c r="R118" s="150"/>
      <c r="S118" s="150"/>
    </row>
    <row r="119" spans="1:21" s="151" customFormat="1" ht="15" customHeight="1" x14ac:dyDescent="0.2">
      <c r="A119" s="240"/>
      <c r="B119" s="240"/>
      <c r="C119" s="240"/>
      <c r="D119" s="240"/>
      <c r="E119" s="240"/>
      <c r="F119" s="240"/>
      <c r="G119" s="240"/>
      <c r="H119" s="240"/>
      <c r="I119" s="240"/>
      <c r="J119" s="240"/>
      <c r="K119" s="240"/>
      <c r="L119" s="240"/>
      <c r="M119" s="240"/>
      <c r="N119" s="240"/>
      <c r="O119" s="240"/>
      <c r="P119" s="240"/>
      <c r="Q119" s="150"/>
      <c r="R119" s="150"/>
      <c r="S119" s="150"/>
    </row>
    <row r="120" spans="1:21" s="151" customFormat="1" ht="15" customHeight="1" x14ac:dyDescent="0.2">
      <c r="A120" s="240"/>
      <c r="B120" s="240"/>
      <c r="C120" s="240"/>
      <c r="D120" s="240"/>
      <c r="E120" s="240"/>
      <c r="F120" s="240"/>
      <c r="G120" s="240"/>
      <c r="H120" s="240"/>
      <c r="I120" s="240"/>
      <c r="J120" s="240"/>
      <c r="K120" s="240"/>
      <c r="L120" s="240"/>
      <c r="M120" s="240"/>
      <c r="N120" s="240"/>
      <c r="O120" s="240"/>
      <c r="P120" s="240"/>
      <c r="Q120" s="150"/>
      <c r="R120" s="150"/>
      <c r="S120" s="150"/>
    </row>
    <row r="121" spans="1:21" s="38" customFormat="1" ht="24.95" customHeight="1" x14ac:dyDescent="0.3">
      <c r="A121" s="341" t="s">
        <v>136</v>
      </c>
      <c r="B121" s="341"/>
      <c r="C121" s="341"/>
      <c r="D121" s="341"/>
      <c r="E121" s="341"/>
      <c r="F121" s="341"/>
      <c r="G121" s="341"/>
      <c r="H121" s="341"/>
      <c r="I121" s="341"/>
      <c r="J121" s="341"/>
      <c r="K121" s="341"/>
      <c r="L121" s="341"/>
      <c r="M121" s="341"/>
      <c r="N121" s="341"/>
      <c r="O121" s="341"/>
      <c r="P121" s="341"/>
      <c r="Q121" s="341"/>
      <c r="R121" s="341"/>
      <c r="S121" s="341"/>
      <c r="T121" s="341"/>
      <c r="U121" s="341"/>
    </row>
    <row r="122" spans="1:21" s="38" customFormat="1" ht="9.9499999999999993" customHeight="1" x14ac:dyDescent="0.3">
      <c r="A122" s="149"/>
      <c r="B122" s="149"/>
      <c r="C122" s="149"/>
      <c r="D122" s="149"/>
      <c r="E122" s="211"/>
      <c r="F122" s="149"/>
      <c r="G122" s="149"/>
      <c r="H122" s="149"/>
      <c r="I122" s="149"/>
      <c r="J122" s="149"/>
      <c r="K122" s="149"/>
      <c r="L122" s="149"/>
      <c r="M122" s="149"/>
      <c r="N122" s="149"/>
      <c r="O122" s="149"/>
      <c r="P122" s="149"/>
      <c r="Q122" s="149"/>
      <c r="R122" s="64">
        <v>0.05</v>
      </c>
      <c r="S122" s="65"/>
      <c r="U122" s="66"/>
    </row>
    <row r="123" spans="1:21" s="197" customFormat="1" ht="15.95" customHeight="1" x14ac:dyDescent="0.2">
      <c r="A123" s="59" t="s">
        <v>142</v>
      </c>
      <c r="B123" s="59"/>
      <c r="C123" s="59"/>
      <c r="D123" s="59"/>
      <c r="E123" s="130"/>
      <c r="F123" s="59"/>
      <c r="G123" s="59"/>
      <c r="H123" s="59"/>
      <c r="I123" s="59"/>
      <c r="J123" s="59" t="s">
        <v>290</v>
      </c>
      <c r="K123" s="59"/>
      <c r="L123" s="59"/>
      <c r="M123" s="59"/>
      <c r="N123" s="59"/>
      <c r="O123" s="59"/>
      <c r="P123" s="59"/>
      <c r="Q123" s="59"/>
      <c r="R123" s="212">
        <v>0.05</v>
      </c>
      <c r="S123" s="196"/>
    </row>
    <row r="124" spans="1:21" s="197" customFormat="1" ht="15.75" customHeight="1" x14ac:dyDescent="0.2">
      <c r="A124" s="59" t="s">
        <v>143</v>
      </c>
      <c r="B124" s="59"/>
      <c r="C124" s="59"/>
      <c r="D124" s="59"/>
      <c r="E124" s="130"/>
      <c r="F124" s="59"/>
      <c r="G124" s="59"/>
      <c r="H124" s="59"/>
      <c r="I124" s="59"/>
      <c r="J124" s="59" t="s">
        <v>24</v>
      </c>
      <c r="K124" s="59"/>
      <c r="L124" s="59"/>
      <c r="M124" s="59"/>
      <c r="N124" s="59"/>
      <c r="O124" s="59"/>
      <c r="P124" s="59"/>
      <c r="Q124" s="59"/>
      <c r="R124" s="212">
        <v>0.04</v>
      </c>
      <c r="S124" s="196"/>
    </row>
    <row r="125" spans="1:21" s="197" customFormat="1" ht="8.25" customHeight="1" x14ac:dyDescent="0.25">
      <c r="A125" s="61"/>
      <c r="B125" s="198"/>
      <c r="C125" s="199"/>
      <c r="D125" s="199"/>
      <c r="E125" s="61"/>
      <c r="F125" s="13"/>
      <c r="G125" s="13"/>
      <c r="H125" s="62"/>
      <c r="I125" s="13"/>
      <c r="J125" s="62"/>
      <c r="K125" s="13"/>
      <c r="L125" s="200"/>
      <c r="M125" s="13"/>
      <c r="N125" s="62"/>
      <c r="O125" s="13"/>
      <c r="P125" s="13"/>
      <c r="Q125" s="62"/>
      <c r="R125" s="212">
        <v>0.05</v>
      </c>
      <c r="S125" s="196"/>
    </row>
    <row r="126" spans="1:21" s="197" customFormat="1" ht="14.1" customHeight="1" x14ac:dyDescent="0.2">
      <c r="A126" s="317" t="s">
        <v>4</v>
      </c>
      <c r="B126" s="317" t="s">
        <v>5</v>
      </c>
      <c r="C126" s="317" t="s">
        <v>31</v>
      </c>
      <c r="D126" s="318" t="s">
        <v>7</v>
      </c>
      <c r="E126" s="317" t="s">
        <v>8</v>
      </c>
      <c r="F126" s="317"/>
      <c r="G126" s="317"/>
      <c r="H126" s="317"/>
      <c r="I126" s="317" t="s">
        <v>9</v>
      </c>
      <c r="J126" s="317"/>
      <c r="K126" s="317"/>
      <c r="L126" s="317"/>
      <c r="M126" s="317"/>
      <c r="N126" s="317"/>
      <c r="O126" s="317" t="s">
        <v>0</v>
      </c>
      <c r="P126" s="319" t="s">
        <v>3</v>
      </c>
      <c r="Q126" s="353" t="s">
        <v>2</v>
      </c>
      <c r="R126" s="212">
        <v>0.05</v>
      </c>
      <c r="S126" s="196"/>
    </row>
    <row r="127" spans="1:21" s="197" customFormat="1" ht="14.1" customHeight="1" x14ac:dyDescent="0.2">
      <c r="A127" s="317"/>
      <c r="B127" s="317"/>
      <c r="C127" s="317"/>
      <c r="D127" s="318"/>
      <c r="E127" s="321" t="s">
        <v>75</v>
      </c>
      <c r="F127" s="321"/>
      <c r="G127" s="321" t="s">
        <v>76</v>
      </c>
      <c r="H127" s="321"/>
      <c r="I127" s="321" t="s">
        <v>75</v>
      </c>
      <c r="J127" s="321"/>
      <c r="K127" s="249" t="s">
        <v>10</v>
      </c>
      <c r="L127" s="321" t="s">
        <v>76</v>
      </c>
      <c r="M127" s="321"/>
      <c r="N127" s="249" t="s">
        <v>10</v>
      </c>
      <c r="O127" s="317"/>
      <c r="P127" s="319"/>
      <c r="Q127" s="353"/>
      <c r="R127" s="195"/>
      <c r="S127" s="196"/>
    </row>
    <row r="128" spans="1:21" s="197" customFormat="1" ht="15.95" customHeight="1" x14ac:dyDescent="0.2">
      <c r="A128" s="250">
        <v>1</v>
      </c>
      <c r="B128" s="236" t="s">
        <v>291</v>
      </c>
      <c r="C128" s="237" t="s">
        <v>47</v>
      </c>
      <c r="D128" s="237" t="s">
        <v>292</v>
      </c>
      <c r="E128" s="58">
        <v>84</v>
      </c>
      <c r="F128" s="15">
        <f t="shared" ref="F128:F133" si="66">E128/444.44</f>
        <v>0.18900189001890019</v>
      </c>
      <c r="G128" s="58">
        <v>68</v>
      </c>
      <c r="H128" s="15">
        <f t="shared" ref="H128:H133" si="67">G128/444.44</f>
        <v>0.15300153001530015</v>
      </c>
      <c r="I128" s="58">
        <v>91</v>
      </c>
      <c r="J128" s="15">
        <f t="shared" ref="J128:J133" si="68">I128/444.44</f>
        <v>0.20475204752047521</v>
      </c>
      <c r="K128" s="21">
        <v>0.05</v>
      </c>
      <c r="L128" s="58">
        <v>37</v>
      </c>
      <c r="M128" s="15">
        <f t="shared" ref="M128:M133" si="69">L128/444.44</f>
        <v>8.3250832508325087E-2</v>
      </c>
      <c r="N128" s="21">
        <v>0.04</v>
      </c>
      <c r="O128" s="22">
        <f t="shared" ref="O128:O133" si="70">N128+M128+K128+J128+H128+F128</f>
        <v>0.7200063000630007</v>
      </c>
      <c r="P128" s="57" t="str">
        <f t="shared" ref="P128:P133" si="71">IF(O128&lt;50%,"F",IF(O128&lt;=64%,"D",IF(O128&lt;=79%,"C",IF(O128&lt;90%,"B",IF(O128&gt;=90%,"A")))))</f>
        <v>C</v>
      </c>
      <c r="Q128" s="63"/>
      <c r="R128" s="195"/>
      <c r="S128" s="196"/>
    </row>
    <row r="129" spans="1:22" s="197" customFormat="1" ht="15.95" customHeight="1" x14ac:dyDescent="0.2">
      <c r="A129" s="250">
        <v>2</v>
      </c>
      <c r="B129" s="236" t="s">
        <v>293</v>
      </c>
      <c r="C129" s="237" t="s">
        <v>47</v>
      </c>
      <c r="D129" s="237" t="s">
        <v>294</v>
      </c>
      <c r="E129" s="58">
        <v>83</v>
      </c>
      <c r="F129" s="15">
        <f t="shared" si="66"/>
        <v>0.18675186751867517</v>
      </c>
      <c r="G129" s="58">
        <v>74</v>
      </c>
      <c r="H129" s="15">
        <f t="shared" si="67"/>
        <v>0.16650166501665017</v>
      </c>
      <c r="I129" s="58">
        <v>87</v>
      </c>
      <c r="J129" s="15">
        <f t="shared" si="68"/>
        <v>0.19575195751957519</v>
      </c>
      <c r="K129" s="21">
        <v>0.05</v>
      </c>
      <c r="L129" s="58">
        <v>57</v>
      </c>
      <c r="M129" s="15">
        <f t="shared" si="69"/>
        <v>0.12825128251282514</v>
      </c>
      <c r="N129" s="21">
        <v>0.04</v>
      </c>
      <c r="O129" s="22">
        <f t="shared" si="70"/>
        <v>0.76725677256772573</v>
      </c>
      <c r="P129" s="57" t="str">
        <f t="shared" si="71"/>
        <v>C</v>
      </c>
      <c r="Q129" s="63"/>
      <c r="R129" s="195"/>
      <c r="S129" s="196"/>
    </row>
    <row r="130" spans="1:22" s="197" customFormat="1" ht="15.95" customHeight="1" x14ac:dyDescent="0.2">
      <c r="A130" s="250">
        <v>3</v>
      </c>
      <c r="B130" s="236" t="s">
        <v>295</v>
      </c>
      <c r="C130" s="237" t="s">
        <v>46</v>
      </c>
      <c r="D130" s="237" t="s">
        <v>296</v>
      </c>
      <c r="E130" s="58">
        <v>89</v>
      </c>
      <c r="F130" s="15">
        <f t="shared" si="66"/>
        <v>0.2002520025200252</v>
      </c>
      <c r="G130" s="58">
        <v>70</v>
      </c>
      <c r="H130" s="15">
        <f t="shared" si="67"/>
        <v>0.15750157501575016</v>
      </c>
      <c r="I130" s="58">
        <v>88</v>
      </c>
      <c r="J130" s="15">
        <f t="shared" si="68"/>
        <v>0.19800198001980021</v>
      </c>
      <c r="K130" s="21">
        <v>0.05</v>
      </c>
      <c r="L130" s="58">
        <v>55</v>
      </c>
      <c r="M130" s="15">
        <f t="shared" si="69"/>
        <v>0.12375123751237513</v>
      </c>
      <c r="N130" s="21">
        <v>0.05</v>
      </c>
      <c r="O130" s="22">
        <f t="shared" si="70"/>
        <v>0.77950679506795062</v>
      </c>
      <c r="P130" s="57" t="str">
        <f t="shared" si="71"/>
        <v>C</v>
      </c>
      <c r="Q130" s="63"/>
      <c r="R130" s="195"/>
      <c r="S130" s="196"/>
    </row>
    <row r="131" spans="1:22" s="197" customFormat="1" ht="15.95" customHeight="1" x14ac:dyDescent="0.2">
      <c r="A131" s="250">
        <v>4</v>
      </c>
      <c r="B131" s="236" t="s">
        <v>297</v>
      </c>
      <c r="C131" s="237" t="s">
        <v>47</v>
      </c>
      <c r="D131" s="237" t="s">
        <v>298</v>
      </c>
      <c r="E131" s="58">
        <v>86</v>
      </c>
      <c r="F131" s="15">
        <f t="shared" si="66"/>
        <v>0.1935019350193502</v>
      </c>
      <c r="G131" s="58">
        <v>81</v>
      </c>
      <c r="H131" s="15">
        <f t="shared" si="67"/>
        <v>0.18225182251822519</v>
      </c>
      <c r="I131" s="58">
        <v>78</v>
      </c>
      <c r="J131" s="15">
        <f t="shared" si="68"/>
        <v>0.17550175501755017</v>
      </c>
      <c r="K131" s="21">
        <v>0.05</v>
      </c>
      <c r="L131" s="58">
        <v>61</v>
      </c>
      <c r="M131" s="15">
        <f t="shared" si="69"/>
        <v>0.13725137251372513</v>
      </c>
      <c r="N131" s="21">
        <v>0.04</v>
      </c>
      <c r="O131" s="22">
        <f t="shared" si="70"/>
        <v>0.77850688506885068</v>
      </c>
      <c r="P131" s="57" t="str">
        <f t="shared" si="71"/>
        <v>C</v>
      </c>
      <c r="Q131" s="63"/>
      <c r="R131" s="195"/>
      <c r="S131" s="196"/>
    </row>
    <row r="132" spans="1:22" s="197" customFormat="1" ht="15.95" customHeight="1" x14ac:dyDescent="0.2">
      <c r="A132" s="250">
        <v>5</v>
      </c>
      <c r="B132" s="236" t="s">
        <v>299</v>
      </c>
      <c r="C132" s="237" t="s">
        <v>46</v>
      </c>
      <c r="D132" s="237" t="s">
        <v>300</v>
      </c>
      <c r="E132" s="58">
        <v>99</v>
      </c>
      <c r="F132" s="15">
        <f t="shared" si="66"/>
        <v>0.22275222752227522</v>
      </c>
      <c r="G132" s="58">
        <v>88</v>
      </c>
      <c r="H132" s="15">
        <f t="shared" si="67"/>
        <v>0.19800198001980021</v>
      </c>
      <c r="I132" s="58">
        <v>99</v>
      </c>
      <c r="J132" s="15">
        <f t="shared" si="68"/>
        <v>0.22275222752227522</v>
      </c>
      <c r="K132" s="21">
        <v>0.05</v>
      </c>
      <c r="L132" s="58">
        <v>94</v>
      </c>
      <c r="M132" s="15">
        <f t="shared" si="69"/>
        <v>0.21150211502115021</v>
      </c>
      <c r="N132" s="21">
        <v>0.05</v>
      </c>
      <c r="O132" s="22">
        <f t="shared" si="70"/>
        <v>0.95500855008550078</v>
      </c>
      <c r="P132" s="57" t="str">
        <f t="shared" si="71"/>
        <v>A</v>
      </c>
      <c r="Q132" s="63"/>
      <c r="R132" s="195"/>
      <c r="S132" s="196"/>
    </row>
    <row r="133" spans="1:22" s="197" customFormat="1" ht="15.95" customHeight="1" x14ac:dyDescent="0.2">
      <c r="A133" s="250">
        <v>6</v>
      </c>
      <c r="B133" s="236" t="s">
        <v>301</v>
      </c>
      <c r="C133" s="237" t="s">
        <v>46</v>
      </c>
      <c r="D133" s="237" t="s">
        <v>302</v>
      </c>
      <c r="E133" s="58">
        <v>99</v>
      </c>
      <c r="F133" s="15">
        <f t="shared" si="66"/>
        <v>0.22275222752227522</v>
      </c>
      <c r="G133" s="58">
        <v>92</v>
      </c>
      <c r="H133" s="15">
        <f t="shared" si="67"/>
        <v>0.2070020700207002</v>
      </c>
      <c r="I133" s="58">
        <v>94</v>
      </c>
      <c r="J133" s="15">
        <f t="shared" si="68"/>
        <v>0.21150211502115021</v>
      </c>
      <c r="K133" s="21">
        <v>0.05</v>
      </c>
      <c r="L133" s="58">
        <v>87</v>
      </c>
      <c r="M133" s="15">
        <f t="shared" si="69"/>
        <v>0.19575195751957519</v>
      </c>
      <c r="N133" s="21">
        <v>0.04</v>
      </c>
      <c r="O133" s="22">
        <f t="shared" si="70"/>
        <v>0.92700837008370074</v>
      </c>
      <c r="P133" s="57" t="str">
        <f t="shared" si="71"/>
        <v>A</v>
      </c>
      <c r="Q133" s="58"/>
      <c r="R133" s="195"/>
      <c r="S133" s="196"/>
    </row>
    <row r="134" spans="1:22" s="197" customFormat="1" ht="15.95" customHeight="1" x14ac:dyDescent="0.2">
      <c r="A134" s="250">
        <v>7</v>
      </c>
      <c r="B134" s="236" t="s">
        <v>303</v>
      </c>
      <c r="C134" s="237" t="s">
        <v>47</v>
      </c>
      <c r="D134" s="237" t="s">
        <v>304</v>
      </c>
      <c r="E134" s="58">
        <v>90</v>
      </c>
      <c r="F134" s="15">
        <f>E134/444.44</f>
        <v>0.20250202502025019</v>
      </c>
      <c r="G134" s="58">
        <v>49</v>
      </c>
      <c r="H134" s="15">
        <f>G134/444.44</f>
        <v>0.11025110251102511</v>
      </c>
      <c r="I134" s="58">
        <v>87</v>
      </c>
      <c r="J134" s="15">
        <f>I134/444.44</f>
        <v>0.19575195751957519</v>
      </c>
      <c r="K134" s="21">
        <v>0.05</v>
      </c>
      <c r="L134" s="58">
        <v>46</v>
      </c>
      <c r="M134" s="15">
        <f>L134/444.44</f>
        <v>0.1035010350103501</v>
      </c>
      <c r="N134" s="21">
        <v>0.04</v>
      </c>
      <c r="O134" s="22">
        <f>N134+M134+K134+J134+H134+F134</f>
        <v>0.70200612006120056</v>
      </c>
      <c r="P134" s="57" t="str">
        <f>IF(O134&lt;50%,"F",IF(O134&lt;=64%,"D",IF(O134&lt;=79%,"C",IF(O134&lt;90%,"B",IF(O134&gt;=90%,"A")))))</f>
        <v>C</v>
      </c>
      <c r="Q134" s="58"/>
      <c r="R134" s="195"/>
      <c r="S134" s="196"/>
    </row>
    <row r="135" spans="1:22" s="197" customFormat="1" ht="15.95" customHeight="1" x14ac:dyDescent="0.2">
      <c r="A135" s="250">
        <v>8</v>
      </c>
      <c r="B135" s="236" t="s">
        <v>305</v>
      </c>
      <c r="C135" s="237" t="s">
        <v>47</v>
      </c>
      <c r="D135" s="237" t="s">
        <v>306</v>
      </c>
      <c r="E135" s="58">
        <v>64</v>
      </c>
      <c r="F135" s="15">
        <f t="shared" ref="F135:F146" si="72">E135/444.44</f>
        <v>0.14400144001440016</v>
      </c>
      <c r="G135" s="58">
        <v>65</v>
      </c>
      <c r="H135" s="15">
        <f t="shared" ref="H135:H146" si="73">G135/444.44</f>
        <v>0.14625146251462515</v>
      </c>
      <c r="I135" s="58">
        <v>40</v>
      </c>
      <c r="J135" s="15">
        <f t="shared" ref="J135:J146" si="74">I135/444.44</f>
        <v>9.0000900009000087E-2</v>
      </c>
      <c r="K135" s="21">
        <v>0.01</v>
      </c>
      <c r="L135" s="58">
        <v>46</v>
      </c>
      <c r="M135" s="15">
        <f t="shared" ref="M135:M146" si="75">L135/444.44</f>
        <v>0.1035010350103501</v>
      </c>
      <c r="N135" s="21">
        <v>0.04</v>
      </c>
      <c r="O135" s="22">
        <f t="shared" ref="O135:O146" si="76">N135+M135+K135+J135+H135+F135</f>
        <v>0.53375483754837549</v>
      </c>
      <c r="P135" s="57" t="str">
        <f t="shared" ref="P135:P146" si="77">IF(O135&lt;50%,"F",IF(O135&lt;=64%,"D",IF(O135&lt;=79%,"C",IF(O135&lt;90%,"B",IF(O135&gt;=90%,"A")))))</f>
        <v>D</v>
      </c>
      <c r="Q135" s="58"/>
      <c r="R135" s="195"/>
      <c r="S135" s="196"/>
    </row>
    <row r="136" spans="1:22" s="197" customFormat="1" ht="15.95" customHeight="1" x14ac:dyDescent="0.2">
      <c r="A136" s="250">
        <v>9</v>
      </c>
      <c r="B136" s="236" t="s">
        <v>307</v>
      </c>
      <c r="C136" s="237" t="s">
        <v>47</v>
      </c>
      <c r="D136" s="237" t="s">
        <v>308</v>
      </c>
      <c r="E136" s="58">
        <v>87</v>
      </c>
      <c r="F136" s="15">
        <f t="shared" si="72"/>
        <v>0.19575195751957519</v>
      </c>
      <c r="G136" s="58">
        <v>86</v>
      </c>
      <c r="H136" s="15">
        <f t="shared" si="73"/>
        <v>0.1935019350193502</v>
      </c>
      <c r="I136" s="58">
        <v>95</v>
      </c>
      <c r="J136" s="15">
        <f t="shared" si="74"/>
        <v>0.2137521375213752</v>
      </c>
      <c r="K136" s="21">
        <v>0.05</v>
      </c>
      <c r="L136" s="58">
        <v>75</v>
      </c>
      <c r="M136" s="15">
        <f t="shared" si="75"/>
        <v>0.16875168751687517</v>
      </c>
      <c r="N136" s="21">
        <v>0.05</v>
      </c>
      <c r="O136" s="22">
        <f t="shared" si="76"/>
        <v>0.87175771757717579</v>
      </c>
      <c r="P136" s="57" t="str">
        <f t="shared" si="77"/>
        <v>B</v>
      </c>
      <c r="Q136" s="63"/>
      <c r="R136" s="195"/>
      <c r="S136" s="196"/>
    </row>
    <row r="137" spans="1:22" s="197" customFormat="1" ht="15.95" customHeight="1" x14ac:dyDescent="0.2">
      <c r="A137" s="250">
        <v>10</v>
      </c>
      <c r="B137" s="236" t="s">
        <v>309</v>
      </c>
      <c r="C137" s="237" t="s">
        <v>46</v>
      </c>
      <c r="D137" s="237" t="s">
        <v>310</v>
      </c>
      <c r="E137" s="58">
        <v>95</v>
      </c>
      <c r="F137" s="15">
        <f t="shared" si="72"/>
        <v>0.2137521375213752</v>
      </c>
      <c r="G137" s="58">
        <v>85</v>
      </c>
      <c r="H137" s="15">
        <f t="shared" si="73"/>
        <v>0.19125191251912518</v>
      </c>
      <c r="I137" s="58">
        <v>92</v>
      </c>
      <c r="J137" s="15">
        <f t="shared" si="74"/>
        <v>0.2070020700207002</v>
      </c>
      <c r="K137" s="21">
        <v>0.05</v>
      </c>
      <c r="L137" s="58">
        <v>74</v>
      </c>
      <c r="M137" s="15">
        <f t="shared" si="75"/>
        <v>0.16650166501665017</v>
      </c>
      <c r="N137" s="21">
        <v>0.05</v>
      </c>
      <c r="O137" s="22">
        <f t="shared" si="76"/>
        <v>0.87850778507785077</v>
      </c>
      <c r="P137" s="57" t="str">
        <f t="shared" si="77"/>
        <v>B</v>
      </c>
      <c r="Q137" s="99"/>
      <c r="R137" s="195"/>
      <c r="S137" s="196"/>
    </row>
    <row r="138" spans="1:22" s="197" customFormat="1" ht="15.95" customHeight="1" x14ac:dyDescent="0.2">
      <c r="A138" s="250">
        <v>11</v>
      </c>
      <c r="B138" s="236" t="s">
        <v>311</v>
      </c>
      <c r="C138" s="237" t="s">
        <v>46</v>
      </c>
      <c r="D138" s="237" t="s">
        <v>312</v>
      </c>
      <c r="E138" s="58">
        <v>83</v>
      </c>
      <c r="F138" s="15">
        <f t="shared" si="72"/>
        <v>0.18675186751867517</v>
      </c>
      <c r="G138" s="58">
        <v>73</v>
      </c>
      <c r="H138" s="15">
        <f t="shared" si="73"/>
        <v>0.16425164251642516</v>
      </c>
      <c r="I138" s="58">
        <v>87</v>
      </c>
      <c r="J138" s="15">
        <f t="shared" si="74"/>
        <v>0.19575195751957519</v>
      </c>
      <c r="K138" s="21">
        <v>0.05</v>
      </c>
      <c r="L138" s="58">
        <v>51</v>
      </c>
      <c r="M138" s="15">
        <f t="shared" si="75"/>
        <v>0.11475114751147511</v>
      </c>
      <c r="N138" s="21">
        <v>0.04</v>
      </c>
      <c r="O138" s="22">
        <f t="shared" si="76"/>
        <v>0.75150661506615068</v>
      </c>
      <c r="P138" s="57" t="str">
        <f t="shared" si="77"/>
        <v>C</v>
      </c>
      <c r="Q138" s="63"/>
      <c r="R138" s="195"/>
      <c r="S138" s="196"/>
    </row>
    <row r="139" spans="1:22" s="292" customFormat="1" ht="15.95" customHeight="1" x14ac:dyDescent="0.2">
      <c r="A139" s="288">
        <v>12</v>
      </c>
      <c r="B139" s="260" t="s">
        <v>313</v>
      </c>
      <c r="C139" s="261" t="s">
        <v>47</v>
      </c>
      <c r="D139" s="261" t="s">
        <v>314</v>
      </c>
      <c r="E139" s="289">
        <v>44</v>
      </c>
      <c r="F139" s="290">
        <f t="shared" si="72"/>
        <v>9.9000990009900106E-2</v>
      </c>
      <c r="G139" s="289">
        <v>86</v>
      </c>
      <c r="H139" s="290">
        <f t="shared" si="73"/>
        <v>0.1935019350193502</v>
      </c>
      <c r="I139" s="289">
        <v>0</v>
      </c>
      <c r="J139" s="290">
        <f t="shared" si="74"/>
        <v>0</v>
      </c>
      <c r="K139" s="262">
        <v>0</v>
      </c>
      <c r="L139" s="289">
        <v>0</v>
      </c>
      <c r="M139" s="290">
        <f t="shared" si="75"/>
        <v>0</v>
      </c>
      <c r="N139" s="262">
        <v>0</v>
      </c>
      <c r="O139" s="263">
        <f t="shared" si="76"/>
        <v>0.29250292502925029</v>
      </c>
      <c r="P139" s="291" t="str">
        <f t="shared" si="77"/>
        <v>F</v>
      </c>
      <c r="Q139" s="289"/>
      <c r="R139" s="195"/>
      <c r="S139" s="196"/>
      <c r="T139" s="197"/>
      <c r="U139" s="197"/>
      <c r="V139" s="197"/>
    </row>
    <row r="140" spans="1:22" s="292" customFormat="1" ht="15.95" customHeight="1" x14ac:dyDescent="0.2">
      <c r="A140" s="288">
        <v>13</v>
      </c>
      <c r="B140" s="260" t="s">
        <v>315</v>
      </c>
      <c r="C140" s="261" t="s">
        <v>46</v>
      </c>
      <c r="D140" s="261" t="s">
        <v>316</v>
      </c>
      <c r="E140" s="289">
        <v>0</v>
      </c>
      <c r="F140" s="290">
        <f t="shared" si="72"/>
        <v>0</v>
      </c>
      <c r="G140" s="289">
        <v>0</v>
      </c>
      <c r="H140" s="290">
        <f t="shared" si="73"/>
        <v>0</v>
      </c>
      <c r="I140" s="289">
        <v>0</v>
      </c>
      <c r="J140" s="290">
        <f t="shared" si="74"/>
        <v>0</v>
      </c>
      <c r="K140" s="262">
        <v>0</v>
      </c>
      <c r="L140" s="289">
        <v>0</v>
      </c>
      <c r="M140" s="290">
        <f t="shared" si="75"/>
        <v>0</v>
      </c>
      <c r="N140" s="262">
        <v>0</v>
      </c>
      <c r="O140" s="263">
        <f t="shared" si="76"/>
        <v>0</v>
      </c>
      <c r="P140" s="291" t="str">
        <f t="shared" si="77"/>
        <v>F</v>
      </c>
      <c r="Q140" s="289"/>
      <c r="R140" s="195"/>
      <c r="S140" s="196"/>
      <c r="T140" s="197"/>
      <c r="U140" s="197"/>
      <c r="V140" s="197"/>
    </row>
    <row r="141" spans="1:22" s="197" customFormat="1" ht="15.95" customHeight="1" x14ac:dyDescent="0.2">
      <c r="A141" s="250">
        <v>14</v>
      </c>
      <c r="B141" s="236" t="s">
        <v>317</v>
      </c>
      <c r="C141" s="237" t="s">
        <v>47</v>
      </c>
      <c r="D141" s="237" t="s">
        <v>318</v>
      </c>
      <c r="E141" s="58">
        <v>82</v>
      </c>
      <c r="F141" s="15">
        <f t="shared" si="72"/>
        <v>0.18450184501845018</v>
      </c>
      <c r="G141" s="58">
        <v>62</v>
      </c>
      <c r="H141" s="15">
        <f t="shared" si="73"/>
        <v>0.13950139501395015</v>
      </c>
      <c r="I141" s="58">
        <v>83</v>
      </c>
      <c r="J141" s="15">
        <f t="shared" si="74"/>
        <v>0.18675186751867517</v>
      </c>
      <c r="K141" s="21">
        <v>0.05</v>
      </c>
      <c r="L141" s="58">
        <v>33</v>
      </c>
      <c r="M141" s="15">
        <f t="shared" si="75"/>
        <v>7.4250742507425069E-2</v>
      </c>
      <c r="N141" s="21">
        <v>0.04</v>
      </c>
      <c r="O141" s="22">
        <f t="shared" si="76"/>
        <v>0.67500585005850056</v>
      </c>
      <c r="P141" s="57" t="str">
        <f t="shared" si="77"/>
        <v>C</v>
      </c>
      <c r="Q141" s="63"/>
      <c r="R141" s="195"/>
      <c r="S141" s="196"/>
    </row>
    <row r="142" spans="1:22" s="197" customFormat="1" ht="15.95" customHeight="1" x14ac:dyDescent="0.2">
      <c r="A142" s="250">
        <v>15</v>
      </c>
      <c r="B142" s="236" t="s">
        <v>319</v>
      </c>
      <c r="C142" s="237" t="s">
        <v>47</v>
      </c>
      <c r="D142" s="237" t="s">
        <v>320</v>
      </c>
      <c r="E142" s="58">
        <v>84</v>
      </c>
      <c r="F142" s="15">
        <f t="shared" si="72"/>
        <v>0.18900189001890019</v>
      </c>
      <c r="G142" s="58">
        <v>67</v>
      </c>
      <c r="H142" s="15">
        <f t="shared" si="73"/>
        <v>0.15075150751507516</v>
      </c>
      <c r="I142" s="58">
        <v>75</v>
      </c>
      <c r="J142" s="15">
        <f t="shared" si="74"/>
        <v>0.16875168751687517</v>
      </c>
      <c r="K142" s="21">
        <v>0.05</v>
      </c>
      <c r="L142" s="58">
        <v>31</v>
      </c>
      <c r="M142" s="15">
        <f t="shared" si="75"/>
        <v>6.9750697506975073E-2</v>
      </c>
      <c r="N142" s="21">
        <v>0.04</v>
      </c>
      <c r="O142" s="22">
        <f t="shared" si="76"/>
        <v>0.66825578255782558</v>
      </c>
      <c r="P142" s="57" t="str">
        <f t="shared" si="77"/>
        <v>C</v>
      </c>
      <c r="Q142" s="63"/>
      <c r="R142" s="195"/>
      <c r="S142" s="196"/>
    </row>
    <row r="143" spans="1:22" s="197" customFormat="1" ht="15.95" customHeight="1" x14ac:dyDescent="0.2">
      <c r="A143" s="250">
        <v>16</v>
      </c>
      <c r="B143" s="236" t="s">
        <v>321</v>
      </c>
      <c r="C143" s="237" t="s">
        <v>46</v>
      </c>
      <c r="D143" s="237" t="s">
        <v>322</v>
      </c>
      <c r="E143" s="58">
        <v>90</v>
      </c>
      <c r="F143" s="15">
        <f t="shared" si="72"/>
        <v>0.20250202502025019</v>
      </c>
      <c r="G143" s="58">
        <v>68</v>
      </c>
      <c r="H143" s="15">
        <f t="shared" si="73"/>
        <v>0.15300153001530015</v>
      </c>
      <c r="I143" s="58">
        <v>81</v>
      </c>
      <c r="J143" s="15">
        <f t="shared" si="74"/>
        <v>0.18225182251822519</v>
      </c>
      <c r="K143" s="21">
        <v>0.05</v>
      </c>
      <c r="L143" s="58">
        <v>50</v>
      </c>
      <c r="M143" s="15">
        <f t="shared" si="75"/>
        <v>0.11250112501125012</v>
      </c>
      <c r="N143" s="21">
        <v>0.04</v>
      </c>
      <c r="O143" s="22">
        <f t="shared" si="76"/>
        <v>0.74025650256502562</v>
      </c>
      <c r="P143" s="57" t="str">
        <f t="shared" si="77"/>
        <v>C</v>
      </c>
      <c r="Q143" s="63"/>
      <c r="R143" s="195"/>
      <c r="S143" s="196"/>
    </row>
    <row r="144" spans="1:22" s="197" customFormat="1" ht="15.95" customHeight="1" x14ac:dyDescent="0.2">
      <c r="A144" s="250">
        <v>17</v>
      </c>
      <c r="B144" s="236" t="s">
        <v>323</v>
      </c>
      <c r="C144" s="237" t="s">
        <v>47</v>
      </c>
      <c r="D144" s="237" t="s">
        <v>324</v>
      </c>
      <c r="E144" s="58">
        <v>75</v>
      </c>
      <c r="F144" s="15">
        <f t="shared" si="72"/>
        <v>0.16875168751687517</v>
      </c>
      <c r="G144" s="58">
        <v>64</v>
      </c>
      <c r="H144" s="15">
        <f t="shared" si="73"/>
        <v>0.14400144001440016</v>
      </c>
      <c r="I144" s="58">
        <v>74</v>
      </c>
      <c r="J144" s="15">
        <f t="shared" si="74"/>
        <v>0.16650166501665017</v>
      </c>
      <c r="K144" s="21">
        <v>0.04</v>
      </c>
      <c r="L144" s="58">
        <v>32</v>
      </c>
      <c r="M144" s="15">
        <f t="shared" si="75"/>
        <v>7.2000720007200078E-2</v>
      </c>
      <c r="N144" s="21">
        <v>0.04</v>
      </c>
      <c r="O144" s="22">
        <f t="shared" si="76"/>
        <v>0.63125551255512558</v>
      </c>
      <c r="P144" s="57" t="str">
        <f t="shared" si="77"/>
        <v>D</v>
      </c>
      <c r="Q144" s="58"/>
      <c r="R144" s="195"/>
      <c r="S144" s="196"/>
    </row>
    <row r="145" spans="1:19" s="197" customFormat="1" ht="15.95" customHeight="1" x14ac:dyDescent="0.2">
      <c r="A145" s="250">
        <v>18</v>
      </c>
      <c r="B145" s="236" t="s">
        <v>325</v>
      </c>
      <c r="C145" s="237" t="s">
        <v>46</v>
      </c>
      <c r="D145" s="237" t="s">
        <v>326</v>
      </c>
      <c r="E145" s="58">
        <v>97</v>
      </c>
      <c r="F145" s="15">
        <f t="shared" si="72"/>
        <v>0.21825218252182521</v>
      </c>
      <c r="G145" s="58">
        <v>94</v>
      </c>
      <c r="H145" s="15">
        <f t="shared" si="73"/>
        <v>0.21150211502115021</v>
      </c>
      <c r="I145" s="58">
        <v>95</v>
      </c>
      <c r="J145" s="15">
        <f t="shared" si="74"/>
        <v>0.2137521375213752</v>
      </c>
      <c r="K145" s="21">
        <v>0.05</v>
      </c>
      <c r="L145" s="58">
        <v>87</v>
      </c>
      <c r="M145" s="15">
        <f t="shared" si="75"/>
        <v>0.19575195751957519</v>
      </c>
      <c r="N145" s="21">
        <v>0.04</v>
      </c>
      <c r="O145" s="22">
        <f t="shared" si="76"/>
        <v>0.92925839258392584</v>
      </c>
      <c r="P145" s="57" t="str">
        <f t="shared" si="77"/>
        <v>A</v>
      </c>
      <c r="Q145" s="58"/>
      <c r="R145" s="195"/>
      <c r="S145" s="196"/>
    </row>
    <row r="146" spans="1:19" s="197" customFormat="1" ht="15.95" customHeight="1" x14ac:dyDescent="0.2">
      <c r="A146" s="250">
        <v>19</v>
      </c>
      <c r="B146" s="236" t="s">
        <v>327</v>
      </c>
      <c r="C146" s="237" t="s">
        <v>46</v>
      </c>
      <c r="D146" s="237" t="s">
        <v>328</v>
      </c>
      <c r="E146" s="58">
        <v>97</v>
      </c>
      <c r="F146" s="15">
        <f t="shared" si="72"/>
        <v>0.21825218252182521</v>
      </c>
      <c r="G146" s="58">
        <v>92</v>
      </c>
      <c r="H146" s="15">
        <f t="shared" si="73"/>
        <v>0.2070020700207002</v>
      </c>
      <c r="I146" s="58">
        <v>98</v>
      </c>
      <c r="J146" s="15">
        <f t="shared" si="74"/>
        <v>0.22050220502205023</v>
      </c>
      <c r="K146" s="21">
        <v>0.05</v>
      </c>
      <c r="L146" s="58">
        <v>82</v>
      </c>
      <c r="M146" s="15">
        <f t="shared" si="75"/>
        <v>0.18450184501845018</v>
      </c>
      <c r="N146" s="21">
        <v>0.04</v>
      </c>
      <c r="O146" s="22">
        <f t="shared" si="76"/>
        <v>0.92025830258302588</v>
      </c>
      <c r="P146" s="57" t="str">
        <f t="shared" si="77"/>
        <v>A</v>
      </c>
      <c r="Q146" s="67"/>
      <c r="R146" s="195"/>
      <c r="S146" s="196"/>
    </row>
    <row r="147" spans="1:19" s="197" customFormat="1" ht="15.95" customHeight="1" x14ac:dyDescent="0.2">
      <c r="A147" s="250">
        <v>20</v>
      </c>
      <c r="B147" s="236" t="s">
        <v>329</v>
      </c>
      <c r="C147" s="237" t="s">
        <v>46</v>
      </c>
      <c r="D147" s="237" t="s">
        <v>330</v>
      </c>
      <c r="E147" s="58">
        <v>80</v>
      </c>
      <c r="F147" s="15">
        <f>E147/444.44</f>
        <v>0.18000180001800017</v>
      </c>
      <c r="G147" s="58">
        <v>73</v>
      </c>
      <c r="H147" s="15">
        <f>G147/444.44</f>
        <v>0.16425164251642516</v>
      </c>
      <c r="I147" s="58">
        <v>76</v>
      </c>
      <c r="J147" s="15">
        <f>I147/444.44</f>
        <v>0.17100171001710018</v>
      </c>
      <c r="K147" s="21">
        <v>0.05</v>
      </c>
      <c r="L147" s="58">
        <v>53</v>
      </c>
      <c r="M147" s="15">
        <f>L147/444.44</f>
        <v>0.11925119251192512</v>
      </c>
      <c r="N147" s="21">
        <v>0.04</v>
      </c>
      <c r="O147" s="22">
        <f>N147+M147+K147+J147+H147+F147</f>
        <v>0.72450634506345057</v>
      </c>
      <c r="P147" s="57" t="str">
        <f>IF(O147&lt;50%,"F",IF(O147&lt;=64%,"D",IF(O147&lt;=79%,"C",IF(O147&lt;90%,"B",IF(O147&gt;=90%,"A")))))</f>
        <v>C</v>
      </c>
      <c r="Q147" s="63"/>
      <c r="R147" s="195"/>
      <c r="S147" s="196"/>
    </row>
    <row r="148" spans="1:19" s="197" customFormat="1" ht="15.95" customHeight="1" x14ac:dyDescent="0.2">
      <c r="A148" s="250">
        <v>21</v>
      </c>
      <c r="B148" s="236" t="s">
        <v>331</v>
      </c>
      <c r="C148" s="237" t="s">
        <v>47</v>
      </c>
      <c r="D148" s="237" t="s">
        <v>332</v>
      </c>
      <c r="E148" s="58">
        <v>86</v>
      </c>
      <c r="F148" s="15">
        <f>E148/444.44</f>
        <v>0.1935019350193502</v>
      </c>
      <c r="G148" s="58">
        <v>80</v>
      </c>
      <c r="H148" s="15">
        <f>G148/444.44</f>
        <v>0.18000180001800017</v>
      </c>
      <c r="I148" s="58">
        <v>79</v>
      </c>
      <c r="J148" s="15">
        <f>I148/444.44</f>
        <v>0.17775177751777518</v>
      </c>
      <c r="K148" s="21">
        <v>0.05</v>
      </c>
      <c r="L148" s="58">
        <v>53</v>
      </c>
      <c r="M148" s="15">
        <f>L148/444.44</f>
        <v>0.11925119251192512</v>
      </c>
      <c r="N148" s="21">
        <v>0.04</v>
      </c>
      <c r="O148" s="22">
        <f>N148+M148+K148+J148+H148+F148</f>
        <v>0.76050670506705065</v>
      </c>
      <c r="P148" s="57" t="str">
        <f>IF(O148&lt;50%,"F",IF(O148&lt;=64%,"D",IF(O148&lt;=79%,"C",IF(O148&lt;90%,"B",IF(O148&gt;=90%,"A")))))</f>
        <v>C</v>
      </c>
      <c r="Q148" s="63"/>
      <c r="R148" s="195"/>
      <c r="S148" s="196"/>
    </row>
    <row r="149" spans="1:19" s="197" customFormat="1" ht="15.95" customHeight="1" x14ac:dyDescent="0.2">
      <c r="A149" s="250">
        <v>22</v>
      </c>
      <c r="B149" s="236" t="s">
        <v>333</v>
      </c>
      <c r="C149" s="237" t="s">
        <v>46</v>
      </c>
      <c r="D149" s="237" t="s">
        <v>334</v>
      </c>
      <c r="E149" s="58">
        <v>96</v>
      </c>
      <c r="F149" s="15">
        <f t="shared" ref="F149:F150" si="78">E149/444.44</f>
        <v>0.21600216002160022</v>
      </c>
      <c r="G149" s="58">
        <v>90</v>
      </c>
      <c r="H149" s="15">
        <f t="shared" ref="H149:H150" si="79">G149/444.44</f>
        <v>0.20250202502025019</v>
      </c>
      <c r="I149" s="58">
        <v>93</v>
      </c>
      <c r="J149" s="15">
        <f t="shared" ref="J149:J150" si="80">I149/444.44</f>
        <v>0.20925209252092522</v>
      </c>
      <c r="K149" s="21">
        <v>0.05</v>
      </c>
      <c r="L149" s="58">
        <v>72</v>
      </c>
      <c r="M149" s="15">
        <f t="shared" ref="M149:M150" si="81">L149/444.44</f>
        <v>0.16200162001620017</v>
      </c>
      <c r="N149" s="21">
        <v>0.04</v>
      </c>
      <c r="O149" s="22">
        <f t="shared" ref="O149:O150" si="82">N149+M149+K149+J149+H149+F149</f>
        <v>0.87975789757897582</v>
      </c>
      <c r="P149" s="57" t="str">
        <f t="shared" ref="P149:P150" si="83">IF(O149&lt;50%,"F",IF(O149&lt;=64%,"D",IF(O149&lt;=79%,"C",IF(O149&lt;90%,"B",IF(O149&gt;=90%,"A")))))</f>
        <v>B</v>
      </c>
      <c r="Q149" s="63"/>
      <c r="R149" s="195"/>
      <c r="S149" s="196"/>
    </row>
    <row r="150" spans="1:19" s="197" customFormat="1" ht="15.95" customHeight="1" x14ac:dyDescent="0.2">
      <c r="A150" s="250">
        <v>23</v>
      </c>
      <c r="B150" s="236" t="s">
        <v>335</v>
      </c>
      <c r="C150" s="237" t="s">
        <v>46</v>
      </c>
      <c r="D150" s="237" t="s">
        <v>336</v>
      </c>
      <c r="E150" s="58">
        <v>99</v>
      </c>
      <c r="F150" s="15">
        <f t="shared" si="78"/>
        <v>0.22275222752227522</v>
      </c>
      <c r="G150" s="58">
        <v>90</v>
      </c>
      <c r="H150" s="15">
        <f t="shared" si="79"/>
        <v>0.20250202502025019</v>
      </c>
      <c r="I150" s="58">
        <v>96</v>
      </c>
      <c r="J150" s="15">
        <f t="shared" si="80"/>
        <v>0.21600216002160022</v>
      </c>
      <c r="K150" s="21">
        <v>0.05</v>
      </c>
      <c r="L150" s="58">
        <v>76</v>
      </c>
      <c r="M150" s="15">
        <f t="shared" si="81"/>
        <v>0.17100171001710018</v>
      </c>
      <c r="N150" s="21">
        <v>0.04</v>
      </c>
      <c r="O150" s="22">
        <f t="shared" si="82"/>
        <v>0.90225812258122584</v>
      </c>
      <c r="P150" s="57" t="str">
        <f t="shared" si="83"/>
        <v>A</v>
      </c>
      <c r="Q150" s="63"/>
      <c r="R150" s="195"/>
      <c r="S150" s="196"/>
    </row>
    <row r="151" spans="1:19" s="197" customFormat="1" ht="15.95" customHeight="1" x14ac:dyDescent="0.2">
      <c r="A151" s="272">
        <v>24</v>
      </c>
      <c r="B151" s="236" t="s">
        <v>337</v>
      </c>
      <c r="C151" s="237" t="s">
        <v>47</v>
      </c>
      <c r="D151" s="237" t="s">
        <v>338</v>
      </c>
      <c r="E151" s="58">
        <v>98</v>
      </c>
      <c r="F151" s="15">
        <f>E151/444.44</f>
        <v>0.22050220502205023</v>
      </c>
      <c r="G151" s="58">
        <v>92</v>
      </c>
      <c r="H151" s="15">
        <f>G151/444.44</f>
        <v>0.2070020700207002</v>
      </c>
      <c r="I151" s="58">
        <v>90</v>
      </c>
      <c r="J151" s="15">
        <f>I151/444.44</f>
        <v>0.20250202502025019</v>
      </c>
      <c r="K151" s="21">
        <v>0.05</v>
      </c>
      <c r="L151" s="58">
        <v>76</v>
      </c>
      <c r="M151" s="15">
        <f>L151/444.44</f>
        <v>0.17100171001710018</v>
      </c>
      <c r="N151" s="21">
        <v>0.04</v>
      </c>
      <c r="O151" s="22">
        <f>N151+M151+K151+J151+H151+F151</f>
        <v>0.89100801008010078</v>
      </c>
      <c r="P151" s="57" t="str">
        <f>IF(O151&lt;50%,"F",IF(O151&lt;=64%,"D",IF(O151&lt;=79%,"C",IF(O151&lt;90%,"B",IF(O151&gt;=90%,"A")))))</f>
        <v>B</v>
      </c>
      <c r="Q151" s="63"/>
      <c r="R151" s="195"/>
      <c r="S151" s="196"/>
    </row>
    <row r="152" spans="1:19" s="197" customFormat="1" ht="15.95" customHeight="1" x14ac:dyDescent="0.2">
      <c r="A152" s="278">
        <v>25</v>
      </c>
      <c r="B152" s="236" t="s">
        <v>373</v>
      </c>
      <c r="C152" s="237" t="s">
        <v>46</v>
      </c>
      <c r="D152" s="237" t="s">
        <v>374</v>
      </c>
      <c r="E152" s="58">
        <v>97</v>
      </c>
      <c r="F152" s="15">
        <f>E152/444.44</f>
        <v>0.21825218252182521</v>
      </c>
      <c r="G152" s="58">
        <v>93</v>
      </c>
      <c r="H152" s="15">
        <f>G152/444.44</f>
        <v>0.20925209252092522</v>
      </c>
      <c r="I152" s="58">
        <v>99</v>
      </c>
      <c r="J152" s="15">
        <f>I152/444.44</f>
        <v>0.22275222752227522</v>
      </c>
      <c r="K152" s="21">
        <v>0.05</v>
      </c>
      <c r="L152" s="58">
        <v>92</v>
      </c>
      <c r="M152" s="15">
        <v>0.05</v>
      </c>
      <c r="N152" s="21">
        <v>0.05</v>
      </c>
      <c r="O152" s="22">
        <f>N152+M152+K152+J152+H152+F152</f>
        <v>0.80025650256502567</v>
      </c>
      <c r="P152" s="57" t="str">
        <f>IF(O152&lt;50%,"F",IF(O152&lt;=64%,"D",IF(O152&lt;=79%,"C",IF(O152&lt;90%,"B",IF(O152&gt;=90%,"A")))))</f>
        <v>B</v>
      </c>
      <c r="Q152" s="63"/>
      <c r="R152" s="195"/>
      <c r="S152" s="196"/>
    </row>
    <row r="153" spans="1:19" s="151" customFormat="1" ht="15" customHeight="1" x14ac:dyDescent="0.2">
      <c r="A153" s="354" t="s">
        <v>13</v>
      </c>
      <c r="B153" s="354"/>
      <c r="C153" s="354"/>
      <c r="D153" s="354"/>
      <c r="E153" s="354"/>
      <c r="F153" s="354"/>
      <c r="G153" s="354"/>
      <c r="H153" s="354"/>
      <c r="I153" s="354"/>
      <c r="J153" s="354"/>
      <c r="K153" s="354"/>
      <c r="L153" s="354"/>
      <c r="M153" s="354"/>
      <c r="N153" s="354"/>
      <c r="O153" s="354"/>
      <c r="P153" s="354"/>
      <c r="Q153" s="150"/>
      <c r="R153" s="150"/>
      <c r="S153" s="150"/>
    </row>
    <row r="154" spans="1:19" s="151" customFormat="1" ht="15" customHeight="1" x14ac:dyDescent="0.2">
      <c r="A154" s="240"/>
      <c r="B154" s="240"/>
      <c r="C154" s="240"/>
      <c r="D154" s="240"/>
      <c r="E154" s="240"/>
      <c r="F154" s="240"/>
      <c r="G154" s="240"/>
      <c r="H154" s="240"/>
      <c r="I154" s="240"/>
      <c r="J154" s="240"/>
      <c r="K154" s="240"/>
      <c r="L154" s="240"/>
      <c r="M154" s="240"/>
      <c r="N154" s="240"/>
      <c r="O154" s="240"/>
      <c r="P154" s="240"/>
      <c r="Q154" s="150"/>
      <c r="R154" s="150"/>
      <c r="S154" s="150"/>
    </row>
    <row r="155" spans="1:19" s="151" customFormat="1" ht="15" customHeight="1" x14ac:dyDescent="0.2">
      <c r="A155" s="240"/>
      <c r="B155" s="240"/>
      <c r="C155" s="240"/>
      <c r="D155" s="240"/>
      <c r="E155" s="240"/>
      <c r="F155" s="240"/>
      <c r="G155" s="240"/>
      <c r="H155" s="240"/>
      <c r="I155" s="240"/>
      <c r="J155" s="240"/>
      <c r="K155" s="240"/>
      <c r="L155" s="240"/>
      <c r="M155" s="240"/>
      <c r="N155" s="240"/>
      <c r="O155" s="240"/>
      <c r="P155" s="240"/>
      <c r="Q155" s="150"/>
      <c r="R155" s="150"/>
      <c r="S155" s="150"/>
    </row>
    <row r="156" spans="1:19" s="151" customFormat="1" ht="15" customHeight="1" x14ac:dyDescent="0.2">
      <c r="A156" s="240"/>
      <c r="B156" s="240"/>
      <c r="C156" s="240"/>
      <c r="D156" s="240"/>
      <c r="E156" s="240"/>
      <c r="F156" s="240"/>
      <c r="G156" s="240"/>
      <c r="H156" s="240"/>
      <c r="I156" s="240"/>
      <c r="J156" s="240"/>
      <c r="K156" s="240"/>
      <c r="L156" s="240"/>
      <c r="M156" s="240"/>
      <c r="N156" s="240"/>
      <c r="O156" s="240"/>
      <c r="P156" s="240"/>
      <c r="Q156" s="150"/>
      <c r="R156" s="150"/>
      <c r="S156" s="150"/>
    </row>
    <row r="157" spans="1:19" s="151" customFormat="1" ht="15" customHeight="1" x14ac:dyDescent="0.2">
      <c r="A157" s="240"/>
      <c r="B157" s="240"/>
      <c r="C157" s="240"/>
      <c r="D157" s="240"/>
      <c r="E157" s="240"/>
      <c r="F157" s="240"/>
      <c r="G157" s="240"/>
      <c r="H157" s="240"/>
      <c r="I157" s="240"/>
      <c r="J157" s="240"/>
      <c r="K157" s="240"/>
      <c r="L157" s="240"/>
      <c r="M157" s="240"/>
      <c r="N157" s="240"/>
      <c r="O157" s="240"/>
      <c r="P157" s="240"/>
      <c r="Q157" s="150"/>
      <c r="R157" s="150"/>
      <c r="S157" s="150"/>
    </row>
    <row r="158" spans="1:19" s="151" customFormat="1" ht="15" customHeight="1" x14ac:dyDescent="0.2">
      <c r="A158" s="240"/>
      <c r="B158" s="240"/>
      <c r="C158" s="240"/>
      <c r="D158" s="240"/>
      <c r="E158" s="240"/>
      <c r="F158" s="240"/>
      <c r="G158" s="240"/>
      <c r="H158" s="240"/>
      <c r="I158" s="240"/>
      <c r="J158" s="240"/>
      <c r="K158" s="240"/>
      <c r="L158" s="240"/>
      <c r="M158" s="240"/>
      <c r="N158" s="240"/>
      <c r="O158" s="240"/>
      <c r="P158" s="240"/>
      <c r="Q158" s="150"/>
      <c r="R158" s="150"/>
      <c r="S158" s="150"/>
    </row>
    <row r="159" spans="1:19" s="151" customFormat="1" ht="15" customHeight="1" x14ac:dyDescent="0.2">
      <c r="A159" s="240"/>
      <c r="B159" s="240"/>
      <c r="C159" s="240"/>
      <c r="D159" s="240"/>
      <c r="E159" s="240"/>
      <c r="F159" s="240"/>
      <c r="G159" s="240"/>
      <c r="H159" s="240"/>
      <c r="I159" s="240"/>
      <c r="J159" s="240"/>
      <c r="K159" s="240"/>
      <c r="L159" s="240"/>
      <c r="M159" s="240"/>
      <c r="N159" s="240"/>
      <c r="O159" s="240"/>
      <c r="P159" s="240"/>
      <c r="Q159" s="150"/>
      <c r="R159" s="150"/>
      <c r="S159" s="150"/>
    </row>
    <row r="160" spans="1:19" s="151" customFormat="1" ht="15" customHeight="1" x14ac:dyDescent="0.2">
      <c r="A160" s="240"/>
      <c r="B160" s="240"/>
      <c r="C160" s="240"/>
      <c r="D160" s="240"/>
      <c r="E160" s="240"/>
      <c r="F160" s="240"/>
      <c r="G160" s="240"/>
      <c r="H160" s="240"/>
      <c r="I160" s="240"/>
      <c r="J160" s="240"/>
      <c r="K160" s="240"/>
      <c r="L160" s="240"/>
      <c r="M160" s="240"/>
      <c r="N160" s="240"/>
      <c r="O160" s="240"/>
      <c r="P160" s="240"/>
      <c r="Q160" s="150"/>
      <c r="R160" s="150"/>
      <c r="S160" s="150"/>
    </row>
    <row r="161" spans="1:22" s="151" customFormat="1" ht="15" customHeight="1" x14ac:dyDescent="0.2">
      <c r="A161" s="240"/>
      <c r="B161" s="240"/>
      <c r="C161" s="240"/>
      <c r="D161" s="240"/>
      <c r="E161" s="240"/>
      <c r="F161" s="240"/>
      <c r="G161" s="240"/>
      <c r="H161" s="240"/>
      <c r="I161" s="240"/>
      <c r="J161" s="240"/>
      <c r="K161" s="240"/>
      <c r="L161" s="240"/>
      <c r="M161" s="240"/>
      <c r="N161" s="240"/>
      <c r="O161" s="240"/>
      <c r="P161" s="240"/>
      <c r="Q161" s="150"/>
      <c r="R161" s="150"/>
      <c r="S161" s="150"/>
    </row>
    <row r="162" spans="1:22" s="38" customFormat="1" ht="24.95" customHeight="1" x14ac:dyDescent="0.3">
      <c r="A162" s="341" t="s">
        <v>136</v>
      </c>
      <c r="B162" s="341"/>
      <c r="C162" s="341"/>
      <c r="D162" s="341"/>
      <c r="E162" s="341"/>
      <c r="F162" s="341"/>
      <c r="G162" s="341"/>
      <c r="H162" s="341"/>
      <c r="I162" s="341"/>
      <c r="J162" s="341"/>
      <c r="K162" s="341"/>
      <c r="L162" s="341"/>
      <c r="M162" s="341"/>
      <c r="N162" s="341"/>
      <c r="O162" s="341"/>
      <c r="P162" s="341"/>
      <c r="Q162" s="341"/>
      <c r="R162" s="341"/>
      <c r="S162" s="341"/>
      <c r="T162" s="341"/>
      <c r="U162" s="341"/>
    </row>
    <row r="163" spans="1:22" s="38" customFormat="1" ht="9.9499999999999993" customHeight="1" x14ac:dyDescent="0.3">
      <c r="A163" s="149"/>
      <c r="B163" s="149"/>
      <c r="C163" s="149"/>
      <c r="D163" s="149"/>
      <c r="E163" s="211"/>
      <c r="F163" s="149"/>
      <c r="G163" s="149"/>
      <c r="H163" s="149"/>
      <c r="I163" s="149"/>
      <c r="J163" s="149"/>
      <c r="K163" s="149"/>
      <c r="L163" s="149"/>
      <c r="M163" s="149"/>
      <c r="N163" s="149"/>
      <c r="O163" s="149"/>
      <c r="P163" s="149"/>
      <c r="Q163" s="149"/>
      <c r="R163" s="64">
        <v>0.05</v>
      </c>
      <c r="S163" s="65"/>
      <c r="U163" s="66"/>
    </row>
    <row r="164" spans="1:22" s="197" customFormat="1" ht="15.95" customHeight="1" x14ac:dyDescent="0.2">
      <c r="A164" s="59" t="s">
        <v>144</v>
      </c>
      <c r="B164" s="59"/>
      <c r="C164" s="59"/>
      <c r="D164" s="59"/>
      <c r="E164" s="130"/>
      <c r="F164" s="59"/>
      <c r="G164" s="59"/>
      <c r="H164" s="59"/>
      <c r="I164" s="59"/>
      <c r="J164" s="59" t="s">
        <v>141</v>
      </c>
      <c r="K164" s="59"/>
      <c r="L164" s="59"/>
      <c r="M164" s="59"/>
      <c r="N164" s="59"/>
      <c r="O164" s="59"/>
      <c r="P164" s="59"/>
      <c r="Q164" s="59"/>
      <c r="R164" s="212">
        <v>0.05</v>
      </c>
      <c r="S164" s="196"/>
    </row>
    <row r="165" spans="1:22" s="197" customFormat="1" ht="15.75" customHeight="1" x14ac:dyDescent="0.2">
      <c r="A165" s="59" t="s">
        <v>145</v>
      </c>
      <c r="B165" s="59"/>
      <c r="C165" s="59"/>
      <c r="D165" s="59"/>
      <c r="E165" s="130"/>
      <c r="F165" s="59"/>
      <c r="G165" s="59"/>
      <c r="H165" s="59"/>
      <c r="I165" s="59"/>
      <c r="J165" s="59" t="s">
        <v>24</v>
      </c>
      <c r="K165" s="59"/>
      <c r="L165" s="59"/>
      <c r="M165" s="59"/>
      <c r="N165" s="59"/>
      <c r="O165" s="59"/>
      <c r="P165" s="59"/>
      <c r="Q165" s="59"/>
      <c r="R165" s="212">
        <v>0.04</v>
      </c>
      <c r="S165" s="196"/>
    </row>
    <row r="166" spans="1:22" s="197" customFormat="1" ht="8.25" customHeight="1" x14ac:dyDescent="0.25">
      <c r="A166" s="61"/>
      <c r="B166" s="198"/>
      <c r="C166" s="199"/>
      <c r="D166" s="199"/>
      <c r="E166" s="61"/>
      <c r="F166" s="13"/>
      <c r="G166" s="13"/>
      <c r="H166" s="62"/>
      <c r="I166" s="13"/>
      <c r="J166" s="62"/>
      <c r="K166" s="13"/>
      <c r="L166" s="200"/>
      <c r="M166" s="13"/>
      <c r="N166" s="62"/>
      <c r="O166" s="13"/>
      <c r="P166" s="13"/>
      <c r="Q166" s="62"/>
      <c r="R166" s="212">
        <v>0.05</v>
      </c>
      <c r="S166" s="196"/>
    </row>
    <row r="167" spans="1:22" s="197" customFormat="1" ht="14.1" customHeight="1" x14ac:dyDescent="0.2">
      <c r="A167" s="317" t="s">
        <v>4</v>
      </c>
      <c r="B167" s="317" t="s">
        <v>5</v>
      </c>
      <c r="C167" s="317" t="s">
        <v>31</v>
      </c>
      <c r="D167" s="318" t="s">
        <v>7</v>
      </c>
      <c r="E167" s="317" t="s">
        <v>8</v>
      </c>
      <c r="F167" s="317"/>
      <c r="G167" s="317"/>
      <c r="H167" s="317"/>
      <c r="I167" s="317" t="s">
        <v>9</v>
      </c>
      <c r="J167" s="317"/>
      <c r="K167" s="317"/>
      <c r="L167" s="317"/>
      <c r="M167" s="317"/>
      <c r="N167" s="317"/>
      <c r="O167" s="317" t="s">
        <v>0</v>
      </c>
      <c r="P167" s="319" t="s">
        <v>3</v>
      </c>
      <c r="Q167" s="353" t="s">
        <v>2</v>
      </c>
      <c r="R167" s="212">
        <v>0.05</v>
      </c>
      <c r="S167" s="196"/>
    </row>
    <row r="168" spans="1:22" s="197" customFormat="1" ht="14.1" customHeight="1" x14ac:dyDescent="0.2">
      <c r="A168" s="317"/>
      <c r="B168" s="317"/>
      <c r="C168" s="317"/>
      <c r="D168" s="318"/>
      <c r="E168" s="321" t="s">
        <v>75</v>
      </c>
      <c r="F168" s="321"/>
      <c r="G168" s="321" t="s">
        <v>76</v>
      </c>
      <c r="H168" s="321"/>
      <c r="I168" s="321" t="s">
        <v>75</v>
      </c>
      <c r="J168" s="321"/>
      <c r="K168" s="243" t="s">
        <v>10</v>
      </c>
      <c r="L168" s="321" t="s">
        <v>76</v>
      </c>
      <c r="M168" s="321"/>
      <c r="N168" s="243" t="s">
        <v>10</v>
      </c>
      <c r="O168" s="317"/>
      <c r="P168" s="319"/>
      <c r="Q168" s="353"/>
      <c r="R168" s="195"/>
      <c r="S168" s="196"/>
    </row>
    <row r="169" spans="1:22" s="197" customFormat="1" ht="15.95" customHeight="1" x14ac:dyDescent="0.2">
      <c r="A169" s="246">
        <v>1</v>
      </c>
      <c r="B169" s="236" t="s">
        <v>339</v>
      </c>
      <c r="C169" s="237" t="s">
        <v>47</v>
      </c>
      <c r="D169" s="237" t="s">
        <v>340</v>
      </c>
      <c r="E169" s="58">
        <v>83</v>
      </c>
      <c r="F169" s="15">
        <f t="shared" ref="F169:F182" si="84">E169/444.44</f>
        <v>0.18675186751867517</v>
      </c>
      <c r="G169" s="58">
        <v>67</v>
      </c>
      <c r="H169" s="15">
        <f t="shared" ref="H169:H182" si="85">G169/444.44</f>
        <v>0.15075150751507516</v>
      </c>
      <c r="I169" s="58">
        <v>70</v>
      </c>
      <c r="J169" s="15">
        <f t="shared" ref="J169:J182" si="86">I169/444.44</f>
        <v>0.15750157501575016</v>
      </c>
      <c r="K169" s="21">
        <v>0.05</v>
      </c>
      <c r="L169" s="58">
        <v>46</v>
      </c>
      <c r="M169" s="15">
        <f t="shared" ref="M169:M182" si="87">L169/444.44</f>
        <v>0.1035010350103501</v>
      </c>
      <c r="N169" s="21">
        <v>0.04</v>
      </c>
      <c r="O169" s="22">
        <f t="shared" ref="O169:O182" si="88">N169+M169+K169+J169+H169+F169</f>
        <v>0.6885059850598505</v>
      </c>
      <c r="P169" s="57" t="str">
        <f t="shared" ref="P169:P182" si="89">IF(O169&lt;50%,"F",IF(O169&lt;=64%,"D",IF(O169&lt;=79%,"C",IF(O169&lt;90%,"B",IF(O169&gt;=90%,"A")))))</f>
        <v>C</v>
      </c>
      <c r="Q169" s="63"/>
      <c r="R169" s="195"/>
      <c r="S169" s="196"/>
    </row>
    <row r="170" spans="1:22" s="197" customFormat="1" ht="15.95" customHeight="1" x14ac:dyDescent="0.2">
      <c r="A170" s="246">
        <v>2</v>
      </c>
      <c r="B170" s="236" t="s">
        <v>341</v>
      </c>
      <c r="C170" s="237" t="s">
        <v>47</v>
      </c>
      <c r="D170" s="237" t="s">
        <v>342</v>
      </c>
      <c r="E170" s="58">
        <v>87</v>
      </c>
      <c r="F170" s="15">
        <f t="shared" si="84"/>
        <v>0.19575195751957519</v>
      </c>
      <c r="G170" s="58">
        <v>86</v>
      </c>
      <c r="H170" s="15">
        <f t="shared" si="85"/>
        <v>0.1935019350193502</v>
      </c>
      <c r="I170" s="58">
        <v>71</v>
      </c>
      <c r="J170" s="15">
        <f t="shared" si="86"/>
        <v>0.15975159751597517</v>
      </c>
      <c r="K170" s="21">
        <v>0.03</v>
      </c>
      <c r="L170" s="58">
        <v>56</v>
      </c>
      <c r="M170" s="15">
        <f t="shared" si="87"/>
        <v>0.12600126001260012</v>
      </c>
      <c r="N170" s="21">
        <v>0.03</v>
      </c>
      <c r="O170" s="22">
        <f t="shared" si="88"/>
        <v>0.73500675006750071</v>
      </c>
      <c r="P170" s="57" t="str">
        <f t="shared" si="89"/>
        <v>C</v>
      </c>
      <c r="Q170" s="63"/>
      <c r="R170" s="195"/>
      <c r="S170" s="196"/>
    </row>
    <row r="171" spans="1:22" s="197" customFormat="1" ht="15.95" customHeight="1" x14ac:dyDescent="0.2">
      <c r="A171" s="246">
        <v>3</v>
      </c>
      <c r="B171" s="236" t="s">
        <v>343</v>
      </c>
      <c r="C171" s="237" t="s">
        <v>46</v>
      </c>
      <c r="D171" s="237" t="s">
        <v>344</v>
      </c>
      <c r="E171" s="58">
        <v>88</v>
      </c>
      <c r="F171" s="15">
        <f t="shared" si="84"/>
        <v>0.19800198001980021</v>
      </c>
      <c r="G171" s="58">
        <v>88</v>
      </c>
      <c r="H171" s="15">
        <f t="shared" si="85"/>
        <v>0.19800198001980021</v>
      </c>
      <c r="I171" s="58">
        <v>76</v>
      </c>
      <c r="J171" s="15">
        <f t="shared" si="86"/>
        <v>0.17100171001710018</v>
      </c>
      <c r="K171" s="21">
        <v>0.01</v>
      </c>
      <c r="L171" s="58">
        <v>59</v>
      </c>
      <c r="M171" s="15">
        <f t="shared" si="87"/>
        <v>0.13275132751327515</v>
      </c>
      <c r="N171" s="21">
        <v>0.04</v>
      </c>
      <c r="O171" s="22">
        <f t="shared" si="88"/>
        <v>0.74975699756997571</v>
      </c>
      <c r="P171" s="57" t="str">
        <f t="shared" si="89"/>
        <v>C</v>
      </c>
      <c r="Q171" s="63"/>
      <c r="R171" s="195"/>
      <c r="S171" s="196"/>
    </row>
    <row r="172" spans="1:22" s="197" customFormat="1" ht="15.95" customHeight="1" x14ac:dyDescent="0.2">
      <c r="A172" s="246">
        <v>4</v>
      </c>
      <c r="B172" s="236" t="s">
        <v>345</v>
      </c>
      <c r="C172" s="237" t="s">
        <v>46</v>
      </c>
      <c r="D172" s="237" t="s">
        <v>346</v>
      </c>
      <c r="E172" s="58">
        <v>97</v>
      </c>
      <c r="F172" s="15">
        <f t="shared" si="84"/>
        <v>0.21825218252182521</v>
      </c>
      <c r="G172" s="58">
        <v>96</v>
      </c>
      <c r="H172" s="15">
        <f t="shared" si="85"/>
        <v>0.21600216002160022</v>
      </c>
      <c r="I172" s="58">
        <v>90</v>
      </c>
      <c r="J172" s="15">
        <f t="shared" si="86"/>
        <v>0.20250202502025019</v>
      </c>
      <c r="K172" s="21">
        <v>0.05</v>
      </c>
      <c r="L172" s="58">
        <v>69</v>
      </c>
      <c r="M172" s="15">
        <f t="shared" si="87"/>
        <v>0.15525155251552517</v>
      </c>
      <c r="N172" s="21">
        <v>0.05</v>
      </c>
      <c r="O172" s="22">
        <f t="shared" si="88"/>
        <v>0.89200792007920082</v>
      </c>
      <c r="P172" s="57" t="str">
        <f t="shared" si="89"/>
        <v>B</v>
      </c>
      <c r="Q172" s="63"/>
      <c r="R172" s="195"/>
      <c r="S172" s="196"/>
    </row>
    <row r="173" spans="1:22" s="197" customFormat="1" ht="15.95" customHeight="1" x14ac:dyDescent="0.2">
      <c r="A173" s="246">
        <v>5</v>
      </c>
      <c r="B173" s="236" t="s">
        <v>347</v>
      </c>
      <c r="C173" s="237" t="s">
        <v>46</v>
      </c>
      <c r="D173" s="237" t="s">
        <v>348</v>
      </c>
      <c r="E173" s="58">
        <v>97</v>
      </c>
      <c r="F173" s="15">
        <f t="shared" si="84"/>
        <v>0.21825218252182521</v>
      </c>
      <c r="G173" s="58">
        <v>93</v>
      </c>
      <c r="H173" s="15">
        <f t="shared" si="85"/>
        <v>0.20925209252092522</v>
      </c>
      <c r="I173" s="58">
        <v>98</v>
      </c>
      <c r="J173" s="15">
        <f t="shared" si="86"/>
        <v>0.22050220502205023</v>
      </c>
      <c r="K173" s="21">
        <v>0.05</v>
      </c>
      <c r="L173" s="58">
        <v>74</v>
      </c>
      <c r="M173" s="15">
        <f t="shared" si="87"/>
        <v>0.16650166501665017</v>
      </c>
      <c r="N173" s="21">
        <v>0.05</v>
      </c>
      <c r="O173" s="22">
        <f t="shared" si="88"/>
        <v>0.91450814508145084</v>
      </c>
      <c r="P173" s="57" t="str">
        <f t="shared" si="89"/>
        <v>A</v>
      </c>
      <c r="Q173" s="63"/>
      <c r="R173" s="195"/>
      <c r="S173" s="196"/>
    </row>
    <row r="174" spans="1:22" s="292" customFormat="1" ht="15.95" customHeight="1" x14ac:dyDescent="0.2">
      <c r="A174" s="288">
        <v>6</v>
      </c>
      <c r="B174" s="260" t="s">
        <v>349</v>
      </c>
      <c r="C174" s="261" t="s">
        <v>47</v>
      </c>
      <c r="D174" s="261" t="s">
        <v>350</v>
      </c>
      <c r="E174" s="289">
        <v>0</v>
      </c>
      <c r="F174" s="290">
        <f t="shared" si="84"/>
        <v>0</v>
      </c>
      <c r="G174" s="289">
        <v>0</v>
      </c>
      <c r="H174" s="290">
        <f t="shared" si="85"/>
        <v>0</v>
      </c>
      <c r="I174" s="289">
        <v>0</v>
      </c>
      <c r="J174" s="290">
        <f t="shared" si="86"/>
        <v>0</v>
      </c>
      <c r="K174" s="262">
        <v>0</v>
      </c>
      <c r="L174" s="289">
        <v>0</v>
      </c>
      <c r="M174" s="290">
        <f t="shared" si="87"/>
        <v>0</v>
      </c>
      <c r="N174" s="262">
        <v>0</v>
      </c>
      <c r="O174" s="263">
        <f t="shared" si="88"/>
        <v>0</v>
      </c>
      <c r="P174" s="291" t="str">
        <f t="shared" si="89"/>
        <v>F</v>
      </c>
      <c r="Q174" s="289"/>
      <c r="R174" s="195"/>
      <c r="S174" s="196"/>
      <c r="T174" s="197"/>
      <c r="U174" s="197"/>
      <c r="V174" s="197"/>
    </row>
    <row r="175" spans="1:22" s="197" customFormat="1" ht="15.95" customHeight="1" x14ac:dyDescent="0.2">
      <c r="A175" s="246">
        <v>7</v>
      </c>
      <c r="B175" s="236" t="s">
        <v>351</v>
      </c>
      <c r="C175" s="237" t="s">
        <v>46</v>
      </c>
      <c r="D175" s="237" t="s">
        <v>352</v>
      </c>
      <c r="E175" s="58">
        <v>94</v>
      </c>
      <c r="F175" s="15">
        <f>E175/444.44</f>
        <v>0.21150211502115021</v>
      </c>
      <c r="G175" s="58">
        <v>87</v>
      </c>
      <c r="H175" s="15">
        <f>G175/444.44</f>
        <v>0.19575195751957519</v>
      </c>
      <c r="I175" s="58">
        <v>88</v>
      </c>
      <c r="J175" s="15">
        <f>I175/444.44</f>
        <v>0.19800198001980021</v>
      </c>
      <c r="K175" s="21">
        <v>0.05</v>
      </c>
      <c r="L175" s="58">
        <v>49</v>
      </c>
      <c r="M175" s="15">
        <f>L175/444.44</f>
        <v>0.11025110251102511</v>
      </c>
      <c r="N175" s="21">
        <v>0.04</v>
      </c>
      <c r="O175" s="22">
        <f>N175+M175+K175+J175+H175+F175</f>
        <v>0.8055071550715508</v>
      </c>
      <c r="P175" s="57" t="str">
        <f>IF(O175&lt;50%,"F",IF(O175&lt;=64%,"D",IF(O175&lt;=79%,"C",IF(O175&lt;90%,"B",IF(O175&gt;=90%,"A")))))</f>
        <v>B</v>
      </c>
      <c r="Q175" s="58"/>
      <c r="R175" s="195"/>
      <c r="S175" s="196"/>
    </row>
    <row r="176" spans="1:22" s="197" customFormat="1" ht="15.95" customHeight="1" x14ac:dyDescent="0.2">
      <c r="A176" s="246">
        <v>8</v>
      </c>
      <c r="B176" s="236" t="s">
        <v>353</v>
      </c>
      <c r="C176" s="237" t="s">
        <v>46</v>
      </c>
      <c r="D176" s="237" t="s">
        <v>354</v>
      </c>
      <c r="E176" s="58">
        <v>89</v>
      </c>
      <c r="F176" s="15">
        <f t="shared" si="84"/>
        <v>0.2002520025200252</v>
      </c>
      <c r="G176" s="58">
        <v>83</v>
      </c>
      <c r="H176" s="15">
        <f t="shared" si="85"/>
        <v>0.18675186751867517</v>
      </c>
      <c r="I176" s="58">
        <v>95</v>
      </c>
      <c r="J176" s="15">
        <f t="shared" si="86"/>
        <v>0.2137521375213752</v>
      </c>
      <c r="K176" s="21">
        <v>0.05</v>
      </c>
      <c r="L176" s="58">
        <v>44</v>
      </c>
      <c r="M176" s="15">
        <f t="shared" si="87"/>
        <v>9.9000990009900106E-2</v>
      </c>
      <c r="N176" s="21">
        <v>0.05</v>
      </c>
      <c r="O176" s="22">
        <f t="shared" si="88"/>
        <v>0.79975699756997565</v>
      </c>
      <c r="P176" s="57" t="str">
        <f t="shared" si="89"/>
        <v>B</v>
      </c>
      <c r="Q176" s="58"/>
      <c r="R176" s="195"/>
      <c r="S176" s="196"/>
    </row>
    <row r="177" spans="1:19" s="197" customFormat="1" ht="15.95" customHeight="1" x14ac:dyDescent="0.2">
      <c r="A177" s="246">
        <v>9</v>
      </c>
      <c r="B177" s="236" t="s">
        <v>355</v>
      </c>
      <c r="C177" s="237" t="s">
        <v>47</v>
      </c>
      <c r="D177" s="237" t="s">
        <v>356</v>
      </c>
      <c r="E177" s="58">
        <v>87</v>
      </c>
      <c r="F177" s="15">
        <f t="shared" si="84"/>
        <v>0.19575195751957519</v>
      </c>
      <c r="G177" s="58">
        <v>86</v>
      </c>
      <c r="H177" s="15">
        <f t="shared" si="85"/>
        <v>0.1935019350193502</v>
      </c>
      <c r="I177" s="58">
        <v>90</v>
      </c>
      <c r="J177" s="15">
        <f t="shared" si="86"/>
        <v>0.20250202502025019</v>
      </c>
      <c r="K177" s="21">
        <v>0.05</v>
      </c>
      <c r="L177" s="58">
        <v>69</v>
      </c>
      <c r="M177" s="15">
        <f t="shared" si="87"/>
        <v>0.15525155251552517</v>
      </c>
      <c r="N177" s="21">
        <v>0.04</v>
      </c>
      <c r="O177" s="22">
        <f t="shared" si="88"/>
        <v>0.83700747007470078</v>
      </c>
      <c r="P177" s="57" t="str">
        <f t="shared" si="89"/>
        <v>B</v>
      </c>
      <c r="Q177" s="63"/>
      <c r="R177" s="195"/>
      <c r="S177" s="196"/>
    </row>
    <row r="178" spans="1:19" s="197" customFormat="1" ht="15.95" customHeight="1" x14ac:dyDescent="0.2">
      <c r="A178" s="246">
        <v>10</v>
      </c>
      <c r="B178" s="236" t="s">
        <v>357</v>
      </c>
      <c r="C178" s="237" t="s">
        <v>47</v>
      </c>
      <c r="D178" s="237" t="s">
        <v>358</v>
      </c>
      <c r="E178" s="58">
        <v>76</v>
      </c>
      <c r="F178" s="15">
        <f t="shared" si="84"/>
        <v>0.17100171001710018</v>
      </c>
      <c r="G178" s="58">
        <v>60</v>
      </c>
      <c r="H178" s="15">
        <f t="shared" si="85"/>
        <v>0.13500135001350014</v>
      </c>
      <c r="I178" s="58">
        <v>62</v>
      </c>
      <c r="J178" s="15">
        <f t="shared" si="86"/>
        <v>0.13950139501395015</v>
      </c>
      <c r="K178" s="21">
        <v>0.04</v>
      </c>
      <c r="L178" s="58">
        <v>36</v>
      </c>
      <c r="M178" s="15">
        <f t="shared" si="87"/>
        <v>8.1000810008100083E-2</v>
      </c>
      <c r="N178" s="21">
        <v>0.04</v>
      </c>
      <c r="O178" s="22">
        <f t="shared" si="88"/>
        <v>0.60650526505265057</v>
      </c>
      <c r="P178" s="57" t="str">
        <f t="shared" si="89"/>
        <v>D</v>
      </c>
      <c r="Q178" s="99"/>
      <c r="R178" s="195"/>
      <c r="S178" s="196"/>
    </row>
    <row r="179" spans="1:19" s="197" customFormat="1" ht="15.95" customHeight="1" x14ac:dyDescent="0.2">
      <c r="A179" s="246">
        <v>11</v>
      </c>
      <c r="B179" s="236" t="s">
        <v>359</v>
      </c>
      <c r="C179" s="237" t="s">
        <v>47</v>
      </c>
      <c r="D179" s="237" t="s">
        <v>360</v>
      </c>
      <c r="E179" s="58">
        <v>85</v>
      </c>
      <c r="F179" s="15">
        <f t="shared" si="84"/>
        <v>0.19125191251912518</v>
      </c>
      <c r="G179" s="58">
        <v>87</v>
      </c>
      <c r="H179" s="15">
        <f t="shared" si="85"/>
        <v>0.19575195751957519</v>
      </c>
      <c r="I179" s="58">
        <v>81</v>
      </c>
      <c r="J179" s="15">
        <f t="shared" si="86"/>
        <v>0.18225182251822519</v>
      </c>
      <c r="K179" s="21">
        <v>0.05</v>
      </c>
      <c r="L179" s="58">
        <v>44</v>
      </c>
      <c r="M179" s="15">
        <f t="shared" si="87"/>
        <v>9.9000990009900106E-2</v>
      </c>
      <c r="N179" s="21">
        <v>0.04</v>
      </c>
      <c r="O179" s="22">
        <f t="shared" si="88"/>
        <v>0.75825668256682577</v>
      </c>
      <c r="P179" s="57" t="str">
        <f t="shared" si="89"/>
        <v>C</v>
      </c>
      <c r="Q179" s="63"/>
      <c r="R179" s="195"/>
      <c r="S179" s="196"/>
    </row>
    <row r="180" spans="1:19" s="197" customFormat="1" ht="15.95" customHeight="1" x14ac:dyDescent="0.2">
      <c r="A180" s="246">
        <v>12</v>
      </c>
      <c r="B180" s="236" t="s">
        <v>361</v>
      </c>
      <c r="C180" s="237" t="s">
        <v>47</v>
      </c>
      <c r="D180" s="237" t="s">
        <v>362</v>
      </c>
      <c r="E180" s="58">
        <v>91</v>
      </c>
      <c r="F180" s="15">
        <f t="shared" si="84"/>
        <v>0.20475204752047521</v>
      </c>
      <c r="G180" s="58">
        <v>86</v>
      </c>
      <c r="H180" s="15">
        <f t="shared" si="85"/>
        <v>0.1935019350193502</v>
      </c>
      <c r="I180" s="58">
        <v>88</v>
      </c>
      <c r="J180" s="15">
        <f t="shared" si="86"/>
        <v>0.19800198001980021</v>
      </c>
      <c r="K180" s="21">
        <v>0.04</v>
      </c>
      <c r="L180" s="58">
        <v>32</v>
      </c>
      <c r="M180" s="15">
        <f t="shared" si="87"/>
        <v>7.2000720007200078E-2</v>
      </c>
      <c r="N180" s="21">
        <v>0.02</v>
      </c>
      <c r="O180" s="22">
        <f t="shared" si="88"/>
        <v>0.72825668256682574</v>
      </c>
      <c r="P180" s="57" t="str">
        <f t="shared" si="89"/>
        <v>C</v>
      </c>
      <c r="Q180" s="58"/>
      <c r="R180" s="195"/>
      <c r="S180" s="196"/>
    </row>
    <row r="181" spans="1:19" s="197" customFormat="1" ht="15.95" customHeight="1" x14ac:dyDescent="0.2">
      <c r="A181" s="246">
        <v>13</v>
      </c>
      <c r="B181" s="236" t="s">
        <v>363</v>
      </c>
      <c r="C181" s="237" t="s">
        <v>47</v>
      </c>
      <c r="D181" s="237" t="s">
        <v>364</v>
      </c>
      <c r="E181" s="58">
        <v>89</v>
      </c>
      <c r="F181" s="15">
        <f t="shared" si="84"/>
        <v>0.2002520025200252</v>
      </c>
      <c r="G181" s="58">
        <v>83</v>
      </c>
      <c r="H181" s="15">
        <f t="shared" si="85"/>
        <v>0.18675186751867517</v>
      </c>
      <c r="I181" s="58">
        <v>82</v>
      </c>
      <c r="J181" s="15">
        <f t="shared" si="86"/>
        <v>0.18450184501845018</v>
      </c>
      <c r="K181" s="21">
        <v>0.05</v>
      </c>
      <c r="L181" s="58">
        <v>43</v>
      </c>
      <c r="M181" s="15">
        <f t="shared" si="87"/>
        <v>9.6750967509675101E-2</v>
      </c>
      <c r="N181" s="21">
        <v>0.03</v>
      </c>
      <c r="O181" s="22">
        <f t="shared" si="88"/>
        <v>0.74825668256682565</v>
      </c>
      <c r="P181" s="57" t="str">
        <f t="shared" si="89"/>
        <v>C</v>
      </c>
      <c r="Q181" s="58"/>
      <c r="R181" s="195"/>
      <c r="S181" s="196"/>
    </row>
    <row r="182" spans="1:19" s="197" customFormat="1" ht="15.95" customHeight="1" x14ac:dyDescent="0.2">
      <c r="A182" s="246">
        <v>14</v>
      </c>
      <c r="B182" s="236" t="s">
        <v>365</v>
      </c>
      <c r="C182" s="237" t="s">
        <v>46</v>
      </c>
      <c r="D182" s="237" t="s">
        <v>366</v>
      </c>
      <c r="E182" s="58">
        <v>92</v>
      </c>
      <c r="F182" s="15">
        <f t="shared" si="84"/>
        <v>0.2070020700207002</v>
      </c>
      <c r="G182" s="58">
        <v>95</v>
      </c>
      <c r="H182" s="15">
        <f t="shared" si="85"/>
        <v>0.2137521375213752</v>
      </c>
      <c r="I182" s="58">
        <v>97</v>
      </c>
      <c r="J182" s="15">
        <f t="shared" si="86"/>
        <v>0.21825218252182521</v>
      </c>
      <c r="K182" s="21">
        <v>0.05</v>
      </c>
      <c r="L182" s="58">
        <v>89</v>
      </c>
      <c r="M182" s="15">
        <f t="shared" si="87"/>
        <v>0.2002520025200252</v>
      </c>
      <c r="N182" s="21">
        <v>0.05</v>
      </c>
      <c r="O182" s="22">
        <f t="shared" si="88"/>
        <v>0.93925839258392574</v>
      </c>
      <c r="P182" s="57" t="str">
        <f t="shared" si="89"/>
        <v>A</v>
      </c>
      <c r="Q182" s="63"/>
      <c r="R182" s="195"/>
      <c r="S182" s="196"/>
    </row>
    <row r="183" spans="1:19" s="197" customFormat="1" ht="15.95" customHeight="1" x14ac:dyDescent="0.2">
      <c r="A183" s="246">
        <v>15</v>
      </c>
      <c r="B183" s="236" t="s">
        <v>367</v>
      </c>
      <c r="C183" s="237" t="s">
        <v>46</v>
      </c>
      <c r="D183" s="237" t="s">
        <v>368</v>
      </c>
      <c r="E183" s="58">
        <v>94</v>
      </c>
      <c r="F183" s="15">
        <f t="shared" ref="F183:F185" si="90">E183/444.44</f>
        <v>0.21150211502115021</v>
      </c>
      <c r="G183" s="58">
        <v>87</v>
      </c>
      <c r="H183" s="15">
        <f t="shared" ref="H183:H185" si="91">G183/444.44</f>
        <v>0.19575195751957519</v>
      </c>
      <c r="I183" s="58">
        <v>96</v>
      </c>
      <c r="J183" s="15">
        <f t="shared" ref="J183:J185" si="92">I183/444.44</f>
        <v>0.21600216002160022</v>
      </c>
      <c r="K183" s="21">
        <v>0.01</v>
      </c>
      <c r="L183" s="58">
        <v>81</v>
      </c>
      <c r="M183" s="15">
        <f t="shared" ref="M183:M185" si="93">L183/444.44</f>
        <v>0.18225182251822519</v>
      </c>
      <c r="N183" s="21">
        <v>0.04</v>
      </c>
      <c r="O183" s="22">
        <f t="shared" ref="O183:O185" si="94">N183+M183+K183+J183+H183+F183</f>
        <v>0.85550805508055083</v>
      </c>
      <c r="P183" s="57" t="str">
        <f t="shared" ref="P183:P185" si="95">IF(O183&lt;50%,"F",IF(O183&lt;=64%,"D",IF(O183&lt;=79%,"C",IF(O183&lt;90%,"B",IF(O183&gt;=90%,"A")))))</f>
        <v>B</v>
      </c>
      <c r="Q183" s="63"/>
      <c r="R183" s="195"/>
      <c r="S183" s="196"/>
    </row>
    <row r="184" spans="1:19" s="197" customFormat="1" ht="15.95" customHeight="1" x14ac:dyDescent="0.2">
      <c r="A184" s="246">
        <v>16</v>
      </c>
      <c r="B184" s="236" t="s">
        <v>369</v>
      </c>
      <c r="C184" s="237" t="s">
        <v>46</v>
      </c>
      <c r="D184" s="237" t="s">
        <v>370</v>
      </c>
      <c r="E184" s="58">
        <v>97</v>
      </c>
      <c r="F184" s="15">
        <f t="shared" si="90"/>
        <v>0.21825218252182521</v>
      </c>
      <c r="G184" s="58">
        <v>90</v>
      </c>
      <c r="H184" s="15">
        <f t="shared" si="91"/>
        <v>0.20250202502025019</v>
      </c>
      <c r="I184" s="58">
        <v>100</v>
      </c>
      <c r="J184" s="15">
        <f t="shared" si="92"/>
        <v>0.22500225002250024</v>
      </c>
      <c r="K184" s="21">
        <v>0.05</v>
      </c>
      <c r="L184" s="58">
        <v>87</v>
      </c>
      <c r="M184" s="15">
        <f t="shared" si="93"/>
        <v>0.19575195751957519</v>
      </c>
      <c r="N184" s="21">
        <v>0.05</v>
      </c>
      <c r="O184" s="22">
        <f t="shared" si="94"/>
        <v>0.94150841508415084</v>
      </c>
      <c r="P184" s="57" t="str">
        <f t="shared" si="95"/>
        <v>A</v>
      </c>
      <c r="Q184" s="63"/>
      <c r="R184" s="195"/>
      <c r="S184" s="196"/>
    </row>
    <row r="185" spans="1:19" s="197" customFormat="1" ht="15.95" customHeight="1" x14ac:dyDescent="0.2">
      <c r="A185" s="278">
        <v>17</v>
      </c>
      <c r="B185" s="236" t="s">
        <v>371</v>
      </c>
      <c r="C185" s="237" t="s">
        <v>47</v>
      </c>
      <c r="D185" s="237" t="s">
        <v>372</v>
      </c>
      <c r="E185" s="58">
        <v>92</v>
      </c>
      <c r="F185" s="15">
        <f t="shared" si="90"/>
        <v>0.2070020700207002</v>
      </c>
      <c r="G185" s="58">
        <v>80</v>
      </c>
      <c r="H185" s="15">
        <f t="shared" si="91"/>
        <v>0.18000180001800017</v>
      </c>
      <c r="I185" s="58">
        <v>71</v>
      </c>
      <c r="J185" s="15">
        <f t="shared" si="92"/>
        <v>0.15975159751597517</v>
      </c>
      <c r="K185" s="21">
        <v>0.03</v>
      </c>
      <c r="L185" s="58">
        <v>64</v>
      </c>
      <c r="M185" s="15">
        <f t="shared" si="93"/>
        <v>0.14400144001440016</v>
      </c>
      <c r="N185" s="21">
        <v>0.04</v>
      </c>
      <c r="O185" s="22">
        <f t="shared" si="94"/>
        <v>0.76075690756907566</v>
      </c>
      <c r="P185" s="57" t="str">
        <f t="shared" si="95"/>
        <v>C</v>
      </c>
      <c r="Q185" s="58"/>
      <c r="R185" s="195"/>
      <c r="S185" s="196"/>
    </row>
    <row r="186" spans="1:19" s="197" customFormat="1" ht="15.95" customHeight="1" x14ac:dyDescent="0.2">
      <c r="A186" s="278">
        <v>18</v>
      </c>
      <c r="B186" s="236" t="s">
        <v>375</v>
      </c>
      <c r="C186" s="237" t="s">
        <v>46</v>
      </c>
      <c r="D186" s="237" t="s">
        <v>376</v>
      </c>
      <c r="E186" s="58">
        <v>99</v>
      </c>
      <c r="F186" s="15">
        <f t="shared" ref="F186" si="96">E186/444.44</f>
        <v>0.22275222752227522</v>
      </c>
      <c r="G186" s="58">
        <v>98</v>
      </c>
      <c r="H186" s="15">
        <f t="shared" ref="H186" si="97">G186/444.44</f>
        <v>0.22050220502205023</v>
      </c>
      <c r="I186" s="58">
        <v>100</v>
      </c>
      <c r="J186" s="15">
        <f t="shared" ref="J186" si="98">I186/444.44</f>
        <v>0.22500225002250024</v>
      </c>
      <c r="K186" s="21">
        <v>0.05</v>
      </c>
      <c r="L186" s="58">
        <v>94</v>
      </c>
      <c r="M186" s="15">
        <f t="shared" ref="M186" si="99">L186/444.44</f>
        <v>0.21150211502115021</v>
      </c>
      <c r="N186" s="21">
        <v>0.05</v>
      </c>
      <c r="O186" s="22">
        <f t="shared" ref="O186" si="100">N186+M186+K186+J186+H186+F186</f>
        <v>0.9797587975879759</v>
      </c>
      <c r="P186" s="57" t="str">
        <f t="shared" ref="P186" si="101">IF(O186&lt;50%,"F",IF(O186&lt;=64%,"D",IF(O186&lt;=79%,"C",IF(O186&lt;90%,"B",IF(O186&gt;=90%,"A")))))</f>
        <v>A</v>
      </c>
      <c r="Q186" s="67"/>
      <c r="R186" s="195"/>
      <c r="S186" s="196"/>
    </row>
    <row r="187" spans="1:19" s="197" customFormat="1" ht="15.95" customHeight="1" x14ac:dyDescent="0.2">
      <c r="A187" s="278">
        <v>19</v>
      </c>
      <c r="B187" s="236" t="s">
        <v>377</v>
      </c>
      <c r="C187" s="237" t="s">
        <v>47</v>
      </c>
      <c r="D187" s="237" t="s">
        <v>378</v>
      </c>
      <c r="E187" s="58">
        <v>84</v>
      </c>
      <c r="F187" s="15">
        <f>E187/444.44</f>
        <v>0.18900189001890019</v>
      </c>
      <c r="G187" s="58">
        <v>83</v>
      </c>
      <c r="H187" s="15">
        <f>G187/444.44</f>
        <v>0.18675186751867517</v>
      </c>
      <c r="I187" s="58">
        <v>96</v>
      </c>
      <c r="J187" s="15">
        <f>I187/444.44</f>
        <v>0.21600216002160022</v>
      </c>
      <c r="K187" s="21">
        <v>0.05</v>
      </c>
      <c r="L187" s="58">
        <v>81</v>
      </c>
      <c r="M187" s="15">
        <f>L187/444.44</f>
        <v>0.18225182251822519</v>
      </c>
      <c r="N187" s="21">
        <v>0.04</v>
      </c>
      <c r="O187" s="22">
        <f>N187+M187+K187+J187+H187+F187</f>
        <v>0.86400774007740078</v>
      </c>
      <c r="P187" s="57" t="str">
        <f>IF(O187&lt;50%,"F",IF(O187&lt;=64%,"D",IF(O187&lt;=79%,"C",IF(O187&lt;90%,"B",IF(O187&gt;=90%,"A")))))</f>
        <v>B</v>
      </c>
      <c r="Q187" s="63"/>
      <c r="R187" s="195"/>
      <c r="S187" s="196"/>
    </row>
    <row r="188" spans="1:19" s="197" customFormat="1" ht="15.95" customHeight="1" x14ac:dyDescent="0.2">
      <c r="A188" s="278">
        <v>20</v>
      </c>
      <c r="B188" s="236" t="s">
        <v>379</v>
      </c>
      <c r="C188" s="237" t="s">
        <v>46</v>
      </c>
      <c r="D188" s="237" t="s">
        <v>380</v>
      </c>
      <c r="E188" s="58">
        <v>97</v>
      </c>
      <c r="F188" s="15">
        <f>E188/444.44</f>
        <v>0.21825218252182521</v>
      </c>
      <c r="G188" s="58">
        <v>94</v>
      </c>
      <c r="H188" s="15">
        <f>G188/444.44</f>
        <v>0.21150211502115021</v>
      </c>
      <c r="I188" s="58">
        <v>99</v>
      </c>
      <c r="J188" s="15">
        <f>I188/444.44</f>
        <v>0.22275222752227522</v>
      </c>
      <c r="K188" s="21">
        <v>0.05</v>
      </c>
      <c r="L188" s="58">
        <v>83</v>
      </c>
      <c r="M188" s="15">
        <f>L188/444.44</f>
        <v>0.18675186751867517</v>
      </c>
      <c r="N188" s="21">
        <v>0.05</v>
      </c>
      <c r="O188" s="22">
        <f>N188+M188+K188+J188+H188+F188</f>
        <v>0.93925839258392585</v>
      </c>
      <c r="P188" s="57" t="str">
        <f>IF(O188&lt;50%,"F",IF(O188&lt;=64%,"D",IF(O188&lt;=79%,"C",IF(O188&lt;90%,"B",IF(O188&gt;=90%,"A")))))</f>
        <v>A</v>
      </c>
      <c r="Q188" s="63"/>
      <c r="R188" s="195"/>
      <c r="S188" s="196"/>
    </row>
    <row r="189" spans="1:19" s="197" customFormat="1" ht="15.95" customHeight="1" x14ac:dyDescent="0.2">
      <c r="A189" s="278">
        <v>21</v>
      </c>
      <c r="B189" s="236" t="s">
        <v>381</v>
      </c>
      <c r="C189" s="237" t="s">
        <v>46</v>
      </c>
      <c r="D189" s="237" t="s">
        <v>382</v>
      </c>
      <c r="E189" s="58">
        <v>93</v>
      </c>
      <c r="F189" s="15">
        <f t="shared" ref="F189:F193" si="102">E189/444.44</f>
        <v>0.20925209252092522</v>
      </c>
      <c r="G189" s="58">
        <v>87</v>
      </c>
      <c r="H189" s="15">
        <f t="shared" ref="H189:H193" si="103">G189/444.44</f>
        <v>0.19575195751957519</v>
      </c>
      <c r="I189" s="58">
        <v>88</v>
      </c>
      <c r="J189" s="15">
        <f t="shared" ref="J189:J193" si="104">I189/444.44</f>
        <v>0.19800198001980021</v>
      </c>
      <c r="K189" s="21">
        <v>0.05</v>
      </c>
      <c r="L189" s="58">
        <v>59</v>
      </c>
      <c r="M189" s="15">
        <f t="shared" ref="M189:M193" si="105">L189/444.44</f>
        <v>0.13275132751327515</v>
      </c>
      <c r="N189" s="21">
        <v>0.04</v>
      </c>
      <c r="O189" s="22">
        <f t="shared" ref="O189:O193" si="106">N189+M189+K189+J189+H189+F189</f>
        <v>0.82575735757357582</v>
      </c>
      <c r="P189" s="57" t="str">
        <f t="shared" ref="P189:P193" si="107">IF(O189&lt;50%,"F",IF(O189&lt;=64%,"D",IF(O189&lt;=79%,"C",IF(O189&lt;90%,"B",IF(O189&gt;=90%,"A")))))</f>
        <v>B</v>
      </c>
      <c r="Q189" s="63"/>
      <c r="R189" s="195"/>
      <c r="S189" s="196"/>
    </row>
    <row r="190" spans="1:19" s="197" customFormat="1" ht="15.95" customHeight="1" x14ac:dyDescent="0.2">
      <c r="A190" s="278">
        <v>22</v>
      </c>
      <c r="B190" s="236" t="s">
        <v>383</v>
      </c>
      <c r="C190" s="237" t="s">
        <v>46</v>
      </c>
      <c r="D190" s="237" t="s">
        <v>384</v>
      </c>
      <c r="E190" s="58">
        <v>97</v>
      </c>
      <c r="F190" s="15">
        <f t="shared" si="102"/>
        <v>0.21825218252182521</v>
      </c>
      <c r="G190" s="58">
        <v>98</v>
      </c>
      <c r="H190" s="15">
        <f t="shared" si="103"/>
        <v>0.22050220502205023</v>
      </c>
      <c r="I190" s="58">
        <v>97</v>
      </c>
      <c r="J190" s="15">
        <f t="shared" si="104"/>
        <v>0.21825218252182521</v>
      </c>
      <c r="K190" s="21">
        <v>0.05</v>
      </c>
      <c r="L190" s="58">
        <v>88</v>
      </c>
      <c r="M190" s="15">
        <f t="shared" si="105"/>
        <v>0.19800198001980021</v>
      </c>
      <c r="N190" s="21">
        <v>0.05</v>
      </c>
      <c r="O190" s="22">
        <f t="shared" si="106"/>
        <v>0.9550085500855009</v>
      </c>
      <c r="P190" s="57" t="str">
        <f t="shared" si="107"/>
        <v>A</v>
      </c>
      <c r="Q190" s="63"/>
      <c r="R190" s="195"/>
      <c r="S190" s="196"/>
    </row>
    <row r="191" spans="1:19" s="197" customFormat="1" ht="15.95" customHeight="1" x14ac:dyDescent="0.2">
      <c r="A191" s="278">
        <v>23</v>
      </c>
      <c r="B191" s="236" t="s">
        <v>385</v>
      </c>
      <c r="C191" s="237" t="s">
        <v>46</v>
      </c>
      <c r="D191" s="237" t="s">
        <v>386</v>
      </c>
      <c r="E191" s="58">
        <v>92</v>
      </c>
      <c r="F191" s="15">
        <f>E191/444.44</f>
        <v>0.2070020700207002</v>
      </c>
      <c r="G191" s="58">
        <v>85</v>
      </c>
      <c r="H191" s="15">
        <f>G191/444.44</f>
        <v>0.19125191251912518</v>
      </c>
      <c r="I191" s="58">
        <v>87</v>
      </c>
      <c r="J191" s="15">
        <f>I191/444.44</f>
        <v>0.19575195751957519</v>
      </c>
      <c r="K191" s="21">
        <v>0.05</v>
      </c>
      <c r="L191" s="58">
        <v>55</v>
      </c>
      <c r="M191" s="15">
        <f>L191/444.44</f>
        <v>0.12375123751237513</v>
      </c>
      <c r="N191" s="21">
        <v>0.05</v>
      </c>
      <c r="O191" s="22">
        <f>N191+M191+K191+J191+H191+F191</f>
        <v>0.8177571775717758</v>
      </c>
      <c r="P191" s="57" t="str">
        <f>IF(O191&lt;50%,"F",IF(O191&lt;=64%,"D",IF(O191&lt;=79%,"C",IF(O191&lt;90%,"B",IF(O191&gt;=90%,"A")))))</f>
        <v>B</v>
      </c>
      <c r="Q191" s="63"/>
      <c r="R191" s="195"/>
      <c r="S191" s="196"/>
    </row>
    <row r="192" spans="1:19" s="197" customFormat="1" ht="15.95" customHeight="1" x14ac:dyDescent="0.2">
      <c r="A192" s="278">
        <v>24</v>
      </c>
      <c r="B192" s="236" t="s">
        <v>387</v>
      </c>
      <c r="C192" s="237" t="s">
        <v>46</v>
      </c>
      <c r="D192" s="237" t="s">
        <v>388</v>
      </c>
      <c r="E192" s="58">
        <v>97</v>
      </c>
      <c r="F192" s="15">
        <f t="shared" si="102"/>
        <v>0.21825218252182521</v>
      </c>
      <c r="G192" s="58">
        <v>87</v>
      </c>
      <c r="H192" s="15">
        <f t="shared" si="103"/>
        <v>0.19575195751957519</v>
      </c>
      <c r="I192" s="58">
        <v>97</v>
      </c>
      <c r="J192" s="15">
        <f t="shared" si="104"/>
        <v>0.21825218252182521</v>
      </c>
      <c r="K192" s="21">
        <v>0.05</v>
      </c>
      <c r="L192" s="58">
        <v>74</v>
      </c>
      <c r="M192" s="15">
        <f t="shared" si="105"/>
        <v>0.16650166501665017</v>
      </c>
      <c r="N192" s="21">
        <v>0.05</v>
      </c>
      <c r="O192" s="22">
        <f t="shared" si="106"/>
        <v>0.89875798757987579</v>
      </c>
      <c r="P192" s="57" t="str">
        <f t="shared" si="107"/>
        <v>B</v>
      </c>
      <c r="Q192" s="58"/>
      <c r="R192" s="195"/>
      <c r="S192" s="196"/>
    </row>
    <row r="193" spans="1:21" s="197" customFormat="1" ht="15.95" customHeight="1" x14ac:dyDescent="0.2">
      <c r="A193" s="278">
        <v>25</v>
      </c>
      <c r="B193" s="236" t="s">
        <v>389</v>
      </c>
      <c r="C193" s="237" t="s">
        <v>47</v>
      </c>
      <c r="D193" s="237" t="s">
        <v>390</v>
      </c>
      <c r="E193" s="58">
        <v>93</v>
      </c>
      <c r="F193" s="15">
        <f t="shared" si="102"/>
        <v>0.20925209252092522</v>
      </c>
      <c r="G193" s="58">
        <v>94</v>
      </c>
      <c r="H193" s="15">
        <f t="shared" si="103"/>
        <v>0.21150211502115021</v>
      </c>
      <c r="I193" s="58">
        <v>95</v>
      </c>
      <c r="J193" s="15">
        <f t="shared" si="104"/>
        <v>0.2137521375213752</v>
      </c>
      <c r="K193" s="21">
        <v>0.05</v>
      </c>
      <c r="L193" s="58">
        <v>72</v>
      </c>
      <c r="M193" s="15">
        <f t="shared" si="105"/>
        <v>0.16200162001620017</v>
      </c>
      <c r="N193" s="21">
        <v>0.04</v>
      </c>
      <c r="O193" s="22">
        <f t="shared" si="106"/>
        <v>0.88650796507965091</v>
      </c>
      <c r="P193" s="57" t="str">
        <f t="shared" si="107"/>
        <v>B</v>
      </c>
      <c r="Q193" s="63"/>
      <c r="R193" s="195"/>
      <c r="S193" s="196"/>
    </row>
    <row r="194" spans="1:21" s="151" customFormat="1" ht="15" customHeight="1" x14ac:dyDescent="0.2">
      <c r="A194" s="354" t="s">
        <v>13</v>
      </c>
      <c r="B194" s="354"/>
      <c r="C194" s="354"/>
      <c r="D194" s="354"/>
      <c r="E194" s="354"/>
      <c r="F194" s="354"/>
      <c r="G194" s="354"/>
      <c r="H194" s="354"/>
      <c r="I194" s="354"/>
      <c r="J194" s="354"/>
      <c r="K194" s="354"/>
      <c r="L194" s="354"/>
      <c r="M194" s="354"/>
      <c r="N194" s="354"/>
      <c r="O194" s="354"/>
      <c r="P194" s="354"/>
      <c r="Q194" s="150"/>
      <c r="R194" s="150"/>
      <c r="S194" s="150"/>
    </row>
    <row r="195" spans="1:21" s="151" customFormat="1" ht="15" customHeight="1" x14ac:dyDescent="0.2">
      <c r="A195" s="240"/>
      <c r="B195" s="240"/>
      <c r="C195" s="240"/>
      <c r="D195" s="240"/>
      <c r="E195" s="240"/>
      <c r="F195" s="240"/>
      <c r="G195" s="240"/>
      <c r="H195" s="240"/>
      <c r="I195" s="240"/>
      <c r="J195" s="240"/>
      <c r="K195" s="240"/>
      <c r="L195" s="240"/>
      <c r="M195" s="240"/>
      <c r="N195" s="240"/>
      <c r="O195" s="240"/>
      <c r="P195" s="240"/>
      <c r="Q195" s="150"/>
      <c r="R195" s="150"/>
      <c r="S195" s="150"/>
    </row>
    <row r="196" spans="1:21" s="151" customFormat="1" ht="15" customHeight="1" x14ac:dyDescent="0.2">
      <c r="A196" s="240"/>
      <c r="B196" s="240"/>
      <c r="C196" s="240"/>
      <c r="D196" s="240"/>
      <c r="E196" s="240"/>
      <c r="F196" s="240"/>
      <c r="G196" s="240"/>
      <c r="H196" s="240"/>
      <c r="I196" s="240"/>
      <c r="J196" s="240"/>
      <c r="K196" s="240"/>
      <c r="L196" s="240"/>
      <c r="M196" s="240"/>
      <c r="N196" s="240"/>
      <c r="O196" s="240"/>
      <c r="P196" s="240"/>
      <c r="Q196" s="150"/>
      <c r="R196" s="150"/>
      <c r="S196" s="150"/>
    </row>
    <row r="197" spans="1:21" s="151" customFormat="1" ht="15" customHeight="1" x14ac:dyDescent="0.2">
      <c r="A197" s="240"/>
      <c r="B197" s="240"/>
      <c r="C197" s="240"/>
      <c r="D197" s="240"/>
      <c r="E197" s="240"/>
      <c r="F197" s="240"/>
      <c r="G197" s="240"/>
      <c r="H197" s="240"/>
      <c r="I197" s="240"/>
      <c r="J197" s="240"/>
      <c r="K197" s="240"/>
      <c r="L197" s="240"/>
      <c r="M197" s="240"/>
      <c r="N197" s="240"/>
      <c r="O197" s="240"/>
      <c r="P197" s="240"/>
      <c r="Q197" s="150"/>
      <c r="R197" s="150"/>
      <c r="S197" s="150"/>
    </row>
    <row r="198" spans="1:21" s="151" customFormat="1" ht="15" customHeight="1" x14ac:dyDescent="0.2">
      <c r="A198" s="240"/>
      <c r="B198" s="240"/>
      <c r="C198" s="240"/>
      <c r="D198" s="240"/>
      <c r="E198" s="240"/>
      <c r="F198" s="240"/>
      <c r="G198" s="240"/>
      <c r="H198" s="240"/>
      <c r="I198" s="240"/>
      <c r="J198" s="240"/>
      <c r="K198" s="240"/>
      <c r="L198" s="240"/>
      <c r="M198" s="240"/>
      <c r="N198" s="240"/>
      <c r="O198" s="240"/>
      <c r="P198" s="240"/>
      <c r="Q198" s="150"/>
      <c r="R198" s="150"/>
      <c r="S198" s="150"/>
    </row>
    <row r="199" spans="1:21" s="151" customFormat="1" ht="15" customHeight="1" x14ac:dyDescent="0.2">
      <c r="A199" s="240"/>
      <c r="B199" s="240"/>
      <c r="C199" s="240"/>
      <c r="D199" s="240"/>
      <c r="E199" s="240"/>
      <c r="F199" s="240"/>
      <c r="G199" s="240"/>
      <c r="H199" s="240"/>
      <c r="I199" s="240"/>
      <c r="J199" s="240"/>
      <c r="K199" s="240"/>
      <c r="L199" s="240"/>
      <c r="M199" s="240"/>
      <c r="N199" s="240"/>
      <c r="O199" s="240"/>
      <c r="P199" s="240"/>
      <c r="Q199" s="150"/>
      <c r="R199" s="150"/>
      <c r="S199" s="150"/>
    </row>
    <row r="200" spans="1:21" s="151" customFormat="1" ht="15" customHeight="1" x14ac:dyDescent="0.2">
      <c r="A200" s="240"/>
      <c r="B200" s="240"/>
      <c r="C200" s="240"/>
      <c r="D200" s="240"/>
      <c r="E200" s="240"/>
      <c r="F200" s="240"/>
      <c r="G200" s="240"/>
      <c r="H200" s="240"/>
      <c r="I200" s="240"/>
      <c r="J200" s="240"/>
      <c r="K200" s="240"/>
      <c r="L200" s="240"/>
      <c r="M200" s="240"/>
      <c r="N200" s="240"/>
      <c r="O200" s="240"/>
      <c r="P200" s="240"/>
      <c r="Q200" s="150"/>
      <c r="R200" s="150"/>
      <c r="S200" s="150"/>
    </row>
    <row r="201" spans="1:21" s="151" customFormat="1" ht="15" customHeight="1" x14ac:dyDescent="0.2">
      <c r="A201" s="240"/>
      <c r="B201" s="240"/>
      <c r="C201" s="240"/>
      <c r="D201" s="240"/>
      <c r="E201" s="240"/>
      <c r="F201" s="240"/>
      <c r="G201" s="240"/>
      <c r="H201" s="240"/>
      <c r="I201" s="240"/>
      <c r="J201" s="240"/>
      <c r="K201" s="240"/>
      <c r="L201" s="240"/>
      <c r="M201" s="240"/>
      <c r="N201" s="240"/>
      <c r="O201" s="240"/>
      <c r="P201" s="240"/>
      <c r="Q201" s="150"/>
      <c r="R201" s="150"/>
      <c r="S201" s="150"/>
    </row>
    <row r="202" spans="1:21" s="151" customFormat="1" ht="15" customHeight="1" x14ac:dyDescent="0.2">
      <c r="A202" s="240"/>
      <c r="B202" s="240"/>
      <c r="C202" s="240"/>
      <c r="D202" s="240"/>
      <c r="E202" s="240"/>
      <c r="F202" s="240"/>
      <c r="G202" s="240"/>
      <c r="H202" s="240"/>
      <c r="I202" s="240"/>
      <c r="J202" s="240"/>
      <c r="K202" s="240"/>
      <c r="L202" s="240"/>
      <c r="M202" s="240"/>
      <c r="N202" s="240"/>
      <c r="O202" s="240"/>
      <c r="P202" s="240"/>
      <c r="Q202" s="150"/>
      <c r="R202" s="150"/>
      <c r="S202" s="150"/>
    </row>
    <row r="203" spans="1:21" s="151" customFormat="1" ht="15" customHeight="1" x14ac:dyDescent="0.2">
      <c r="A203" s="240"/>
      <c r="B203" s="240"/>
      <c r="C203" s="240"/>
      <c r="D203" s="240"/>
      <c r="E203" s="240"/>
      <c r="F203" s="240"/>
      <c r="G203" s="240"/>
      <c r="H203" s="240"/>
      <c r="I203" s="240"/>
      <c r="J203" s="240"/>
      <c r="K203" s="240"/>
      <c r="L203" s="240"/>
      <c r="M203" s="240"/>
      <c r="N203" s="240"/>
      <c r="O203" s="240"/>
      <c r="P203" s="240"/>
      <c r="Q203" s="150"/>
      <c r="R203" s="150"/>
      <c r="S203" s="150"/>
    </row>
    <row r="204" spans="1:21" s="151" customFormat="1" ht="15" customHeight="1" x14ac:dyDescent="0.2">
      <c r="A204" s="240"/>
      <c r="B204" s="240"/>
      <c r="C204" s="240"/>
      <c r="D204" s="240"/>
      <c r="E204" s="240"/>
      <c r="F204" s="240"/>
      <c r="G204" s="240"/>
      <c r="H204" s="240"/>
      <c r="I204" s="240"/>
      <c r="J204" s="240"/>
      <c r="K204" s="240"/>
      <c r="L204" s="240"/>
      <c r="M204" s="240"/>
      <c r="N204" s="240"/>
      <c r="O204" s="240"/>
      <c r="P204" s="240"/>
      <c r="Q204" s="150"/>
      <c r="R204" s="150"/>
      <c r="S204" s="150"/>
    </row>
    <row r="205" spans="1:21" s="38" customFormat="1" ht="24.95" customHeight="1" x14ac:dyDescent="0.3">
      <c r="A205" s="341" t="s">
        <v>136</v>
      </c>
      <c r="B205" s="341"/>
      <c r="C205" s="341"/>
      <c r="D205" s="341"/>
      <c r="E205" s="341"/>
      <c r="F205" s="341"/>
      <c r="G205" s="341"/>
      <c r="H205" s="341"/>
      <c r="I205" s="341"/>
      <c r="J205" s="341"/>
      <c r="K205" s="341"/>
      <c r="L205" s="341"/>
      <c r="M205" s="341"/>
      <c r="N205" s="341"/>
      <c r="O205" s="341"/>
      <c r="P205" s="341"/>
      <c r="Q205" s="341"/>
      <c r="R205" s="341"/>
      <c r="S205" s="341"/>
      <c r="T205" s="341"/>
      <c r="U205" s="341"/>
    </row>
    <row r="206" spans="1:21" s="197" customFormat="1" ht="15.95" customHeight="1" x14ac:dyDescent="0.2">
      <c r="A206" s="59" t="s">
        <v>41</v>
      </c>
      <c r="B206" s="59"/>
      <c r="C206" s="59"/>
      <c r="D206" s="59"/>
      <c r="E206" s="130"/>
      <c r="F206" s="59"/>
      <c r="G206" s="59"/>
      <c r="H206" s="59"/>
      <c r="I206" s="59"/>
      <c r="J206" s="59" t="s">
        <v>33</v>
      </c>
      <c r="K206" s="59"/>
      <c r="L206" s="59"/>
      <c r="M206" s="59"/>
      <c r="N206" s="59"/>
      <c r="O206" s="59"/>
      <c r="P206" s="59"/>
      <c r="Q206" s="59"/>
      <c r="R206" s="201"/>
      <c r="S206" s="201"/>
    </row>
    <row r="207" spans="1:21" s="197" customFormat="1" ht="15.95" customHeight="1" x14ac:dyDescent="0.25">
      <c r="A207" s="60" t="s">
        <v>146</v>
      </c>
      <c r="B207" s="60"/>
      <c r="C207" s="60"/>
      <c r="D207" s="60"/>
      <c r="E207" s="130"/>
      <c r="F207" s="60"/>
      <c r="G207" s="60"/>
      <c r="H207" s="60"/>
      <c r="I207" s="60"/>
      <c r="J207" s="60" t="s">
        <v>24</v>
      </c>
      <c r="K207" s="60"/>
      <c r="L207" s="60"/>
      <c r="M207" s="60"/>
      <c r="N207" s="60"/>
      <c r="O207" s="60"/>
      <c r="P207" s="60"/>
      <c r="Q207" s="60"/>
      <c r="R207" s="201"/>
      <c r="S207" s="201"/>
    </row>
    <row r="208" spans="1:21" s="197" customFormat="1" ht="14.45" customHeight="1" x14ac:dyDescent="0.2">
      <c r="A208" s="317" t="s">
        <v>4</v>
      </c>
      <c r="B208" s="317" t="s">
        <v>5</v>
      </c>
      <c r="C208" s="317" t="s">
        <v>31</v>
      </c>
      <c r="D208" s="318" t="s">
        <v>7</v>
      </c>
      <c r="E208" s="317" t="s">
        <v>8</v>
      </c>
      <c r="F208" s="317"/>
      <c r="G208" s="317"/>
      <c r="H208" s="317"/>
      <c r="I208" s="317" t="s">
        <v>9</v>
      </c>
      <c r="J208" s="317"/>
      <c r="K208" s="317"/>
      <c r="L208" s="317"/>
      <c r="M208" s="317"/>
      <c r="N208" s="317"/>
      <c r="O208" s="317" t="s">
        <v>0</v>
      </c>
      <c r="P208" s="319" t="s">
        <v>3</v>
      </c>
      <c r="Q208" s="353" t="s">
        <v>2</v>
      </c>
      <c r="R208" s="195"/>
      <c r="S208" s="196"/>
    </row>
    <row r="209" spans="1:22" s="197" customFormat="1" ht="14.45" customHeight="1" x14ac:dyDescent="0.2">
      <c r="A209" s="317"/>
      <c r="B209" s="317"/>
      <c r="C209" s="317"/>
      <c r="D209" s="318"/>
      <c r="E209" s="321" t="s">
        <v>77</v>
      </c>
      <c r="F209" s="321"/>
      <c r="G209" s="321" t="s">
        <v>78</v>
      </c>
      <c r="H209" s="321"/>
      <c r="I209" s="321" t="s">
        <v>77</v>
      </c>
      <c r="J209" s="321"/>
      <c r="K209" s="243" t="s">
        <v>10</v>
      </c>
      <c r="L209" s="321" t="s">
        <v>78</v>
      </c>
      <c r="M209" s="321"/>
      <c r="N209" s="243" t="s">
        <v>10</v>
      </c>
      <c r="O209" s="317"/>
      <c r="P209" s="319"/>
      <c r="Q209" s="353"/>
      <c r="R209" s="195"/>
      <c r="S209" s="196"/>
    </row>
    <row r="210" spans="1:22" s="197" customFormat="1" ht="20.100000000000001" customHeight="1" x14ac:dyDescent="0.2">
      <c r="A210" s="57">
        <v>1</v>
      </c>
      <c r="B210" s="236" t="s">
        <v>391</v>
      </c>
      <c r="C210" s="237" t="s">
        <v>47</v>
      </c>
      <c r="D210" s="237" t="s">
        <v>392</v>
      </c>
      <c r="E210" s="213">
        <v>82</v>
      </c>
      <c r="F210" s="68">
        <f t="shared" ref="F210:F225" si="108">E210/444.44</f>
        <v>0.18450184501845018</v>
      </c>
      <c r="G210" s="213">
        <v>51</v>
      </c>
      <c r="H210" s="68">
        <f t="shared" ref="H210:H225" si="109">G210/444.44</f>
        <v>0.11475114751147511</v>
      </c>
      <c r="I210" s="213">
        <v>72</v>
      </c>
      <c r="J210" s="68">
        <f t="shared" ref="J210:J225" si="110">I210/444.44</f>
        <v>0.16200162001620017</v>
      </c>
      <c r="K210" s="69">
        <v>0.03</v>
      </c>
      <c r="L210" s="213">
        <v>57</v>
      </c>
      <c r="M210" s="68">
        <f t="shared" ref="M210:M227" si="111">L210/444.44</f>
        <v>0.12825128251282514</v>
      </c>
      <c r="N210" s="69">
        <v>0.04</v>
      </c>
      <c r="O210" s="70">
        <f t="shared" ref="O210:O220" si="112">N210+M210+K210+J210+H210+F210</f>
        <v>0.65950589505895052</v>
      </c>
      <c r="P210" s="214" t="str">
        <f t="shared" ref="P210:P227" si="113">IF(O210&lt;50%,"F",IF(O210&lt;=64%,"D",IF(O210&lt;=79%,"C",IF(O210&lt;90%,"B",IF(O210&gt;=90%,"A")))))</f>
        <v>C</v>
      </c>
      <c r="Q210" s="71"/>
      <c r="R210" s="195"/>
      <c r="S210" s="196"/>
    </row>
    <row r="211" spans="1:22" s="197" customFormat="1" ht="20.100000000000001" customHeight="1" x14ac:dyDescent="0.2">
      <c r="A211" s="246">
        <v>2</v>
      </c>
      <c r="B211" s="236" t="s">
        <v>393</v>
      </c>
      <c r="C211" s="237" t="s">
        <v>47</v>
      </c>
      <c r="D211" s="237" t="s">
        <v>394</v>
      </c>
      <c r="E211" s="58">
        <v>62</v>
      </c>
      <c r="F211" s="68">
        <f>E211/444.44</f>
        <v>0.13950139501395015</v>
      </c>
      <c r="G211" s="58">
        <v>44</v>
      </c>
      <c r="H211" s="68">
        <f>G211/444.44</f>
        <v>9.9000990009900106E-2</v>
      </c>
      <c r="I211" s="58">
        <v>87</v>
      </c>
      <c r="J211" s="15">
        <f>I211/444.44</f>
        <v>0.19575195751957519</v>
      </c>
      <c r="K211" s="69">
        <v>0.04</v>
      </c>
      <c r="L211" s="58">
        <v>62</v>
      </c>
      <c r="M211" s="15">
        <f>L211/444.44</f>
        <v>0.13950139501395015</v>
      </c>
      <c r="N211" s="69">
        <v>0.05</v>
      </c>
      <c r="O211" s="22">
        <f>N211+M211+K211+J211+H211+F211</f>
        <v>0.66375573755737571</v>
      </c>
      <c r="P211" s="242" t="str">
        <f>IF(O211&lt;50%,"F",IF(O211&lt;=64%,"D",IF(O211&lt;=79%,"C",IF(O211&lt;90%,"B",IF(O211&gt;=90%,"A")))))</f>
        <v>C</v>
      </c>
      <c r="Q211" s="71"/>
      <c r="R211" s="195"/>
      <c r="S211" s="196"/>
    </row>
    <row r="212" spans="1:22" s="197" customFormat="1" ht="20.100000000000001" customHeight="1" x14ac:dyDescent="0.2">
      <c r="A212" s="57">
        <v>3</v>
      </c>
      <c r="B212" s="236" t="s">
        <v>395</v>
      </c>
      <c r="C212" s="237" t="s">
        <v>46</v>
      </c>
      <c r="D212" s="237" t="s">
        <v>396</v>
      </c>
      <c r="E212" s="58">
        <v>92</v>
      </c>
      <c r="F212" s="68">
        <f t="shared" si="108"/>
        <v>0.2070020700207002</v>
      </c>
      <c r="G212" s="213">
        <v>70</v>
      </c>
      <c r="H212" s="68">
        <f t="shared" si="109"/>
        <v>0.15750157501575016</v>
      </c>
      <c r="I212" s="58">
        <v>95</v>
      </c>
      <c r="J212" s="15">
        <f t="shared" si="110"/>
        <v>0.2137521375213752</v>
      </c>
      <c r="K212" s="69">
        <v>0.03</v>
      </c>
      <c r="L212" s="58">
        <v>73</v>
      </c>
      <c r="M212" s="15">
        <f t="shared" si="111"/>
        <v>0.16425164251642516</v>
      </c>
      <c r="N212" s="69">
        <v>0.04</v>
      </c>
      <c r="O212" s="22">
        <f t="shared" si="112"/>
        <v>0.81250742507425078</v>
      </c>
      <c r="P212" s="242" t="str">
        <f t="shared" si="113"/>
        <v>B</v>
      </c>
      <c r="Q212" s="72"/>
      <c r="R212" s="195"/>
      <c r="S212" s="196"/>
    </row>
    <row r="213" spans="1:22" s="197" customFormat="1" ht="20.100000000000001" customHeight="1" x14ac:dyDescent="0.2">
      <c r="A213" s="259">
        <v>4</v>
      </c>
      <c r="B213" s="236" t="s">
        <v>1245</v>
      </c>
      <c r="C213" s="237" t="s">
        <v>47</v>
      </c>
      <c r="D213" s="237" t="s">
        <v>1246</v>
      </c>
      <c r="E213" s="58">
        <v>98</v>
      </c>
      <c r="F213" s="68">
        <f>E213/444.44</f>
        <v>0.22050220502205023</v>
      </c>
      <c r="G213" s="58">
        <v>66</v>
      </c>
      <c r="H213" s="68">
        <f>G213/444.44</f>
        <v>0.14850148501485014</v>
      </c>
      <c r="I213" s="58">
        <v>94</v>
      </c>
      <c r="J213" s="15">
        <f>I213/444.44</f>
        <v>0.21150211502115021</v>
      </c>
      <c r="K213" s="69">
        <v>0.03</v>
      </c>
      <c r="L213" s="58">
        <v>64</v>
      </c>
      <c r="M213" s="15">
        <f>L213/444.44</f>
        <v>0.14400144001440016</v>
      </c>
      <c r="N213" s="69">
        <v>0.04</v>
      </c>
      <c r="O213" s="22">
        <f>N213+M213+K213+J213+H213+F213</f>
        <v>0.79450724507245074</v>
      </c>
      <c r="P213" s="258" t="str">
        <f>IF(O213&lt;50%,"F",IF(O213&lt;=64%,"D",IF(O213&lt;=79%,"C",IF(O213&lt;90%,"B",IF(O213&gt;=90%,"A")))))</f>
        <v>B</v>
      </c>
      <c r="Q213" s="71"/>
      <c r="R213" s="195"/>
      <c r="S213" s="196"/>
    </row>
    <row r="214" spans="1:22" s="197" customFormat="1" ht="20.100000000000001" customHeight="1" x14ac:dyDescent="0.2">
      <c r="A214" s="57">
        <v>5</v>
      </c>
      <c r="B214" s="236" t="s">
        <v>397</v>
      </c>
      <c r="C214" s="237" t="s">
        <v>47</v>
      </c>
      <c r="D214" s="237" t="s">
        <v>398</v>
      </c>
      <c r="E214" s="58">
        <v>95</v>
      </c>
      <c r="F214" s="68">
        <f>E214/444.44</f>
        <v>0.2137521375213752</v>
      </c>
      <c r="G214" s="58">
        <v>73</v>
      </c>
      <c r="H214" s="68">
        <f>G214/444.44</f>
        <v>0.16425164251642516</v>
      </c>
      <c r="I214" s="58">
        <v>93</v>
      </c>
      <c r="J214" s="15">
        <f t="shared" si="110"/>
        <v>0.20925209252092522</v>
      </c>
      <c r="K214" s="69">
        <v>0.04</v>
      </c>
      <c r="L214" s="58">
        <v>63</v>
      </c>
      <c r="M214" s="15">
        <f t="shared" si="111"/>
        <v>0.14175141751417514</v>
      </c>
      <c r="N214" s="69">
        <v>0.03</v>
      </c>
      <c r="O214" s="22">
        <f t="shared" si="112"/>
        <v>0.79900729007290072</v>
      </c>
      <c r="P214" s="242" t="str">
        <f t="shared" si="113"/>
        <v>B</v>
      </c>
      <c r="Q214" s="73"/>
      <c r="R214" s="201"/>
      <c r="S214" s="148"/>
      <c r="T214" s="142"/>
      <c r="U214" s="148"/>
      <c r="V214" s="148"/>
    </row>
    <row r="215" spans="1:22" s="292" customFormat="1" ht="20.100000000000001" customHeight="1" x14ac:dyDescent="0.2">
      <c r="A215" s="288">
        <v>6</v>
      </c>
      <c r="B215" s="260" t="s">
        <v>399</v>
      </c>
      <c r="C215" s="261" t="s">
        <v>46</v>
      </c>
      <c r="D215" s="261" t="s">
        <v>400</v>
      </c>
      <c r="E215" s="289">
        <v>98</v>
      </c>
      <c r="F215" s="294">
        <f>E215/444.44</f>
        <v>0.22050220502205023</v>
      </c>
      <c r="G215" s="289">
        <v>58</v>
      </c>
      <c r="H215" s="294">
        <f>G215/444.44</f>
        <v>0.13050130501305013</v>
      </c>
      <c r="I215" s="289">
        <v>0</v>
      </c>
      <c r="J215" s="290">
        <f>I215/444.44</f>
        <v>0</v>
      </c>
      <c r="K215" s="295">
        <v>0</v>
      </c>
      <c r="L215" s="289">
        <v>0</v>
      </c>
      <c r="M215" s="290">
        <f t="shared" si="111"/>
        <v>0</v>
      </c>
      <c r="N215" s="295">
        <v>0</v>
      </c>
      <c r="O215" s="263">
        <f>N215+M215+K215+J215+H215+F215</f>
        <v>0.35100351003510033</v>
      </c>
      <c r="P215" s="296" t="str">
        <f t="shared" si="113"/>
        <v>F</v>
      </c>
      <c r="Q215" s="297"/>
      <c r="R215" s="195"/>
      <c r="S215" s="196"/>
      <c r="T215" s="197"/>
      <c r="U215" s="197"/>
      <c r="V215" s="197"/>
    </row>
    <row r="216" spans="1:22" s="197" customFormat="1" ht="20.100000000000001" customHeight="1" x14ac:dyDescent="0.2">
      <c r="A216" s="57">
        <v>7</v>
      </c>
      <c r="B216" s="236" t="s">
        <v>401</v>
      </c>
      <c r="C216" s="237" t="s">
        <v>46</v>
      </c>
      <c r="D216" s="237" t="s">
        <v>402</v>
      </c>
      <c r="E216" s="58">
        <v>98</v>
      </c>
      <c r="F216" s="68">
        <f>E216/444.44</f>
        <v>0.22050220502205023</v>
      </c>
      <c r="G216" s="58">
        <v>67</v>
      </c>
      <c r="H216" s="68">
        <f>G216/444.44</f>
        <v>0.15075150751507516</v>
      </c>
      <c r="I216" s="58">
        <v>95</v>
      </c>
      <c r="J216" s="15">
        <f>I216/444.44</f>
        <v>0.2137521375213752</v>
      </c>
      <c r="K216" s="69">
        <v>0.05</v>
      </c>
      <c r="L216" s="58">
        <v>78</v>
      </c>
      <c r="M216" s="15">
        <f t="shared" si="111"/>
        <v>0.17550175501755017</v>
      </c>
      <c r="N216" s="69">
        <v>0.05</v>
      </c>
      <c r="O216" s="22">
        <f>N216+M216+K216+J216+H216+F216</f>
        <v>0.86050760507605073</v>
      </c>
      <c r="P216" s="242" t="str">
        <f t="shared" si="113"/>
        <v>B</v>
      </c>
      <c r="Q216" s="71"/>
      <c r="R216" s="195"/>
      <c r="S216" s="196"/>
    </row>
    <row r="217" spans="1:22" s="197" customFormat="1" ht="20.100000000000001" customHeight="1" x14ac:dyDescent="0.2">
      <c r="A217" s="259">
        <v>8</v>
      </c>
      <c r="B217" s="236" t="s">
        <v>403</v>
      </c>
      <c r="C217" s="237" t="s">
        <v>47</v>
      </c>
      <c r="D217" s="237" t="s">
        <v>404</v>
      </c>
      <c r="E217" s="58">
        <v>77</v>
      </c>
      <c r="F217" s="68">
        <f>E217/444.44</f>
        <v>0.17325173251732517</v>
      </c>
      <c r="G217" s="58">
        <v>50</v>
      </c>
      <c r="H217" s="68">
        <f>G217/444.44</f>
        <v>0.11250112501125012</v>
      </c>
      <c r="I217" s="58">
        <v>80</v>
      </c>
      <c r="J217" s="15">
        <f>I217/444.44</f>
        <v>0.18000180001800017</v>
      </c>
      <c r="K217" s="69">
        <v>0.03</v>
      </c>
      <c r="L217" s="58">
        <v>65</v>
      </c>
      <c r="M217" s="15">
        <f t="shared" si="111"/>
        <v>0.14625146251462515</v>
      </c>
      <c r="N217" s="69">
        <v>0.04</v>
      </c>
      <c r="O217" s="22">
        <f>N217+M217+K217+J217+H217+F217</f>
        <v>0.68200612006120065</v>
      </c>
      <c r="P217" s="242" t="str">
        <f t="shared" si="113"/>
        <v>C</v>
      </c>
      <c r="Q217" s="75"/>
      <c r="R217" s="195"/>
      <c r="S217" s="196"/>
    </row>
    <row r="218" spans="1:22" s="197" customFormat="1" ht="20.100000000000001" customHeight="1" x14ac:dyDescent="0.2">
      <c r="A218" s="57">
        <v>9</v>
      </c>
      <c r="B218" s="236" t="s">
        <v>405</v>
      </c>
      <c r="C218" s="237" t="s">
        <v>46</v>
      </c>
      <c r="D218" s="237" t="s">
        <v>406</v>
      </c>
      <c r="E218" s="58">
        <v>100</v>
      </c>
      <c r="F218" s="68">
        <f t="shared" si="108"/>
        <v>0.22500225002250024</v>
      </c>
      <c r="G218" s="213">
        <v>85</v>
      </c>
      <c r="H218" s="68">
        <f t="shared" si="109"/>
        <v>0.19125191251912518</v>
      </c>
      <c r="I218" s="58">
        <v>98</v>
      </c>
      <c r="J218" s="15">
        <f t="shared" si="110"/>
        <v>0.22050220502205023</v>
      </c>
      <c r="K218" s="69">
        <v>0.05</v>
      </c>
      <c r="L218" s="58">
        <v>78</v>
      </c>
      <c r="M218" s="15">
        <f t="shared" si="111"/>
        <v>0.17550175501755017</v>
      </c>
      <c r="N218" s="69">
        <v>0.05</v>
      </c>
      <c r="O218" s="22">
        <f t="shared" si="112"/>
        <v>0.91225812258122585</v>
      </c>
      <c r="P218" s="242" t="str">
        <f t="shared" si="113"/>
        <v>A</v>
      </c>
      <c r="Q218" s="71"/>
      <c r="R218" s="195"/>
      <c r="S218" s="196"/>
    </row>
    <row r="219" spans="1:22" s="197" customFormat="1" ht="20.100000000000001" customHeight="1" x14ac:dyDescent="0.2">
      <c r="A219" s="259">
        <v>10</v>
      </c>
      <c r="B219" s="236" t="s">
        <v>407</v>
      </c>
      <c r="C219" s="237" t="s">
        <v>46</v>
      </c>
      <c r="D219" s="237" t="s">
        <v>408</v>
      </c>
      <c r="E219" s="58">
        <v>99</v>
      </c>
      <c r="F219" s="68">
        <f>E219/444.44</f>
        <v>0.22275222752227522</v>
      </c>
      <c r="G219" s="58">
        <v>75</v>
      </c>
      <c r="H219" s="68">
        <f>G219/444.44</f>
        <v>0.16875168751687517</v>
      </c>
      <c r="I219" s="58">
        <v>99</v>
      </c>
      <c r="J219" s="15">
        <f>I219/444.44</f>
        <v>0.22275222752227522</v>
      </c>
      <c r="K219" s="69">
        <v>0.05</v>
      </c>
      <c r="L219" s="58">
        <v>87</v>
      </c>
      <c r="M219" s="15">
        <f t="shared" si="111"/>
        <v>0.19575195751957519</v>
      </c>
      <c r="N219" s="69">
        <v>0.05</v>
      </c>
      <c r="O219" s="22">
        <f>N219+M219+K219+J219+H219+F219</f>
        <v>0.91000810008100075</v>
      </c>
      <c r="P219" s="242" t="str">
        <f t="shared" si="113"/>
        <v>A</v>
      </c>
      <c r="Q219" s="75"/>
      <c r="R219" s="195"/>
      <c r="S219" s="196"/>
    </row>
    <row r="220" spans="1:22" s="197" customFormat="1" ht="20.100000000000001" customHeight="1" x14ac:dyDescent="0.2">
      <c r="A220" s="57">
        <v>11</v>
      </c>
      <c r="B220" s="236" t="s">
        <v>409</v>
      </c>
      <c r="C220" s="237" t="s">
        <v>47</v>
      </c>
      <c r="D220" s="237" t="s">
        <v>410</v>
      </c>
      <c r="E220" s="58">
        <v>94</v>
      </c>
      <c r="F220" s="68">
        <f t="shared" si="108"/>
        <v>0.21150211502115021</v>
      </c>
      <c r="G220" s="213">
        <v>80</v>
      </c>
      <c r="H220" s="68">
        <f t="shared" si="109"/>
        <v>0.18000180001800017</v>
      </c>
      <c r="I220" s="58">
        <v>97</v>
      </c>
      <c r="J220" s="15">
        <f t="shared" si="110"/>
        <v>0.21825218252182521</v>
      </c>
      <c r="K220" s="69">
        <v>0.05</v>
      </c>
      <c r="L220" s="58">
        <v>69</v>
      </c>
      <c r="M220" s="15">
        <f t="shared" si="111"/>
        <v>0.15525155251552517</v>
      </c>
      <c r="N220" s="69">
        <v>0.05</v>
      </c>
      <c r="O220" s="22">
        <f t="shared" si="112"/>
        <v>0.86500765007650082</v>
      </c>
      <c r="P220" s="242" t="str">
        <f t="shared" si="113"/>
        <v>B</v>
      </c>
      <c r="Q220" s="71"/>
      <c r="R220" s="195"/>
      <c r="S220" s="196"/>
    </row>
    <row r="221" spans="1:22" s="197" customFormat="1" ht="20.100000000000001" customHeight="1" x14ac:dyDescent="0.2">
      <c r="A221" s="259">
        <v>12</v>
      </c>
      <c r="B221" s="236" t="s">
        <v>411</v>
      </c>
      <c r="C221" s="237" t="s">
        <v>46</v>
      </c>
      <c r="D221" s="237" t="s">
        <v>412</v>
      </c>
      <c r="E221" s="58">
        <v>94</v>
      </c>
      <c r="F221" s="68">
        <f t="shared" si="108"/>
        <v>0.21150211502115021</v>
      </c>
      <c r="G221" s="213">
        <v>64</v>
      </c>
      <c r="H221" s="68">
        <f t="shared" si="109"/>
        <v>0.14400144001440016</v>
      </c>
      <c r="I221" s="58">
        <v>85</v>
      </c>
      <c r="J221" s="15">
        <f t="shared" si="110"/>
        <v>0.19125191251912518</v>
      </c>
      <c r="K221" s="69">
        <v>0.04</v>
      </c>
      <c r="L221" s="58">
        <v>56</v>
      </c>
      <c r="M221" s="15">
        <f t="shared" si="111"/>
        <v>0.12600126001260012</v>
      </c>
      <c r="N221" s="69">
        <v>0.05</v>
      </c>
      <c r="O221" s="22">
        <f t="shared" ref="O221:O227" si="114">N221+M221+K221+J221+H221+F221</f>
        <v>0.76275672756727575</v>
      </c>
      <c r="P221" s="242" t="str">
        <f t="shared" si="113"/>
        <v>C</v>
      </c>
      <c r="Q221" s="71"/>
      <c r="R221" s="195"/>
      <c r="S221" s="196"/>
    </row>
    <row r="222" spans="1:22" s="197" customFormat="1" ht="20.100000000000001" customHeight="1" x14ac:dyDescent="0.2">
      <c r="A222" s="57">
        <v>13</v>
      </c>
      <c r="B222" s="236" t="s">
        <v>413</v>
      </c>
      <c r="C222" s="237" t="s">
        <v>46</v>
      </c>
      <c r="D222" s="237" t="s">
        <v>414</v>
      </c>
      <c r="E222" s="58">
        <v>96</v>
      </c>
      <c r="F222" s="68">
        <f t="shared" si="108"/>
        <v>0.21600216002160022</v>
      </c>
      <c r="G222" s="213">
        <v>84</v>
      </c>
      <c r="H222" s="68">
        <f t="shared" si="109"/>
        <v>0.18900189001890019</v>
      </c>
      <c r="I222" s="58">
        <v>100</v>
      </c>
      <c r="J222" s="15">
        <f t="shared" si="110"/>
        <v>0.22500225002250024</v>
      </c>
      <c r="K222" s="69">
        <v>0.05</v>
      </c>
      <c r="L222" s="58">
        <v>89</v>
      </c>
      <c r="M222" s="15">
        <f t="shared" si="111"/>
        <v>0.2002520025200252</v>
      </c>
      <c r="N222" s="69">
        <v>0.05</v>
      </c>
      <c r="O222" s="22">
        <f t="shared" si="114"/>
        <v>0.93025830258302589</v>
      </c>
      <c r="P222" s="242" t="str">
        <f t="shared" si="113"/>
        <v>A</v>
      </c>
      <c r="Q222" s="71"/>
      <c r="R222" s="195"/>
      <c r="S222" s="196"/>
    </row>
    <row r="223" spans="1:22" s="292" customFormat="1" ht="20.100000000000001" customHeight="1" x14ac:dyDescent="0.2">
      <c r="A223" s="288">
        <v>14</v>
      </c>
      <c r="B223" s="260" t="s">
        <v>415</v>
      </c>
      <c r="C223" s="261" t="s">
        <v>46</v>
      </c>
      <c r="D223" s="261" t="s">
        <v>416</v>
      </c>
      <c r="E223" s="289">
        <v>0</v>
      </c>
      <c r="F223" s="294">
        <f>E223/444.44</f>
        <v>0</v>
      </c>
      <c r="G223" s="289">
        <v>0</v>
      </c>
      <c r="H223" s="294">
        <f>G223/444.44</f>
        <v>0</v>
      </c>
      <c r="I223" s="289">
        <v>0</v>
      </c>
      <c r="J223" s="290">
        <f>I223/444.44</f>
        <v>0</v>
      </c>
      <c r="K223" s="295">
        <v>0</v>
      </c>
      <c r="L223" s="289">
        <v>0</v>
      </c>
      <c r="M223" s="290">
        <f t="shared" si="111"/>
        <v>0</v>
      </c>
      <c r="N223" s="295">
        <v>0</v>
      </c>
      <c r="O223" s="263">
        <f t="shared" si="114"/>
        <v>0</v>
      </c>
      <c r="P223" s="296" t="str">
        <f t="shared" si="113"/>
        <v>F</v>
      </c>
      <c r="Q223" s="297"/>
      <c r="R223" s="195"/>
      <c r="S223" s="196"/>
      <c r="T223" s="197"/>
      <c r="U223" s="197"/>
      <c r="V223" s="197"/>
    </row>
    <row r="224" spans="1:22" s="197" customFormat="1" ht="20.100000000000001" customHeight="1" x14ac:dyDescent="0.2">
      <c r="A224" s="57">
        <v>15</v>
      </c>
      <c r="B224" s="236" t="s">
        <v>417</v>
      </c>
      <c r="C224" s="237" t="s">
        <v>46</v>
      </c>
      <c r="D224" s="237" t="s">
        <v>418</v>
      </c>
      <c r="E224" s="58">
        <v>97</v>
      </c>
      <c r="F224" s="68">
        <f>E224/444.44</f>
        <v>0.21825218252182521</v>
      </c>
      <c r="G224" s="58">
        <v>84</v>
      </c>
      <c r="H224" s="68">
        <f>G224/444.44</f>
        <v>0.18900189001890019</v>
      </c>
      <c r="I224" s="58">
        <v>88</v>
      </c>
      <c r="J224" s="15">
        <f>I224/444.44</f>
        <v>0.19800198001980021</v>
      </c>
      <c r="K224" s="69">
        <v>0.02</v>
      </c>
      <c r="L224" s="58">
        <v>83</v>
      </c>
      <c r="M224" s="15">
        <f>L224/444.44</f>
        <v>0.18675186751867517</v>
      </c>
      <c r="N224" s="69">
        <v>0.05</v>
      </c>
      <c r="O224" s="22">
        <f>N224+M224+K224+J224+H224+F224</f>
        <v>0.8620079200792008</v>
      </c>
      <c r="P224" s="242" t="str">
        <f>IF(O224&lt;50%,"F",IF(O224&lt;=64%,"D",IF(O224&lt;=79%,"C",IF(O224&lt;90%,"B",IF(O224&gt;=90%,"A")))))</f>
        <v>B</v>
      </c>
      <c r="Q224" s="75"/>
      <c r="R224" s="195"/>
      <c r="S224" s="196"/>
    </row>
    <row r="225" spans="1:22" s="197" customFormat="1" ht="20.100000000000001" customHeight="1" x14ac:dyDescent="0.2">
      <c r="A225" s="259">
        <v>16</v>
      </c>
      <c r="B225" s="236" t="s">
        <v>419</v>
      </c>
      <c r="C225" s="237" t="s">
        <v>47</v>
      </c>
      <c r="D225" s="237" t="s">
        <v>420</v>
      </c>
      <c r="E225" s="58">
        <v>100</v>
      </c>
      <c r="F225" s="68">
        <f t="shared" si="108"/>
        <v>0.22500225002250024</v>
      </c>
      <c r="G225" s="213">
        <v>84</v>
      </c>
      <c r="H225" s="68">
        <f t="shared" si="109"/>
        <v>0.18900189001890019</v>
      </c>
      <c r="I225" s="58">
        <v>96</v>
      </c>
      <c r="J225" s="15">
        <f t="shared" si="110"/>
        <v>0.21600216002160022</v>
      </c>
      <c r="K225" s="69">
        <v>0.05</v>
      </c>
      <c r="L225" s="58">
        <v>68</v>
      </c>
      <c r="M225" s="15">
        <f t="shared" si="111"/>
        <v>0.15300153001530015</v>
      </c>
      <c r="N225" s="69">
        <v>0.05</v>
      </c>
      <c r="O225" s="22">
        <f t="shared" si="114"/>
        <v>0.88300783007830086</v>
      </c>
      <c r="P225" s="242" t="str">
        <f t="shared" si="113"/>
        <v>B</v>
      </c>
      <c r="Q225" s="72"/>
      <c r="R225" s="195"/>
      <c r="S225" s="196"/>
    </row>
    <row r="226" spans="1:22" s="197" customFormat="1" ht="20.100000000000001" customHeight="1" x14ac:dyDescent="0.2">
      <c r="A226" s="57">
        <v>17</v>
      </c>
      <c r="B226" s="236" t="s">
        <v>421</v>
      </c>
      <c r="C226" s="237" t="s">
        <v>46</v>
      </c>
      <c r="D226" s="237" t="s">
        <v>422</v>
      </c>
      <c r="E226" s="58">
        <v>100</v>
      </c>
      <c r="F226" s="68">
        <f>E226/444.44</f>
        <v>0.22500225002250024</v>
      </c>
      <c r="G226" s="58">
        <v>86</v>
      </c>
      <c r="H226" s="68">
        <f>G226/444.44</f>
        <v>0.1935019350193502</v>
      </c>
      <c r="I226" s="58">
        <v>99</v>
      </c>
      <c r="J226" s="15">
        <f>I226/444.44</f>
        <v>0.22275222752227522</v>
      </c>
      <c r="K226" s="69">
        <v>0.05</v>
      </c>
      <c r="L226" s="58">
        <v>87</v>
      </c>
      <c r="M226" s="15">
        <f t="shared" si="111"/>
        <v>0.19575195751957519</v>
      </c>
      <c r="N226" s="69">
        <v>0.05</v>
      </c>
      <c r="O226" s="22">
        <f t="shared" si="114"/>
        <v>0.93700837008370086</v>
      </c>
      <c r="P226" s="242" t="str">
        <f t="shared" si="113"/>
        <v>A</v>
      </c>
      <c r="Q226" s="71"/>
      <c r="R226" s="201"/>
      <c r="S226" s="148"/>
      <c r="T226" s="142"/>
      <c r="U226" s="148"/>
      <c r="V226" s="148"/>
    </row>
    <row r="227" spans="1:22" s="197" customFormat="1" ht="20.100000000000001" customHeight="1" x14ac:dyDescent="0.2">
      <c r="A227" s="259">
        <v>18</v>
      </c>
      <c r="B227" s="236" t="s">
        <v>423</v>
      </c>
      <c r="C227" s="237" t="s">
        <v>47</v>
      </c>
      <c r="D227" s="237" t="s">
        <v>424</v>
      </c>
      <c r="E227" s="58">
        <v>98</v>
      </c>
      <c r="F227" s="68">
        <f>E227/444.44</f>
        <v>0.22050220502205023</v>
      </c>
      <c r="G227" s="58">
        <v>88</v>
      </c>
      <c r="H227" s="68">
        <f>G227/444.44</f>
        <v>0.19800198001980021</v>
      </c>
      <c r="I227" s="58">
        <v>97</v>
      </c>
      <c r="J227" s="15">
        <f>I227/444.44</f>
        <v>0.21825218252182521</v>
      </c>
      <c r="K227" s="69">
        <v>0.05</v>
      </c>
      <c r="L227" s="58">
        <v>76</v>
      </c>
      <c r="M227" s="15">
        <f t="shared" si="111"/>
        <v>0.17100171001710018</v>
      </c>
      <c r="N227" s="69">
        <v>0.05</v>
      </c>
      <c r="O227" s="22">
        <f t="shared" si="114"/>
        <v>0.90775807758077576</v>
      </c>
      <c r="P227" s="242" t="str">
        <f t="shared" si="113"/>
        <v>A</v>
      </c>
      <c r="Q227" s="72"/>
      <c r="R227" s="195"/>
      <c r="S227" s="196"/>
    </row>
    <row r="228" spans="1:22" s="197" customFormat="1" ht="20.100000000000001" customHeight="1" x14ac:dyDescent="0.2">
      <c r="A228" s="57">
        <v>19</v>
      </c>
      <c r="B228" s="236" t="s">
        <v>425</v>
      </c>
      <c r="C228" s="237" t="s">
        <v>47</v>
      </c>
      <c r="D228" s="237" t="s">
        <v>426</v>
      </c>
      <c r="E228" s="58">
        <v>98</v>
      </c>
      <c r="F228" s="68">
        <f t="shared" ref="F228:F233" si="115">E228/444.44</f>
        <v>0.22050220502205023</v>
      </c>
      <c r="G228" s="58">
        <v>78</v>
      </c>
      <c r="H228" s="68">
        <f t="shared" ref="H228:H233" si="116">G228/444.44</f>
        <v>0.17550175501755017</v>
      </c>
      <c r="I228" s="58">
        <v>85</v>
      </c>
      <c r="J228" s="15">
        <f t="shared" ref="J228:J233" si="117">I228/444.44</f>
        <v>0.19125191251912518</v>
      </c>
      <c r="K228" s="69">
        <v>0.02</v>
      </c>
      <c r="L228" s="58">
        <v>67</v>
      </c>
      <c r="M228" s="15">
        <f t="shared" ref="M228:M233" si="118">L228/444.44</f>
        <v>0.15075150751507516</v>
      </c>
      <c r="N228" s="69">
        <v>0.03</v>
      </c>
      <c r="O228" s="22">
        <f t="shared" ref="O228:O233" si="119">N228+M228+K228+J228+H228+F228</f>
        <v>0.78800738007380067</v>
      </c>
      <c r="P228" s="242" t="str">
        <f t="shared" ref="P228:P233" si="120">IF(O228&lt;50%,"F",IF(O228&lt;=64%,"D",IF(O228&lt;=79%,"C",IF(O228&lt;90%,"B",IF(O228&gt;=90%,"A")))))</f>
        <v>C</v>
      </c>
      <c r="Q228" s="72"/>
      <c r="R228" s="195"/>
      <c r="S228" s="196"/>
    </row>
    <row r="229" spans="1:22" s="197" customFormat="1" ht="20.100000000000001" customHeight="1" x14ac:dyDescent="0.2">
      <c r="A229" s="259">
        <v>20</v>
      </c>
      <c r="B229" s="236" t="s">
        <v>427</v>
      </c>
      <c r="C229" s="237" t="s">
        <v>46</v>
      </c>
      <c r="D229" s="237" t="s">
        <v>428</v>
      </c>
      <c r="E229" s="58">
        <v>100</v>
      </c>
      <c r="F229" s="68">
        <f t="shared" si="115"/>
        <v>0.22500225002250024</v>
      </c>
      <c r="G229" s="58">
        <v>71</v>
      </c>
      <c r="H229" s="68">
        <f t="shared" si="116"/>
        <v>0.15975159751597517</v>
      </c>
      <c r="I229" s="58">
        <v>98</v>
      </c>
      <c r="J229" s="15">
        <f t="shared" si="117"/>
        <v>0.22050220502205023</v>
      </c>
      <c r="K229" s="69">
        <v>0.04</v>
      </c>
      <c r="L229" s="58">
        <v>71</v>
      </c>
      <c r="M229" s="15">
        <f t="shared" si="118"/>
        <v>0.15975159751597517</v>
      </c>
      <c r="N229" s="69">
        <v>0.05</v>
      </c>
      <c r="O229" s="22">
        <f t="shared" si="119"/>
        <v>0.8550076500765007</v>
      </c>
      <c r="P229" s="242" t="str">
        <f t="shared" si="120"/>
        <v>B</v>
      </c>
      <c r="Q229" s="71"/>
      <c r="R229" s="195"/>
      <c r="S229" s="196"/>
    </row>
    <row r="230" spans="1:22" s="197" customFormat="1" ht="20.100000000000001" customHeight="1" x14ac:dyDescent="0.2">
      <c r="A230" s="57">
        <v>21</v>
      </c>
      <c r="B230" s="236" t="s">
        <v>429</v>
      </c>
      <c r="C230" s="237" t="s">
        <v>46</v>
      </c>
      <c r="D230" s="237" t="s">
        <v>430</v>
      </c>
      <c r="E230" s="58">
        <v>90</v>
      </c>
      <c r="F230" s="68">
        <f>E230/444.44</f>
        <v>0.20250202502025019</v>
      </c>
      <c r="G230" s="58">
        <v>74</v>
      </c>
      <c r="H230" s="68">
        <f>G230/444.44</f>
        <v>0.16650166501665017</v>
      </c>
      <c r="I230" s="58">
        <v>96</v>
      </c>
      <c r="J230" s="15">
        <f>I230/444.44</f>
        <v>0.21600216002160022</v>
      </c>
      <c r="K230" s="69">
        <v>0.03</v>
      </c>
      <c r="L230" s="58">
        <v>50</v>
      </c>
      <c r="M230" s="15">
        <f>L230/444.44</f>
        <v>0.11250112501125012</v>
      </c>
      <c r="N230" s="69">
        <v>0.04</v>
      </c>
      <c r="O230" s="22">
        <f>N230+M230+K230+J230+H230+F230</f>
        <v>0.76750697506975074</v>
      </c>
      <c r="P230" s="242" t="str">
        <f>IF(O230&lt;50%,"F",IF(O230&lt;=64%,"D",IF(O230&lt;=79%,"C",IF(O230&lt;90%,"B",IF(O230&gt;=90%,"A")))))</f>
        <v>C</v>
      </c>
      <c r="Q230" s="75"/>
      <c r="R230" s="195"/>
      <c r="S230" s="196"/>
    </row>
    <row r="231" spans="1:22" s="197" customFormat="1" ht="20.100000000000001" customHeight="1" x14ac:dyDescent="0.2">
      <c r="A231" s="259">
        <v>22</v>
      </c>
      <c r="B231" s="236" t="s">
        <v>431</v>
      </c>
      <c r="C231" s="237" t="s">
        <v>47</v>
      </c>
      <c r="D231" s="237" t="s">
        <v>432</v>
      </c>
      <c r="E231" s="58">
        <v>94</v>
      </c>
      <c r="F231" s="68">
        <f>E231/444.44</f>
        <v>0.21150211502115021</v>
      </c>
      <c r="G231" s="58">
        <v>62</v>
      </c>
      <c r="H231" s="68">
        <f>G231/444.44</f>
        <v>0.13950139501395015</v>
      </c>
      <c r="I231" s="58">
        <v>94</v>
      </c>
      <c r="J231" s="15">
        <f>I231/444.44</f>
        <v>0.21150211502115021</v>
      </c>
      <c r="K231" s="69">
        <v>0.05</v>
      </c>
      <c r="L231" s="58">
        <v>61</v>
      </c>
      <c r="M231" s="15">
        <f>L231/444.44</f>
        <v>0.13725137251372513</v>
      </c>
      <c r="N231" s="69">
        <v>0.05</v>
      </c>
      <c r="O231" s="22">
        <f>N231+M231+K231+J231+H231+F231</f>
        <v>0.79975699756997565</v>
      </c>
      <c r="P231" s="242" t="str">
        <f>IF(O231&lt;50%,"F",IF(O231&lt;=64%,"D",IF(O231&lt;=79%,"C",IF(O231&lt;90%,"B",IF(O231&gt;=90%,"A")))))</f>
        <v>B</v>
      </c>
      <c r="Q231" s="71"/>
      <c r="R231" s="195"/>
      <c r="S231" s="196"/>
    </row>
    <row r="232" spans="1:22" s="197" customFormat="1" ht="20.100000000000001" customHeight="1" x14ac:dyDescent="0.2">
      <c r="A232" s="57">
        <v>23</v>
      </c>
      <c r="B232" s="236" t="s">
        <v>433</v>
      </c>
      <c r="C232" s="237" t="s">
        <v>47</v>
      </c>
      <c r="D232" s="237" t="s">
        <v>434</v>
      </c>
      <c r="E232" s="58">
        <v>96</v>
      </c>
      <c r="F232" s="68">
        <f t="shared" si="115"/>
        <v>0.21600216002160022</v>
      </c>
      <c r="G232" s="58">
        <v>72</v>
      </c>
      <c r="H232" s="68">
        <f t="shared" si="116"/>
        <v>0.16200162001620017</v>
      </c>
      <c r="I232" s="58">
        <v>93</v>
      </c>
      <c r="J232" s="15">
        <f t="shared" si="117"/>
        <v>0.20925209252092522</v>
      </c>
      <c r="K232" s="69">
        <v>0.05</v>
      </c>
      <c r="L232" s="58">
        <v>72</v>
      </c>
      <c r="M232" s="15">
        <f t="shared" si="118"/>
        <v>0.16200162001620017</v>
      </c>
      <c r="N232" s="69">
        <v>0.05</v>
      </c>
      <c r="O232" s="22">
        <f t="shared" si="119"/>
        <v>0.84925749257492567</v>
      </c>
      <c r="P232" s="242" t="str">
        <f t="shared" si="120"/>
        <v>B</v>
      </c>
      <c r="Q232" s="71"/>
      <c r="R232" s="195"/>
      <c r="S232" s="196"/>
    </row>
    <row r="233" spans="1:22" s="197" customFormat="1" ht="20.100000000000001" customHeight="1" x14ac:dyDescent="0.2">
      <c r="A233" s="259">
        <v>24</v>
      </c>
      <c r="B233" s="236" t="s">
        <v>435</v>
      </c>
      <c r="C233" s="237" t="s">
        <v>47</v>
      </c>
      <c r="D233" s="237" t="s">
        <v>436</v>
      </c>
      <c r="E233" s="58">
        <v>92</v>
      </c>
      <c r="F233" s="68">
        <f t="shared" si="115"/>
        <v>0.2070020700207002</v>
      </c>
      <c r="G233" s="58">
        <v>58</v>
      </c>
      <c r="H233" s="68">
        <f t="shared" si="116"/>
        <v>0.13050130501305013</v>
      </c>
      <c r="I233" s="58">
        <v>88</v>
      </c>
      <c r="J233" s="15">
        <f t="shared" si="117"/>
        <v>0.19800198001980021</v>
      </c>
      <c r="K233" s="69">
        <v>0.03</v>
      </c>
      <c r="L233" s="58">
        <v>45</v>
      </c>
      <c r="M233" s="15">
        <f t="shared" si="118"/>
        <v>0.1012510125101251</v>
      </c>
      <c r="N233" s="69">
        <v>0.04</v>
      </c>
      <c r="O233" s="22">
        <f t="shared" si="119"/>
        <v>0.70675636756367566</v>
      </c>
      <c r="P233" s="242" t="str">
        <f t="shared" si="120"/>
        <v>C</v>
      </c>
      <c r="Q233" s="71"/>
      <c r="R233" s="195"/>
      <c r="S233" s="196"/>
    </row>
    <row r="234" spans="1:22" s="197" customFormat="1" ht="20.100000000000001" customHeight="1" x14ac:dyDescent="0.2">
      <c r="A234" s="57">
        <v>25</v>
      </c>
      <c r="B234" s="236" t="s">
        <v>437</v>
      </c>
      <c r="C234" s="237" t="s">
        <v>47</v>
      </c>
      <c r="D234" s="237" t="s">
        <v>438</v>
      </c>
      <c r="E234" s="58">
        <v>98</v>
      </c>
      <c r="F234" s="68">
        <f t="shared" ref="F234" si="121">E234/444.44</f>
        <v>0.22050220502205023</v>
      </c>
      <c r="G234" s="58">
        <v>56</v>
      </c>
      <c r="H234" s="68">
        <f t="shared" ref="H234" si="122">G234/444.44</f>
        <v>0.12600126001260012</v>
      </c>
      <c r="I234" s="58">
        <v>93</v>
      </c>
      <c r="J234" s="15">
        <f t="shared" ref="J234" si="123">I234/444.44</f>
        <v>0.20925209252092522</v>
      </c>
      <c r="K234" s="69">
        <v>0.05</v>
      </c>
      <c r="L234" s="58">
        <v>59</v>
      </c>
      <c r="M234" s="15">
        <f t="shared" ref="M234" si="124">L234/444.44</f>
        <v>0.13275132751327515</v>
      </c>
      <c r="N234" s="69">
        <v>0.05</v>
      </c>
      <c r="O234" s="22">
        <f t="shared" ref="O234" si="125">N234+M234+K234+J234+H234+F234</f>
        <v>0.78850688506885069</v>
      </c>
      <c r="P234" s="256" t="str">
        <f t="shared" ref="P234" si="126">IF(O234&lt;50%,"F",IF(O234&lt;=64%,"D",IF(O234&lt;=79%,"C",IF(O234&lt;90%,"B",IF(O234&gt;=90%,"A")))))</f>
        <v>C</v>
      </c>
      <c r="Q234" s="71"/>
      <c r="R234" s="195"/>
      <c r="S234" s="196"/>
    </row>
    <row r="235" spans="1:22" s="151" customFormat="1" ht="15" customHeight="1" x14ac:dyDescent="0.2">
      <c r="A235" s="354" t="s">
        <v>13</v>
      </c>
      <c r="B235" s="354"/>
      <c r="C235" s="354"/>
      <c r="D235" s="354"/>
      <c r="E235" s="354"/>
      <c r="F235" s="354"/>
      <c r="G235" s="354"/>
      <c r="H235" s="354"/>
      <c r="I235" s="354"/>
      <c r="J235" s="354"/>
      <c r="K235" s="354"/>
      <c r="L235" s="354"/>
      <c r="M235" s="354"/>
      <c r="N235" s="354"/>
      <c r="O235" s="354"/>
      <c r="P235" s="354"/>
      <c r="Q235" s="148"/>
      <c r="R235" s="150"/>
      <c r="S235" s="150"/>
    </row>
    <row r="236" spans="1:22" s="197" customFormat="1" ht="14.45" customHeight="1" x14ac:dyDescent="0.25">
      <c r="A236" s="61"/>
      <c r="B236" s="215"/>
      <c r="C236" s="216"/>
      <c r="D236" s="216"/>
      <c r="E236" s="217"/>
      <c r="F236" s="30"/>
      <c r="G236" s="217"/>
      <c r="H236" s="30"/>
      <c r="I236" s="217"/>
      <c r="J236" s="30"/>
      <c r="K236" s="27"/>
      <c r="L236" s="217"/>
      <c r="M236" s="30"/>
      <c r="N236" s="27"/>
      <c r="O236" s="31"/>
      <c r="P236" s="61"/>
      <c r="Q236" s="129"/>
      <c r="R236" s="148"/>
      <c r="S236" s="148"/>
    </row>
    <row r="237" spans="1:22" s="197" customFormat="1" ht="14.45" customHeight="1" x14ac:dyDescent="0.25">
      <c r="A237" s="61"/>
      <c r="B237" s="215"/>
      <c r="C237" s="216"/>
      <c r="D237" s="216"/>
      <c r="E237" s="217"/>
      <c r="F237" s="30"/>
      <c r="G237" s="217"/>
      <c r="H237" s="30"/>
      <c r="I237" s="217"/>
      <c r="J237" s="30"/>
      <c r="K237" s="27"/>
      <c r="L237" s="217"/>
      <c r="M237" s="30"/>
      <c r="N237" s="27"/>
      <c r="O237" s="31"/>
      <c r="P237" s="61"/>
      <c r="Q237" s="129"/>
      <c r="R237" s="148"/>
      <c r="S237" s="148"/>
    </row>
    <row r="238" spans="1:22" s="197" customFormat="1" ht="14.45" customHeight="1" x14ac:dyDescent="0.25">
      <c r="A238" s="61"/>
      <c r="B238" s="215"/>
      <c r="C238" s="216"/>
      <c r="D238" s="216"/>
      <c r="E238" s="217"/>
      <c r="F238" s="30"/>
      <c r="G238" s="217"/>
      <c r="H238" s="30"/>
      <c r="I238" s="217"/>
      <c r="J238" s="30"/>
      <c r="K238" s="27"/>
      <c r="L238" s="217"/>
      <c r="M238" s="30"/>
      <c r="N238" s="27"/>
      <c r="O238" s="31"/>
      <c r="P238" s="61"/>
      <c r="Q238" s="129"/>
      <c r="R238" s="148"/>
      <c r="S238" s="148"/>
    </row>
    <row r="239" spans="1:22" s="197" customFormat="1" ht="14.45" customHeight="1" x14ac:dyDescent="0.25">
      <c r="A239" s="61"/>
      <c r="B239" s="215"/>
      <c r="C239" s="216"/>
      <c r="D239" s="216"/>
      <c r="E239" s="217"/>
      <c r="F239" s="30"/>
      <c r="G239" s="217"/>
      <c r="H239" s="30"/>
      <c r="I239" s="217"/>
      <c r="J239" s="30"/>
      <c r="K239" s="27"/>
      <c r="L239" s="217"/>
      <c r="M239" s="30"/>
      <c r="N239" s="27"/>
      <c r="O239" s="31"/>
      <c r="P239" s="61"/>
      <c r="Q239" s="129"/>
      <c r="R239" s="148"/>
      <c r="S239" s="148"/>
    </row>
    <row r="240" spans="1:22" s="197" customFormat="1" ht="14.45" customHeight="1" x14ac:dyDescent="0.25">
      <c r="A240" s="61"/>
      <c r="B240" s="215"/>
      <c r="C240" s="216"/>
      <c r="D240" s="216"/>
      <c r="E240" s="217"/>
      <c r="F240" s="30"/>
      <c r="G240" s="217"/>
      <c r="H240" s="30"/>
      <c r="I240" s="217"/>
      <c r="J240" s="30"/>
      <c r="K240" s="27"/>
      <c r="L240" s="217"/>
      <c r="M240" s="30"/>
      <c r="N240" s="27"/>
      <c r="O240" s="31"/>
      <c r="P240" s="61"/>
      <c r="Q240" s="129"/>
      <c r="R240" s="148"/>
      <c r="S240" s="148"/>
    </row>
    <row r="241" spans="1:22" s="38" customFormat="1" ht="24.95" customHeight="1" x14ac:dyDescent="0.3">
      <c r="A241" s="341" t="s">
        <v>136</v>
      </c>
      <c r="B241" s="341"/>
      <c r="C241" s="341"/>
      <c r="D241" s="341"/>
      <c r="E241" s="341"/>
      <c r="F241" s="341"/>
      <c r="G241" s="341"/>
      <c r="H241" s="341"/>
      <c r="I241" s="341"/>
      <c r="J241" s="341"/>
      <c r="K241" s="341"/>
      <c r="L241" s="341"/>
      <c r="M241" s="341"/>
      <c r="N241" s="341"/>
      <c r="O241" s="341"/>
      <c r="P241" s="341"/>
      <c r="Q241" s="341"/>
      <c r="R241" s="341"/>
      <c r="S241" s="341"/>
      <c r="T241" s="341"/>
      <c r="U241" s="341"/>
    </row>
    <row r="242" spans="1:22" s="197" customFormat="1" ht="15.95" customHeight="1" x14ac:dyDescent="0.2">
      <c r="A242" s="59" t="s">
        <v>42</v>
      </c>
      <c r="B242" s="59"/>
      <c r="C242" s="59"/>
      <c r="D242" s="59"/>
      <c r="E242" s="130"/>
      <c r="F242" s="59"/>
      <c r="G242" s="59"/>
      <c r="H242" s="59"/>
      <c r="I242" s="59"/>
      <c r="J242" s="59" t="s">
        <v>36</v>
      </c>
      <c r="K242" s="59"/>
      <c r="L242" s="59"/>
      <c r="M242" s="59"/>
      <c r="N242" s="59"/>
      <c r="O242" s="59"/>
      <c r="P242" s="59"/>
      <c r="Q242" s="59"/>
      <c r="R242" s="201"/>
      <c r="S242" s="201"/>
    </row>
    <row r="243" spans="1:22" s="197" customFormat="1" ht="15.95" customHeight="1" x14ac:dyDescent="0.25">
      <c r="A243" s="60" t="s">
        <v>131</v>
      </c>
      <c r="B243" s="60"/>
      <c r="C243" s="60"/>
      <c r="D243" s="60"/>
      <c r="E243" s="130"/>
      <c r="F243" s="60"/>
      <c r="G243" s="60"/>
      <c r="H243" s="60"/>
      <c r="I243" s="60"/>
      <c r="J243" s="60" t="s">
        <v>24</v>
      </c>
      <c r="K243" s="60"/>
      <c r="L243" s="60"/>
      <c r="M243" s="60"/>
      <c r="N243" s="60"/>
      <c r="O243" s="60"/>
      <c r="P243" s="60"/>
      <c r="Q243" s="60"/>
      <c r="R243" s="201"/>
      <c r="S243" s="201"/>
    </row>
    <row r="244" spans="1:22" s="197" customFormat="1" ht="15.95" customHeight="1" x14ac:dyDescent="0.25">
      <c r="A244" s="60"/>
      <c r="B244" s="60"/>
      <c r="C244" s="60"/>
      <c r="D244" s="60"/>
      <c r="E244" s="13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201"/>
      <c r="S244" s="201"/>
    </row>
    <row r="245" spans="1:22" s="197" customFormat="1" ht="14.45" customHeight="1" x14ac:dyDescent="0.2">
      <c r="A245" s="317" t="s">
        <v>4</v>
      </c>
      <c r="B245" s="317" t="s">
        <v>5</v>
      </c>
      <c r="C245" s="317" t="s">
        <v>31</v>
      </c>
      <c r="D245" s="318" t="s">
        <v>7</v>
      </c>
      <c r="E245" s="317" t="s">
        <v>8</v>
      </c>
      <c r="F245" s="317"/>
      <c r="G245" s="317"/>
      <c r="H245" s="317"/>
      <c r="I245" s="317" t="s">
        <v>9</v>
      </c>
      <c r="J245" s="317"/>
      <c r="K245" s="317"/>
      <c r="L245" s="317"/>
      <c r="M245" s="317"/>
      <c r="N245" s="317"/>
      <c r="O245" s="317" t="s">
        <v>0</v>
      </c>
      <c r="P245" s="319" t="s">
        <v>3</v>
      </c>
      <c r="Q245" s="353" t="s">
        <v>2</v>
      </c>
      <c r="R245" s="195"/>
      <c r="S245" s="196"/>
    </row>
    <row r="246" spans="1:22" s="197" customFormat="1" ht="14.25" customHeight="1" x14ac:dyDescent="0.2">
      <c r="A246" s="317"/>
      <c r="B246" s="317"/>
      <c r="C246" s="317"/>
      <c r="D246" s="318"/>
      <c r="E246" s="321" t="s">
        <v>77</v>
      </c>
      <c r="F246" s="321"/>
      <c r="G246" s="321" t="s">
        <v>78</v>
      </c>
      <c r="H246" s="321"/>
      <c r="I246" s="321" t="s">
        <v>77</v>
      </c>
      <c r="J246" s="321"/>
      <c r="K246" s="243" t="s">
        <v>10</v>
      </c>
      <c r="L246" s="321" t="s">
        <v>78</v>
      </c>
      <c r="M246" s="321"/>
      <c r="N246" s="243" t="s">
        <v>10</v>
      </c>
      <c r="O246" s="317"/>
      <c r="P246" s="319"/>
      <c r="Q246" s="353"/>
      <c r="R246" s="195"/>
      <c r="S246" s="196"/>
    </row>
    <row r="247" spans="1:22" s="197" customFormat="1" ht="20.100000000000001" customHeight="1" x14ac:dyDescent="0.2">
      <c r="A247" s="57">
        <v>1</v>
      </c>
      <c r="B247" s="236" t="s">
        <v>439</v>
      </c>
      <c r="C247" s="237" t="s">
        <v>46</v>
      </c>
      <c r="D247" s="237" t="s">
        <v>440</v>
      </c>
      <c r="E247" s="58">
        <v>100</v>
      </c>
      <c r="F247" s="68">
        <f>E247/444.44</f>
        <v>0.22500225002250024</v>
      </c>
      <c r="G247" s="213">
        <v>86</v>
      </c>
      <c r="H247" s="68">
        <f>G247/444.44</f>
        <v>0.1935019350193502</v>
      </c>
      <c r="I247" s="58">
        <v>99</v>
      </c>
      <c r="J247" s="15">
        <f>I247/444.44</f>
        <v>0.22275222752227522</v>
      </c>
      <c r="K247" s="69">
        <v>0.05</v>
      </c>
      <c r="L247" s="58">
        <v>84</v>
      </c>
      <c r="M247" s="15">
        <f t="shared" ref="M247:M257" si="127">L247/444.44</f>
        <v>0.18900189001890019</v>
      </c>
      <c r="N247" s="21">
        <v>0.05</v>
      </c>
      <c r="O247" s="22">
        <f t="shared" ref="O247:O253" si="128">N247+M247+K247+J247+H247+F247</f>
        <v>0.93025830258302578</v>
      </c>
      <c r="P247" s="242" t="str">
        <f t="shared" ref="P247:P257" si="129">IF(O247&lt;50%,"F",IF(O247&lt;=64%,"D",IF(O247&lt;=79%,"C",IF(O247&lt;90%,"B",IF(O247&gt;=90%,"A")))))</f>
        <v>A</v>
      </c>
      <c r="Q247" s="76"/>
      <c r="R247" s="195"/>
      <c r="S247" s="196"/>
    </row>
    <row r="248" spans="1:22" s="197" customFormat="1" ht="20.100000000000001" customHeight="1" x14ac:dyDescent="0.2">
      <c r="A248" s="246">
        <v>2</v>
      </c>
      <c r="B248" s="236" t="s">
        <v>441</v>
      </c>
      <c r="C248" s="237" t="s">
        <v>47</v>
      </c>
      <c r="D248" s="237" t="s">
        <v>442</v>
      </c>
      <c r="E248" s="58">
        <v>99</v>
      </c>
      <c r="F248" s="68">
        <f>E248/444.44</f>
        <v>0.22275222752227522</v>
      </c>
      <c r="G248" s="58">
        <v>83</v>
      </c>
      <c r="H248" s="68">
        <f>G248/444.44</f>
        <v>0.18675186751867517</v>
      </c>
      <c r="I248" s="58">
        <v>100</v>
      </c>
      <c r="J248" s="15">
        <f>I248/444.44</f>
        <v>0.22500225002250024</v>
      </c>
      <c r="K248" s="69">
        <v>0.05</v>
      </c>
      <c r="L248" s="58">
        <v>84</v>
      </c>
      <c r="M248" s="15">
        <f t="shared" si="127"/>
        <v>0.18900189001890019</v>
      </c>
      <c r="N248" s="21">
        <v>0.02</v>
      </c>
      <c r="O248" s="22">
        <f t="shared" si="128"/>
        <v>0.89350823508235078</v>
      </c>
      <c r="P248" s="242" t="str">
        <f t="shared" si="129"/>
        <v>B</v>
      </c>
      <c r="Q248" s="71"/>
      <c r="R248" s="201"/>
      <c r="S248" s="148"/>
      <c r="T248" s="142"/>
      <c r="U248" s="148"/>
      <c r="V248" s="148"/>
    </row>
    <row r="249" spans="1:22" s="197" customFormat="1" ht="20.100000000000001" customHeight="1" x14ac:dyDescent="0.2">
      <c r="A249" s="57">
        <v>3</v>
      </c>
      <c r="B249" s="236" t="s">
        <v>443</v>
      </c>
      <c r="C249" s="237" t="s">
        <v>47</v>
      </c>
      <c r="D249" s="237" t="s">
        <v>444</v>
      </c>
      <c r="E249" s="58">
        <v>99</v>
      </c>
      <c r="F249" s="68">
        <f t="shared" ref="F249:F263" si="130">E249/444.44</f>
        <v>0.22275222752227522</v>
      </c>
      <c r="G249" s="58">
        <v>90</v>
      </c>
      <c r="H249" s="68">
        <f t="shared" ref="H249:H263" si="131">G249/444.44</f>
        <v>0.20250202502025019</v>
      </c>
      <c r="I249" s="58">
        <v>99</v>
      </c>
      <c r="J249" s="15">
        <f t="shared" ref="J249:J263" si="132">I249/444.44</f>
        <v>0.22275222752227522</v>
      </c>
      <c r="K249" s="69">
        <v>0.05</v>
      </c>
      <c r="L249" s="58">
        <v>76</v>
      </c>
      <c r="M249" s="15">
        <f t="shared" si="127"/>
        <v>0.17100171001710018</v>
      </c>
      <c r="N249" s="21">
        <v>0.04</v>
      </c>
      <c r="O249" s="22">
        <f t="shared" si="128"/>
        <v>0.90900819008190081</v>
      </c>
      <c r="P249" s="242" t="str">
        <f t="shared" si="129"/>
        <v>A</v>
      </c>
      <c r="Q249" s="71"/>
      <c r="R249" s="195"/>
      <c r="S249" s="196"/>
    </row>
    <row r="250" spans="1:22" s="197" customFormat="1" ht="20.100000000000001" customHeight="1" x14ac:dyDescent="0.2">
      <c r="A250" s="246">
        <v>4</v>
      </c>
      <c r="B250" s="236" t="s">
        <v>445</v>
      </c>
      <c r="C250" s="237" t="s">
        <v>46</v>
      </c>
      <c r="D250" s="237" t="s">
        <v>446</v>
      </c>
      <c r="E250" s="58">
        <v>100</v>
      </c>
      <c r="F250" s="68">
        <f t="shared" si="130"/>
        <v>0.22500225002250024</v>
      </c>
      <c r="G250" s="213">
        <v>92</v>
      </c>
      <c r="H250" s="68">
        <f t="shared" si="131"/>
        <v>0.2070020700207002</v>
      </c>
      <c r="I250" s="58">
        <v>99</v>
      </c>
      <c r="J250" s="15">
        <f t="shared" si="132"/>
        <v>0.22275222752227522</v>
      </c>
      <c r="K250" s="69">
        <v>0.05</v>
      </c>
      <c r="L250" s="58">
        <v>91</v>
      </c>
      <c r="M250" s="15">
        <f t="shared" si="127"/>
        <v>0.20475204752047521</v>
      </c>
      <c r="N250" s="21">
        <v>0.05</v>
      </c>
      <c r="O250" s="22">
        <f t="shared" si="128"/>
        <v>0.95950859508595077</v>
      </c>
      <c r="P250" s="242" t="str">
        <f t="shared" si="129"/>
        <v>A</v>
      </c>
      <c r="Q250" s="71"/>
      <c r="R250" s="195"/>
      <c r="S250" s="196"/>
    </row>
    <row r="251" spans="1:22" s="197" customFormat="1" ht="20.100000000000001" customHeight="1" x14ac:dyDescent="0.2">
      <c r="A251" s="57">
        <v>5</v>
      </c>
      <c r="B251" s="236" t="s">
        <v>447</v>
      </c>
      <c r="C251" s="237" t="s">
        <v>46</v>
      </c>
      <c r="D251" s="237" t="s">
        <v>448</v>
      </c>
      <c r="E251" s="58">
        <v>100</v>
      </c>
      <c r="F251" s="68">
        <f t="shared" si="130"/>
        <v>0.22500225002250024</v>
      </c>
      <c r="G251" s="213">
        <v>81</v>
      </c>
      <c r="H251" s="68">
        <f t="shared" si="131"/>
        <v>0.18225182251822519</v>
      </c>
      <c r="I251" s="58">
        <v>100</v>
      </c>
      <c r="J251" s="15">
        <f t="shared" si="132"/>
        <v>0.22500225002250024</v>
      </c>
      <c r="K251" s="69">
        <v>0.05</v>
      </c>
      <c r="L251" s="58">
        <v>66</v>
      </c>
      <c r="M251" s="15">
        <f t="shared" si="127"/>
        <v>0.14850148501485014</v>
      </c>
      <c r="N251" s="21">
        <v>0.05</v>
      </c>
      <c r="O251" s="22">
        <f t="shared" si="128"/>
        <v>0.88075780757807576</v>
      </c>
      <c r="P251" s="242" t="str">
        <f t="shared" si="129"/>
        <v>B</v>
      </c>
      <c r="Q251" s="72"/>
      <c r="R251" s="195"/>
      <c r="S251" s="196"/>
    </row>
    <row r="252" spans="1:22" s="197" customFormat="1" ht="20.100000000000001" customHeight="1" x14ac:dyDescent="0.2">
      <c r="A252" s="246">
        <v>6</v>
      </c>
      <c r="B252" s="236" t="s">
        <v>449</v>
      </c>
      <c r="C252" s="237" t="s">
        <v>46</v>
      </c>
      <c r="D252" s="237" t="s">
        <v>450</v>
      </c>
      <c r="E252" s="58">
        <v>100</v>
      </c>
      <c r="F252" s="68">
        <f t="shared" si="130"/>
        <v>0.22500225002250024</v>
      </c>
      <c r="G252" s="213">
        <v>85</v>
      </c>
      <c r="H252" s="68">
        <f t="shared" si="131"/>
        <v>0.19125191251912518</v>
      </c>
      <c r="I252" s="58">
        <v>100</v>
      </c>
      <c r="J252" s="15">
        <f t="shared" si="132"/>
        <v>0.22500225002250024</v>
      </c>
      <c r="K252" s="69">
        <v>0.05</v>
      </c>
      <c r="L252" s="58">
        <v>85</v>
      </c>
      <c r="M252" s="15">
        <f t="shared" si="127"/>
        <v>0.19125191251912518</v>
      </c>
      <c r="N252" s="21">
        <v>0.05</v>
      </c>
      <c r="O252" s="22">
        <f t="shared" si="128"/>
        <v>0.93250832508325088</v>
      </c>
      <c r="P252" s="242" t="str">
        <f t="shared" si="129"/>
        <v>A</v>
      </c>
      <c r="Q252" s="71"/>
      <c r="R252" s="195"/>
      <c r="S252" s="196"/>
    </row>
    <row r="253" spans="1:22" s="197" customFormat="1" ht="20.100000000000001" customHeight="1" x14ac:dyDescent="0.2">
      <c r="A253" s="57">
        <v>7</v>
      </c>
      <c r="B253" s="236" t="s">
        <v>451</v>
      </c>
      <c r="C253" s="237" t="s">
        <v>46</v>
      </c>
      <c r="D253" s="237" t="s">
        <v>452</v>
      </c>
      <c r="E253" s="58">
        <v>100</v>
      </c>
      <c r="F253" s="68">
        <f>E253/444.44</f>
        <v>0.22500225002250024</v>
      </c>
      <c r="G253" s="58">
        <v>75</v>
      </c>
      <c r="H253" s="68">
        <f>G253/444.44</f>
        <v>0.16875168751687517</v>
      </c>
      <c r="I253" s="58">
        <v>98</v>
      </c>
      <c r="J253" s="15">
        <f>I253/444.44</f>
        <v>0.22050220502205023</v>
      </c>
      <c r="K253" s="69">
        <v>0.05</v>
      </c>
      <c r="L253" s="58">
        <v>75</v>
      </c>
      <c r="M253" s="15">
        <f t="shared" si="127"/>
        <v>0.16875168751687517</v>
      </c>
      <c r="N253" s="21">
        <v>0.04</v>
      </c>
      <c r="O253" s="22">
        <f t="shared" si="128"/>
        <v>0.87300783007830085</v>
      </c>
      <c r="P253" s="242" t="str">
        <f t="shared" si="129"/>
        <v>B</v>
      </c>
      <c r="Q253" s="71"/>
      <c r="R253" s="201"/>
      <c r="S253" s="148"/>
      <c r="T253" s="142"/>
      <c r="U253" s="148"/>
      <c r="V253" s="148"/>
    </row>
    <row r="254" spans="1:22" s="197" customFormat="1" ht="20.100000000000001" customHeight="1" x14ac:dyDescent="0.2">
      <c r="A254" s="246">
        <v>8</v>
      </c>
      <c r="B254" s="236" t="s">
        <v>453</v>
      </c>
      <c r="C254" s="237" t="s">
        <v>46</v>
      </c>
      <c r="D254" s="237" t="s">
        <v>454</v>
      </c>
      <c r="E254" s="58">
        <v>100</v>
      </c>
      <c r="F254" s="68">
        <f t="shared" si="130"/>
        <v>0.22500225002250024</v>
      </c>
      <c r="G254" s="213">
        <v>76</v>
      </c>
      <c r="H254" s="68">
        <f t="shared" si="131"/>
        <v>0.17100171001710018</v>
      </c>
      <c r="I254" s="58">
        <v>98</v>
      </c>
      <c r="J254" s="15">
        <f t="shared" si="132"/>
        <v>0.22050220502205023</v>
      </c>
      <c r="K254" s="69">
        <v>0.05</v>
      </c>
      <c r="L254" s="58">
        <v>74</v>
      </c>
      <c r="M254" s="15">
        <f t="shared" si="127"/>
        <v>0.16650166501665017</v>
      </c>
      <c r="N254" s="21">
        <v>0.05</v>
      </c>
      <c r="O254" s="22">
        <f t="shared" ref="O254:O263" si="133">N254+M254+K254+J254+H254+F254</f>
        <v>0.88300783007830086</v>
      </c>
      <c r="P254" s="242" t="str">
        <f t="shared" si="129"/>
        <v>B</v>
      </c>
      <c r="Q254" s="71"/>
      <c r="R254" s="195"/>
      <c r="S254" s="196"/>
    </row>
    <row r="255" spans="1:22" s="197" customFormat="1" ht="20.100000000000001" customHeight="1" x14ac:dyDescent="0.2">
      <c r="A255" s="57">
        <v>9</v>
      </c>
      <c r="B255" s="236" t="s">
        <v>455</v>
      </c>
      <c r="C255" s="237" t="s">
        <v>47</v>
      </c>
      <c r="D255" s="237" t="s">
        <v>456</v>
      </c>
      <c r="E255" s="58">
        <v>100</v>
      </c>
      <c r="F255" s="68">
        <f>E255/444.44</f>
        <v>0.22500225002250024</v>
      </c>
      <c r="G255" s="58">
        <v>92</v>
      </c>
      <c r="H255" s="68">
        <f>G255/444.44</f>
        <v>0.2070020700207002</v>
      </c>
      <c r="I255" s="58">
        <v>100</v>
      </c>
      <c r="J255" s="15">
        <f>I255/444.44</f>
        <v>0.22500225002250024</v>
      </c>
      <c r="K255" s="69">
        <v>0.05</v>
      </c>
      <c r="L255" s="58">
        <v>87</v>
      </c>
      <c r="M255" s="15">
        <f t="shared" si="127"/>
        <v>0.19575195751957519</v>
      </c>
      <c r="N255" s="21">
        <v>0.04</v>
      </c>
      <c r="O255" s="22">
        <f>N255+M255+K255+J255+H255+F255</f>
        <v>0.9427585275852759</v>
      </c>
      <c r="P255" s="242" t="str">
        <f t="shared" si="129"/>
        <v>A</v>
      </c>
      <c r="Q255" s="74"/>
      <c r="R255" s="195"/>
      <c r="S255" s="196"/>
    </row>
    <row r="256" spans="1:22" s="197" customFormat="1" ht="20.100000000000001" customHeight="1" x14ac:dyDescent="0.2">
      <c r="A256" s="246">
        <v>10</v>
      </c>
      <c r="B256" s="236" t="s">
        <v>457</v>
      </c>
      <c r="C256" s="237" t="s">
        <v>47</v>
      </c>
      <c r="D256" s="237" t="s">
        <v>458</v>
      </c>
      <c r="E256" s="58">
        <v>100</v>
      </c>
      <c r="F256" s="68">
        <f t="shared" si="130"/>
        <v>0.22500225002250024</v>
      </c>
      <c r="G256" s="213">
        <v>91</v>
      </c>
      <c r="H256" s="68">
        <f t="shared" si="131"/>
        <v>0.20475204752047521</v>
      </c>
      <c r="I256" s="58">
        <v>100</v>
      </c>
      <c r="J256" s="15">
        <f t="shared" si="132"/>
        <v>0.22500225002250024</v>
      </c>
      <c r="K256" s="69">
        <v>0.05</v>
      </c>
      <c r="L256" s="58">
        <v>86</v>
      </c>
      <c r="M256" s="15">
        <f t="shared" si="127"/>
        <v>0.1935019350193502</v>
      </c>
      <c r="N256" s="21">
        <v>0.05</v>
      </c>
      <c r="O256" s="22">
        <f t="shared" si="133"/>
        <v>0.9482584825848257</v>
      </c>
      <c r="P256" s="242" t="str">
        <f t="shared" si="129"/>
        <v>A</v>
      </c>
      <c r="Q256" s="71"/>
      <c r="R256" s="201"/>
      <c r="S256" s="148"/>
      <c r="T256" s="142"/>
      <c r="U256" s="148"/>
      <c r="V256" s="148"/>
    </row>
    <row r="257" spans="1:22" s="292" customFormat="1" ht="20.100000000000001" customHeight="1" x14ac:dyDescent="0.2">
      <c r="A257" s="291">
        <v>11</v>
      </c>
      <c r="B257" s="260" t="s">
        <v>459</v>
      </c>
      <c r="C257" s="261" t="s">
        <v>46</v>
      </c>
      <c r="D257" s="261" t="s">
        <v>460</v>
      </c>
      <c r="E257" s="289">
        <v>0</v>
      </c>
      <c r="F257" s="294">
        <f>E257/444.44</f>
        <v>0</v>
      </c>
      <c r="G257" s="289">
        <v>0</v>
      </c>
      <c r="H257" s="294">
        <f>G257/444.44</f>
        <v>0</v>
      </c>
      <c r="I257" s="289">
        <v>0</v>
      </c>
      <c r="J257" s="290">
        <f>I257/444.44</f>
        <v>0</v>
      </c>
      <c r="K257" s="295">
        <v>0</v>
      </c>
      <c r="L257" s="289">
        <v>0</v>
      </c>
      <c r="M257" s="290">
        <f t="shared" si="127"/>
        <v>0</v>
      </c>
      <c r="N257" s="262">
        <v>0</v>
      </c>
      <c r="O257" s="263">
        <f>N257+M257+K257+J257+H257+F257</f>
        <v>0</v>
      </c>
      <c r="P257" s="296" t="str">
        <f t="shared" si="129"/>
        <v>F</v>
      </c>
      <c r="Q257" s="297"/>
      <c r="R257" s="195"/>
      <c r="S257" s="196"/>
      <c r="T257" s="197"/>
      <c r="U257" s="197"/>
      <c r="V257" s="197"/>
    </row>
    <row r="258" spans="1:22" s="292" customFormat="1" ht="20.100000000000001" customHeight="1" x14ac:dyDescent="0.2">
      <c r="A258" s="288">
        <v>12</v>
      </c>
      <c r="B258" s="260" t="s">
        <v>461</v>
      </c>
      <c r="C258" s="261" t="s">
        <v>46</v>
      </c>
      <c r="D258" s="261" t="s">
        <v>462</v>
      </c>
      <c r="E258" s="289">
        <v>96</v>
      </c>
      <c r="F258" s="294">
        <f t="shared" si="130"/>
        <v>0.21600216002160022</v>
      </c>
      <c r="G258" s="298">
        <v>80</v>
      </c>
      <c r="H258" s="294">
        <f t="shared" si="131"/>
        <v>0.18000180001800017</v>
      </c>
      <c r="I258" s="289">
        <v>0</v>
      </c>
      <c r="J258" s="290">
        <f t="shared" si="132"/>
        <v>0</v>
      </c>
      <c r="K258" s="295">
        <v>0</v>
      </c>
      <c r="L258" s="289">
        <v>0</v>
      </c>
      <c r="M258" s="290">
        <f t="shared" ref="M258:M263" si="134">L258/444.44</f>
        <v>0</v>
      </c>
      <c r="N258" s="262">
        <v>0.02</v>
      </c>
      <c r="O258" s="263">
        <f t="shared" si="133"/>
        <v>0.41600396003960038</v>
      </c>
      <c r="P258" s="296" t="str">
        <f t="shared" ref="P258:P263" si="135">IF(O258&lt;50%,"F",IF(O258&lt;=64%,"D",IF(O258&lt;=79%,"C",IF(O258&lt;90%,"B",IF(O258&gt;=90%,"A")))))</f>
        <v>F</v>
      </c>
      <c r="Q258" s="299"/>
      <c r="R258" s="195"/>
      <c r="S258" s="196"/>
      <c r="T258" s="197"/>
      <c r="U258" s="197"/>
      <c r="V258" s="197"/>
    </row>
    <row r="259" spans="1:22" s="197" customFormat="1" ht="20.100000000000001" customHeight="1" x14ac:dyDescent="0.2">
      <c r="A259" s="57">
        <v>13</v>
      </c>
      <c r="B259" s="236" t="s">
        <v>463</v>
      </c>
      <c r="C259" s="237" t="s">
        <v>46</v>
      </c>
      <c r="D259" s="237" t="s">
        <v>464</v>
      </c>
      <c r="E259" s="58">
        <v>87</v>
      </c>
      <c r="F259" s="68">
        <f>E259/444.44</f>
        <v>0.19575195751957519</v>
      </c>
      <c r="G259" s="58">
        <v>44</v>
      </c>
      <c r="H259" s="68">
        <f>G259/444.44</f>
        <v>9.9000990009900106E-2</v>
      </c>
      <c r="I259" s="58">
        <v>76</v>
      </c>
      <c r="J259" s="15">
        <f>I259/444.44</f>
        <v>0.17100171001710018</v>
      </c>
      <c r="K259" s="69">
        <v>0.04</v>
      </c>
      <c r="L259" s="58">
        <v>46</v>
      </c>
      <c r="M259" s="15">
        <f>L259/444.44</f>
        <v>0.1035010350103501</v>
      </c>
      <c r="N259" s="21">
        <v>0.05</v>
      </c>
      <c r="O259" s="22">
        <f>N259+M259+K259+J259+H259+F259</f>
        <v>0.65925569255692551</v>
      </c>
      <c r="P259" s="242" t="str">
        <f>IF(O259&lt;50%,"F",IF(O259&lt;=64%,"D",IF(O259&lt;=79%,"C",IF(O259&lt;90%,"B",IF(O259&gt;=90%,"A")))))</f>
        <v>C</v>
      </c>
      <c r="Q259" s="74"/>
      <c r="R259" s="195"/>
      <c r="S259" s="196"/>
    </row>
    <row r="260" spans="1:22" s="197" customFormat="1" ht="20.100000000000001" customHeight="1" x14ac:dyDescent="0.2">
      <c r="A260" s="246">
        <v>14</v>
      </c>
      <c r="B260" s="236" t="s">
        <v>465</v>
      </c>
      <c r="C260" s="237" t="s">
        <v>47</v>
      </c>
      <c r="D260" s="237" t="s">
        <v>466</v>
      </c>
      <c r="E260" s="58">
        <v>100</v>
      </c>
      <c r="F260" s="68">
        <f t="shared" si="130"/>
        <v>0.22500225002250024</v>
      </c>
      <c r="G260" s="58">
        <v>73</v>
      </c>
      <c r="H260" s="68">
        <f t="shared" si="131"/>
        <v>0.16425164251642516</v>
      </c>
      <c r="I260" s="58">
        <v>97</v>
      </c>
      <c r="J260" s="15">
        <f t="shared" si="132"/>
        <v>0.21825218252182521</v>
      </c>
      <c r="K260" s="69">
        <v>0.05</v>
      </c>
      <c r="L260" s="58">
        <v>62</v>
      </c>
      <c r="M260" s="15">
        <f t="shared" si="134"/>
        <v>0.13950139501395015</v>
      </c>
      <c r="N260" s="21">
        <v>0.04</v>
      </c>
      <c r="O260" s="22">
        <f t="shared" si="133"/>
        <v>0.83700747007470078</v>
      </c>
      <c r="P260" s="242" t="str">
        <f t="shared" si="135"/>
        <v>B</v>
      </c>
      <c r="Q260" s="72"/>
      <c r="R260" s="195"/>
      <c r="S260" s="196"/>
    </row>
    <row r="261" spans="1:22" s="197" customFormat="1" ht="20.100000000000001" customHeight="1" x14ac:dyDescent="0.2">
      <c r="A261" s="57">
        <v>15</v>
      </c>
      <c r="B261" s="236" t="s">
        <v>467</v>
      </c>
      <c r="C261" s="237" t="s">
        <v>47</v>
      </c>
      <c r="D261" s="237" t="s">
        <v>468</v>
      </c>
      <c r="E261" s="58">
        <v>100</v>
      </c>
      <c r="F261" s="68">
        <f t="shared" si="130"/>
        <v>0.22500225002250024</v>
      </c>
      <c r="G261" s="58">
        <v>85</v>
      </c>
      <c r="H261" s="68">
        <f t="shared" si="131"/>
        <v>0.19125191251912518</v>
      </c>
      <c r="I261" s="58">
        <v>99</v>
      </c>
      <c r="J261" s="15">
        <f t="shared" si="132"/>
        <v>0.22275222752227522</v>
      </c>
      <c r="K261" s="69">
        <v>0.05</v>
      </c>
      <c r="L261" s="58">
        <v>88</v>
      </c>
      <c r="M261" s="15">
        <f t="shared" si="134"/>
        <v>0.19800198001980021</v>
      </c>
      <c r="N261" s="21">
        <v>0.04</v>
      </c>
      <c r="O261" s="22">
        <f t="shared" si="133"/>
        <v>0.92700837008370085</v>
      </c>
      <c r="P261" s="242" t="str">
        <f t="shared" si="135"/>
        <v>A</v>
      </c>
      <c r="Q261" s="71"/>
      <c r="R261" s="195"/>
      <c r="S261" s="196"/>
    </row>
    <row r="262" spans="1:22" s="197" customFormat="1" ht="20.100000000000001" customHeight="1" x14ac:dyDescent="0.2">
      <c r="A262" s="246">
        <v>16</v>
      </c>
      <c r="B262" s="236" t="s">
        <v>469</v>
      </c>
      <c r="C262" s="237" t="s">
        <v>46</v>
      </c>
      <c r="D262" s="237" t="s">
        <v>470</v>
      </c>
      <c r="E262" s="58">
        <v>100</v>
      </c>
      <c r="F262" s="68">
        <f t="shared" si="130"/>
        <v>0.22500225002250024</v>
      </c>
      <c r="G262" s="58">
        <v>85</v>
      </c>
      <c r="H262" s="68">
        <f t="shared" si="131"/>
        <v>0.19125191251912518</v>
      </c>
      <c r="I262" s="58">
        <v>100</v>
      </c>
      <c r="J262" s="15">
        <f t="shared" si="132"/>
        <v>0.22500225002250024</v>
      </c>
      <c r="K262" s="69">
        <v>0.05</v>
      </c>
      <c r="L262" s="58">
        <v>72</v>
      </c>
      <c r="M262" s="15">
        <f t="shared" si="134"/>
        <v>0.16200162001620017</v>
      </c>
      <c r="N262" s="21">
        <v>0.04</v>
      </c>
      <c r="O262" s="22">
        <f t="shared" si="133"/>
        <v>0.89325803258032588</v>
      </c>
      <c r="P262" s="242" t="str">
        <f t="shared" si="135"/>
        <v>B</v>
      </c>
      <c r="Q262" s="71"/>
      <c r="R262" s="195"/>
      <c r="S262" s="196"/>
    </row>
    <row r="263" spans="1:22" s="197" customFormat="1" ht="20.100000000000001" customHeight="1" x14ac:dyDescent="0.2">
      <c r="A263" s="57">
        <v>17</v>
      </c>
      <c r="B263" s="236" t="s">
        <v>471</v>
      </c>
      <c r="C263" s="237" t="s">
        <v>46</v>
      </c>
      <c r="D263" s="237" t="s">
        <v>472</v>
      </c>
      <c r="E263" s="58">
        <v>100</v>
      </c>
      <c r="F263" s="68">
        <f t="shared" si="130"/>
        <v>0.22500225002250024</v>
      </c>
      <c r="G263" s="58">
        <v>84</v>
      </c>
      <c r="H263" s="68">
        <f t="shared" si="131"/>
        <v>0.18900189001890019</v>
      </c>
      <c r="I263" s="58">
        <v>99</v>
      </c>
      <c r="J263" s="15">
        <f t="shared" si="132"/>
        <v>0.22275222752227522</v>
      </c>
      <c r="K263" s="69">
        <v>0.05</v>
      </c>
      <c r="L263" s="58">
        <v>82</v>
      </c>
      <c r="M263" s="15">
        <f t="shared" si="134"/>
        <v>0.18450184501845018</v>
      </c>
      <c r="N263" s="21">
        <v>0.05</v>
      </c>
      <c r="O263" s="22">
        <f t="shared" si="133"/>
        <v>0.92125821258212581</v>
      </c>
      <c r="P263" s="242" t="str">
        <f t="shared" si="135"/>
        <v>A</v>
      </c>
      <c r="Q263" s="71"/>
      <c r="R263" s="195"/>
      <c r="S263" s="196"/>
    </row>
    <row r="264" spans="1:22" s="197" customFormat="1" ht="20.100000000000001" customHeight="1" x14ac:dyDescent="0.2">
      <c r="A264" s="246">
        <v>18</v>
      </c>
      <c r="B264" s="236" t="s">
        <v>473</v>
      </c>
      <c r="C264" s="237" t="s">
        <v>47</v>
      </c>
      <c r="D264" s="237" t="s">
        <v>474</v>
      </c>
      <c r="E264" s="58">
        <v>99</v>
      </c>
      <c r="F264" s="68">
        <f t="shared" ref="F264:F270" si="136">E264/444.44</f>
        <v>0.22275222752227522</v>
      </c>
      <c r="G264" s="58">
        <v>71</v>
      </c>
      <c r="H264" s="68">
        <f t="shared" ref="H264:H270" si="137">G264/444.44</f>
        <v>0.15975159751597517</v>
      </c>
      <c r="I264" s="58">
        <v>100</v>
      </c>
      <c r="J264" s="15">
        <f t="shared" ref="J264:J270" si="138">I264/444.44</f>
        <v>0.22500225002250024</v>
      </c>
      <c r="K264" s="69">
        <v>0.05</v>
      </c>
      <c r="L264" s="58">
        <v>63</v>
      </c>
      <c r="M264" s="15">
        <f t="shared" ref="M264:M270" si="139">L264/444.44</f>
        <v>0.14175141751417514</v>
      </c>
      <c r="N264" s="21">
        <v>0.04</v>
      </c>
      <c r="O264" s="22">
        <f t="shared" ref="O264:O270" si="140">N264+M264+K264+J264+H264+F264</f>
        <v>0.83925749257492577</v>
      </c>
      <c r="P264" s="242" t="str">
        <f t="shared" ref="P264:P270" si="141">IF(O264&lt;50%,"F",IF(O264&lt;=64%,"D",IF(O264&lt;=79%,"C",IF(O264&lt;90%,"B",IF(O264&gt;=90%,"A")))))</f>
        <v>B</v>
      </c>
      <c r="Q264" s="71"/>
      <c r="R264" s="195"/>
      <c r="S264" s="196"/>
    </row>
    <row r="265" spans="1:22" s="197" customFormat="1" ht="20.100000000000001" customHeight="1" x14ac:dyDescent="0.2">
      <c r="A265" s="57">
        <v>19</v>
      </c>
      <c r="B265" s="236" t="s">
        <v>475</v>
      </c>
      <c r="C265" s="237" t="s">
        <v>46</v>
      </c>
      <c r="D265" s="237" t="s">
        <v>476</v>
      </c>
      <c r="E265" s="58">
        <v>90</v>
      </c>
      <c r="F265" s="68">
        <f>E265/444.44</f>
        <v>0.20250202502025019</v>
      </c>
      <c r="G265" s="58">
        <v>63</v>
      </c>
      <c r="H265" s="68">
        <f t="shared" si="137"/>
        <v>0.14175141751417514</v>
      </c>
      <c r="I265" s="58">
        <v>77</v>
      </c>
      <c r="J265" s="15">
        <f>I265/444.44</f>
        <v>0.17325173251732517</v>
      </c>
      <c r="K265" s="69">
        <v>0.04</v>
      </c>
      <c r="L265" s="58">
        <v>78</v>
      </c>
      <c r="M265" s="15">
        <f t="shared" si="139"/>
        <v>0.17550175501755017</v>
      </c>
      <c r="N265" s="21">
        <v>0.03</v>
      </c>
      <c r="O265" s="22">
        <f t="shared" si="140"/>
        <v>0.76300693006930065</v>
      </c>
      <c r="P265" s="242" t="str">
        <f t="shared" si="141"/>
        <v>C</v>
      </c>
      <c r="Q265" s="71"/>
      <c r="R265" s="195"/>
      <c r="S265" s="196"/>
    </row>
    <row r="266" spans="1:22" s="197" customFormat="1" ht="20.100000000000001" customHeight="1" x14ac:dyDescent="0.2">
      <c r="A266" s="246">
        <v>20</v>
      </c>
      <c r="B266" s="236" t="s">
        <v>477</v>
      </c>
      <c r="C266" s="237" t="s">
        <v>46</v>
      </c>
      <c r="D266" s="237" t="s">
        <v>478</v>
      </c>
      <c r="E266" s="58">
        <v>100</v>
      </c>
      <c r="F266" s="68">
        <f t="shared" si="136"/>
        <v>0.22500225002250024</v>
      </c>
      <c r="G266" s="58">
        <v>86</v>
      </c>
      <c r="H266" s="68">
        <f t="shared" si="137"/>
        <v>0.1935019350193502</v>
      </c>
      <c r="I266" s="58">
        <v>100</v>
      </c>
      <c r="J266" s="15">
        <f t="shared" si="138"/>
        <v>0.22500225002250024</v>
      </c>
      <c r="K266" s="69">
        <v>0.05</v>
      </c>
      <c r="L266" s="58">
        <v>70</v>
      </c>
      <c r="M266" s="15">
        <f t="shared" si="139"/>
        <v>0.15750157501575016</v>
      </c>
      <c r="N266" s="21">
        <v>0.05</v>
      </c>
      <c r="O266" s="22">
        <f t="shared" si="140"/>
        <v>0.90100801008010079</v>
      </c>
      <c r="P266" s="242" t="str">
        <f t="shared" si="141"/>
        <v>A</v>
      </c>
      <c r="Q266" s="74"/>
      <c r="R266" s="195"/>
      <c r="S266" s="196"/>
    </row>
    <row r="267" spans="1:22" s="197" customFormat="1" ht="20.100000000000001" customHeight="1" x14ac:dyDescent="0.2">
      <c r="A267" s="57">
        <v>21</v>
      </c>
      <c r="B267" s="236" t="s">
        <v>479</v>
      </c>
      <c r="C267" s="237" t="s">
        <v>47</v>
      </c>
      <c r="D267" s="237" t="s">
        <v>480</v>
      </c>
      <c r="E267" s="58">
        <v>98</v>
      </c>
      <c r="F267" s="68">
        <f t="shared" si="136"/>
        <v>0.22050220502205023</v>
      </c>
      <c r="G267" s="58">
        <v>78</v>
      </c>
      <c r="H267" s="68">
        <f t="shared" si="137"/>
        <v>0.17550175501755017</v>
      </c>
      <c r="I267" s="58">
        <v>98</v>
      </c>
      <c r="J267" s="15">
        <f t="shared" si="138"/>
        <v>0.22050220502205023</v>
      </c>
      <c r="K267" s="69">
        <v>0.05</v>
      </c>
      <c r="L267" s="58">
        <v>62</v>
      </c>
      <c r="M267" s="15">
        <f t="shared" si="139"/>
        <v>0.13950139501395015</v>
      </c>
      <c r="N267" s="21">
        <v>0.04</v>
      </c>
      <c r="O267" s="22">
        <f t="shared" si="140"/>
        <v>0.84600756007560074</v>
      </c>
      <c r="P267" s="242" t="str">
        <f t="shared" si="141"/>
        <v>B</v>
      </c>
      <c r="Q267" s="71"/>
      <c r="R267" s="195"/>
      <c r="S267" s="196"/>
    </row>
    <row r="268" spans="1:22" s="197" customFormat="1" ht="20.100000000000001" customHeight="1" x14ac:dyDescent="0.2">
      <c r="A268" s="246">
        <v>22</v>
      </c>
      <c r="B268" s="236" t="s">
        <v>481</v>
      </c>
      <c r="C268" s="237" t="s">
        <v>47</v>
      </c>
      <c r="D268" s="237" t="s">
        <v>482</v>
      </c>
      <c r="E268" s="58">
        <v>98</v>
      </c>
      <c r="F268" s="68">
        <f>E268/444.44</f>
        <v>0.22050220502205023</v>
      </c>
      <c r="G268" s="58">
        <v>82</v>
      </c>
      <c r="H268" s="68">
        <f t="shared" si="137"/>
        <v>0.18450184501845018</v>
      </c>
      <c r="I268" s="58">
        <v>100</v>
      </c>
      <c r="J268" s="15">
        <f>I268/444.44</f>
        <v>0.22500225002250024</v>
      </c>
      <c r="K268" s="69">
        <v>0.05</v>
      </c>
      <c r="L268" s="58">
        <v>66</v>
      </c>
      <c r="M268" s="15">
        <f t="shared" si="139"/>
        <v>0.14850148501485014</v>
      </c>
      <c r="N268" s="21">
        <v>0.04</v>
      </c>
      <c r="O268" s="22">
        <f t="shared" si="140"/>
        <v>0.86850778507785076</v>
      </c>
      <c r="P268" s="242" t="str">
        <f t="shared" si="141"/>
        <v>B</v>
      </c>
      <c r="Q268" s="74"/>
      <c r="R268" s="195"/>
      <c r="S268" s="196"/>
    </row>
    <row r="269" spans="1:22" s="197" customFormat="1" ht="20.100000000000001" customHeight="1" x14ac:dyDescent="0.2">
      <c r="A269" s="57">
        <v>23</v>
      </c>
      <c r="B269" s="236" t="s">
        <v>483</v>
      </c>
      <c r="C269" s="237" t="s">
        <v>47</v>
      </c>
      <c r="D269" s="237" t="s">
        <v>484</v>
      </c>
      <c r="E269" s="58">
        <v>95</v>
      </c>
      <c r="F269" s="68">
        <f>E269/444.44</f>
        <v>0.2137521375213752</v>
      </c>
      <c r="G269" s="58">
        <v>60</v>
      </c>
      <c r="H269" s="68">
        <f t="shared" si="137"/>
        <v>0.13500135001350014</v>
      </c>
      <c r="I269" s="58">
        <v>88</v>
      </c>
      <c r="J269" s="15">
        <f>I269/444.44</f>
        <v>0.19800198001980021</v>
      </c>
      <c r="K269" s="69">
        <v>0.05</v>
      </c>
      <c r="L269" s="58">
        <v>55</v>
      </c>
      <c r="M269" s="15">
        <f t="shared" si="139"/>
        <v>0.12375123751237513</v>
      </c>
      <c r="N269" s="21">
        <v>0.04</v>
      </c>
      <c r="O269" s="22">
        <f t="shared" si="140"/>
        <v>0.76050670506705065</v>
      </c>
      <c r="P269" s="242" t="str">
        <f t="shared" si="141"/>
        <v>C</v>
      </c>
      <c r="Q269" s="74"/>
      <c r="R269" s="195"/>
      <c r="S269" s="196"/>
    </row>
    <row r="270" spans="1:22" s="197" customFormat="1" ht="20.100000000000001" customHeight="1" x14ac:dyDescent="0.2">
      <c r="A270" s="246">
        <v>24</v>
      </c>
      <c r="B270" s="236" t="s">
        <v>485</v>
      </c>
      <c r="C270" s="237" t="s">
        <v>46</v>
      </c>
      <c r="D270" s="237" t="s">
        <v>486</v>
      </c>
      <c r="E270" s="58">
        <v>99</v>
      </c>
      <c r="F270" s="68">
        <f t="shared" si="136"/>
        <v>0.22275222752227522</v>
      </c>
      <c r="G270" s="58">
        <v>77</v>
      </c>
      <c r="H270" s="68">
        <f t="shared" si="137"/>
        <v>0.17325173251732517</v>
      </c>
      <c r="I270" s="58">
        <v>100</v>
      </c>
      <c r="J270" s="15">
        <f t="shared" si="138"/>
        <v>0.22500225002250024</v>
      </c>
      <c r="K270" s="69">
        <v>0.05</v>
      </c>
      <c r="L270" s="58">
        <v>83</v>
      </c>
      <c r="M270" s="15">
        <f t="shared" si="139"/>
        <v>0.18675186751867517</v>
      </c>
      <c r="N270" s="21">
        <v>0.04</v>
      </c>
      <c r="O270" s="22">
        <f t="shared" si="140"/>
        <v>0.89775807758077586</v>
      </c>
      <c r="P270" s="242" t="str">
        <f t="shared" si="141"/>
        <v>B</v>
      </c>
      <c r="Q270" s="75"/>
      <c r="R270" s="195"/>
      <c r="S270" s="196"/>
    </row>
    <row r="271" spans="1:22" s="292" customFormat="1" ht="20.100000000000001" customHeight="1" x14ac:dyDescent="0.2">
      <c r="A271" s="291">
        <v>25</v>
      </c>
      <c r="B271" s="260" t="s">
        <v>487</v>
      </c>
      <c r="C271" s="261" t="s">
        <v>46</v>
      </c>
      <c r="D271" s="261" t="s">
        <v>488</v>
      </c>
      <c r="E271" s="289">
        <v>100</v>
      </c>
      <c r="F271" s="294">
        <f>E271/444.44</f>
        <v>0.22500225002250024</v>
      </c>
      <c r="G271" s="289">
        <v>74</v>
      </c>
      <c r="H271" s="294">
        <f>G271/444.44</f>
        <v>0.16650166501665017</v>
      </c>
      <c r="I271" s="289">
        <v>0</v>
      </c>
      <c r="J271" s="290">
        <f>I271/444.44</f>
        <v>0</v>
      </c>
      <c r="K271" s="295">
        <v>0</v>
      </c>
      <c r="L271" s="289">
        <v>0</v>
      </c>
      <c r="M271" s="290">
        <f>L271/444.44</f>
        <v>0</v>
      </c>
      <c r="N271" s="262">
        <v>0</v>
      </c>
      <c r="O271" s="263">
        <f>N271+M271+K271+J271+H271+F271</f>
        <v>0.39150391503915039</v>
      </c>
      <c r="P271" s="296" t="str">
        <f>IF(O271&lt;50%,"F",IF(O271&lt;=64%,"D",IF(O271&lt;=79%,"C",IF(O271&lt;90%,"B",IF(O271&gt;=90%,"A")))))</f>
        <v>F</v>
      </c>
      <c r="Q271" s="297"/>
      <c r="R271" s="195"/>
      <c r="S271" s="196"/>
      <c r="T271" s="197"/>
      <c r="U271" s="197"/>
      <c r="V271" s="197"/>
    </row>
    <row r="272" spans="1:22" s="151" customFormat="1" ht="15" customHeight="1" x14ac:dyDescent="0.2">
      <c r="A272" s="354" t="s">
        <v>13</v>
      </c>
      <c r="B272" s="354"/>
      <c r="C272" s="354"/>
      <c r="D272" s="354"/>
      <c r="E272" s="354"/>
      <c r="F272" s="354"/>
      <c r="G272" s="354"/>
      <c r="H272" s="354"/>
      <c r="I272" s="354"/>
      <c r="J272" s="354"/>
      <c r="K272" s="354"/>
      <c r="L272" s="354"/>
      <c r="M272" s="354"/>
      <c r="N272" s="354"/>
      <c r="O272" s="354"/>
      <c r="P272" s="354"/>
      <c r="Q272" s="148"/>
      <c r="R272" s="150"/>
      <c r="S272" s="150"/>
    </row>
    <row r="273" spans="1:22" s="151" customFormat="1" ht="15" customHeight="1" x14ac:dyDescent="0.2">
      <c r="A273" s="276"/>
      <c r="B273" s="276"/>
      <c r="C273" s="276"/>
      <c r="D273" s="276"/>
      <c r="E273" s="276"/>
      <c r="F273" s="276"/>
      <c r="G273" s="276"/>
      <c r="H273" s="276"/>
      <c r="I273" s="276"/>
      <c r="J273" s="276"/>
      <c r="K273" s="276"/>
      <c r="L273" s="276"/>
      <c r="M273" s="276"/>
      <c r="N273" s="276"/>
      <c r="O273" s="276"/>
      <c r="P273" s="276"/>
      <c r="Q273" s="148"/>
      <c r="R273" s="150"/>
      <c r="S273" s="150"/>
    </row>
    <row r="274" spans="1:22" s="38" customFormat="1" ht="24.95" customHeight="1" x14ac:dyDescent="0.3">
      <c r="A274" s="341" t="s">
        <v>136</v>
      </c>
      <c r="B274" s="341"/>
      <c r="C274" s="341"/>
      <c r="D274" s="341"/>
      <c r="E274" s="341"/>
      <c r="F274" s="341"/>
      <c r="G274" s="341"/>
      <c r="H274" s="341"/>
      <c r="I274" s="341"/>
      <c r="J274" s="341"/>
      <c r="K274" s="341"/>
      <c r="L274" s="341"/>
      <c r="M274" s="341"/>
      <c r="N274" s="341"/>
      <c r="O274" s="341"/>
      <c r="P274" s="341"/>
      <c r="Q274" s="341"/>
      <c r="R274" s="341"/>
      <c r="S274" s="341"/>
      <c r="T274" s="341"/>
      <c r="U274" s="341"/>
    </row>
    <row r="275" spans="1:22" s="197" customFormat="1" ht="15.95" customHeight="1" x14ac:dyDescent="0.2">
      <c r="A275" s="59" t="s">
        <v>43</v>
      </c>
      <c r="B275" s="59"/>
      <c r="C275" s="59"/>
      <c r="D275" s="59"/>
      <c r="E275" s="130"/>
      <c r="F275" s="59"/>
      <c r="G275" s="59"/>
      <c r="H275" s="59"/>
      <c r="I275" s="59"/>
      <c r="J275" s="59" t="s">
        <v>27</v>
      </c>
      <c r="K275" s="59"/>
      <c r="L275" s="59"/>
      <c r="M275" s="59"/>
      <c r="N275" s="59"/>
      <c r="O275" s="59"/>
      <c r="P275" s="59"/>
      <c r="Q275" s="59"/>
      <c r="R275" s="201"/>
      <c r="S275" s="201"/>
    </row>
    <row r="276" spans="1:22" s="197" customFormat="1" ht="15.95" customHeight="1" x14ac:dyDescent="0.25">
      <c r="A276" s="60" t="s">
        <v>147</v>
      </c>
      <c r="B276" s="60"/>
      <c r="C276" s="60"/>
      <c r="D276" s="60"/>
      <c r="E276" s="130"/>
      <c r="F276" s="60"/>
      <c r="G276" s="60"/>
      <c r="H276" s="60"/>
      <c r="I276" s="60"/>
      <c r="J276" s="60" t="s">
        <v>24</v>
      </c>
      <c r="K276" s="60"/>
      <c r="L276" s="60"/>
      <c r="M276" s="60"/>
      <c r="N276" s="60"/>
      <c r="O276" s="60"/>
      <c r="P276" s="60"/>
      <c r="Q276" s="60"/>
      <c r="R276" s="201"/>
      <c r="S276" s="201"/>
    </row>
    <row r="277" spans="1:22" s="197" customFormat="1" ht="14.45" customHeight="1" x14ac:dyDescent="0.2">
      <c r="A277" s="317" t="s">
        <v>4</v>
      </c>
      <c r="B277" s="317" t="s">
        <v>5</v>
      </c>
      <c r="C277" s="317" t="s">
        <v>31</v>
      </c>
      <c r="D277" s="318" t="s">
        <v>7</v>
      </c>
      <c r="E277" s="317" t="s">
        <v>8</v>
      </c>
      <c r="F277" s="317"/>
      <c r="G277" s="317"/>
      <c r="H277" s="317"/>
      <c r="I277" s="317" t="s">
        <v>9</v>
      </c>
      <c r="J277" s="317"/>
      <c r="K277" s="317"/>
      <c r="L277" s="317"/>
      <c r="M277" s="317"/>
      <c r="N277" s="317"/>
      <c r="O277" s="317" t="s">
        <v>0</v>
      </c>
      <c r="P277" s="319" t="s">
        <v>3</v>
      </c>
      <c r="Q277" s="353" t="s">
        <v>2</v>
      </c>
      <c r="R277" s="195"/>
      <c r="S277" s="196"/>
    </row>
    <row r="278" spans="1:22" s="197" customFormat="1" ht="14.45" customHeight="1" x14ac:dyDescent="0.2">
      <c r="A278" s="317"/>
      <c r="B278" s="317"/>
      <c r="C278" s="317"/>
      <c r="D278" s="318"/>
      <c r="E278" s="321" t="s">
        <v>79</v>
      </c>
      <c r="F278" s="321"/>
      <c r="G278" s="321" t="s">
        <v>80</v>
      </c>
      <c r="H278" s="321"/>
      <c r="I278" s="321" t="s">
        <v>79</v>
      </c>
      <c r="J278" s="321"/>
      <c r="K278" s="243" t="s">
        <v>10</v>
      </c>
      <c r="L278" s="321" t="s">
        <v>80</v>
      </c>
      <c r="M278" s="321"/>
      <c r="N278" s="243" t="s">
        <v>10</v>
      </c>
      <c r="O278" s="317"/>
      <c r="P278" s="319"/>
      <c r="Q278" s="353"/>
      <c r="R278" s="195"/>
      <c r="S278" s="196"/>
    </row>
    <row r="279" spans="1:22" s="197" customFormat="1" ht="18" customHeight="1" x14ac:dyDescent="0.25">
      <c r="A279" s="246">
        <v>1</v>
      </c>
      <c r="B279" s="238" t="s">
        <v>489</v>
      </c>
      <c r="C279" s="239" t="s">
        <v>47</v>
      </c>
      <c r="D279" s="239" t="s">
        <v>490</v>
      </c>
      <c r="E279" s="58">
        <v>96</v>
      </c>
      <c r="F279" s="68">
        <f>E279/444.44</f>
        <v>0.21600216002160022</v>
      </c>
      <c r="G279" s="58">
        <v>87</v>
      </c>
      <c r="H279" s="68">
        <f>G279/444.44</f>
        <v>0.19575195751957519</v>
      </c>
      <c r="I279" s="58">
        <v>92</v>
      </c>
      <c r="J279" s="15">
        <f>I279/444.44</f>
        <v>0.2070020700207002</v>
      </c>
      <c r="K279" s="21">
        <v>0.05</v>
      </c>
      <c r="L279" s="58">
        <v>76</v>
      </c>
      <c r="M279" s="15">
        <f t="shared" ref="M279:M298" si="142">L279/444.44</f>
        <v>0.17100171001710018</v>
      </c>
      <c r="N279" s="21">
        <v>0.05</v>
      </c>
      <c r="O279" s="22">
        <f>N279+M279+K279+J279+H279+F279</f>
        <v>0.88975789757897572</v>
      </c>
      <c r="P279" s="242" t="str">
        <f t="shared" ref="P279:P298" si="143">IF(O279&lt;50%,"F",IF(O279&lt;=64%,"D",IF(O279&lt;=79%,"C",IF(O279&lt;90%,"B",IF(O279&gt;=90%,"A")))))</f>
        <v>B</v>
      </c>
      <c r="Q279" s="74"/>
      <c r="R279" s="195"/>
      <c r="S279" s="196"/>
    </row>
    <row r="280" spans="1:22" s="197" customFormat="1" ht="18" customHeight="1" x14ac:dyDescent="0.25">
      <c r="A280" s="246">
        <v>2</v>
      </c>
      <c r="B280" s="238" t="s">
        <v>491</v>
      </c>
      <c r="C280" s="239" t="s">
        <v>47</v>
      </c>
      <c r="D280" s="239" t="s">
        <v>492</v>
      </c>
      <c r="E280" s="58">
        <v>96</v>
      </c>
      <c r="F280" s="68">
        <f>E280/444.44</f>
        <v>0.21600216002160022</v>
      </c>
      <c r="G280" s="58">
        <v>85</v>
      </c>
      <c r="H280" s="68">
        <f>G280/444.44</f>
        <v>0.19125191251912518</v>
      </c>
      <c r="I280" s="58">
        <v>92</v>
      </c>
      <c r="J280" s="15">
        <f>I280/444.44</f>
        <v>0.2070020700207002</v>
      </c>
      <c r="K280" s="21">
        <v>0.05</v>
      </c>
      <c r="L280" s="58">
        <v>80</v>
      </c>
      <c r="M280" s="15">
        <f>L280/444.44</f>
        <v>0.18000180001800017</v>
      </c>
      <c r="N280" s="21">
        <v>0.05</v>
      </c>
      <c r="O280" s="22">
        <f>N280+M280+K280+J280+H280+F280</f>
        <v>0.89425794257942581</v>
      </c>
      <c r="P280" s="242" t="str">
        <f>IF(O280&lt;50%,"F",IF(O280&lt;=64%,"D",IF(O280&lt;=79%,"C",IF(O280&lt;90%,"B",IF(O280&gt;=90%,"A")))))</f>
        <v>B</v>
      </c>
      <c r="Q280" s="71"/>
      <c r="R280" s="195"/>
      <c r="S280" s="196"/>
    </row>
    <row r="281" spans="1:22" s="197" customFormat="1" ht="18" customHeight="1" x14ac:dyDescent="0.25">
      <c r="A281" s="246">
        <v>3</v>
      </c>
      <c r="B281" s="238" t="s">
        <v>493</v>
      </c>
      <c r="C281" s="239" t="s">
        <v>47</v>
      </c>
      <c r="D281" s="239" t="s">
        <v>494</v>
      </c>
      <c r="E281" s="58">
        <v>97</v>
      </c>
      <c r="F281" s="68">
        <f>E281/444.44</f>
        <v>0.21825218252182521</v>
      </c>
      <c r="G281" s="58">
        <v>80</v>
      </c>
      <c r="H281" s="68">
        <f>G281/444.44</f>
        <v>0.18000180001800017</v>
      </c>
      <c r="I281" s="58">
        <v>90</v>
      </c>
      <c r="J281" s="15">
        <f>I281/444.44</f>
        <v>0.20250202502025019</v>
      </c>
      <c r="K281" s="21">
        <v>0.05</v>
      </c>
      <c r="L281" s="58">
        <v>62</v>
      </c>
      <c r="M281" s="15">
        <f>L281/444.44</f>
        <v>0.13950139501395015</v>
      </c>
      <c r="N281" s="21">
        <v>0.05</v>
      </c>
      <c r="O281" s="22">
        <f>N281+M281+K281+J281+H281+F281</f>
        <v>0.8402574025740257</v>
      </c>
      <c r="P281" s="242" t="str">
        <f>IF(O281&lt;50%,"F",IF(O281&lt;=64%,"D",IF(O281&lt;=79%,"C",IF(O281&lt;90%,"B",IF(O281&gt;=90%,"A")))))</f>
        <v>B</v>
      </c>
      <c r="Q281" s="71"/>
      <c r="R281" s="201"/>
      <c r="S281" s="148"/>
      <c r="T281" s="142"/>
      <c r="U281" s="148"/>
      <c r="V281" s="148"/>
    </row>
    <row r="282" spans="1:22" s="197" customFormat="1" ht="18" customHeight="1" x14ac:dyDescent="0.25">
      <c r="A282" s="246">
        <v>4</v>
      </c>
      <c r="B282" s="238" t="s">
        <v>495</v>
      </c>
      <c r="C282" s="239" t="s">
        <v>47</v>
      </c>
      <c r="D282" s="239" t="s">
        <v>496</v>
      </c>
      <c r="E282" s="58">
        <v>90</v>
      </c>
      <c r="F282" s="68">
        <f>E282/444.44</f>
        <v>0.20250202502025019</v>
      </c>
      <c r="G282" s="58">
        <v>64</v>
      </c>
      <c r="H282" s="68">
        <f>G282/444.44</f>
        <v>0.14400144001440016</v>
      </c>
      <c r="I282" s="58">
        <v>58</v>
      </c>
      <c r="J282" s="15">
        <f>I282/444.44</f>
        <v>0.13050130501305013</v>
      </c>
      <c r="K282" s="21">
        <v>0.04</v>
      </c>
      <c r="L282" s="58">
        <v>60</v>
      </c>
      <c r="M282" s="15">
        <f t="shared" ref="M282" si="144">L282/444.44</f>
        <v>0.13500135001350014</v>
      </c>
      <c r="N282" s="21">
        <v>0.05</v>
      </c>
      <c r="O282" s="22">
        <f t="shared" ref="O282" si="145">N282+M282+K282+J282+H282+F282</f>
        <v>0.70200612006120067</v>
      </c>
      <c r="P282" s="242" t="str">
        <f t="shared" ref="P282" si="146">IF(O282&lt;50%,"F",IF(O282&lt;=64%,"D",IF(O282&lt;=79%,"C",IF(O282&lt;90%,"B",IF(O282&gt;=90%,"A")))))</f>
        <v>C</v>
      </c>
      <c r="Q282" s="72"/>
      <c r="R282" s="195"/>
      <c r="S282" s="196"/>
    </row>
    <row r="283" spans="1:22" s="197" customFormat="1" ht="18" customHeight="1" x14ac:dyDescent="0.25">
      <c r="A283" s="246">
        <v>5</v>
      </c>
      <c r="B283" s="264" t="s">
        <v>497</v>
      </c>
      <c r="C283" s="265" t="s">
        <v>47</v>
      </c>
      <c r="D283" s="265" t="s">
        <v>498</v>
      </c>
      <c r="E283" s="213">
        <v>0</v>
      </c>
      <c r="F283" s="68">
        <f t="shared" ref="F283:F288" si="147">E283/444.44</f>
        <v>0</v>
      </c>
      <c r="G283" s="213">
        <v>79</v>
      </c>
      <c r="H283" s="68">
        <f t="shared" ref="H283:H288" si="148">G283/444.44</f>
        <v>0.17775177751777518</v>
      </c>
      <c r="I283" s="58">
        <v>82</v>
      </c>
      <c r="J283" s="15">
        <f t="shared" ref="J283:J288" si="149">I283/444.44</f>
        <v>0.18450184501845018</v>
      </c>
      <c r="K283" s="21">
        <v>0.05</v>
      </c>
      <c r="L283" s="58">
        <v>77</v>
      </c>
      <c r="M283" s="15">
        <f t="shared" si="142"/>
        <v>0.17325173251732517</v>
      </c>
      <c r="N283" s="21">
        <v>0.05</v>
      </c>
      <c r="O283" s="22">
        <f t="shared" ref="O283:O288" si="150">N283+M283+K283+J283+H283+F283</f>
        <v>0.63550535505355055</v>
      </c>
      <c r="P283" s="242" t="str">
        <f t="shared" si="143"/>
        <v>D</v>
      </c>
      <c r="Q283" s="76"/>
      <c r="R283" s="195"/>
      <c r="S283" s="196"/>
    </row>
    <row r="284" spans="1:22" s="197" customFormat="1" ht="18" customHeight="1" x14ac:dyDescent="0.25">
      <c r="A284" s="246">
        <v>6</v>
      </c>
      <c r="B284" s="238" t="s">
        <v>499</v>
      </c>
      <c r="C284" s="239" t="s">
        <v>46</v>
      </c>
      <c r="D284" s="239" t="s">
        <v>500</v>
      </c>
      <c r="E284" s="58">
        <v>92</v>
      </c>
      <c r="F284" s="68">
        <f t="shared" si="147"/>
        <v>0.2070020700207002</v>
      </c>
      <c r="G284" s="58">
        <v>76</v>
      </c>
      <c r="H284" s="68">
        <f t="shared" si="148"/>
        <v>0.17100171001710018</v>
      </c>
      <c r="I284" s="58">
        <v>79</v>
      </c>
      <c r="J284" s="15">
        <f t="shared" si="149"/>
        <v>0.17775177751777518</v>
      </c>
      <c r="K284" s="21">
        <v>0.05</v>
      </c>
      <c r="L284" s="58">
        <v>78</v>
      </c>
      <c r="M284" s="15">
        <f t="shared" si="142"/>
        <v>0.17550175501755017</v>
      </c>
      <c r="N284" s="21">
        <v>0.05</v>
      </c>
      <c r="O284" s="22">
        <f t="shared" si="150"/>
        <v>0.83125731257312574</v>
      </c>
      <c r="P284" s="242" t="str">
        <f t="shared" si="143"/>
        <v>B</v>
      </c>
      <c r="Q284" s="72"/>
      <c r="R284" s="195"/>
      <c r="S284" s="196"/>
    </row>
    <row r="285" spans="1:22" s="292" customFormat="1" ht="18" customHeight="1" x14ac:dyDescent="0.25">
      <c r="A285" s="288">
        <v>7</v>
      </c>
      <c r="B285" s="264" t="s">
        <v>501</v>
      </c>
      <c r="C285" s="265" t="s">
        <v>47</v>
      </c>
      <c r="D285" s="265" t="s">
        <v>502</v>
      </c>
      <c r="E285" s="289">
        <v>0</v>
      </c>
      <c r="F285" s="294">
        <f>E285/444.44</f>
        <v>0</v>
      </c>
      <c r="G285" s="289">
        <v>0</v>
      </c>
      <c r="H285" s="294">
        <f>G285/444.44</f>
        <v>0</v>
      </c>
      <c r="I285" s="289">
        <v>0</v>
      </c>
      <c r="J285" s="290">
        <f>I285/444.44</f>
        <v>0</v>
      </c>
      <c r="K285" s="262">
        <v>0</v>
      </c>
      <c r="L285" s="289">
        <v>0</v>
      </c>
      <c r="M285" s="290">
        <f t="shared" si="142"/>
        <v>0</v>
      </c>
      <c r="N285" s="262">
        <v>0</v>
      </c>
      <c r="O285" s="263">
        <f t="shared" si="150"/>
        <v>0</v>
      </c>
      <c r="P285" s="296" t="str">
        <f t="shared" si="143"/>
        <v>F</v>
      </c>
      <c r="Q285" s="297"/>
      <c r="R285" s="201"/>
      <c r="S285" s="148"/>
      <c r="T285" s="142"/>
      <c r="U285" s="148"/>
      <c r="V285" s="148"/>
    </row>
    <row r="286" spans="1:22" s="292" customFormat="1" ht="18" customHeight="1" x14ac:dyDescent="0.25">
      <c r="A286" s="288">
        <v>8</v>
      </c>
      <c r="B286" s="264" t="s">
        <v>503</v>
      </c>
      <c r="C286" s="265" t="s">
        <v>46</v>
      </c>
      <c r="D286" s="265" t="s">
        <v>504</v>
      </c>
      <c r="E286" s="289">
        <v>0</v>
      </c>
      <c r="F286" s="294">
        <f t="shared" si="147"/>
        <v>0</v>
      </c>
      <c r="G286" s="289">
        <v>0</v>
      </c>
      <c r="H286" s="294">
        <f t="shared" si="148"/>
        <v>0</v>
      </c>
      <c r="I286" s="289">
        <v>0</v>
      </c>
      <c r="J286" s="290">
        <f t="shared" si="149"/>
        <v>0</v>
      </c>
      <c r="K286" s="262">
        <v>0</v>
      </c>
      <c r="L286" s="289">
        <v>0</v>
      </c>
      <c r="M286" s="290">
        <f t="shared" si="142"/>
        <v>0</v>
      </c>
      <c r="N286" s="262">
        <v>0</v>
      </c>
      <c r="O286" s="263">
        <f t="shared" si="150"/>
        <v>0</v>
      </c>
      <c r="P286" s="296" t="str">
        <f t="shared" si="143"/>
        <v>F</v>
      </c>
      <c r="Q286" s="297"/>
      <c r="R286" s="195"/>
      <c r="S286" s="196"/>
      <c r="T286" s="197"/>
      <c r="U286" s="197"/>
      <c r="V286" s="197"/>
    </row>
    <row r="287" spans="1:22" s="197" customFormat="1" ht="18" customHeight="1" x14ac:dyDescent="0.25">
      <c r="A287" s="246">
        <v>9</v>
      </c>
      <c r="B287" s="238" t="s">
        <v>505</v>
      </c>
      <c r="C287" s="239" t="s">
        <v>46</v>
      </c>
      <c r="D287" s="239" t="s">
        <v>506</v>
      </c>
      <c r="E287" s="58">
        <v>98</v>
      </c>
      <c r="F287" s="68">
        <f t="shared" si="147"/>
        <v>0.22050220502205023</v>
      </c>
      <c r="G287" s="58">
        <v>82</v>
      </c>
      <c r="H287" s="68">
        <f t="shared" si="148"/>
        <v>0.18450184501845018</v>
      </c>
      <c r="I287" s="58">
        <v>91</v>
      </c>
      <c r="J287" s="15">
        <f t="shared" si="149"/>
        <v>0.20475204752047521</v>
      </c>
      <c r="K287" s="21">
        <v>0.05</v>
      </c>
      <c r="L287" s="58">
        <v>76</v>
      </c>
      <c r="M287" s="15">
        <f t="shared" si="142"/>
        <v>0.17100171001710018</v>
      </c>
      <c r="N287" s="21">
        <v>0.05</v>
      </c>
      <c r="O287" s="22">
        <f t="shared" si="150"/>
        <v>0.88075780757807576</v>
      </c>
      <c r="P287" s="242" t="str">
        <f t="shared" si="143"/>
        <v>B</v>
      </c>
      <c r="Q287" s="71"/>
      <c r="R287" s="195"/>
      <c r="S287" s="196"/>
    </row>
    <row r="288" spans="1:22" s="197" customFormat="1" ht="18" customHeight="1" x14ac:dyDescent="0.25">
      <c r="A288" s="259">
        <v>10</v>
      </c>
      <c r="B288" s="238" t="s">
        <v>507</v>
      </c>
      <c r="C288" s="239" t="s">
        <v>46</v>
      </c>
      <c r="D288" s="239" t="s">
        <v>508</v>
      </c>
      <c r="E288" s="58">
        <v>95</v>
      </c>
      <c r="F288" s="68">
        <f t="shared" si="147"/>
        <v>0.2137521375213752</v>
      </c>
      <c r="G288" s="58">
        <v>75</v>
      </c>
      <c r="H288" s="68">
        <f t="shared" si="148"/>
        <v>0.16875168751687517</v>
      </c>
      <c r="I288" s="58">
        <v>91</v>
      </c>
      <c r="J288" s="15">
        <f t="shared" si="149"/>
        <v>0.20475204752047521</v>
      </c>
      <c r="K288" s="21">
        <v>0.05</v>
      </c>
      <c r="L288" s="58">
        <v>73</v>
      </c>
      <c r="M288" s="15">
        <f t="shared" si="142"/>
        <v>0.16425164251642516</v>
      </c>
      <c r="N288" s="21">
        <v>0.05</v>
      </c>
      <c r="O288" s="22">
        <f t="shared" si="150"/>
        <v>0.85150751507515077</v>
      </c>
      <c r="P288" s="242" t="str">
        <f t="shared" si="143"/>
        <v>B</v>
      </c>
      <c r="Q288" s="74"/>
      <c r="R288" s="195"/>
      <c r="S288" s="196"/>
    </row>
    <row r="289" spans="1:22" s="197" customFormat="1" ht="18" customHeight="1" x14ac:dyDescent="0.25">
      <c r="A289" s="259">
        <v>11</v>
      </c>
      <c r="B289" s="238" t="s">
        <v>509</v>
      </c>
      <c r="C289" s="239" t="s">
        <v>47</v>
      </c>
      <c r="D289" s="239" t="s">
        <v>510</v>
      </c>
      <c r="E289" s="58">
        <v>90</v>
      </c>
      <c r="F289" s="68">
        <f t="shared" ref="F289:F299" si="151">E289/444.44</f>
        <v>0.20250202502025019</v>
      </c>
      <c r="G289" s="58">
        <v>71</v>
      </c>
      <c r="H289" s="68">
        <f t="shared" ref="H289:H299" si="152">G289/444.44</f>
        <v>0.15975159751597517</v>
      </c>
      <c r="I289" s="58">
        <v>60</v>
      </c>
      <c r="J289" s="15">
        <f t="shared" ref="J289:J299" si="153">I289/444.44</f>
        <v>0.13500135001350014</v>
      </c>
      <c r="K289" s="21">
        <v>0.03</v>
      </c>
      <c r="L289" s="58">
        <v>54</v>
      </c>
      <c r="M289" s="15">
        <f t="shared" si="142"/>
        <v>0.12150121501215012</v>
      </c>
      <c r="N289" s="21">
        <v>0.05</v>
      </c>
      <c r="O289" s="22">
        <f t="shared" ref="O289:O298" si="154">N289+M289+K289+J289+H289+F289</f>
        <v>0.69875618756187563</v>
      </c>
      <c r="P289" s="242" t="str">
        <f t="shared" si="143"/>
        <v>C</v>
      </c>
      <c r="Q289" s="74"/>
      <c r="R289" s="195"/>
      <c r="S289" s="196"/>
    </row>
    <row r="290" spans="1:22" s="197" customFormat="1" ht="18" customHeight="1" x14ac:dyDescent="0.25">
      <c r="A290" s="259">
        <v>12</v>
      </c>
      <c r="B290" s="238" t="s">
        <v>511</v>
      </c>
      <c r="C290" s="239" t="s">
        <v>47</v>
      </c>
      <c r="D290" s="239" t="s">
        <v>512</v>
      </c>
      <c r="E290" s="213">
        <v>90</v>
      </c>
      <c r="F290" s="68">
        <f>E290/444.44</f>
        <v>0.20250202502025019</v>
      </c>
      <c r="G290" s="213">
        <v>68</v>
      </c>
      <c r="H290" s="68">
        <f>G290/444.44</f>
        <v>0.15300153001530015</v>
      </c>
      <c r="I290" s="58">
        <v>70</v>
      </c>
      <c r="J290" s="15">
        <f>I290/444.44</f>
        <v>0.15750157501575016</v>
      </c>
      <c r="K290" s="21">
        <v>0.04</v>
      </c>
      <c r="L290" s="58">
        <v>73</v>
      </c>
      <c r="M290" s="15">
        <f>L290/444.44</f>
        <v>0.16425164251642516</v>
      </c>
      <c r="N290" s="21">
        <v>0.05</v>
      </c>
      <c r="O290" s="22">
        <f>N290+M290+K290+J290+H290+F290</f>
        <v>0.76725677256772562</v>
      </c>
      <c r="P290" s="242" t="str">
        <f>IF(O290&lt;50%,"F",IF(O290&lt;=64%,"D",IF(O290&lt;=79%,"C",IF(O290&lt;90%,"B",IF(O290&gt;=90%,"A")))))</f>
        <v>C</v>
      </c>
      <c r="Q290" s="71"/>
      <c r="R290" s="195"/>
      <c r="S290" s="196"/>
    </row>
    <row r="291" spans="1:22" s="197" customFormat="1" ht="18" customHeight="1" x14ac:dyDescent="0.25">
      <c r="A291" s="259">
        <v>13</v>
      </c>
      <c r="B291" s="238" t="s">
        <v>513</v>
      </c>
      <c r="C291" s="239" t="s">
        <v>47</v>
      </c>
      <c r="D291" s="239" t="s">
        <v>514</v>
      </c>
      <c r="E291" s="58">
        <v>86</v>
      </c>
      <c r="F291" s="68">
        <f>E291/444.44</f>
        <v>0.1935019350193502</v>
      </c>
      <c r="G291" s="58">
        <v>51</v>
      </c>
      <c r="H291" s="68">
        <f>G291/444.44</f>
        <v>0.11475114751147511</v>
      </c>
      <c r="I291" s="58">
        <v>53</v>
      </c>
      <c r="J291" s="15">
        <f>I291/444.44</f>
        <v>0.11925119251192512</v>
      </c>
      <c r="K291" s="21">
        <v>0</v>
      </c>
      <c r="L291" s="58">
        <v>84</v>
      </c>
      <c r="M291" s="15">
        <f>L291/444.44</f>
        <v>0.18900189001890019</v>
      </c>
      <c r="N291" s="21">
        <v>0</v>
      </c>
      <c r="O291" s="22">
        <f>N291+M291+K291+J291+H291+F291</f>
        <v>0.61650616506165057</v>
      </c>
      <c r="P291" s="242" t="str">
        <f>IF(O291&lt;50%,"F",IF(O291&lt;=64%,"D",IF(O291&lt;=79%,"C",IF(O291&lt;90%,"B",IF(O291&gt;=90%,"A")))))</f>
        <v>D</v>
      </c>
      <c r="Q291" s="74"/>
      <c r="R291" s="195"/>
      <c r="S291" s="196"/>
    </row>
    <row r="292" spans="1:22" s="197" customFormat="1" ht="18" customHeight="1" x14ac:dyDescent="0.25">
      <c r="A292" s="259">
        <v>14</v>
      </c>
      <c r="B292" s="238" t="s">
        <v>515</v>
      </c>
      <c r="C292" s="239" t="s">
        <v>46</v>
      </c>
      <c r="D292" s="239" t="s">
        <v>516</v>
      </c>
      <c r="E292" s="58">
        <v>96</v>
      </c>
      <c r="F292" s="68">
        <f t="shared" si="151"/>
        <v>0.21600216002160022</v>
      </c>
      <c r="G292" s="58">
        <v>74</v>
      </c>
      <c r="H292" s="68">
        <f t="shared" si="152"/>
        <v>0.16650166501665017</v>
      </c>
      <c r="I292" s="58">
        <v>87</v>
      </c>
      <c r="J292" s="15">
        <f t="shared" si="153"/>
        <v>0.19575195751957519</v>
      </c>
      <c r="K292" s="21">
        <v>0.04</v>
      </c>
      <c r="L292" s="58">
        <v>67</v>
      </c>
      <c r="M292" s="15">
        <f t="shared" si="142"/>
        <v>0.15075150751507516</v>
      </c>
      <c r="N292" s="21">
        <v>0.05</v>
      </c>
      <c r="O292" s="22">
        <f t="shared" si="154"/>
        <v>0.81900729007290074</v>
      </c>
      <c r="P292" s="242" t="str">
        <f t="shared" si="143"/>
        <v>B</v>
      </c>
      <c r="Q292" s="74"/>
      <c r="R292" s="195"/>
      <c r="S292" s="196"/>
    </row>
    <row r="293" spans="1:22" s="197" customFormat="1" ht="18" customHeight="1" x14ac:dyDescent="0.25">
      <c r="A293" s="259">
        <v>15</v>
      </c>
      <c r="B293" s="238" t="s">
        <v>517</v>
      </c>
      <c r="C293" s="239" t="s">
        <v>47</v>
      </c>
      <c r="D293" s="239" t="s">
        <v>518</v>
      </c>
      <c r="E293" s="58">
        <v>98</v>
      </c>
      <c r="F293" s="68">
        <f t="shared" si="151"/>
        <v>0.22050220502205023</v>
      </c>
      <c r="G293" s="58">
        <v>80</v>
      </c>
      <c r="H293" s="68">
        <f t="shared" si="152"/>
        <v>0.18000180001800017</v>
      </c>
      <c r="I293" s="58">
        <v>92</v>
      </c>
      <c r="J293" s="15">
        <f t="shared" si="153"/>
        <v>0.2070020700207002</v>
      </c>
      <c r="K293" s="21">
        <v>0.05</v>
      </c>
      <c r="L293" s="58">
        <v>79</v>
      </c>
      <c r="M293" s="15">
        <f t="shared" si="142"/>
        <v>0.17775177751777518</v>
      </c>
      <c r="N293" s="21">
        <v>0.05</v>
      </c>
      <c r="O293" s="22">
        <f t="shared" si="154"/>
        <v>0.88525785257852574</v>
      </c>
      <c r="P293" s="242" t="str">
        <f t="shared" si="143"/>
        <v>B</v>
      </c>
      <c r="Q293" s="72"/>
      <c r="R293" s="195"/>
      <c r="S293" s="196"/>
    </row>
    <row r="294" spans="1:22" s="197" customFormat="1" ht="18" customHeight="1" x14ac:dyDescent="0.25">
      <c r="A294" s="259">
        <v>16</v>
      </c>
      <c r="B294" s="238" t="s">
        <v>519</v>
      </c>
      <c r="C294" s="239" t="s">
        <v>47</v>
      </c>
      <c r="D294" s="239" t="s">
        <v>520</v>
      </c>
      <c r="E294" s="58">
        <v>86</v>
      </c>
      <c r="F294" s="68">
        <f t="shared" si="151"/>
        <v>0.1935019350193502</v>
      </c>
      <c r="G294" s="58">
        <v>59</v>
      </c>
      <c r="H294" s="68">
        <f t="shared" si="152"/>
        <v>0.13275132751327515</v>
      </c>
      <c r="I294" s="58">
        <v>75</v>
      </c>
      <c r="J294" s="15">
        <f t="shared" si="153"/>
        <v>0.16875168751687517</v>
      </c>
      <c r="K294" s="21">
        <v>0.04</v>
      </c>
      <c r="L294" s="58">
        <v>66</v>
      </c>
      <c r="M294" s="15">
        <f t="shared" si="142"/>
        <v>0.14850148501485014</v>
      </c>
      <c r="N294" s="21">
        <v>0.05</v>
      </c>
      <c r="O294" s="22">
        <f t="shared" si="154"/>
        <v>0.73350643506435065</v>
      </c>
      <c r="P294" s="242" t="str">
        <f t="shared" si="143"/>
        <v>C</v>
      </c>
      <c r="Q294" s="71"/>
      <c r="R294" s="195"/>
      <c r="S294" s="196"/>
    </row>
    <row r="295" spans="1:22" s="197" customFormat="1" ht="18" customHeight="1" x14ac:dyDescent="0.25">
      <c r="A295" s="259">
        <v>17</v>
      </c>
      <c r="B295" s="238" t="s">
        <v>521</v>
      </c>
      <c r="C295" s="239" t="s">
        <v>47</v>
      </c>
      <c r="D295" s="239" t="s">
        <v>522</v>
      </c>
      <c r="E295" s="58">
        <v>91</v>
      </c>
      <c r="F295" s="68">
        <f>E295/444.44</f>
        <v>0.20475204752047521</v>
      </c>
      <c r="G295" s="58">
        <v>57</v>
      </c>
      <c r="H295" s="68">
        <f>G295/444.44</f>
        <v>0.12825128251282514</v>
      </c>
      <c r="I295" s="58">
        <v>82</v>
      </c>
      <c r="J295" s="15">
        <f>I295/444.44</f>
        <v>0.18450184501845018</v>
      </c>
      <c r="K295" s="21">
        <v>0.04</v>
      </c>
      <c r="L295" s="58">
        <v>71</v>
      </c>
      <c r="M295" s="15">
        <f>L295/444.44</f>
        <v>0.15975159751597517</v>
      </c>
      <c r="N295" s="21">
        <v>0.05</v>
      </c>
      <c r="O295" s="22">
        <f>N295+M295+K295+J295+H295+F295</f>
        <v>0.76725677256772573</v>
      </c>
      <c r="P295" s="242" t="str">
        <f>IF(O295&lt;50%,"F",IF(O295&lt;=64%,"D",IF(O295&lt;=79%,"C",IF(O295&lt;90%,"B",IF(O295&gt;=90%,"A")))))</f>
        <v>C</v>
      </c>
      <c r="Q295" s="74"/>
      <c r="R295" s="195"/>
      <c r="S295" s="196"/>
    </row>
    <row r="296" spans="1:22" s="197" customFormat="1" ht="18" customHeight="1" x14ac:dyDescent="0.25">
      <c r="A296" s="259">
        <v>18</v>
      </c>
      <c r="B296" s="238" t="s">
        <v>523</v>
      </c>
      <c r="C296" s="239" t="s">
        <v>47</v>
      </c>
      <c r="D296" s="239" t="s">
        <v>524</v>
      </c>
      <c r="E296" s="58">
        <v>83</v>
      </c>
      <c r="F296" s="68">
        <f>E296/444.44</f>
        <v>0.18675186751867517</v>
      </c>
      <c r="G296" s="58">
        <v>61</v>
      </c>
      <c r="H296" s="68">
        <f>G296/444.44</f>
        <v>0.13725137251372513</v>
      </c>
      <c r="I296" s="58">
        <v>52</v>
      </c>
      <c r="J296" s="15">
        <f>I296/444.44</f>
        <v>0.11700117001170011</v>
      </c>
      <c r="K296" s="21">
        <v>0</v>
      </c>
      <c r="L296" s="58">
        <v>68</v>
      </c>
      <c r="M296" s="15">
        <f>L296/444.44</f>
        <v>0.15300153001530015</v>
      </c>
      <c r="N296" s="21">
        <v>0.05</v>
      </c>
      <c r="O296" s="22">
        <f>N296+M296+K296+J296+H296+F296</f>
        <v>0.64400594005940048</v>
      </c>
      <c r="P296" s="242" t="str">
        <f>IF(O296&lt;50%,"F",IF(O296&lt;=64%,"D",IF(O296&lt;=79%,"C",IF(O296&lt;90%,"B",IF(O296&gt;=90%,"A")))))</f>
        <v>C</v>
      </c>
      <c r="Q296" s="71"/>
      <c r="R296" s="195"/>
      <c r="S296" s="196"/>
    </row>
    <row r="297" spans="1:22" s="197" customFormat="1" ht="18" customHeight="1" x14ac:dyDescent="0.25">
      <c r="A297" s="259">
        <v>19</v>
      </c>
      <c r="B297" s="238" t="s">
        <v>525</v>
      </c>
      <c r="C297" s="239" t="s">
        <v>46</v>
      </c>
      <c r="D297" s="239" t="s">
        <v>526</v>
      </c>
      <c r="E297" s="58">
        <v>96</v>
      </c>
      <c r="F297" s="68">
        <f t="shared" si="151"/>
        <v>0.21600216002160022</v>
      </c>
      <c r="G297" s="58">
        <v>95</v>
      </c>
      <c r="H297" s="68">
        <f t="shared" si="152"/>
        <v>0.2137521375213752</v>
      </c>
      <c r="I297" s="58">
        <v>98</v>
      </c>
      <c r="J297" s="15">
        <f t="shared" si="153"/>
        <v>0.22050220502205023</v>
      </c>
      <c r="K297" s="21">
        <v>0.04</v>
      </c>
      <c r="L297" s="58">
        <v>88</v>
      </c>
      <c r="M297" s="15">
        <f t="shared" si="142"/>
        <v>0.19800198001980021</v>
      </c>
      <c r="N297" s="21">
        <v>0.05</v>
      </c>
      <c r="O297" s="22">
        <f t="shared" si="154"/>
        <v>0.93825848258482591</v>
      </c>
      <c r="P297" s="242" t="str">
        <f t="shared" si="143"/>
        <v>A</v>
      </c>
      <c r="Q297" s="71"/>
      <c r="R297" s="195"/>
      <c r="S297" s="196"/>
    </row>
    <row r="298" spans="1:22" s="197" customFormat="1" ht="18" customHeight="1" x14ac:dyDescent="0.25">
      <c r="A298" s="259">
        <v>20</v>
      </c>
      <c r="B298" s="238" t="s">
        <v>527</v>
      </c>
      <c r="C298" s="239" t="s">
        <v>46</v>
      </c>
      <c r="D298" s="239" t="s">
        <v>528</v>
      </c>
      <c r="E298" s="58">
        <v>96</v>
      </c>
      <c r="F298" s="68">
        <f t="shared" si="151"/>
        <v>0.21600216002160022</v>
      </c>
      <c r="G298" s="58">
        <v>75</v>
      </c>
      <c r="H298" s="68">
        <f t="shared" si="152"/>
        <v>0.16875168751687517</v>
      </c>
      <c r="I298" s="58">
        <v>83</v>
      </c>
      <c r="J298" s="15">
        <f t="shared" si="153"/>
        <v>0.18675186751867517</v>
      </c>
      <c r="K298" s="21">
        <v>0.04</v>
      </c>
      <c r="L298" s="58">
        <v>80</v>
      </c>
      <c r="M298" s="15">
        <f t="shared" si="142"/>
        <v>0.18000180001800017</v>
      </c>
      <c r="N298" s="21">
        <v>0.05</v>
      </c>
      <c r="O298" s="22">
        <f t="shared" si="154"/>
        <v>0.84150751507515076</v>
      </c>
      <c r="P298" s="242" t="str">
        <f t="shared" si="143"/>
        <v>B</v>
      </c>
      <c r="Q298" s="71"/>
      <c r="R298" s="195"/>
      <c r="S298" s="196"/>
    </row>
    <row r="299" spans="1:22" s="292" customFormat="1" ht="18" customHeight="1" x14ac:dyDescent="0.25">
      <c r="A299" s="288">
        <v>21</v>
      </c>
      <c r="B299" s="264" t="s">
        <v>529</v>
      </c>
      <c r="C299" s="265" t="s">
        <v>46</v>
      </c>
      <c r="D299" s="265" t="s">
        <v>530</v>
      </c>
      <c r="E299" s="289">
        <v>85</v>
      </c>
      <c r="F299" s="294">
        <f t="shared" si="151"/>
        <v>0.19125191251912518</v>
      </c>
      <c r="G299" s="289">
        <v>64</v>
      </c>
      <c r="H299" s="294">
        <f t="shared" si="152"/>
        <v>0.14400144001440016</v>
      </c>
      <c r="I299" s="289">
        <v>0</v>
      </c>
      <c r="J299" s="290">
        <f t="shared" si="153"/>
        <v>0</v>
      </c>
      <c r="K299" s="262">
        <v>0</v>
      </c>
      <c r="L299" s="289">
        <v>0</v>
      </c>
      <c r="M299" s="290">
        <f t="shared" ref="M299" si="155">L299/444.44</f>
        <v>0</v>
      </c>
      <c r="N299" s="262">
        <v>0.01</v>
      </c>
      <c r="O299" s="263">
        <f t="shared" ref="O299" si="156">N299+M299+K299+J299+H299+F299</f>
        <v>0.34525335253352535</v>
      </c>
      <c r="P299" s="296" t="str">
        <f t="shared" ref="P299" si="157">IF(O299&lt;50%,"F",IF(O299&lt;=64%,"D",IF(O299&lt;=79%,"C",IF(O299&lt;90%,"B",IF(O299&gt;=90%,"A")))))</f>
        <v>F</v>
      </c>
      <c r="Q299" s="297"/>
      <c r="R299" s="195"/>
      <c r="S299" s="196"/>
      <c r="T299" s="197"/>
      <c r="U299" s="197"/>
      <c r="V299" s="197"/>
    </row>
    <row r="300" spans="1:22" s="197" customFormat="1" ht="18" customHeight="1" x14ac:dyDescent="0.25">
      <c r="A300" s="259">
        <v>22</v>
      </c>
      <c r="B300" s="238" t="s">
        <v>531</v>
      </c>
      <c r="C300" s="239" t="s">
        <v>46</v>
      </c>
      <c r="D300" s="239" t="s">
        <v>532</v>
      </c>
      <c r="E300" s="58">
        <v>89</v>
      </c>
      <c r="F300" s="68">
        <f t="shared" ref="F300:F306" si="158">E300/444.44</f>
        <v>0.2002520025200252</v>
      </c>
      <c r="G300" s="58">
        <v>57</v>
      </c>
      <c r="H300" s="68">
        <f t="shared" ref="H300:H306" si="159">G300/444.44</f>
        <v>0.12825128251282514</v>
      </c>
      <c r="I300" s="58">
        <v>62</v>
      </c>
      <c r="J300" s="15">
        <f t="shared" ref="J300:J306" si="160">I300/444.44</f>
        <v>0.13950139501395015</v>
      </c>
      <c r="K300" s="21">
        <v>0.04</v>
      </c>
      <c r="L300" s="58">
        <v>61</v>
      </c>
      <c r="M300" s="15">
        <f t="shared" ref="M300:M307" si="161">L300/444.44</f>
        <v>0.13725137251372513</v>
      </c>
      <c r="N300" s="21">
        <v>0.05</v>
      </c>
      <c r="O300" s="22">
        <f t="shared" ref="O300:O307" si="162">N300+M300+K300+J300+H300+F300</f>
        <v>0.69525605256052558</v>
      </c>
      <c r="P300" s="242" t="str">
        <f t="shared" ref="P300:P307" si="163">IF(O300&lt;50%,"F",IF(O300&lt;=64%,"D",IF(O300&lt;=79%,"C",IF(O300&lt;90%,"B",IF(O300&gt;=90%,"A")))))</f>
        <v>C</v>
      </c>
      <c r="Q300" s="71"/>
      <c r="R300" s="195"/>
      <c r="S300" s="196"/>
    </row>
    <row r="301" spans="1:22" s="197" customFormat="1" ht="18" customHeight="1" x14ac:dyDescent="0.25">
      <c r="A301" s="259">
        <v>23</v>
      </c>
      <c r="B301" s="238" t="s">
        <v>533</v>
      </c>
      <c r="C301" s="239" t="s">
        <v>47</v>
      </c>
      <c r="D301" s="239" t="s">
        <v>534</v>
      </c>
      <c r="E301" s="58">
        <v>92</v>
      </c>
      <c r="F301" s="68">
        <f t="shared" si="158"/>
        <v>0.2070020700207002</v>
      </c>
      <c r="G301" s="58">
        <v>88</v>
      </c>
      <c r="H301" s="68">
        <f t="shared" si="159"/>
        <v>0.19800198001980021</v>
      </c>
      <c r="I301" s="58">
        <v>83</v>
      </c>
      <c r="J301" s="15">
        <f t="shared" si="160"/>
        <v>0.18675186751867517</v>
      </c>
      <c r="K301" s="21">
        <v>0.04</v>
      </c>
      <c r="L301" s="58">
        <v>87</v>
      </c>
      <c r="M301" s="15">
        <f t="shared" si="161"/>
        <v>0.19575195751957519</v>
      </c>
      <c r="N301" s="21">
        <v>0.05</v>
      </c>
      <c r="O301" s="22">
        <f t="shared" si="162"/>
        <v>0.87750787507875083</v>
      </c>
      <c r="P301" s="242" t="str">
        <f t="shared" si="163"/>
        <v>B</v>
      </c>
      <c r="Q301" s="71"/>
      <c r="R301" s="195"/>
      <c r="S301" s="196"/>
    </row>
    <row r="302" spans="1:22" s="197" customFormat="1" ht="18" customHeight="1" x14ac:dyDescent="0.25">
      <c r="A302" s="259">
        <v>24</v>
      </c>
      <c r="B302" s="238" t="s">
        <v>535</v>
      </c>
      <c r="C302" s="239" t="s">
        <v>46</v>
      </c>
      <c r="D302" s="239" t="s">
        <v>536</v>
      </c>
      <c r="E302" s="58">
        <v>89</v>
      </c>
      <c r="F302" s="68">
        <f t="shared" si="158"/>
        <v>0.2002520025200252</v>
      </c>
      <c r="G302" s="58">
        <v>67</v>
      </c>
      <c r="H302" s="68">
        <f t="shared" si="159"/>
        <v>0.15075150751507516</v>
      </c>
      <c r="I302" s="58">
        <v>87</v>
      </c>
      <c r="J302" s="15">
        <f t="shared" si="160"/>
        <v>0.19575195751957519</v>
      </c>
      <c r="K302" s="21">
        <v>0.05</v>
      </c>
      <c r="L302" s="58">
        <v>80</v>
      </c>
      <c r="M302" s="15">
        <f t="shared" si="161"/>
        <v>0.18000180001800017</v>
      </c>
      <c r="N302" s="21">
        <v>0.05</v>
      </c>
      <c r="O302" s="22">
        <f t="shared" si="162"/>
        <v>0.82675726757267576</v>
      </c>
      <c r="P302" s="242" t="str">
        <f t="shared" si="163"/>
        <v>B</v>
      </c>
      <c r="Q302" s="71"/>
      <c r="R302" s="195"/>
      <c r="S302" s="196"/>
    </row>
    <row r="303" spans="1:22" s="197" customFormat="1" ht="18" customHeight="1" x14ac:dyDescent="0.25">
      <c r="A303" s="259">
        <v>25</v>
      </c>
      <c r="B303" s="238" t="s">
        <v>537</v>
      </c>
      <c r="C303" s="239" t="s">
        <v>46</v>
      </c>
      <c r="D303" s="239" t="s">
        <v>538</v>
      </c>
      <c r="E303" s="58">
        <v>96</v>
      </c>
      <c r="F303" s="68">
        <f>E303/444.44</f>
        <v>0.21600216002160022</v>
      </c>
      <c r="G303" s="58">
        <v>91</v>
      </c>
      <c r="H303" s="68">
        <f>G303/444.44</f>
        <v>0.20475204752047521</v>
      </c>
      <c r="I303" s="58">
        <v>93</v>
      </c>
      <c r="J303" s="15">
        <f>I303/444.44</f>
        <v>0.20925209252092522</v>
      </c>
      <c r="K303" s="21">
        <v>0.05</v>
      </c>
      <c r="L303" s="58">
        <v>88</v>
      </c>
      <c r="M303" s="15">
        <f t="shared" si="161"/>
        <v>0.19800198001980021</v>
      </c>
      <c r="N303" s="21">
        <v>0.05</v>
      </c>
      <c r="O303" s="22">
        <f t="shared" si="162"/>
        <v>0.9280082800828009</v>
      </c>
      <c r="P303" s="242" t="str">
        <f t="shared" si="163"/>
        <v>A</v>
      </c>
      <c r="Q303" s="71"/>
      <c r="R303" s="201"/>
      <c r="S303" s="148"/>
      <c r="T303" s="142"/>
      <c r="U303" s="148"/>
      <c r="V303" s="148"/>
    </row>
    <row r="304" spans="1:22" s="197" customFormat="1" ht="18" customHeight="1" x14ac:dyDescent="0.25">
      <c r="A304" s="259">
        <v>26</v>
      </c>
      <c r="B304" s="238" t="s">
        <v>1240</v>
      </c>
      <c r="C304" s="239" t="s">
        <v>47</v>
      </c>
      <c r="D304" s="239" t="s">
        <v>502</v>
      </c>
      <c r="E304" s="58">
        <v>100</v>
      </c>
      <c r="F304" s="68">
        <f>E304/444.44</f>
        <v>0.22500225002250024</v>
      </c>
      <c r="G304" s="58">
        <v>93</v>
      </c>
      <c r="H304" s="68">
        <f>G304/444.44</f>
        <v>0.20925209252092522</v>
      </c>
      <c r="I304" s="58">
        <v>90</v>
      </c>
      <c r="J304" s="15">
        <f>I304/444.44</f>
        <v>0.20250202502025019</v>
      </c>
      <c r="K304" s="21">
        <v>0.04</v>
      </c>
      <c r="L304" s="58">
        <v>95</v>
      </c>
      <c r="M304" s="15">
        <f t="shared" ref="M304" si="164">L304/444.44</f>
        <v>0.2137521375213752</v>
      </c>
      <c r="N304" s="21">
        <v>0.05</v>
      </c>
      <c r="O304" s="22">
        <f t="shared" ref="O304" si="165">N304+M304+K304+J304+H304+F304</f>
        <v>0.94050850508505079</v>
      </c>
      <c r="P304" s="258" t="str">
        <f t="shared" ref="P304" si="166">IF(O304&lt;50%,"F",IF(O304&lt;=64%,"D",IF(O304&lt;=79%,"C",IF(O304&lt;90%,"B",IF(O304&gt;=90%,"A")))))</f>
        <v>A</v>
      </c>
      <c r="Q304" s="72"/>
      <c r="R304" s="195"/>
      <c r="S304" s="196"/>
    </row>
    <row r="305" spans="1:22" s="197" customFormat="1" ht="18" customHeight="1" x14ac:dyDescent="0.25">
      <c r="A305" s="259">
        <v>27</v>
      </c>
      <c r="B305" s="238" t="s">
        <v>539</v>
      </c>
      <c r="C305" s="239" t="s">
        <v>47</v>
      </c>
      <c r="D305" s="239" t="s">
        <v>540</v>
      </c>
      <c r="E305" s="58">
        <v>94</v>
      </c>
      <c r="F305" s="68">
        <f t="shared" si="158"/>
        <v>0.21150211502115021</v>
      </c>
      <c r="G305" s="58">
        <v>69</v>
      </c>
      <c r="H305" s="68">
        <f t="shared" si="159"/>
        <v>0.15525155251552517</v>
      </c>
      <c r="I305" s="58">
        <v>85</v>
      </c>
      <c r="J305" s="15">
        <f t="shared" si="160"/>
        <v>0.19125191251912518</v>
      </c>
      <c r="K305" s="21">
        <v>0.04</v>
      </c>
      <c r="L305" s="58">
        <v>71</v>
      </c>
      <c r="M305" s="15">
        <f t="shared" si="161"/>
        <v>0.15975159751597517</v>
      </c>
      <c r="N305" s="21">
        <v>0.05</v>
      </c>
      <c r="O305" s="22">
        <f t="shared" si="162"/>
        <v>0.80775717757177579</v>
      </c>
      <c r="P305" s="242" t="str">
        <f t="shared" si="163"/>
        <v>B</v>
      </c>
      <c r="Q305" s="71"/>
      <c r="R305" s="195"/>
      <c r="S305" s="196"/>
    </row>
    <row r="306" spans="1:22" s="197" customFormat="1" ht="18" customHeight="1" x14ac:dyDescent="0.25">
      <c r="A306" s="259">
        <v>28</v>
      </c>
      <c r="B306" s="238" t="s">
        <v>541</v>
      </c>
      <c r="C306" s="239" t="s">
        <v>47</v>
      </c>
      <c r="D306" s="239" t="s">
        <v>542</v>
      </c>
      <c r="E306" s="58">
        <v>97</v>
      </c>
      <c r="F306" s="68">
        <f t="shared" si="158"/>
        <v>0.21825218252182521</v>
      </c>
      <c r="G306" s="58">
        <v>90</v>
      </c>
      <c r="H306" s="68">
        <f t="shared" si="159"/>
        <v>0.20250202502025019</v>
      </c>
      <c r="I306" s="58">
        <v>96</v>
      </c>
      <c r="J306" s="15">
        <f t="shared" si="160"/>
        <v>0.21600216002160022</v>
      </c>
      <c r="K306" s="21">
        <v>0.04</v>
      </c>
      <c r="L306" s="58">
        <v>83</v>
      </c>
      <c r="M306" s="15">
        <f t="shared" si="161"/>
        <v>0.18675186751867517</v>
      </c>
      <c r="N306" s="21">
        <v>0.05</v>
      </c>
      <c r="O306" s="22">
        <f t="shared" si="162"/>
        <v>0.91350823508235079</v>
      </c>
      <c r="P306" s="242" t="str">
        <f t="shared" si="163"/>
        <v>A</v>
      </c>
      <c r="Q306" s="71"/>
      <c r="R306" s="201"/>
      <c r="S306" s="148"/>
      <c r="T306" s="142"/>
      <c r="U306" s="148"/>
      <c r="V306" s="148"/>
    </row>
    <row r="307" spans="1:22" s="197" customFormat="1" ht="18" customHeight="1" x14ac:dyDescent="0.25">
      <c r="A307" s="259">
        <v>29</v>
      </c>
      <c r="B307" s="238" t="s">
        <v>543</v>
      </c>
      <c r="C307" s="239" t="s">
        <v>46</v>
      </c>
      <c r="D307" s="239" t="s">
        <v>544</v>
      </c>
      <c r="E307" s="58">
        <v>98</v>
      </c>
      <c r="F307" s="68">
        <f t="shared" ref="F307" si="167">E307/444.44</f>
        <v>0.22050220502205023</v>
      </c>
      <c r="G307" s="58">
        <v>88</v>
      </c>
      <c r="H307" s="68">
        <f t="shared" ref="H307" si="168">G307/444.44</f>
        <v>0.19800198001980021</v>
      </c>
      <c r="I307" s="58">
        <v>92</v>
      </c>
      <c r="J307" s="15">
        <f t="shared" ref="J307" si="169">I307/444.44</f>
        <v>0.2070020700207002</v>
      </c>
      <c r="K307" s="21">
        <v>0.04</v>
      </c>
      <c r="L307" s="58">
        <v>85</v>
      </c>
      <c r="M307" s="15">
        <f t="shared" si="161"/>
        <v>0.19125191251912518</v>
      </c>
      <c r="N307" s="21">
        <v>0.05</v>
      </c>
      <c r="O307" s="22">
        <f t="shared" si="162"/>
        <v>0.90675816758167582</v>
      </c>
      <c r="P307" s="255" t="str">
        <f t="shared" si="163"/>
        <v>A</v>
      </c>
      <c r="Q307" s="72"/>
      <c r="R307" s="195"/>
      <c r="S307" s="196"/>
    </row>
    <row r="308" spans="1:22" s="222" customFormat="1" ht="17.25" customHeight="1" x14ac:dyDescent="0.2">
      <c r="A308" s="218" t="s">
        <v>13</v>
      </c>
      <c r="B308" s="219"/>
      <c r="C308" s="219"/>
      <c r="D308" s="219"/>
      <c r="E308" s="220"/>
      <c r="F308" s="219"/>
      <c r="G308" s="219"/>
      <c r="H308" s="219"/>
      <c r="I308" s="219"/>
      <c r="J308" s="219"/>
      <c r="K308" s="219"/>
      <c r="L308" s="219"/>
      <c r="M308" s="219"/>
      <c r="N308" s="219"/>
      <c r="O308" s="219"/>
      <c r="P308" s="219"/>
      <c r="Q308" s="148"/>
      <c r="R308" s="201"/>
      <c r="S308" s="148"/>
      <c r="T308" s="142"/>
      <c r="U308" s="221"/>
      <c r="V308" s="221"/>
    </row>
    <row r="309" spans="1:22" s="38" customFormat="1" ht="24.95" customHeight="1" x14ac:dyDescent="0.3">
      <c r="A309" s="341" t="s">
        <v>136</v>
      </c>
      <c r="B309" s="341"/>
      <c r="C309" s="341"/>
      <c r="D309" s="341"/>
      <c r="E309" s="341"/>
      <c r="F309" s="341"/>
      <c r="G309" s="341"/>
      <c r="H309" s="341"/>
      <c r="I309" s="341"/>
      <c r="J309" s="341"/>
      <c r="K309" s="341"/>
      <c r="L309" s="341"/>
      <c r="M309" s="341"/>
      <c r="N309" s="341"/>
      <c r="O309" s="341"/>
      <c r="P309" s="341"/>
      <c r="Q309" s="341"/>
      <c r="R309" s="341"/>
      <c r="S309" s="341"/>
      <c r="T309" s="341"/>
      <c r="U309" s="341"/>
    </row>
    <row r="310" spans="1:22" s="38" customFormat="1" ht="12" customHeight="1" x14ac:dyDescent="0.3">
      <c r="A310" s="149"/>
      <c r="B310" s="149"/>
      <c r="C310" s="149"/>
      <c r="D310" s="149"/>
      <c r="E310" s="211"/>
      <c r="F310" s="149"/>
      <c r="G310" s="149"/>
      <c r="H310" s="149"/>
      <c r="I310" s="149"/>
      <c r="J310" s="149"/>
      <c r="K310" s="149"/>
      <c r="L310" s="149"/>
      <c r="M310" s="149"/>
      <c r="N310" s="149"/>
      <c r="O310" s="149"/>
      <c r="P310" s="149"/>
      <c r="Q310" s="149"/>
      <c r="S310" s="65"/>
      <c r="U310" s="66"/>
    </row>
    <row r="311" spans="1:22" s="197" customFormat="1" ht="20.100000000000001" customHeight="1" x14ac:dyDescent="0.2">
      <c r="A311" s="59" t="s">
        <v>44</v>
      </c>
      <c r="B311" s="59"/>
      <c r="C311" s="59"/>
      <c r="D311" s="59"/>
      <c r="E311" s="130"/>
      <c r="F311" s="59"/>
      <c r="G311" s="59"/>
      <c r="H311" s="59"/>
      <c r="I311" s="59"/>
      <c r="J311" s="59" t="s">
        <v>28</v>
      </c>
      <c r="K311" s="59"/>
      <c r="L311" s="59"/>
      <c r="M311" s="59"/>
      <c r="N311" s="59"/>
      <c r="O311" s="59"/>
      <c r="P311" s="59"/>
      <c r="Q311" s="59"/>
      <c r="R311" s="201"/>
      <c r="S311" s="201"/>
    </row>
    <row r="312" spans="1:22" s="197" customFormat="1" ht="20.100000000000001" customHeight="1" x14ac:dyDescent="0.25">
      <c r="A312" s="60" t="s">
        <v>148</v>
      </c>
      <c r="B312" s="60"/>
      <c r="C312" s="60"/>
      <c r="D312" s="60"/>
      <c r="E312" s="130"/>
      <c r="F312" s="60"/>
      <c r="G312" s="60"/>
      <c r="H312" s="60"/>
      <c r="I312" s="60"/>
      <c r="J312" s="60" t="s">
        <v>24</v>
      </c>
      <c r="K312" s="60"/>
      <c r="L312" s="60"/>
      <c r="M312" s="60"/>
      <c r="N312" s="60"/>
      <c r="O312" s="60"/>
      <c r="P312" s="60"/>
      <c r="Q312" s="60"/>
      <c r="R312" s="201"/>
      <c r="S312" s="201"/>
    </row>
    <row r="313" spans="1:22" s="151" customFormat="1" ht="18" customHeight="1" x14ac:dyDescent="0.2">
      <c r="B313" s="223"/>
      <c r="C313" s="223"/>
      <c r="D313" s="223"/>
      <c r="E313" s="224"/>
      <c r="R313" s="225"/>
      <c r="S313" s="225"/>
    </row>
    <row r="314" spans="1:22" s="151" customFormat="1" ht="14.1" customHeight="1" x14ac:dyDescent="0.25">
      <c r="A314" s="317" t="s">
        <v>4</v>
      </c>
      <c r="B314" s="317" t="s">
        <v>5</v>
      </c>
      <c r="C314" s="317" t="s">
        <v>31</v>
      </c>
      <c r="D314" s="363" t="s">
        <v>7</v>
      </c>
      <c r="E314" s="360" t="s">
        <v>8</v>
      </c>
      <c r="F314" s="360"/>
      <c r="G314" s="360"/>
      <c r="H314" s="360"/>
      <c r="I314" s="360" t="s">
        <v>9</v>
      </c>
      <c r="J314" s="360"/>
      <c r="K314" s="360"/>
      <c r="L314" s="360"/>
      <c r="M314" s="360"/>
      <c r="N314" s="360"/>
      <c r="O314" s="319" t="s">
        <v>0</v>
      </c>
      <c r="P314" s="319" t="s">
        <v>3</v>
      </c>
      <c r="Q314" s="361" t="s">
        <v>2</v>
      </c>
      <c r="R314" s="226"/>
      <c r="S314" s="227"/>
    </row>
    <row r="315" spans="1:22" s="151" customFormat="1" ht="14.1" customHeight="1" x14ac:dyDescent="0.2">
      <c r="A315" s="317"/>
      <c r="B315" s="317"/>
      <c r="C315" s="317"/>
      <c r="D315" s="363"/>
      <c r="E315" s="321" t="s">
        <v>79</v>
      </c>
      <c r="F315" s="321"/>
      <c r="G315" s="321" t="s">
        <v>80</v>
      </c>
      <c r="H315" s="321"/>
      <c r="I315" s="321" t="s">
        <v>79</v>
      </c>
      <c r="J315" s="321"/>
      <c r="K315" s="243" t="s">
        <v>10</v>
      </c>
      <c r="L315" s="321" t="s">
        <v>80</v>
      </c>
      <c r="M315" s="321"/>
      <c r="N315" s="243" t="s">
        <v>10</v>
      </c>
      <c r="O315" s="319"/>
      <c r="P315" s="319"/>
      <c r="Q315" s="362"/>
      <c r="R315" s="226"/>
      <c r="S315" s="227"/>
    </row>
    <row r="316" spans="1:22" s="197" customFormat="1" ht="14.45" customHeight="1" x14ac:dyDescent="0.2">
      <c r="A316" s="246">
        <v>1</v>
      </c>
      <c r="B316" s="236" t="s">
        <v>545</v>
      </c>
      <c r="C316" s="237" t="s">
        <v>46</v>
      </c>
      <c r="D316" s="237" t="s">
        <v>546</v>
      </c>
      <c r="E316" s="58">
        <v>95</v>
      </c>
      <c r="F316" s="68">
        <f>E316/444.44</f>
        <v>0.2137521375213752</v>
      </c>
      <c r="G316" s="58">
        <v>90</v>
      </c>
      <c r="H316" s="68">
        <f>G316/444.44</f>
        <v>0.20250202502025019</v>
      </c>
      <c r="I316" s="58">
        <v>98</v>
      </c>
      <c r="J316" s="15">
        <f>I316/444.44</f>
        <v>0.22050220502205023</v>
      </c>
      <c r="K316" s="69">
        <v>0.05</v>
      </c>
      <c r="L316" s="58">
        <v>90</v>
      </c>
      <c r="M316" s="15">
        <f>L316/444.44</f>
        <v>0.20250202502025019</v>
      </c>
      <c r="N316" s="69">
        <v>0.05</v>
      </c>
      <c r="O316" s="22">
        <f>N316+M316+K316+J316+H316+F316</f>
        <v>0.93925839258392585</v>
      </c>
      <c r="P316" s="242" t="str">
        <f>IF(O316&lt;50%,"F",IF(O316&lt;=64%,"D",IF(O316&lt;=79%,"C",IF(O316&lt;90%,"B",IF(O316&gt;=90%,"A")))))</f>
        <v>A</v>
      </c>
      <c r="Q316" s="71"/>
      <c r="R316" s="195"/>
      <c r="S316" s="196"/>
    </row>
    <row r="317" spans="1:22" s="197" customFormat="1" ht="14.45" customHeight="1" x14ac:dyDescent="0.2">
      <c r="A317" s="57">
        <v>2</v>
      </c>
      <c r="B317" s="236" t="s">
        <v>547</v>
      </c>
      <c r="C317" s="237" t="s">
        <v>47</v>
      </c>
      <c r="D317" s="237" t="s">
        <v>548</v>
      </c>
      <c r="E317" s="58">
        <v>89</v>
      </c>
      <c r="F317" s="68">
        <f>E317/444.44</f>
        <v>0.2002520025200252</v>
      </c>
      <c r="G317" s="58">
        <v>75</v>
      </c>
      <c r="H317" s="68">
        <f>G317/444.44</f>
        <v>0.16875168751687517</v>
      </c>
      <c r="I317" s="58">
        <v>91</v>
      </c>
      <c r="J317" s="15">
        <f>I317/444.44</f>
        <v>0.20475204752047521</v>
      </c>
      <c r="K317" s="69">
        <v>0.04</v>
      </c>
      <c r="L317" s="58">
        <v>78</v>
      </c>
      <c r="M317" s="15">
        <f>L317/444.44</f>
        <v>0.17550175501755017</v>
      </c>
      <c r="N317" s="69">
        <v>0.04</v>
      </c>
      <c r="O317" s="22">
        <f t="shared" ref="O317:O322" si="170">N317+M317+K317+J317+H317+F317</f>
        <v>0.82925749257492576</v>
      </c>
      <c r="P317" s="242" t="str">
        <f>IF(O317&lt;50%,"F",IF(O317&lt;=64%,"D",IF(O317&lt;=79%,"C",IF(O317&lt;90%,"B",IF(O317&gt;=90%,"A")))))</f>
        <v>B</v>
      </c>
      <c r="Q317" s="71"/>
      <c r="R317" s="195"/>
      <c r="S317" s="196"/>
    </row>
    <row r="318" spans="1:22" s="197" customFormat="1" ht="14.45" customHeight="1" x14ac:dyDescent="0.2">
      <c r="A318" s="246">
        <v>3</v>
      </c>
      <c r="B318" s="236" t="s">
        <v>549</v>
      </c>
      <c r="C318" s="237" t="s">
        <v>46</v>
      </c>
      <c r="D318" s="237" t="s">
        <v>550</v>
      </c>
      <c r="E318" s="213">
        <v>90</v>
      </c>
      <c r="F318" s="68">
        <f t="shared" ref="F318:F328" si="171">E318/444.44</f>
        <v>0.20250202502025019</v>
      </c>
      <c r="G318" s="213">
        <v>80</v>
      </c>
      <c r="H318" s="68">
        <f t="shared" ref="H318:H328" si="172">G318/444.44</f>
        <v>0.18000180001800017</v>
      </c>
      <c r="I318" s="213">
        <v>95</v>
      </c>
      <c r="J318" s="68">
        <f t="shared" ref="J318:J328" si="173">I318/444.44</f>
        <v>0.2137521375213752</v>
      </c>
      <c r="K318" s="69">
        <v>0.04</v>
      </c>
      <c r="L318" s="213">
        <v>79</v>
      </c>
      <c r="M318" s="68">
        <f t="shared" ref="M318:M328" si="174">L318/444.44</f>
        <v>0.17775177751777518</v>
      </c>
      <c r="N318" s="69">
        <v>0.03</v>
      </c>
      <c r="O318" s="70">
        <f t="shared" si="170"/>
        <v>0.84400774007740076</v>
      </c>
      <c r="P318" s="242" t="str">
        <f t="shared" ref="P318:P328" si="175">IF(O318&lt;50%,"F",IF(O318&lt;=64%,"D",IF(O318&lt;=79%,"C",IF(O318&lt;90%,"B",IF(O318&gt;=90%,"A")))))</f>
        <v>B</v>
      </c>
      <c r="Q318" s="71"/>
      <c r="R318" s="195"/>
      <c r="S318" s="196"/>
    </row>
    <row r="319" spans="1:22" s="197" customFormat="1" ht="14.45" customHeight="1" x14ac:dyDescent="0.2">
      <c r="A319" s="57">
        <v>4</v>
      </c>
      <c r="B319" s="236" t="s">
        <v>551</v>
      </c>
      <c r="C319" s="237" t="s">
        <v>47</v>
      </c>
      <c r="D319" s="237" t="s">
        <v>552</v>
      </c>
      <c r="E319" s="58">
        <v>92</v>
      </c>
      <c r="F319" s="68">
        <f t="shared" si="171"/>
        <v>0.2070020700207002</v>
      </c>
      <c r="G319" s="213">
        <v>66</v>
      </c>
      <c r="H319" s="68">
        <f t="shared" si="172"/>
        <v>0.14850148501485014</v>
      </c>
      <c r="I319" s="58">
        <v>85</v>
      </c>
      <c r="J319" s="15">
        <f t="shared" si="173"/>
        <v>0.19125191251912518</v>
      </c>
      <c r="K319" s="69">
        <v>0.04</v>
      </c>
      <c r="L319" s="58">
        <v>52</v>
      </c>
      <c r="M319" s="15">
        <f>L319/444.44</f>
        <v>0.11700117001170011</v>
      </c>
      <c r="N319" s="69">
        <v>0.03</v>
      </c>
      <c r="O319" s="22">
        <f t="shared" si="170"/>
        <v>0.73375663756637555</v>
      </c>
      <c r="P319" s="242" t="str">
        <f>IF(O319&lt;50%,"F",IF(O319&lt;=64%,"D",IF(O319&lt;=79%,"C",IF(O319&lt;90%,"B",IF(O319&gt;=90%,"A")))))</f>
        <v>C</v>
      </c>
      <c r="Q319" s="73"/>
      <c r="R319" s="195"/>
      <c r="S319" s="196"/>
    </row>
    <row r="320" spans="1:22" s="197" customFormat="1" ht="14.45" customHeight="1" x14ac:dyDescent="0.2">
      <c r="A320" s="246">
        <v>5</v>
      </c>
      <c r="B320" s="236" t="s">
        <v>553</v>
      </c>
      <c r="C320" s="237" t="s">
        <v>46</v>
      </c>
      <c r="D320" s="237" t="s">
        <v>554</v>
      </c>
      <c r="E320" s="58">
        <v>92</v>
      </c>
      <c r="F320" s="68">
        <f t="shared" si="171"/>
        <v>0.2070020700207002</v>
      </c>
      <c r="G320" s="213">
        <v>73</v>
      </c>
      <c r="H320" s="68">
        <f t="shared" si="172"/>
        <v>0.16425164251642516</v>
      </c>
      <c r="I320" s="58">
        <v>94</v>
      </c>
      <c r="J320" s="15">
        <f t="shared" si="173"/>
        <v>0.21150211502115021</v>
      </c>
      <c r="K320" s="69">
        <v>0.05</v>
      </c>
      <c r="L320" s="58">
        <v>68</v>
      </c>
      <c r="M320" s="15">
        <f t="shared" si="174"/>
        <v>0.15300153001530015</v>
      </c>
      <c r="N320" s="69">
        <v>0.03</v>
      </c>
      <c r="O320" s="22">
        <f t="shared" si="170"/>
        <v>0.8157573575735757</v>
      </c>
      <c r="P320" s="242" t="str">
        <f t="shared" si="175"/>
        <v>B</v>
      </c>
      <c r="Q320" s="74"/>
      <c r="R320" s="195"/>
      <c r="S320" s="196"/>
    </row>
    <row r="321" spans="1:22" s="292" customFormat="1" ht="14.45" customHeight="1" x14ac:dyDescent="0.2">
      <c r="A321" s="291">
        <v>6</v>
      </c>
      <c r="B321" s="260" t="s">
        <v>555</v>
      </c>
      <c r="C321" s="261" t="s">
        <v>47</v>
      </c>
      <c r="D321" s="261" t="s">
        <v>556</v>
      </c>
      <c r="E321" s="289">
        <v>76</v>
      </c>
      <c r="F321" s="294">
        <f t="shared" si="171"/>
        <v>0.17100171001710018</v>
      </c>
      <c r="G321" s="298">
        <v>68</v>
      </c>
      <c r="H321" s="294">
        <f t="shared" si="172"/>
        <v>0.15300153001530015</v>
      </c>
      <c r="I321" s="289">
        <v>0</v>
      </c>
      <c r="J321" s="290">
        <f t="shared" si="173"/>
        <v>0</v>
      </c>
      <c r="K321" s="295">
        <v>0</v>
      </c>
      <c r="L321" s="289">
        <v>0</v>
      </c>
      <c r="M321" s="290">
        <f t="shared" si="174"/>
        <v>0</v>
      </c>
      <c r="N321" s="295">
        <v>0</v>
      </c>
      <c r="O321" s="263">
        <f t="shared" si="170"/>
        <v>0.32400324003240033</v>
      </c>
      <c r="P321" s="296" t="str">
        <f t="shared" si="175"/>
        <v>F</v>
      </c>
      <c r="Q321" s="297"/>
      <c r="R321" s="195"/>
      <c r="S321" s="196"/>
      <c r="T321" s="197"/>
      <c r="U321" s="197"/>
      <c r="V321" s="197"/>
    </row>
    <row r="322" spans="1:22" s="197" customFormat="1" ht="14.45" customHeight="1" x14ac:dyDescent="0.2">
      <c r="A322" s="246">
        <v>7</v>
      </c>
      <c r="B322" s="236" t="s">
        <v>557</v>
      </c>
      <c r="C322" s="237" t="s">
        <v>46</v>
      </c>
      <c r="D322" s="237" t="s">
        <v>558</v>
      </c>
      <c r="E322" s="58">
        <v>92</v>
      </c>
      <c r="F322" s="68">
        <f t="shared" si="171"/>
        <v>0.2070020700207002</v>
      </c>
      <c r="G322" s="213">
        <v>73</v>
      </c>
      <c r="H322" s="68">
        <f t="shared" si="172"/>
        <v>0.16425164251642516</v>
      </c>
      <c r="I322" s="58">
        <v>92</v>
      </c>
      <c r="J322" s="15">
        <f t="shared" si="173"/>
        <v>0.2070020700207002</v>
      </c>
      <c r="K322" s="69">
        <v>0.05</v>
      </c>
      <c r="L322" s="58">
        <v>74</v>
      </c>
      <c r="M322" s="15">
        <f t="shared" si="174"/>
        <v>0.16650166501665017</v>
      </c>
      <c r="N322" s="69">
        <v>0.05</v>
      </c>
      <c r="O322" s="22">
        <f t="shared" si="170"/>
        <v>0.84475744757447568</v>
      </c>
      <c r="P322" s="242" t="str">
        <f t="shared" si="175"/>
        <v>B</v>
      </c>
      <c r="Q322" s="71"/>
      <c r="R322" s="195"/>
      <c r="S322" s="196"/>
    </row>
    <row r="323" spans="1:22" s="197" customFormat="1" ht="14.45" customHeight="1" x14ac:dyDescent="0.2">
      <c r="A323" s="57">
        <v>8</v>
      </c>
      <c r="B323" s="236" t="s">
        <v>559</v>
      </c>
      <c r="C323" s="237" t="s">
        <v>46</v>
      </c>
      <c r="D323" s="237" t="s">
        <v>560</v>
      </c>
      <c r="E323" s="58">
        <v>94</v>
      </c>
      <c r="F323" s="68">
        <f>E323/444.44</f>
        <v>0.21150211502115021</v>
      </c>
      <c r="G323" s="58">
        <v>78</v>
      </c>
      <c r="H323" s="68">
        <f>G323/444.44</f>
        <v>0.17550175501755017</v>
      </c>
      <c r="I323" s="58">
        <v>93</v>
      </c>
      <c r="J323" s="15">
        <f>I323/444.44</f>
        <v>0.20925209252092522</v>
      </c>
      <c r="K323" s="69">
        <v>0.04</v>
      </c>
      <c r="L323" s="58">
        <v>92</v>
      </c>
      <c r="M323" s="15">
        <f>L323/444.44</f>
        <v>0.2070020700207002</v>
      </c>
      <c r="N323" s="69">
        <v>0.03</v>
      </c>
      <c r="O323" s="22">
        <f>N323+M323+K323+J323+H323+F323</f>
        <v>0.87325803258032586</v>
      </c>
      <c r="P323" s="242" t="str">
        <f>IF(O323&lt;50%,"F",IF(O323&lt;=64%,"D",IF(O323&lt;=79%,"C",IF(O323&lt;90%,"B",IF(O323&gt;=90%,"A")))))</f>
        <v>B</v>
      </c>
      <c r="Q323" s="71"/>
      <c r="R323" s="195"/>
      <c r="S323" s="196"/>
    </row>
    <row r="324" spans="1:22" s="197" customFormat="1" ht="14.45" customHeight="1" x14ac:dyDescent="0.2">
      <c r="A324" s="246">
        <v>9</v>
      </c>
      <c r="B324" s="236" t="s">
        <v>561</v>
      </c>
      <c r="C324" s="237" t="s">
        <v>47</v>
      </c>
      <c r="D324" s="237" t="s">
        <v>562</v>
      </c>
      <c r="E324" s="58">
        <v>78</v>
      </c>
      <c r="F324" s="68">
        <f t="shared" si="171"/>
        <v>0.17550175501755017</v>
      </c>
      <c r="G324" s="213">
        <v>64</v>
      </c>
      <c r="H324" s="68">
        <f t="shared" si="172"/>
        <v>0.14400144001440016</v>
      </c>
      <c r="I324" s="58">
        <v>88</v>
      </c>
      <c r="J324" s="15">
        <f t="shared" si="173"/>
        <v>0.19800198001980021</v>
      </c>
      <c r="K324" s="69">
        <v>0.04</v>
      </c>
      <c r="L324" s="58">
        <v>69</v>
      </c>
      <c r="M324" s="15">
        <f t="shared" si="174"/>
        <v>0.15525155251552517</v>
      </c>
      <c r="N324" s="69">
        <v>0.03</v>
      </c>
      <c r="O324" s="22">
        <f t="shared" ref="O324:O328" si="176">N324+M324+K324+J324+H324+F324</f>
        <v>0.74275672756727573</v>
      </c>
      <c r="P324" s="242" t="str">
        <f t="shared" si="175"/>
        <v>C</v>
      </c>
      <c r="Q324" s="71"/>
      <c r="R324" s="195"/>
      <c r="S324" s="196"/>
    </row>
    <row r="325" spans="1:22" s="197" customFormat="1" ht="14.45" customHeight="1" x14ac:dyDescent="0.2">
      <c r="A325" s="57">
        <v>10</v>
      </c>
      <c r="B325" s="236" t="s">
        <v>563</v>
      </c>
      <c r="C325" s="237" t="s">
        <v>47</v>
      </c>
      <c r="D325" s="237" t="s">
        <v>564</v>
      </c>
      <c r="E325" s="58">
        <v>92</v>
      </c>
      <c r="F325" s="68">
        <f>E325/444.44</f>
        <v>0.2070020700207002</v>
      </c>
      <c r="G325" s="58">
        <v>84</v>
      </c>
      <c r="H325" s="68">
        <f>G325/444.44</f>
        <v>0.18900189001890019</v>
      </c>
      <c r="I325" s="58">
        <v>96</v>
      </c>
      <c r="J325" s="15">
        <f>I325/444.44</f>
        <v>0.21600216002160022</v>
      </c>
      <c r="K325" s="69">
        <v>0.05</v>
      </c>
      <c r="L325" s="58">
        <v>87</v>
      </c>
      <c r="M325" s="15">
        <f>L325/444.44</f>
        <v>0.19575195751957519</v>
      </c>
      <c r="N325" s="69">
        <v>0.05</v>
      </c>
      <c r="O325" s="22">
        <f>N325+M325+K325+J325+H325+F325</f>
        <v>0.90775807758077587</v>
      </c>
      <c r="P325" s="242" t="str">
        <f>IF(O325&lt;50%,"F",IF(O325&lt;=64%,"D",IF(O325&lt;=79%,"C",IF(O325&lt;90%,"B",IF(O325&gt;=90%,"A")))))</f>
        <v>A</v>
      </c>
      <c r="Q325" s="74"/>
      <c r="R325" s="195"/>
      <c r="S325" s="196"/>
    </row>
    <row r="326" spans="1:22" s="197" customFormat="1" ht="14.45" customHeight="1" x14ac:dyDescent="0.2">
      <c r="A326" s="246">
        <v>11</v>
      </c>
      <c r="B326" s="236" t="s">
        <v>565</v>
      </c>
      <c r="C326" s="237" t="s">
        <v>46</v>
      </c>
      <c r="D326" s="237" t="s">
        <v>566</v>
      </c>
      <c r="E326" s="58">
        <v>89</v>
      </c>
      <c r="F326" s="68">
        <f t="shared" si="171"/>
        <v>0.2002520025200252</v>
      </c>
      <c r="G326" s="213">
        <v>93</v>
      </c>
      <c r="H326" s="68">
        <f t="shared" si="172"/>
        <v>0.20925209252092522</v>
      </c>
      <c r="I326" s="58">
        <v>96</v>
      </c>
      <c r="J326" s="15">
        <f t="shared" si="173"/>
        <v>0.21600216002160022</v>
      </c>
      <c r="K326" s="69">
        <v>0.05</v>
      </c>
      <c r="L326" s="58">
        <v>90</v>
      </c>
      <c r="M326" s="15">
        <f>L326/444.44</f>
        <v>0.20250202502025019</v>
      </c>
      <c r="N326" s="69">
        <v>0.05</v>
      </c>
      <c r="O326" s="22">
        <f>N326+M326+K326+J326+H326+F326</f>
        <v>0.92800828008280078</v>
      </c>
      <c r="P326" s="242" t="str">
        <f>IF(O326&lt;50%,"F",IF(O326&lt;=64%,"D",IF(O326&lt;=79%,"C",IF(O326&lt;90%,"B",IF(O326&gt;=90%,"A")))))</f>
        <v>A</v>
      </c>
      <c r="Q326" s="71"/>
      <c r="R326" s="195"/>
      <c r="S326" s="196"/>
    </row>
    <row r="327" spans="1:22" s="197" customFormat="1" ht="14.45" customHeight="1" x14ac:dyDescent="0.2">
      <c r="A327" s="57">
        <v>12</v>
      </c>
      <c r="B327" s="236" t="s">
        <v>567</v>
      </c>
      <c r="C327" s="237" t="s">
        <v>47</v>
      </c>
      <c r="D327" s="237" t="s">
        <v>568</v>
      </c>
      <c r="E327" s="58">
        <v>84</v>
      </c>
      <c r="F327" s="68">
        <f t="shared" si="171"/>
        <v>0.18900189001890019</v>
      </c>
      <c r="G327" s="213">
        <v>74</v>
      </c>
      <c r="H327" s="68">
        <f t="shared" si="172"/>
        <v>0.16650166501665017</v>
      </c>
      <c r="I327" s="58">
        <v>97</v>
      </c>
      <c r="J327" s="15">
        <f t="shared" si="173"/>
        <v>0.21825218252182521</v>
      </c>
      <c r="K327" s="69">
        <v>0.05</v>
      </c>
      <c r="L327" s="58">
        <v>75</v>
      </c>
      <c r="M327" s="15">
        <f t="shared" si="174"/>
        <v>0.16875168751687517</v>
      </c>
      <c r="N327" s="69">
        <v>0.01</v>
      </c>
      <c r="O327" s="22">
        <f t="shared" si="176"/>
        <v>0.80250742507425077</v>
      </c>
      <c r="P327" s="242" t="str">
        <f t="shared" si="175"/>
        <v>B</v>
      </c>
      <c r="Q327" s="71"/>
      <c r="R327" s="195"/>
      <c r="S327" s="196"/>
    </row>
    <row r="328" spans="1:22" s="292" customFormat="1" ht="14.45" customHeight="1" x14ac:dyDescent="0.2">
      <c r="A328" s="288">
        <v>13</v>
      </c>
      <c r="B328" s="260" t="s">
        <v>569</v>
      </c>
      <c r="C328" s="261" t="s">
        <v>46</v>
      </c>
      <c r="D328" s="261" t="s">
        <v>570</v>
      </c>
      <c r="E328" s="289">
        <v>0</v>
      </c>
      <c r="F328" s="294">
        <f t="shared" si="171"/>
        <v>0</v>
      </c>
      <c r="G328" s="298">
        <v>0</v>
      </c>
      <c r="H328" s="294">
        <f t="shared" si="172"/>
        <v>0</v>
      </c>
      <c r="I328" s="289">
        <v>0</v>
      </c>
      <c r="J328" s="290">
        <f t="shared" si="173"/>
        <v>0</v>
      </c>
      <c r="K328" s="295">
        <v>0</v>
      </c>
      <c r="L328" s="289">
        <v>0</v>
      </c>
      <c r="M328" s="290">
        <f t="shared" si="174"/>
        <v>0</v>
      </c>
      <c r="N328" s="295">
        <v>0</v>
      </c>
      <c r="O328" s="263">
        <f t="shared" si="176"/>
        <v>0</v>
      </c>
      <c r="P328" s="296" t="str">
        <f t="shared" si="175"/>
        <v>F</v>
      </c>
      <c r="Q328" s="297"/>
      <c r="R328" s="195"/>
      <c r="S328" s="196"/>
      <c r="T328" s="197"/>
      <c r="U328" s="197"/>
      <c r="V328" s="197"/>
    </row>
    <row r="329" spans="1:22" s="197" customFormat="1" ht="14.45" customHeight="1" x14ac:dyDescent="0.2">
      <c r="A329" s="57">
        <v>14</v>
      </c>
      <c r="B329" s="236" t="s">
        <v>571</v>
      </c>
      <c r="C329" s="237" t="s">
        <v>47</v>
      </c>
      <c r="D329" s="237" t="s">
        <v>572</v>
      </c>
      <c r="E329" s="58">
        <v>94</v>
      </c>
      <c r="F329" s="68">
        <f>E329/444.44</f>
        <v>0.21150211502115021</v>
      </c>
      <c r="G329" s="58">
        <v>92</v>
      </c>
      <c r="H329" s="68">
        <f>G329/444.44</f>
        <v>0.2070020700207002</v>
      </c>
      <c r="I329" s="58">
        <v>97</v>
      </c>
      <c r="J329" s="15">
        <f>I329/444.44</f>
        <v>0.21825218252182521</v>
      </c>
      <c r="K329" s="69">
        <v>0.04</v>
      </c>
      <c r="L329" s="58">
        <v>93</v>
      </c>
      <c r="M329" s="15">
        <f t="shared" ref="M329:M347" si="177">L329/444.44</f>
        <v>0.20925209252092522</v>
      </c>
      <c r="N329" s="69">
        <v>0.05</v>
      </c>
      <c r="O329" s="22">
        <f t="shared" ref="O329:O347" si="178">N329+M329+K329+J329+H329+F329</f>
        <v>0.93600846008460081</v>
      </c>
      <c r="P329" s="242" t="str">
        <f t="shared" ref="P329:P347" si="179">IF(O329&lt;50%,"F",IF(O329&lt;=64%,"D",IF(O329&lt;=79%,"C",IF(O329&lt;90%,"B",IF(O329&gt;=90%,"A")))))</f>
        <v>A</v>
      </c>
      <c r="Q329" s="71"/>
      <c r="R329" s="195"/>
      <c r="S329" s="196"/>
    </row>
    <row r="330" spans="1:22" s="197" customFormat="1" ht="14.45" customHeight="1" x14ac:dyDescent="0.2">
      <c r="A330" s="246">
        <v>15</v>
      </c>
      <c r="B330" s="236" t="s">
        <v>573</v>
      </c>
      <c r="C330" s="237" t="s">
        <v>47</v>
      </c>
      <c r="D330" s="237" t="s">
        <v>574</v>
      </c>
      <c r="E330" s="58">
        <v>77</v>
      </c>
      <c r="F330" s="68">
        <f>E330/444.44</f>
        <v>0.17325173251732517</v>
      </c>
      <c r="G330" s="58">
        <v>76</v>
      </c>
      <c r="H330" s="68">
        <f>G330/444.44</f>
        <v>0.17100171001710018</v>
      </c>
      <c r="I330" s="58">
        <v>86</v>
      </c>
      <c r="J330" s="15">
        <f>I330/444.44</f>
        <v>0.1935019350193502</v>
      </c>
      <c r="K330" s="69">
        <v>0.04</v>
      </c>
      <c r="L330" s="58">
        <v>71</v>
      </c>
      <c r="M330" s="15">
        <f t="shared" si="177"/>
        <v>0.15975159751597517</v>
      </c>
      <c r="N330" s="69">
        <v>0.03</v>
      </c>
      <c r="O330" s="22">
        <f t="shared" si="178"/>
        <v>0.76750697506975074</v>
      </c>
      <c r="P330" s="242" t="str">
        <f t="shared" si="179"/>
        <v>C</v>
      </c>
      <c r="Q330" s="71"/>
      <c r="R330" s="195"/>
      <c r="S330" s="196"/>
    </row>
    <row r="331" spans="1:22" s="197" customFormat="1" ht="14.45" customHeight="1" x14ac:dyDescent="0.2">
      <c r="A331" s="57">
        <v>16</v>
      </c>
      <c r="B331" s="236" t="s">
        <v>575</v>
      </c>
      <c r="C331" s="237" t="s">
        <v>46</v>
      </c>
      <c r="D331" s="237" t="s">
        <v>576</v>
      </c>
      <c r="E331" s="58">
        <v>90</v>
      </c>
      <c r="F331" s="68">
        <f>E331/444.44</f>
        <v>0.20250202502025019</v>
      </c>
      <c r="G331" s="58">
        <v>91</v>
      </c>
      <c r="H331" s="68">
        <f>G331/444.44</f>
        <v>0.20475204752047521</v>
      </c>
      <c r="I331" s="58">
        <v>96</v>
      </c>
      <c r="J331" s="15">
        <f>I331/444.44</f>
        <v>0.21600216002160022</v>
      </c>
      <c r="K331" s="69">
        <v>0.05</v>
      </c>
      <c r="L331" s="58">
        <v>86</v>
      </c>
      <c r="M331" s="15">
        <f t="shared" si="177"/>
        <v>0.1935019350193502</v>
      </c>
      <c r="N331" s="69">
        <v>0.03</v>
      </c>
      <c r="O331" s="22">
        <f t="shared" si="178"/>
        <v>0.89675816758167581</v>
      </c>
      <c r="P331" s="242" t="str">
        <f t="shared" si="179"/>
        <v>B</v>
      </c>
      <c r="Q331" s="71"/>
      <c r="R331" s="195"/>
      <c r="S331" s="196"/>
    </row>
    <row r="332" spans="1:22" s="197" customFormat="1" ht="14.45" customHeight="1" x14ac:dyDescent="0.2">
      <c r="A332" s="246">
        <v>17</v>
      </c>
      <c r="B332" s="236" t="s">
        <v>577</v>
      </c>
      <c r="C332" s="237" t="s">
        <v>46</v>
      </c>
      <c r="D332" s="237" t="s">
        <v>578</v>
      </c>
      <c r="E332" s="58">
        <v>92</v>
      </c>
      <c r="F332" s="68">
        <f t="shared" ref="F332:F337" si="180">E332/444.44</f>
        <v>0.2070020700207002</v>
      </c>
      <c r="G332" s="58">
        <v>78</v>
      </c>
      <c r="H332" s="68">
        <f t="shared" ref="H332:H337" si="181">G332/444.44</f>
        <v>0.17550175501755017</v>
      </c>
      <c r="I332" s="58">
        <v>94</v>
      </c>
      <c r="J332" s="15">
        <f t="shared" ref="J332:J337" si="182">I332/444.44</f>
        <v>0.21150211502115021</v>
      </c>
      <c r="K332" s="69">
        <v>0.05</v>
      </c>
      <c r="L332" s="58">
        <v>85</v>
      </c>
      <c r="M332" s="15">
        <f t="shared" si="177"/>
        <v>0.19125191251912518</v>
      </c>
      <c r="N332" s="69">
        <v>0.05</v>
      </c>
      <c r="O332" s="22">
        <f t="shared" si="178"/>
        <v>0.88525785257852574</v>
      </c>
      <c r="P332" s="242" t="str">
        <f t="shared" si="179"/>
        <v>B</v>
      </c>
      <c r="Q332" s="71"/>
      <c r="R332" s="195"/>
      <c r="S332" s="196"/>
    </row>
    <row r="333" spans="1:22" s="197" customFormat="1" ht="14.45" customHeight="1" x14ac:dyDescent="0.2">
      <c r="A333" s="57">
        <v>18</v>
      </c>
      <c r="B333" s="236" t="s">
        <v>579</v>
      </c>
      <c r="C333" s="237" t="s">
        <v>46</v>
      </c>
      <c r="D333" s="237" t="s">
        <v>580</v>
      </c>
      <c r="E333" s="58">
        <v>87</v>
      </c>
      <c r="F333" s="68">
        <f t="shared" si="180"/>
        <v>0.19575195751957519</v>
      </c>
      <c r="G333" s="58">
        <v>87</v>
      </c>
      <c r="H333" s="68">
        <f t="shared" si="181"/>
        <v>0.19575195751957519</v>
      </c>
      <c r="I333" s="58">
        <v>96</v>
      </c>
      <c r="J333" s="15">
        <f t="shared" si="182"/>
        <v>0.21600216002160022</v>
      </c>
      <c r="K333" s="69">
        <v>0.05</v>
      </c>
      <c r="L333" s="58">
        <v>87</v>
      </c>
      <c r="M333" s="15">
        <f t="shared" si="177"/>
        <v>0.19575195751957519</v>
      </c>
      <c r="N333" s="69">
        <v>0.05</v>
      </c>
      <c r="O333" s="22">
        <f t="shared" si="178"/>
        <v>0.90325803258032578</v>
      </c>
      <c r="P333" s="242" t="str">
        <f t="shared" si="179"/>
        <v>A</v>
      </c>
      <c r="Q333" s="71"/>
      <c r="R333" s="195"/>
      <c r="S333" s="196"/>
    </row>
    <row r="334" spans="1:22" s="197" customFormat="1" ht="14.45" customHeight="1" x14ac:dyDescent="0.2">
      <c r="A334" s="246">
        <v>19</v>
      </c>
      <c r="B334" s="236" t="s">
        <v>581</v>
      </c>
      <c r="C334" s="237" t="s">
        <v>46</v>
      </c>
      <c r="D334" s="237" t="s">
        <v>582</v>
      </c>
      <c r="E334" s="58">
        <v>87</v>
      </c>
      <c r="F334" s="68">
        <f t="shared" si="180"/>
        <v>0.19575195751957519</v>
      </c>
      <c r="G334" s="58">
        <v>70</v>
      </c>
      <c r="H334" s="68">
        <f t="shared" si="181"/>
        <v>0.15750157501575016</v>
      </c>
      <c r="I334" s="58">
        <v>94</v>
      </c>
      <c r="J334" s="15">
        <f t="shared" si="182"/>
        <v>0.21150211502115021</v>
      </c>
      <c r="K334" s="69">
        <v>0.04</v>
      </c>
      <c r="L334" s="58">
        <v>73</v>
      </c>
      <c r="M334" s="15">
        <f t="shared" si="177"/>
        <v>0.16425164251642516</v>
      </c>
      <c r="N334" s="69">
        <v>0.03</v>
      </c>
      <c r="O334" s="22">
        <f t="shared" si="178"/>
        <v>0.79900729007290072</v>
      </c>
      <c r="P334" s="242" t="str">
        <f t="shared" si="179"/>
        <v>B</v>
      </c>
      <c r="Q334" s="152"/>
      <c r="R334" s="195"/>
      <c r="S334" s="196"/>
    </row>
    <row r="335" spans="1:22" s="292" customFormat="1" ht="14.45" customHeight="1" x14ac:dyDescent="0.2">
      <c r="A335" s="291">
        <v>20</v>
      </c>
      <c r="B335" s="260" t="s">
        <v>583</v>
      </c>
      <c r="C335" s="261" t="s">
        <v>46</v>
      </c>
      <c r="D335" s="261" t="s">
        <v>584</v>
      </c>
      <c r="E335" s="289">
        <v>87</v>
      </c>
      <c r="F335" s="294">
        <f t="shared" si="180"/>
        <v>0.19575195751957519</v>
      </c>
      <c r="G335" s="289">
        <v>0</v>
      </c>
      <c r="H335" s="294">
        <f t="shared" si="181"/>
        <v>0</v>
      </c>
      <c r="I335" s="289">
        <v>0</v>
      </c>
      <c r="J335" s="290">
        <f t="shared" si="182"/>
        <v>0</v>
      </c>
      <c r="K335" s="295">
        <v>0</v>
      </c>
      <c r="L335" s="289">
        <v>0</v>
      </c>
      <c r="M335" s="290">
        <f t="shared" si="177"/>
        <v>0</v>
      </c>
      <c r="N335" s="295">
        <v>0</v>
      </c>
      <c r="O335" s="263">
        <f t="shared" si="178"/>
        <v>0.19575195751957519</v>
      </c>
      <c r="P335" s="296" t="str">
        <f t="shared" si="179"/>
        <v>F</v>
      </c>
      <c r="Q335" s="297"/>
      <c r="R335" s="195"/>
      <c r="S335" s="196"/>
      <c r="T335" s="197"/>
      <c r="U335" s="197"/>
      <c r="V335" s="197"/>
    </row>
    <row r="336" spans="1:22" s="197" customFormat="1" ht="14.45" customHeight="1" x14ac:dyDescent="0.2">
      <c r="A336" s="246">
        <v>21</v>
      </c>
      <c r="B336" s="236" t="s">
        <v>585</v>
      </c>
      <c r="C336" s="237" t="s">
        <v>46</v>
      </c>
      <c r="D336" s="237" t="s">
        <v>586</v>
      </c>
      <c r="E336" s="58">
        <v>92</v>
      </c>
      <c r="F336" s="68">
        <f t="shared" si="180"/>
        <v>0.2070020700207002</v>
      </c>
      <c r="G336" s="58">
        <v>94</v>
      </c>
      <c r="H336" s="68">
        <f t="shared" si="181"/>
        <v>0.21150211502115021</v>
      </c>
      <c r="I336" s="58">
        <v>96</v>
      </c>
      <c r="J336" s="15">
        <f t="shared" si="182"/>
        <v>0.21600216002160022</v>
      </c>
      <c r="K336" s="69">
        <v>0.05</v>
      </c>
      <c r="L336" s="58">
        <v>91</v>
      </c>
      <c r="M336" s="15">
        <f t="shared" si="177"/>
        <v>0.20475204752047521</v>
      </c>
      <c r="N336" s="69">
        <v>0.05</v>
      </c>
      <c r="O336" s="22">
        <f t="shared" si="178"/>
        <v>0.93925839258392596</v>
      </c>
      <c r="P336" s="242" t="str">
        <f t="shared" si="179"/>
        <v>A</v>
      </c>
      <c r="Q336" s="71"/>
      <c r="R336" s="195"/>
      <c r="S336" s="196"/>
    </row>
    <row r="337" spans="1:22" s="197" customFormat="1" ht="14.45" customHeight="1" x14ac:dyDescent="0.2">
      <c r="A337" s="57">
        <v>22</v>
      </c>
      <c r="B337" s="236" t="s">
        <v>587</v>
      </c>
      <c r="C337" s="237" t="s">
        <v>46</v>
      </c>
      <c r="D337" s="237" t="s">
        <v>588</v>
      </c>
      <c r="E337" s="58">
        <v>97</v>
      </c>
      <c r="F337" s="68">
        <f t="shared" si="180"/>
        <v>0.21825218252182521</v>
      </c>
      <c r="G337" s="58">
        <v>91</v>
      </c>
      <c r="H337" s="68">
        <f t="shared" si="181"/>
        <v>0.20475204752047521</v>
      </c>
      <c r="I337" s="58">
        <v>97</v>
      </c>
      <c r="J337" s="15">
        <f t="shared" si="182"/>
        <v>0.21825218252182521</v>
      </c>
      <c r="K337" s="69">
        <v>0.05</v>
      </c>
      <c r="L337" s="58">
        <v>94</v>
      </c>
      <c r="M337" s="15">
        <f t="shared" si="177"/>
        <v>0.21150211502115021</v>
      </c>
      <c r="N337" s="69">
        <v>0.05</v>
      </c>
      <c r="O337" s="22">
        <f t="shared" si="178"/>
        <v>0.95275852758527579</v>
      </c>
      <c r="P337" s="242" t="str">
        <f t="shared" si="179"/>
        <v>A</v>
      </c>
      <c r="Q337" s="74"/>
      <c r="R337" s="195"/>
      <c r="S337" s="196"/>
    </row>
    <row r="338" spans="1:22" s="197" customFormat="1" ht="14.45" customHeight="1" x14ac:dyDescent="0.2">
      <c r="A338" s="246">
        <v>23</v>
      </c>
      <c r="B338" s="236" t="s">
        <v>589</v>
      </c>
      <c r="C338" s="237" t="s">
        <v>47</v>
      </c>
      <c r="D338" s="237" t="s">
        <v>590</v>
      </c>
      <c r="E338" s="58">
        <v>97</v>
      </c>
      <c r="F338" s="68">
        <f t="shared" ref="F338:F347" si="183">E338/444.44</f>
        <v>0.21825218252182521</v>
      </c>
      <c r="G338" s="58">
        <v>83</v>
      </c>
      <c r="H338" s="68">
        <f t="shared" ref="H338:H347" si="184">G338/444.44</f>
        <v>0.18675186751867517</v>
      </c>
      <c r="I338" s="58">
        <v>93</v>
      </c>
      <c r="J338" s="15">
        <f t="shared" ref="J338:J347" si="185">I338/444.44</f>
        <v>0.20925209252092522</v>
      </c>
      <c r="K338" s="69">
        <v>0.05</v>
      </c>
      <c r="L338" s="58">
        <v>94</v>
      </c>
      <c r="M338" s="15">
        <f t="shared" si="177"/>
        <v>0.21150211502115021</v>
      </c>
      <c r="N338" s="69">
        <v>0.03</v>
      </c>
      <c r="O338" s="22">
        <f t="shared" si="178"/>
        <v>0.90575825758257589</v>
      </c>
      <c r="P338" s="242" t="str">
        <f t="shared" si="179"/>
        <v>A</v>
      </c>
      <c r="Q338" s="71"/>
      <c r="R338" s="195"/>
      <c r="S338" s="196"/>
    </row>
    <row r="339" spans="1:22" s="197" customFormat="1" ht="14.45" customHeight="1" x14ac:dyDescent="0.2">
      <c r="A339" s="57">
        <v>24</v>
      </c>
      <c r="B339" s="236" t="s">
        <v>591</v>
      </c>
      <c r="C339" s="237" t="s">
        <v>47</v>
      </c>
      <c r="D339" s="237" t="s">
        <v>592</v>
      </c>
      <c r="E339" s="58">
        <v>93</v>
      </c>
      <c r="F339" s="68">
        <f t="shared" si="183"/>
        <v>0.20925209252092522</v>
      </c>
      <c r="G339" s="58">
        <v>89</v>
      </c>
      <c r="H339" s="68">
        <f t="shared" si="184"/>
        <v>0.2002520025200252</v>
      </c>
      <c r="I339" s="58">
        <v>97</v>
      </c>
      <c r="J339" s="15">
        <f t="shared" si="185"/>
        <v>0.21825218252182521</v>
      </c>
      <c r="K339" s="69">
        <v>0.05</v>
      </c>
      <c r="L339" s="58">
        <v>91</v>
      </c>
      <c r="M339" s="15">
        <f t="shared" si="177"/>
        <v>0.20475204752047521</v>
      </c>
      <c r="N339" s="69">
        <v>0.05</v>
      </c>
      <c r="O339" s="22">
        <f t="shared" si="178"/>
        <v>0.93250832508325077</v>
      </c>
      <c r="P339" s="242" t="str">
        <f t="shared" si="179"/>
        <v>A</v>
      </c>
      <c r="Q339" s="71"/>
      <c r="R339" s="195"/>
      <c r="S339" s="196"/>
    </row>
    <row r="340" spans="1:22" s="197" customFormat="1" ht="14.45" customHeight="1" x14ac:dyDescent="0.2">
      <c r="A340" s="246">
        <v>25</v>
      </c>
      <c r="B340" s="236" t="s">
        <v>593</v>
      </c>
      <c r="C340" s="237" t="s">
        <v>46</v>
      </c>
      <c r="D340" s="237" t="s">
        <v>594</v>
      </c>
      <c r="E340" s="58">
        <v>88</v>
      </c>
      <c r="F340" s="68">
        <f t="shared" si="183"/>
        <v>0.19800198001980021</v>
      </c>
      <c r="G340" s="58">
        <v>65</v>
      </c>
      <c r="H340" s="68">
        <f t="shared" si="184"/>
        <v>0.14625146251462515</v>
      </c>
      <c r="I340" s="58">
        <v>94</v>
      </c>
      <c r="J340" s="15">
        <f t="shared" si="185"/>
        <v>0.21150211502115021</v>
      </c>
      <c r="K340" s="69">
        <v>0.05</v>
      </c>
      <c r="L340" s="58">
        <v>79</v>
      </c>
      <c r="M340" s="15">
        <f t="shared" si="177"/>
        <v>0.17775177751777518</v>
      </c>
      <c r="N340" s="69">
        <v>0.03</v>
      </c>
      <c r="O340" s="22">
        <f t="shared" si="178"/>
        <v>0.81350733507335071</v>
      </c>
      <c r="P340" s="242" t="str">
        <f t="shared" si="179"/>
        <v>B</v>
      </c>
      <c r="Q340" s="71"/>
      <c r="R340" s="195"/>
      <c r="S340" s="196"/>
    </row>
    <row r="341" spans="1:22" s="197" customFormat="1" ht="14.45" customHeight="1" x14ac:dyDescent="0.2">
      <c r="A341" s="57">
        <v>26</v>
      </c>
      <c r="B341" s="236" t="s">
        <v>595</v>
      </c>
      <c r="C341" s="237" t="s">
        <v>46</v>
      </c>
      <c r="D341" s="237" t="s">
        <v>596</v>
      </c>
      <c r="E341" s="58">
        <v>85</v>
      </c>
      <c r="F341" s="68">
        <f t="shared" si="183"/>
        <v>0.19125191251912518</v>
      </c>
      <c r="G341" s="58">
        <v>70</v>
      </c>
      <c r="H341" s="68">
        <f t="shared" si="184"/>
        <v>0.15750157501575016</v>
      </c>
      <c r="I341" s="58">
        <v>95</v>
      </c>
      <c r="J341" s="15">
        <f t="shared" si="185"/>
        <v>0.2137521375213752</v>
      </c>
      <c r="K341" s="69">
        <v>0.05</v>
      </c>
      <c r="L341" s="58">
        <v>69</v>
      </c>
      <c r="M341" s="15">
        <f t="shared" si="177"/>
        <v>0.15525155251552517</v>
      </c>
      <c r="N341" s="69">
        <v>0.05</v>
      </c>
      <c r="O341" s="22">
        <f t="shared" si="178"/>
        <v>0.81775717757177568</v>
      </c>
      <c r="P341" s="242" t="str">
        <f t="shared" si="179"/>
        <v>B</v>
      </c>
      <c r="Q341" s="71"/>
      <c r="R341" s="195"/>
      <c r="S341" s="196"/>
    </row>
    <row r="342" spans="1:22" s="197" customFormat="1" ht="14.45" customHeight="1" x14ac:dyDescent="0.2">
      <c r="A342" s="246">
        <v>27</v>
      </c>
      <c r="B342" s="236" t="s">
        <v>597</v>
      </c>
      <c r="C342" s="237" t="s">
        <v>47</v>
      </c>
      <c r="D342" s="237" t="s">
        <v>598</v>
      </c>
      <c r="E342" s="58">
        <v>95</v>
      </c>
      <c r="F342" s="68">
        <f t="shared" ref="F342:F344" si="186">E342/444.44</f>
        <v>0.2137521375213752</v>
      </c>
      <c r="G342" s="58">
        <v>91</v>
      </c>
      <c r="H342" s="68">
        <f t="shared" ref="H342:H344" si="187">G342/444.44</f>
        <v>0.20475204752047521</v>
      </c>
      <c r="I342" s="58">
        <v>96</v>
      </c>
      <c r="J342" s="15">
        <f t="shared" ref="J342:J344" si="188">I342/444.44</f>
        <v>0.21600216002160022</v>
      </c>
      <c r="K342" s="69">
        <v>0.04</v>
      </c>
      <c r="L342" s="58">
        <v>79</v>
      </c>
      <c r="M342" s="15">
        <f t="shared" ref="M342:M344" si="189">L342/444.44</f>
        <v>0.17775177751777518</v>
      </c>
      <c r="N342" s="69">
        <v>0.05</v>
      </c>
      <c r="O342" s="22">
        <f t="shared" ref="O342:O344" si="190">N342+M342+K342+J342+H342+F342</f>
        <v>0.90225812258122584</v>
      </c>
      <c r="P342" s="242" t="str">
        <f t="shared" ref="P342:P344" si="191">IF(O342&lt;50%,"F",IF(O342&lt;=64%,"D",IF(O342&lt;=79%,"C",IF(O342&lt;90%,"B",IF(O342&gt;=90%,"A")))))</f>
        <v>A</v>
      </c>
      <c r="Q342" s="152"/>
      <c r="R342" s="195"/>
      <c r="S342" s="196"/>
    </row>
    <row r="343" spans="1:22" s="197" customFormat="1" ht="14.45" customHeight="1" x14ac:dyDescent="0.2">
      <c r="A343" s="57">
        <v>28</v>
      </c>
      <c r="B343" s="236" t="s">
        <v>599</v>
      </c>
      <c r="C343" s="237" t="s">
        <v>47</v>
      </c>
      <c r="D343" s="237" t="s">
        <v>600</v>
      </c>
      <c r="E343" s="58">
        <v>89</v>
      </c>
      <c r="F343" s="68">
        <f t="shared" si="186"/>
        <v>0.2002520025200252</v>
      </c>
      <c r="G343" s="58">
        <v>82</v>
      </c>
      <c r="H343" s="68">
        <f t="shared" si="187"/>
        <v>0.18450184501845018</v>
      </c>
      <c r="I343" s="58">
        <v>98</v>
      </c>
      <c r="J343" s="15">
        <f t="shared" si="188"/>
        <v>0.22050220502205023</v>
      </c>
      <c r="K343" s="69">
        <v>0.04</v>
      </c>
      <c r="L343" s="58">
        <v>88</v>
      </c>
      <c r="M343" s="15">
        <f t="shared" si="189"/>
        <v>0.19800198001980021</v>
      </c>
      <c r="N343" s="69">
        <v>0.03</v>
      </c>
      <c r="O343" s="22">
        <f t="shared" si="190"/>
        <v>0.87325803258032586</v>
      </c>
      <c r="P343" s="242" t="str">
        <f t="shared" si="191"/>
        <v>B</v>
      </c>
      <c r="Q343" s="71"/>
      <c r="R343" s="195"/>
      <c r="S343" s="196"/>
    </row>
    <row r="344" spans="1:22" s="292" customFormat="1" ht="14.45" customHeight="1" x14ac:dyDescent="0.2">
      <c r="A344" s="288">
        <v>29</v>
      </c>
      <c r="B344" s="260" t="s">
        <v>601</v>
      </c>
      <c r="C344" s="261" t="s">
        <v>46</v>
      </c>
      <c r="D344" s="261" t="s">
        <v>602</v>
      </c>
      <c r="E344" s="289">
        <v>96</v>
      </c>
      <c r="F344" s="294">
        <f t="shared" si="186"/>
        <v>0.21600216002160022</v>
      </c>
      <c r="G344" s="289">
        <v>96</v>
      </c>
      <c r="H344" s="294">
        <f t="shared" si="187"/>
        <v>0.21600216002160022</v>
      </c>
      <c r="I344" s="289">
        <v>0</v>
      </c>
      <c r="J344" s="290">
        <f t="shared" si="188"/>
        <v>0</v>
      </c>
      <c r="K344" s="295">
        <v>0.03</v>
      </c>
      <c r="L344" s="289">
        <v>0</v>
      </c>
      <c r="M344" s="290">
        <f t="shared" si="189"/>
        <v>0</v>
      </c>
      <c r="N344" s="295">
        <v>0</v>
      </c>
      <c r="O344" s="263">
        <f t="shared" si="190"/>
        <v>0.46200432004320047</v>
      </c>
      <c r="P344" s="296" t="str">
        <f t="shared" si="191"/>
        <v>F</v>
      </c>
      <c r="Q344" s="297"/>
      <c r="R344" s="195"/>
      <c r="S344" s="196"/>
      <c r="T344" s="197"/>
      <c r="U344" s="197"/>
      <c r="V344" s="197"/>
    </row>
    <row r="345" spans="1:22" s="197" customFormat="1" ht="14.45" customHeight="1" x14ac:dyDescent="0.2">
      <c r="A345" s="57">
        <v>30</v>
      </c>
      <c r="B345" s="236" t="s">
        <v>603</v>
      </c>
      <c r="C345" s="237" t="s">
        <v>46</v>
      </c>
      <c r="D345" s="237" t="s">
        <v>604</v>
      </c>
      <c r="E345" s="58">
        <v>75</v>
      </c>
      <c r="F345" s="68">
        <f>E345/444.44</f>
        <v>0.16875168751687517</v>
      </c>
      <c r="G345" s="58">
        <v>52</v>
      </c>
      <c r="H345" s="68">
        <f>G345/444.44</f>
        <v>0.11700117001170011</v>
      </c>
      <c r="I345" s="58">
        <v>63</v>
      </c>
      <c r="J345" s="15">
        <f>I345/444.44</f>
        <v>0.14175141751417514</v>
      </c>
      <c r="K345" s="69">
        <v>0.02</v>
      </c>
      <c r="L345" s="58">
        <v>44</v>
      </c>
      <c r="M345" s="15">
        <f>L345/444.44</f>
        <v>9.9000990009900106E-2</v>
      </c>
      <c r="N345" s="69">
        <v>0.01</v>
      </c>
      <c r="O345" s="22">
        <f>N345+M345+K345+J345+H345+F345</f>
        <v>0.55650526505265052</v>
      </c>
      <c r="P345" s="242" t="str">
        <f>IF(O345&lt;50%,"F",IF(O345&lt;=64%,"D",IF(O345&lt;=79%,"C",IF(O345&lt;90%,"B",IF(O345&gt;=90%,"A")))))</f>
        <v>D</v>
      </c>
      <c r="Q345" s="71"/>
      <c r="R345" s="195"/>
      <c r="S345" s="196"/>
    </row>
    <row r="346" spans="1:22" s="197" customFormat="1" ht="14.45" customHeight="1" x14ac:dyDescent="0.2">
      <c r="A346" s="246">
        <v>31</v>
      </c>
      <c r="B346" s="236" t="s">
        <v>605</v>
      </c>
      <c r="C346" s="237" t="s">
        <v>46</v>
      </c>
      <c r="D346" s="237" t="s">
        <v>606</v>
      </c>
      <c r="E346" s="58">
        <v>83</v>
      </c>
      <c r="F346" s="68">
        <f>E346/444.44</f>
        <v>0.18675186751867517</v>
      </c>
      <c r="G346" s="58">
        <v>68</v>
      </c>
      <c r="H346" s="68">
        <f>G346/444.44</f>
        <v>0.15300153001530015</v>
      </c>
      <c r="I346" s="58">
        <v>93</v>
      </c>
      <c r="J346" s="15">
        <f>I346/444.44</f>
        <v>0.20925209252092522</v>
      </c>
      <c r="K346" s="69">
        <v>0.05</v>
      </c>
      <c r="L346" s="58">
        <v>53</v>
      </c>
      <c r="M346" s="15">
        <f>L346/444.44</f>
        <v>0.11925119251192512</v>
      </c>
      <c r="N346" s="69">
        <v>0.03</v>
      </c>
      <c r="O346" s="22">
        <f>N346+M346+K346+J346+H346+F346</f>
        <v>0.74825668256682576</v>
      </c>
      <c r="P346" s="242" t="str">
        <f>IF(O346&lt;50%,"F",IF(O346&lt;=64%,"D",IF(O346&lt;=79%,"C",IF(O346&lt;90%,"B",IF(O346&gt;=90%,"A")))))</f>
        <v>C</v>
      </c>
      <c r="Q346" s="71"/>
      <c r="R346" s="195"/>
      <c r="S346" s="196"/>
    </row>
    <row r="347" spans="1:22" s="197" customFormat="1" ht="14.45" customHeight="1" x14ac:dyDescent="0.2">
      <c r="A347" s="57">
        <v>32</v>
      </c>
      <c r="B347" s="236" t="s">
        <v>607</v>
      </c>
      <c r="C347" s="237" t="s">
        <v>46</v>
      </c>
      <c r="D347" s="237" t="s">
        <v>608</v>
      </c>
      <c r="E347" s="58">
        <v>96</v>
      </c>
      <c r="F347" s="68">
        <f t="shared" si="183"/>
        <v>0.21600216002160022</v>
      </c>
      <c r="G347" s="58">
        <v>82</v>
      </c>
      <c r="H347" s="68">
        <f t="shared" si="184"/>
        <v>0.18450184501845018</v>
      </c>
      <c r="I347" s="58">
        <v>92</v>
      </c>
      <c r="J347" s="15">
        <f t="shared" si="185"/>
        <v>0.2070020700207002</v>
      </c>
      <c r="K347" s="69">
        <v>0.05</v>
      </c>
      <c r="L347" s="58">
        <v>86</v>
      </c>
      <c r="M347" s="15">
        <f t="shared" si="177"/>
        <v>0.1935019350193502</v>
      </c>
      <c r="N347" s="69">
        <v>0.05</v>
      </c>
      <c r="O347" s="22">
        <f t="shared" si="178"/>
        <v>0.90100801008010079</v>
      </c>
      <c r="P347" s="242" t="str">
        <f t="shared" si="179"/>
        <v>A</v>
      </c>
      <c r="Q347" s="152"/>
      <c r="R347" s="195"/>
      <c r="S347" s="196"/>
    </row>
    <row r="348" spans="1:22" s="222" customFormat="1" ht="17.25" customHeight="1" x14ac:dyDescent="0.2">
      <c r="A348" s="218" t="s">
        <v>13</v>
      </c>
      <c r="B348" s="219"/>
      <c r="C348" s="219"/>
      <c r="D348" s="219"/>
      <c r="E348" s="220"/>
      <c r="F348" s="219"/>
      <c r="G348" s="219"/>
      <c r="H348" s="219"/>
      <c r="I348" s="219"/>
      <c r="J348" s="219"/>
      <c r="K348" s="219"/>
      <c r="L348" s="219"/>
      <c r="M348" s="219"/>
      <c r="N348" s="219"/>
      <c r="O348" s="219"/>
      <c r="P348" s="219"/>
      <c r="Q348" s="148"/>
      <c r="R348" s="201"/>
      <c r="S348" s="148"/>
      <c r="T348" s="142"/>
      <c r="U348" s="221"/>
      <c r="V348" s="221"/>
    </row>
    <row r="349" spans="1:22" s="38" customFormat="1" ht="24.95" customHeight="1" x14ac:dyDescent="0.3">
      <c r="A349" s="341" t="s">
        <v>136</v>
      </c>
      <c r="B349" s="341"/>
      <c r="C349" s="341"/>
      <c r="D349" s="341"/>
      <c r="E349" s="341"/>
      <c r="F349" s="341"/>
      <c r="G349" s="341"/>
      <c r="H349" s="341"/>
      <c r="I349" s="341"/>
      <c r="J349" s="341"/>
      <c r="K349" s="341"/>
      <c r="L349" s="341"/>
      <c r="M349" s="341"/>
      <c r="N349" s="341"/>
      <c r="O349" s="341"/>
      <c r="P349" s="341"/>
      <c r="Q349" s="341"/>
      <c r="R349" s="341"/>
      <c r="S349" s="341"/>
      <c r="T349" s="341"/>
      <c r="U349" s="341"/>
    </row>
    <row r="350" spans="1:22" s="197" customFormat="1" ht="12" customHeight="1" x14ac:dyDescent="0.3">
      <c r="A350" s="147"/>
      <c r="B350" s="170"/>
      <c r="C350" s="170"/>
      <c r="D350" s="170"/>
      <c r="E350" s="170"/>
      <c r="F350" s="147"/>
      <c r="G350" s="147"/>
      <c r="H350" s="147"/>
      <c r="I350" s="147"/>
      <c r="J350" s="147"/>
      <c r="K350" s="147"/>
      <c r="L350" s="147"/>
      <c r="M350" s="147"/>
      <c r="N350" s="147"/>
      <c r="O350" s="147"/>
      <c r="P350" s="147"/>
      <c r="Q350" s="147"/>
      <c r="R350" s="195"/>
      <c r="S350" s="196"/>
    </row>
    <row r="351" spans="1:22" s="197" customFormat="1" ht="20.100000000000001" customHeight="1" x14ac:dyDescent="0.2">
      <c r="A351" s="59" t="s">
        <v>125</v>
      </c>
      <c r="B351" s="59"/>
      <c r="C351" s="59"/>
      <c r="D351" s="59"/>
      <c r="E351" s="130"/>
      <c r="F351" s="59"/>
      <c r="G351" s="59"/>
      <c r="H351" s="59"/>
      <c r="I351" s="59"/>
      <c r="J351" s="59" t="s">
        <v>29</v>
      </c>
      <c r="K351" s="59"/>
      <c r="L351" s="59"/>
      <c r="M351" s="59"/>
      <c r="N351" s="59"/>
      <c r="O351" s="59"/>
      <c r="P351" s="59"/>
      <c r="Q351" s="59"/>
      <c r="R351" s="195"/>
      <c r="S351" s="196"/>
    </row>
    <row r="352" spans="1:22" s="197" customFormat="1" ht="20.100000000000001" customHeight="1" x14ac:dyDescent="0.2">
      <c r="A352" s="59" t="s">
        <v>149</v>
      </c>
      <c r="B352" s="59"/>
      <c r="C352" s="59"/>
      <c r="D352" s="59"/>
      <c r="E352" s="130"/>
      <c r="F352" s="59"/>
      <c r="G352" s="59"/>
      <c r="H352" s="59"/>
      <c r="I352" s="59"/>
      <c r="J352" s="59" t="s">
        <v>24</v>
      </c>
      <c r="K352" s="59"/>
      <c r="L352" s="59"/>
      <c r="M352" s="59"/>
      <c r="N352" s="59"/>
      <c r="O352" s="59"/>
      <c r="P352" s="59"/>
      <c r="Q352" s="59"/>
      <c r="R352" s="195"/>
      <c r="S352" s="196"/>
    </row>
    <row r="353" spans="1:22" s="197" customFormat="1" ht="14.1" customHeight="1" x14ac:dyDescent="0.2">
      <c r="A353" s="317" t="s">
        <v>4</v>
      </c>
      <c r="B353" s="317" t="s">
        <v>5</v>
      </c>
      <c r="C353" s="317" t="s">
        <v>31</v>
      </c>
      <c r="D353" s="318" t="s">
        <v>7</v>
      </c>
      <c r="E353" s="317" t="s">
        <v>8</v>
      </c>
      <c r="F353" s="317"/>
      <c r="G353" s="317"/>
      <c r="H353" s="317"/>
      <c r="I353" s="317" t="s">
        <v>9</v>
      </c>
      <c r="J353" s="317"/>
      <c r="K353" s="317"/>
      <c r="L353" s="317"/>
      <c r="M353" s="317"/>
      <c r="N353" s="317"/>
      <c r="O353" s="317" t="s">
        <v>0</v>
      </c>
      <c r="P353" s="319" t="s">
        <v>3</v>
      </c>
      <c r="Q353" s="353" t="s">
        <v>2</v>
      </c>
      <c r="R353" s="195"/>
      <c r="S353" s="196"/>
    </row>
    <row r="354" spans="1:22" s="197" customFormat="1" ht="14.1" customHeight="1" x14ac:dyDescent="0.2">
      <c r="A354" s="317"/>
      <c r="B354" s="317"/>
      <c r="C354" s="317"/>
      <c r="D354" s="318"/>
      <c r="E354" s="321" t="s">
        <v>81</v>
      </c>
      <c r="F354" s="321"/>
      <c r="G354" s="321" t="s">
        <v>82</v>
      </c>
      <c r="H354" s="321"/>
      <c r="I354" s="321" t="s">
        <v>81</v>
      </c>
      <c r="J354" s="321"/>
      <c r="K354" s="243" t="s">
        <v>10</v>
      </c>
      <c r="L354" s="321" t="s">
        <v>82</v>
      </c>
      <c r="M354" s="321"/>
      <c r="N354" s="243" t="s">
        <v>10</v>
      </c>
      <c r="O354" s="317"/>
      <c r="P354" s="319"/>
      <c r="Q354" s="353"/>
      <c r="R354" s="195"/>
      <c r="S354" s="196"/>
    </row>
    <row r="355" spans="1:22" s="197" customFormat="1" ht="15.95" customHeight="1" x14ac:dyDescent="0.2">
      <c r="A355" s="246">
        <v>1</v>
      </c>
      <c r="B355" s="236" t="s">
        <v>609</v>
      </c>
      <c r="C355" s="237" t="s">
        <v>46</v>
      </c>
      <c r="D355" s="237" t="s">
        <v>610</v>
      </c>
      <c r="E355" s="58">
        <v>100</v>
      </c>
      <c r="F355" s="68">
        <f t="shared" ref="F355:F360" si="192">E355/444.44</f>
        <v>0.22500225002250024</v>
      </c>
      <c r="G355" s="58">
        <v>92</v>
      </c>
      <c r="H355" s="15">
        <f t="shared" ref="H355:H360" si="193">G355/444.44</f>
        <v>0.2070020700207002</v>
      </c>
      <c r="I355" s="58">
        <v>100</v>
      </c>
      <c r="J355" s="15">
        <f t="shared" ref="J355:J360" si="194">I355/444.44</f>
        <v>0.22500225002250024</v>
      </c>
      <c r="K355" s="21">
        <v>0.05</v>
      </c>
      <c r="L355" s="58">
        <v>74</v>
      </c>
      <c r="M355" s="15">
        <f t="shared" ref="M355:M360" si="195">L355/444.44</f>
        <v>0.16650166501665017</v>
      </c>
      <c r="N355" s="21">
        <v>0.04</v>
      </c>
      <c r="O355" s="22">
        <f t="shared" ref="O355:O360" si="196">N355+M355+K355+J355+H355+F355</f>
        <v>0.91350823508235091</v>
      </c>
      <c r="P355" s="242" t="str">
        <f t="shared" ref="P355:P360" si="197">IF(O355&lt;50%,"F",IF(O355&lt;=64%,"D",IF(O355&lt;=79%,"C",IF(O355&lt;90%,"B",IF(O355&gt;=90%,"A")))))</f>
        <v>A</v>
      </c>
      <c r="Q355" s="71"/>
      <c r="R355" s="195"/>
      <c r="S355" s="196"/>
    </row>
    <row r="356" spans="1:22" s="197" customFormat="1" ht="15.95" customHeight="1" x14ac:dyDescent="0.2">
      <c r="A356" s="57">
        <v>2</v>
      </c>
      <c r="B356" s="236" t="s">
        <v>611</v>
      </c>
      <c r="C356" s="237" t="s">
        <v>46</v>
      </c>
      <c r="D356" s="237" t="s">
        <v>612</v>
      </c>
      <c r="E356" s="58">
        <v>100</v>
      </c>
      <c r="F356" s="68">
        <f t="shared" si="192"/>
        <v>0.22500225002250024</v>
      </c>
      <c r="G356" s="58">
        <v>91</v>
      </c>
      <c r="H356" s="15">
        <f t="shared" si="193"/>
        <v>0.20475204752047521</v>
      </c>
      <c r="I356" s="58">
        <v>0</v>
      </c>
      <c r="J356" s="15">
        <f t="shared" si="194"/>
        <v>0</v>
      </c>
      <c r="K356" s="21">
        <v>0.05</v>
      </c>
      <c r="L356" s="58">
        <v>0</v>
      </c>
      <c r="M356" s="15">
        <f t="shared" si="195"/>
        <v>0</v>
      </c>
      <c r="N356" s="21">
        <v>0</v>
      </c>
      <c r="O356" s="22">
        <f t="shared" si="196"/>
        <v>0.47975429754297544</v>
      </c>
      <c r="P356" s="242" t="str">
        <f t="shared" si="197"/>
        <v>F</v>
      </c>
      <c r="Q356" s="71"/>
      <c r="R356" s="201"/>
      <c r="S356" s="148"/>
      <c r="T356" s="142"/>
      <c r="U356" s="148"/>
      <c r="V356" s="148"/>
    </row>
    <row r="357" spans="1:22" s="197" customFormat="1" ht="15.95" customHeight="1" x14ac:dyDescent="0.2">
      <c r="A357" s="259">
        <v>3</v>
      </c>
      <c r="B357" s="236" t="s">
        <v>613</v>
      </c>
      <c r="C357" s="237" t="s">
        <v>47</v>
      </c>
      <c r="D357" s="237" t="s">
        <v>614</v>
      </c>
      <c r="E357" s="58">
        <v>91</v>
      </c>
      <c r="F357" s="68">
        <f>E357/444.44</f>
        <v>0.20475204752047521</v>
      </c>
      <c r="G357" s="58">
        <v>68</v>
      </c>
      <c r="H357" s="15">
        <f>G357/444.44</f>
        <v>0.15300153001530015</v>
      </c>
      <c r="I357" s="58">
        <v>96</v>
      </c>
      <c r="J357" s="15">
        <f>I357/444.44</f>
        <v>0.21600216002160022</v>
      </c>
      <c r="K357" s="21">
        <v>0.05</v>
      </c>
      <c r="L357" s="58">
        <v>65</v>
      </c>
      <c r="M357" s="15">
        <f>L357/444.44</f>
        <v>0.14625146251462515</v>
      </c>
      <c r="N357" s="21">
        <v>0.04</v>
      </c>
      <c r="O357" s="22">
        <f>N357+M357+K357+J357+H357+F357</f>
        <v>0.81000720007200067</v>
      </c>
      <c r="P357" s="242" t="str">
        <f>IF(O357&lt;50%,"F",IF(O357&lt;=64%,"D",IF(O357&lt;=79%,"C",IF(O357&lt;90%,"B",IF(O357&gt;=90%,"A")))))</f>
        <v>B</v>
      </c>
      <c r="Q357" s="71"/>
      <c r="R357" s="201"/>
      <c r="S357" s="148"/>
      <c r="T357" s="142"/>
      <c r="U357" s="148"/>
      <c r="V357" s="148"/>
    </row>
    <row r="358" spans="1:22" s="197" customFormat="1" ht="15.95" customHeight="1" x14ac:dyDescent="0.2">
      <c r="A358" s="57">
        <v>4</v>
      </c>
      <c r="B358" s="236" t="s">
        <v>1236</v>
      </c>
      <c r="C358" s="237" t="s">
        <v>47</v>
      </c>
      <c r="D358" s="237" t="s">
        <v>1237</v>
      </c>
      <c r="E358" s="58">
        <v>95</v>
      </c>
      <c r="F358" s="68">
        <f>E358/444.44</f>
        <v>0.2137521375213752</v>
      </c>
      <c r="G358" s="58">
        <v>83</v>
      </c>
      <c r="H358" s="15">
        <f>G358/444.44</f>
        <v>0.18675186751867517</v>
      </c>
      <c r="I358" s="213">
        <v>97</v>
      </c>
      <c r="J358" s="15">
        <f>I358/444.44</f>
        <v>0.21825218252182521</v>
      </c>
      <c r="K358" s="21">
        <v>0.05</v>
      </c>
      <c r="L358" s="58">
        <v>70</v>
      </c>
      <c r="M358" s="15">
        <f>L358/444.44</f>
        <v>0.15750157501575016</v>
      </c>
      <c r="N358" s="21">
        <v>0.05</v>
      </c>
      <c r="O358" s="22">
        <f>N358+M358+K358+J358+H358+F358</f>
        <v>0.87625776257762578</v>
      </c>
      <c r="P358" s="258" t="str">
        <f>IF(O358&lt;50%,"F",IF(O358&lt;=64%,"D",IF(O358&lt;=79%,"C",IF(O358&lt;90%,"B",IF(O358&gt;=90%,"A")))))</f>
        <v>B</v>
      </c>
      <c r="Q358" s="71"/>
      <c r="R358" s="195"/>
      <c r="S358" s="196"/>
    </row>
    <row r="359" spans="1:22" s="197" customFormat="1" ht="15.95" customHeight="1" x14ac:dyDescent="0.2">
      <c r="A359" s="259">
        <v>5</v>
      </c>
      <c r="B359" s="236" t="s">
        <v>615</v>
      </c>
      <c r="C359" s="237" t="s">
        <v>47</v>
      </c>
      <c r="D359" s="237" t="s">
        <v>616</v>
      </c>
      <c r="E359" s="58">
        <v>100</v>
      </c>
      <c r="F359" s="68">
        <f t="shared" si="192"/>
        <v>0.22500225002250024</v>
      </c>
      <c r="G359" s="58">
        <v>85</v>
      </c>
      <c r="H359" s="15">
        <f t="shared" si="193"/>
        <v>0.19125191251912518</v>
      </c>
      <c r="I359" s="58">
        <v>0</v>
      </c>
      <c r="J359" s="15">
        <f t="shared" si="194"/>
        <v>0</v>
      </c>
      <c r="K359" s="21">
        <v>0.05</v>
      </c>
      <c r="L359" s="58">
        <v>0</v>
      </c>
      <c r="M359" s="15">
        <f t="shared" si="195"/>
        <v>0</v>
      </c>
      <c r="N359" s="21">
        <v>0</v>
      </c>
      <c r="O359" s="22">
        <f t="shared" si="196"/>
        <v>0.46625416254162544</v>
      </c>
      <c r="P359" s="242" t="str">
        <f t="shared" si="197"/>
        <v>F</v>
      </c>
      <c r="Q359" s="71"/>
      <c r="R359" s="195"/>
      <c r="S359" s="196"/>
    </row>
    <row r="360" spans="1:22" s="197" customFormat="1" ht="15.95" customHeight="1" x14ac:dyDescent="0.2">
      <c r="A360" s="57">
        <v>6</v>
      </c>
      <c r="B360" s="236" t="s">
        <v>617</v>
      </c>
      <c r="C360" s="237" t="s">
        <v>46</v>
      </c>
      <c r="D360" s="237" t="s">
        <v>618</v>
      </c>
      <c r="E360" s="58">
        <v>96</v>
      </c>
      <c r="F360" s="68">
        <f t="shared" si="192"/>
        <v>0.21600216002160022</v>
      </c>
      <c r="G360" s="58">
        <v>78</v>
      </c>
      <c r="H360" s="15">
        <f t="shared" si="193"/>
        <v>0.17550175501755017</v>
      </c>
      <c r="I360" s="58">
        <v>98</v>
      </c>
      <c r="J360" s="15">
        <f t="shared" si="194"/>
        <v>0.22050220502205023</v>
      </c>
      <c r="K360" s="21">
        <v>0.05</v>
      </c>
      <c r="L360" s="58">
        <v>78</v>
      </c>
      <c r="M360" s="15">
        <f t="shared" si="195"/>
        <v>0.17550175501755017</v>
      </c>
      <c r="N360" s="21">
        <v>0.04</v>
      </c>
      <c r="O360" s="22">
        <f t="shared" si="196"/>
        <v>0.87750787507875083</v>
      </c>
      <c r="P360" s="242" t="str">
        <f t="shared" si="197"/>
        <v>B</v>
      </c>
      <c r="Q360" s="71"/>
      <c r="R360" s="201"/>
      <c r="S360" s="148"/>
      <c r="T360" s="142"/>
      <c r="U360" s="148"/>
      <c r="V360" s="148"/>
    </row>
    <row r="361" spans="1:22" s="197" customFormat="1" ht="15.95" customHeight="1" x14ac:dyDescent="0.2">
      <c r="A361" s="259">
        <v>7</v>
      </c>
      <c r="B361" s="236" t="s">
        <v>619</v>
      </c>
      <c r="C361" s="237" t="s">
        <v>47</v>
      </c>
      <c r="D361" s="237" t="s">
        <v>620</v>
      </c>
      <c r="E361" s="58">
        <v>90</v>
      </c>
      <c r="F361" s="68">
        <f t="shared" ref="F361:F366" si="198">E361/444.44</f>
        <v>0.20250202502025019</v>
      </c>
      <c r="G361" s="58">
        <v>85</v>
      </c>
      <c r="H361" s="15">
        <f t="shared" ref="H361:H366" si="199">G361/444.44</f>
        <v>0.19125191251912518</v>
      </c>
      <c r="I361" s="58">
        <v>100</v>
      </c>
      <c r="J361" s="15">
        <f t="shared" ref="J361:J366" si="200">I361/444.44</f>
        <v>0.22500225002250024</v>
      </c>
      <c r="K361" s="21">
        <v>0.05</v>
      </c>
      <c r="L361" s="58">
        <v>63</v>
      </c>
      <c r="M361" s="15">
        <f t="shared" ref="M361:M366" si="201">L361/444.44</f>
        <v>0.14175141751417514</v>
      </c>
      <c r="N361" s="21">
        <v>0.03</v>
      </c>
      <c r="O361" s="22">
        <f t="shared" ref="O361:O366" si="202">N361+M361+K361+J361+H361+F361</f>
        <v>0.84050760507605071</v>
      </c>
      <c r="P361" s="242" t="str">
        <f t="shared" ref="P361:P366" si="203">IF(O361&lt;50%,"F",IF(O361&lt;=64%,"D",IF(O361&lt;=79%,"C",IF(O361&lt;90%,"B",IF(O361&gt;=90%,"A")))))</f>
        <v>B</v>
      </c>
      <c r="Q361" s="71"/>
      <c r="R361" s="195"/>
      <c r="S361" s="196"/>
    </row>
    <row r="362" spans="1:22" s="197" customFormat="1" ht="15.95" customHeight="1" x14ac:dyDescent="0.2">
      <c r="A362" s="57">
        <v>8</v>
      </c>
      <c r="B362" s="236" t="s">
        <v>621</v>
      </c>
      <c r="C362" s="237" t="s">
        <v>47</v>
      </c>
      <c r="D362" s="237" t="s">
        <v>622</v>
      </c>
      <c r="E362" s="213">
        <v>95</v>
      </c>
      <c r="F362" s="68">
        <f t="shared" si="198"/>
        <v>0.2137521375213752</v>
      </c>
      <c r="G362" s="213">
        <v>82</v>
      </c>
      <c r="H362" s="68">
        <f t="shared" si="199"/>
        <v>0.18450184501845018</v>
      </c>
      <c r="I362" s="58">
        <v>100</v>
      </c>
      <c r="J362" s="68">
        <f t="shared" si="200"/>
        <v>0.22500225002250024</v>
      </c>
      <c r="K362" s="21">
        <v>0.05</v>
      </c>
      <c r="L362" s="213">
        <v>70</v>
      </c>
      <c r="M362" s="68">
        <f t="shared" si="201"/>
        <v>0.15750157501575016</v>
      </c>
      <c r="N362" s="21">
        <v>0.04</v>
      </c>
      <c r="O362" s="70">
        <f t="shared" si="202"/>
        <v>0.87075780757807586</v>
      </c>
      <c r="P362" s="214" t="str">
        <f t="shared" si="203"/>
        <v>B</v>
      </c>
      <c r="Q362" s="71"/>
      <c r="R362" s="195"/>
      <c r="S362" s="196"/>
    </row>
    <row r="363" spans="1:22" s="197" customFormat="1" ht="15.95" customHeight="1" x14ac:dyDescent="0.2">
      <c r="A363" s="259">
        <v>9</v>
      </c>
      <c r="B363" s="236" t="s">
        <v>623</v>
      </c>
      <c r="C363" s="237" t="s">
        <v>47</v>
      </c>
      <c r="D363" s="237" t="s">
        <v>624</v>
      </c>
      <c r="E363" s="58">
        <v>95</v>
      </c>
      <c r="F363" s="68">
        <f>E363/444.44</f>
        <v>0.2137521375213752</v>
      </c>
      <c r="G363" s="58">
        <v>90</v>
      </c>
      <c r="H363" s="15">
        <f>G363/444.44</f>
        <v>0.20250202502025019</v>
      </c>
      <c r="I363" s="58">
        <v>98</v>
      </c>
      <c r="J363" s="15">
        <f>I363/444.44</f>
        <v>0.22050220502205023</v>
      </c>
      <c r="K363" s="21">
        <v>0.05</v>
      </c>
      <c r="L363" s="58">
        <v>65</v>
      </c>
      <c r="M363" s="15">
        <f>L363/444.44</f>
        <v>0.14625146251462515</v>
      </c>
      <c r="N363" s="21">
        <v>0.04</v>
      </c>
      <c r="O363" s="22">
        <f>N363+M363+K363+J363+H363+F363</f>
        <v>0.87300783007830074</v>
      </c>
      <c r="P363" s="242" t="str">
        <f>IF(O363&lt;50%,"F",IF(O363&lt;=64%,"D",IF(O363&lt;=79%,"C",IF(O363&lt;90%,"B",IF(O363&gt;=90%,"A")))))</f>
        <v>B</v>
      </c>
      <c r="Q363" s="71"/>
      <c r="R363" s="195"/>
      <c r="S363" s="196"/>
    </row>
    <row r="364" spans="1:22" s="197" customFormat="1" ht="15.95" customHeight="1" x14ac:dyDescent="0.2">
      <c r="A364" s="57">
        <v>10</v>
      </c>
      <c r="B364" s="236" t="s">
        <v>625</v>
      </c>
      <c r="C364" s="237" t="s">
        <v>46</v>
      </c>
      <c r="D364" s="237" t="s">
        <v>626</v>
      </c>
      <c r="E364" s="58">
        <v>100</v>
      </c>
      <c r="F364" s="68">
        <f t="shared" si="198"/>
        <v>0.22500225002250024</v>
      </c>
      <c r="G364" s="58">
        <v>78</v>
      </c>
      <c r="H364" s="15">
        <f t="shared" si="199"/>
        <v>0.17550175501755017</v>
      </c>
      <c r="I364" s="58">
        <v>0</v>
      </c>
      <c r="J364" s="15">
        <f t="shared" si="200"/>
        <v>0</v>
      </c>
      <c r="K364" s="21">
        <v>0.05</v>
      </c>
      <c r="L364" s="58">
        <v>0</v>
      </c>
      <c r="M364" s="15">
        <f t="shared" si="201"/>
        <v>0</v>
      </c>
      <c r="N364" s="21">
        <v>0</v>
      </c>
      <c r="O364" s="22">
        <f t="shared" si="202"/>
        <v>0.45050400504005039</v>
      </c>
      <c r="P364" s="242" t="str">
        <f t="shared" si="203"/>
        <v>F</v>
      </c>
      <c r="Q364" s="71"/>
      <c r="R364" s="195"/>
      <c r="S364" s="196"/>
    </row>
    <row r="365" spans="1:22" s="197" customFormat="1" ht="15.95" customHeight="1" x14ac:dyDescent="0.2">
      <c r="A365" s="259">
        <v>11</v>
      </c>
      <c r="B365" s="236" t="s">
        <v>627</v>
      </c>
      <c r="C365" s="237" t="s">
        <v>47</v>
      </c>
      <c r="D365" s="237" t="s">
        <v>628</v>
      </c>
      <c r="E365" s="58">
        <v>98</v>
      </c>
      <c r="F365" s="68">
        <f t="shared" si="198"/>
        <v>0.22050220502205023</v>
      </c>
      <c r="G365" s="58">
        <v>80</v>
      </c>
      <c r="H365" s="15">
        <f t="shared" si="199"/>
        <v>0.18000180001800017</v>
      </c>
      <c r="I365" s="58">
        <v>94</v>
      </c>
      <c r="J365" s="15">
        <f t="shared" si="200"/>
        <v>0.21150211502115021</v>
      </c>
      <c r="K365" s="21">
        <v>0.05</v>
      </c>
      <c r="L365" s="58">
        <v>66</v>
      </c>
      <c r="M365" s="15">
        <f t="shared" si="201"/>
        <v>0.14850148501485014</v>
      </c>
      <c r="N365" s="21">
        <v>0.05</v>
      </c>
      <c r="O365" s="22">
        <f t="shared" si="202"/>
        <v>0.86050760507605073</v>
      </c>
      <c r="P365" s="242" t="str">
        <f t="shared" si="203"/>
        <v>B</v>
      </c>
      <c r="Q365" s="71"/>
      <c r="R365" s="195"/>
      <c r="S365" s="196"/>
    </row>
    <row r="366" spans="1:22" s="197" customFormat="1" ht="15.95" customHeight="1" x14ac:dyDescent="0.2">
      <c r="A366" s="57">
        <v>12</v>
      </c>
      <c r="B366" s="236" t="s">
        <v>629</v>
      </c>
      <c r="C366" s="237" t="s">
        <v>47</v>
      </c>
      <c r="D366" s="237" t="s">
        <v>630</v>
      </c>
      <c r="E366" s="58">
        <v>94</v>
      </c>
      <c r="F366" s="68">
        <f t="shared" si="198"/>
        <v>0.21150211502115021</v>
      </c>
      <c r="G366" s="58">
        <v>82</v>
      </c>
      <c r="H366" s="15">
        <f t="shared" si="199"/>
        <v>0.18450184501845018</v>
      </c>
      <c r="I366" s="58">
        <v>100</v>
      </c>
      <c r="J366" s="15">
        <f t="shared" si="200"/>
        <v>0.22500225002250024</v>
      </c>
      <c r="K366" s="21">
        <v>0.05</v>
      </c>
      <c r="L366" s="58">
        <v>76</v>
      </c>
      <c r="M366" s="15">
        <f t="shared" si="201"/>
        <v>0.17100171001710018</v>
      </c>
      <c r="N366" s="21">
        <v>0.04</v>
      </c>
      <c r="O366" s="22">
        <f t="shared" si="202"/>
        <v>0.88200792007920081</v>
      </c>
      <c r="P366" s="242" t="str">
        <f t="shared" si="203"/>
        <v>B</v>
      </c>
      <c r="Q366" s="71"/>
      <c r="R366" s="201"/>
      <c r="S366" s="148"/>
      <c r="T366" s="142"/>
      <c r="U366" s="148"/>
      <c r="V366" s="148"/>
    </row>
    <row r="367" spans="1:22" s="197" customFormat="1" ht="15.95" customHeight="1" x14ac:dyDescent="0.2">
      <c r="A367" s="259">
        <v>13</v>
      </c>
      <c r="B367" s="236" t="s">
        <v>631</v>
      </c>
      <c r="C367" s="237" t="s">
        <v>47</v>
      </c>
      <c r="D367" s="237" t="s">
        <v>632</v>
      </c>
      <c r="E367" s="58">
        <v>85</v>
      </c>
      <c r="F367" s="68">
        <f>E367/444.44</f>
        <v>0.19125191251912518</v>
      </c>
      <c r="G367" s="58">
        <v>65</v>
      </c>
      <c r="H367" s="15">
        <f>G367/444.44</f>
        <v>0.14625146251462515</v>
      </c>
      <c r="I367" s="58">
        <v>100</v>
      </c>
      <c r="J367" s="15">
        <f>I367/444.44</f>
        <v>0.22500225002250024</v>
      </c>
      <c r="K367" s="21">
        <v>0.05</v>
      </c>
      <c r="L367" s="58">
        <v>45</v>
      </c>
      <c r="M367" s="15">
        <f>L367/444.44</f>
        <v>0.1012510125101251</v>
      </c>
      <c r="N367" s="21">
        <v>0.04</v>
      </c>
      <c r="O367" s="22">
        <f>N367+M367+K367+J367+H367+F367</f>
        <v>0.75375663756637568</v>
      </c>
      <c r="P367" s="242" t="str">
        <f>IF(O367&lt;50%,"F",IF(O367&lt;=64%,"D",IF(O367&lt;=79%,"C",IF(O367&lt;90%,"B",IF(O367&gt;=90%,"A")))))</f>
        <v>C</v>
      </c>
      <c r="Q367" s="54"/>
      <c r="R367" s="195"/>
      <c r="S367" s="196"/>
    </row>
    <row r="368" spans="1:22" s="197" customFormat="1" ht="15.95" customHeight="1" x14ac:dyDescent="0.2">
      <c r="A368" s="57">
        <v>14</v>
      </c>
      <c r="B368" s="236" t="s">
        <v>633</v>
      </c>
      <c r="C368" s="237" t="s">
        <v>47</v>
      </c>
      <c r="D368" s="237" t="s">
        <v>634</v>
      </c>
      <c r="E368" s="58">
        <v>100</v>
      </c>
      <c r="F368" s="68">
        <f t="shared" ref="F368:F369" si="204">E368/444.44</f>
        <v>0.22500225002250024</v>
      </c>
      <c r="G368" s="58">
        <v>84</v>
      </c>
      <c r="H368" s="15">
        <f t="shared" ref="H368:H369" si="205">G368/444.44</f>
        <v>0.18900189001890019</v>
      </c>
      <c r="I368" s="58">
        <v>100</v>
      </c>
      <c r="J368" s="15">
        <f t="shared" ref="J368:J369" si="206">I368/444.44</f>
        <v>0.22500225002250024</v>
      </c>
      <c r="K368" s="21">
        <v>0.05</v>
      </c>
      <c r="L368" s="58">
        <v>73</v>
      </c>
      <c r="M368" s="15">
        <f t="shared" ref="M368:M369" si="207">L368/444.44</f>
        <v>0.16425164251642516</v>
      </c>
      <c r="N368" s="21">
        <v>0.04</v>
      </c>
      <c r="O368" s="22">
        <f t="shared" ref="O368:O369" si="208">N368+M368+K368+J368+H368+F368</f>
        <v>0.89325803258032588</v>
      </c>
      <c r="P368" s="242" t="str">
        <f t="shared" ref="P368:P369" si="209">IF(O368&lt;50%,"F",IF(O368&lt;=64%,"D",IF(O368&lt;=79%,"C",IF(O368&lt;90%,"B",IF(O368&gt;=90%,"A")))))</f>
        <v>B</v>
      </c>
      <c r="Q368" s="71"/>
      <c r="R368" s="201"/>
      <c r="S368" s="148"/>
      <c r="T368" s="142"/>
      <c r="U368" s="148"/>
      <c r="V368" s="148"/>
    </row>
    <row r="369" spans="1:22" s="197" customFormat="1" ht="15.95" customHeight="1" x14ac:dyDescent="0.2">
      <c r="A369" s="259">
        <v>15</v>
      </c>
      <c r="B369" s="236" t="s">
        <v>635</v>
      </c>
      <c r="C369" s="237" t="s">
        <v>47</v>
      </c>
      <c r="D369" s="237" t="s">
        <v>636</v>
      </c>
      <c r="E369" s="58">
        <v>75</v>
      </c>
      <c r="F369" s="68">
        <f t="shared" si="204"/>
        <v>0.16875168751687517</v>
      </c>
      <c r="G369" s="58">
        <v>77</v>
      </c>
      <c r="H369" s="15">
        <f t="shared" si="205"/>
        <v>0.17325173251732517</v>
      </c>
      <c r="I369" s="213">
        <v>0</v>
      </c>
      <c r="J369" s="15">
        <f t="shared" si="206"/>
        <v>0</v>
      </c>
      <c r="K369" s="21">
        <v>0.05</v>
      </c>
      <c r="L369" s="58">
        <v>0</v>
      </c>
      <c r="M369" s="15">
        <f t="shared" si="207"/>
        <v>0</v>
      </c>
      <c r="N369" s="21">
        <v>0</v>
      </c>
      <c r="O369" s="22">
        <f t="shared" si="208"/>
        <v>0.3920034200342003</v>
      </c>
      <c r="P369" s="242" t="str">
        <f t="shared" si="209"/>
        <v>F</v>
      </c>
      <c r="Q369" s="71"/>
      <c r="R369" s="195"/>
      <c r="S369" s="196"/>
    </row>
    <row r="370" spans="1:22" s="197" customFormat="1" ht="15.95" customHeight="1" x14ac:dyDescent="0.2">
      <c r="A370" s="57">
        <v>16</v>
      </c>
      <c r="B370" s="236" t="s">
        <v>637</v>
      </c>
      <c r="C370" s="237" t="s">
        <v>47</v>
      </c>
      <c r="D370" s="237" t="s">
        <v>638</v>
      </c>
      <c r="E370" s="58">
        <v>80</v>
      </c>
      <c r="F370" s="68">
        <f t="shared" ref="F370:F372" si="210">E370/444.44</f>
        <v>0.18000180001800017</v>
      </c>
      <c r="G370" s="58">
        <v>65</v>
      </c>
      <c r="H370" s="15">
        <f t="shared" ref="H370:H372" si="211">G370/444.44</f>
        <v>0.14625146251462515</v>
      </c>
      <c r="I370" s="58">
        <v>0</v>
      </c>
      <c r="J370" s="15">
        <f t="shared" ref="J370:J372" si="212">I370/444.44</f>
        <v>0</v>
      </c>
      <c r="K370" s="21">
        <v>0.05</v>
      </c>
      <c r="L370" s="58">
        <v>0</v>
      </c>
      <c r="M370" s="15">
        <f t="shared" ref="M370:M372" si="213">L370/444.44</f>
        <v>0</v>
      </c>
      <c r="N370" s="21">
        <v>0</v>
      </c>
      <c r="O370" s="22">
        <f t="shared" ref="O370:O372" si="214">N370+M370+K370+J370+H370+F370</f>
        <v>0.37625326253262537</v>
      </c>
      <c r="P370" s="242" t="str">
        <f t="shared" ref="P370:P372" si="215">IF(O370&lt;50%,"F",IF(O370&lt;=64%,"D",IF(O370&lt;=79%,"C",IF(O370&lt;90%,"B",IF(O370&gt;=90%,"A")))))</f>
        <v>F</v>
      </c>
      <c r="Q370" s="71"/>
      <c r="R370" s="195"/>
      <c r="S370" s="196"/>
    </row>
    <row r="371" spans="1:22" s="197" customFormat="1" ht="15.95" customHeight="1" x14ac:dyDescent="0.2">
      <c r="A371" s="259">
        <v>17</v>
      </c>
      <c r="B371" s="236" t="s">
        <v>1238</v>
      </c>
      <c r="C371" s="237" t="s">
        <v>47</v>
      </c>
      <c r="D371" s="237" t="s">
        <v>1239</v>
      </c>
      <c r="E371" s="58">
        <v>94</v>
      </c>
      <c r="F371" s="68">
        <f t="shared" ref="F371" si="216">E371/444.44</f>
        <v>0.21150211502115021</v>
      </c>
      <c r="G371" s="58">
        <v>78</v>
      </c>
      <c r="H371" s="15">
        <f t="shared" ref="H371" si="217">G371/444.44</f>
        <v>0.17550175501755017</v>
      </c>
      <c r="I371" s="58">
        <v>91</v>
      </c>
      <c r="J371" s="15">
        <f t="shared" ref="J371" si="218">I371/444.44</f>
        <v>0.20475204752047521</v>
      </c>
      <c r="K371" s="21">
        <v>0.05</v>
      </c>
      <c r="L371" s="58">
        <v>75</v>
      </c>
      <c r="M371" s="15">
        <f t="shared" ref="M371" si="219">L371/444.44</f>
        <v>0.16875168751687517</v>
      </c>
      <c r="N371" s="21">
        <v>0.04</v>
      </c>
      <c r="O371" s="22">
        <f t="shared" ref="O371" si="220">N371+M371+K371+J371+H371+F371</f>
        <v>0.85050760507605072</v>
      </c>
      <c r="P371" s="258" t="str">
        <f t="shared" ref="P371" si="221">IF(O371&lt;50%,"F",IF(O371&lt;=64%,"D",IF(O371&lt;=79%,"C",IF(O371&lt;90%,"B",IF(O371&gt;=90%,"A")))))</f>
        <v>B</v>
      </c>
      <c r="Q371" s="71"/>
      <c r="R371" s="195"/>
      <c r="S371" s="196"/>
    </row>
    <row r="372" spans="1:22" s="197" customFormat="1" ht="15.95" customHeight="1" x14ac:dyDescent="0.2">
      <c r="A372" s="57">
        <v>18</v>
      </c>
      <c r="B372" s="236" t="s">
        <v>639</v>
      </c>
      <c r="C372" s="237" t="s">
        <v>46</v>
      </c>
      <c r="D372" s="237" t="s">
        <v>640</v>
      </c>
      <c r="E372" s="58">
        <v>100</v>
      </c>
      <c r="F372" s="68">
        <f t="shared" si="210"/>
        <v>0.22500225002250024</v>
      </c>
      <c r="G372" s="58">
        <v>96</v>
      </c>
      <c r="H372" s="15">
        <f t="shared" si="211"/>
        <v>0.21600216002160022</v>
      </c>
      <c r="I372" s="58">
        <v>100</v>
      </c>
      <c r="J372" s="15">
        <f t="shared" si="212"/>
        <v>0.22500225002250024</v>
      </c>
      <c r="K372" s="21">
        <v>0.05</v>
      </c>
      <c r="L372" s="58">
        <v>81</v>
      </c>
      <c r="M372" s="15">
        <f t="shared" si="213"/>
        <v>0.18225182251822519</v>
      </c>
      <c r="N372" s="21">
        <v>0.04</v>
      </c>
      <c r="O372" s="22">
        <f t="shared" si="214"/>
        <v>0.93825848258482591</v>
      </c>
      <c r="P372" s="242" t="str">
        <f t="shared" si="215"/>
        <v>A</v>
      </c>
      <c r="Q372" s="71"/>
      <c r="R372" s="201"/>
      <c r="S372" s="148"/>
      <c r="T372" s="142"/>
      <c r="U372" s="148"/>
      <c r="V372" s="148"/>
    </row>
    <row r="373" spans="1:22" s="197" customFormat="1" ht="15.95" customHeight="1" x14ac:dyDescent="0.2">
      <c r="A373" s="259">
        <v>19</v>
      </c>
      <c r="B373" s="236" t="s">
        <v>641</v>
      </c>
      <c r="C373" s="237" t="s">
        <v>46</v>
      </c>
      <c r="D373" s="237" t="s">
        <v>642</v>
      </c>
      <c r="E373" s="58">
        <v>96</v>
      </c>
      <c r="F373" s="68">
        <f>E373/444.44</f>
        <v>0.21600216002160022</v>
      </c>
      <c r="G373" s="58">
        <v>82</v>
      </c>
      <c r="H373" s="15">
        <f>G373/444.44</f>
        <v>0.18450184501845018</v>
      </c>
      <c r="I373" s="58">
        <v>0</v>
      </c>
      <c r="J373" s="15">
        <f>I373/444.44</f>
        <v>0</v>
      </c>
      <c r="K373" s="21">
        <v>0.05</v>
      </c>
      <c r="L373" s="58">
        <v>0</v>
      </c>
      <c r="M373" s="15">
        <f>L373/444.44</f>
        <v>0</v>
      </c>
      <c r="N373" s="21">
        <v>0</v>
      </c>
      <c r="O373" s="22">
        <f>N373+M373+K373+J373+H373+F373</f>
        <v>0.45050400504005039</v>
      </c>
      <c r="P373" s="252" t="str">
        <f>IF(O373&lt;50%,"F",IF(O373&lt;=64%,"D",IF(O373&lt;=79%,"C",IF(O373&lt;90%,"B",IF(O373&gt;=90%,"A")))))</f>
        <v>F</v>
      </c>
      <c r="Q373" s="71"/>
      <c r="R373" s="201"/>
      <c r="S373" s="148"/>
      <c r="T373" s="142"/>
      <c r="U373" s="148"/>
      <c r="V373" s="148"/>
    </row>
    <row r="374" spans="1:22" s="197" customFormat="1" ht="15.95" customHeight="1" x14ac:dyDescent="0.2">
      <c r="A374" s="57">
        <v>20</v>
      </c>
      <c r="B374" s="236" t="s">
        <v>643</v>
      </c>
      <c r="C374" s="237" t="s">
        <v>47</v>
      </c>
      <c r="D374" s="237" t="s">
        <v>644</v>
      </c>
      <c r="E374" s="58">
        <v>100</v>
      </c>
      <c r="F374" s="68">
        <f t="shared" ref="F374" si="222">E374/444.44</f>
        <v>0.22500225002250024</v>
      </c>
      <c r="G374" s="58">
        <v>80</v>
      </c>
      <c r="H374" s="15">
        <f t="shared" ref="H374" si="223">G374/444.44</f>
        <v>0.18000180001800017</v>
      </c>
      <c r="I374" s="58">
        <v>100</v>
      </c>
      <c r="J374" s="15">
        <f t="shared" ref="J374" si="224">I374/444.44</f>
        <v>0.22500225002250024</v>
      </c>
      <c r="K374" s="21">
        <v>0.05</v>
      </c>
      <c r="L374" s="58">
        <v>75</v>
      </c>
      <c r="M374" s="15">
        <f t="shared" ref="M374" si="225">L374/444.44</f>
        <v>0.16875168751687517</v>
      </c>
      <c r="N374" s="21">
        <v>0.05</v>
      </c>
      <c r="O374" s="22">
        <f t="shared" ref="O374" si="226">N374+M374+K374+J374+H374+F374</f>
        <v>0.89875798757987591</v>
      </c>
      <c r="P374" s="252" t="str">
        <f t="shared" ref="P374" si="227">IF(O374&lt;50%,"F",IF(O374&lt;=64%,"D",IF(O374&lt;=79%,"C",IF(O374&lt;90%,"B",IF(O374&gt;=90%,"A")))))</f>
        <v>B</v>
      </c>
      <c r="Q374" s="71"/>
      <c r="R374" s="201"/>
      <c r="S374" s="148"/>
      <c r="T374" s="142"/>
      <c r="U374" s="148"/>
      <c r="V374" s="148"/>
    </row>
    <row r="375" spans="1:22" s="197" customFormat="1" ht="15.95" customHeight="1" x14ac:dyDescent="0.2">
      <c r="A375" s="259">
        <v>21</v>
      </c>
      <c r="B375" s="236" t="s">
        <v>645</v>
      </c>
      <c r="C375" s="237" t="s">
        <v>47</v>
      </c>
      <c r="D375" s="237" t="s">
        <v>646</v>
      </c>
      <c r="E375" s="58">
        <v>90</v>
      </c>
      <c r="F375" s="68">
        <f>E375/444.44</f>
        <v>0.20250202502025019</v>
      </c>
      <c r="G375" s="58">
        <v>65</v>
      </c>
      <c r="H375" s="15">
        <f>G375/444.44</f>
        <v>0.14625146251462515</v>
      </c>
      <c r="I375" s="213">
        <v>82</v>
      </c>
      <c r="J375" s="15">
        <f>I375/444.44</f>
        <v>0.18450184501845018</v>
      </c>
      <c r="K375" s="21">
        <v>0.05</v>
      </c>
      <c r="L375" s="58">
        <v>63</v>
      </c>
      <c r="M375" s="15">
        <f>L375/444.44</f>
        <v>0.14175141751417514</v>
      </c>
      <c r="N375" s="21">
        <v>0.05</v>
      </c>
      <c r="O375" s="22">
        <f>N375+M375+K375+J375+H375+F375</f>
        <v>0.77500675006750064</v>
      </c>
      <c r="P375" s="252" t="str">
        <f>IF(O375&lt;50%,"F",IF(O375&lt;=64%,"D",IF(O375&lt;=79%,"C",IF(O375&lt;90%,"B",IF(O375&gt;=90%,"A")))))</f>
        <v>C</v>
      </c>
      <c r="Q375" s="71"/>
      <c r="R375" s="195"/>
      <c r="S375" s="196"/>
    </row>
    <row r="376" spans="1:22" s="197" customFormat="1" ht="15.95" customHeight="1" x14ac:dyDescent="0.2">
      <c r="A376" s="57">
        <v>22</v>
      </c>
      <c r="B376" s="236" t="s">
        <v>647</v>
      </c>
      <c r="C376" s="237" t="s">
        <v>47</v>
      </c>
      <c r="D376" s="237" t="s">
        <v>648</v>
      </c>
      <c r="E376" s="58">
        <v>96</v>
      </c>
      <c r="F376" s="68">
        <f t="shared" ref="F376:F377" si="228">E376/444.44</f>
        <v>0.21600216002160022</v>
      </c>
      <c r="G376" s="58">
        <v>80</v>
      </c>
      <c r="H376" s="15">
        <f t="shared" ref="H376:H377" si="229">G376/444.44</f>
        <v>0.18000180001800017</v>
      </c>
      <c r="I376" s="58">
        <v>98</v>
      </c>
      <c r="J376" s="15">
        <f t="shared" ref="J376:J377" si="230">I376/444.44</f>
        <v>0.22050220502205023</v>
      </c>
      <c r="K376" s="21">
        <v>0.05</v>
      </c>
      <c r="L376" s="58">
        <v>65</v>
      </c>
      <c r="M376" s="15">
        <f t="shared" ref="M376:M377" si="231">L376/444.44</f>
        <v>0.14625146251462515</v>
      </c>
      <c r="N376" s="21">
        <v>0.04</v>
      </c>
      <c r="O376" s="22">
        <f t="shared" ref="O376:O377" si="232">N376+M376+K376+J376+H376+F376</f>
        <v>0.85275762757627571</v>
      </c>
      <c r="P376" s="252" t="str">
        <f t="shared" ref="P376:P377" si="233">IF(O376&lt;50%,"F",IF(O376&lt;=64%,"D",IF(O376&lt;=79%,"C",IF(O376&lt;90%,"B",IF(O376&gt;=90%,"A")))))</f>
        <v>B</v>
      </c>
      <c r="Q376" s="71"/>
      <c r="R376" s="195"/>
      <c r="S376" s="196"/>
    </row>
    <row r="377" spans="1:22" s="197" customFormat="1" ht="15.95" customHeight="1" x14ac:dyDescent="0.2">
      <c r="A377" s="259">
        <v>23</v>
      </c>
      <c r="B377" s="236" t="s">
        <v>649</v>
      </c>
      <c r="C377" s="237" t="s">
        <v>47</v>
      </c>
      <c r="D377" s="237" t="s">
        <v>650</v>
      </c>
      <c r="E377" s="58">
        <v>100</v>
      </c>
      <c r="F377" s="68">
        <f t="shared" si="228"/>
        <v>0.22500225002250024</v>
      </c>
      <c r="G377" s="58">
        <v>91</v>
      </c>
      <c r="H377" s="15">
        <f t="shared" si="229"/>
        <v>0.20475204752047521</v>
      </c>
      <c r="I377" s="58">
        <v>100</v>
      </c>
      <c r="J377" s="15">
        <f t="shared" si="230"/>
        <v>0.22500225002250024</v>
      </c>
      <c r="K377" s="21">
        <v>0.05</v>
      </c>
      <c r="L377" s="58">
        <v>87</v>
      </c>
      <c r="M377" s="15">
        <f t="shared" si="231"/>
        <v>0.19575195751957519</v>
      </c>
      <c r="N377" s="21">
        <v>0.04</v>
      </c>
      <c r="O377" s="22">
        <f t="shared" si="232"/>
        <v>0.94050850508505079</v>
      </c>
      <c r="P377" s="252" t="str">
        <f t="shared" si="233"/>
        <v>A</v>
      </c>
      <c r="Q377" s="71"/>
      <c r="R377" s="201"/>
      <c r="S377" s="148"/>
      <c r="T377" s="142"/>
      <c r="U377" s="148"/>
      <c r="V377" s="148"/>
    </row>
    <row r="378" spans="1:22" s="197" customFormat="1" ht="15.95" customHeight="1" x14ac:dyDescent="0.2">
      <c r="A378" s="57">
        <v>24</v>
      </c>
      <c r="B378" s="236" t="s">
        <v>651</v>
      </c>
      <c r="C378" s="237" t="s">
        <v>46</v>
      </c>
      <c r="D378" s="237" t="s">
        <v>652</v>
      </c>
      <c r="E378" s="58">
        <v>100</v>
      </c>
      <c r="F378" s="68">
        <f>E378/444.44</f>
        <v>0.22500225002250024</v>
      </c>
      <c r="G378" s="58">
        <v>96</v>
      </c>
      <c r="H378" s="15">
        <f>G378/444.44</f>
        <v>0.21600216002160022</v>
      </c>
      <c r="I378" s="58">
        <v>100</v>
      </c>
      <c r="J378" s="15">
        <f>I378/444.44</f>
        <v>0.22500225002250024</v>
      </c>
      <c r="K378" s="21">
        <v>0.05</v>
      </c>
      <c r="L378" s="58">
        <v>82</v>
      </c>
      <c r="M378" s="15">
        <f>L378/444.44</f>
        <v>0.18450184501845018</v>
      </c>
      <c r="N378" s="21">
        <v>0.05</v>
      </c>
      <c r="O378" s="22">
        <f>N378+M378+K378+J378+H378+F378</f>
        <v>0.9505085050850508</v>
      </c>
      <c r="P378" s="252" t="str">
        <f>IF(O378&lt;50%,"F",IF(O378&lt;=64%,"D",IF(O378&lt;=79%,"C",IF(O378&lt;90%,"B",IF(O378&gt;=90%,"A")))))</f>
        <v>A</v>
      </c>
      <c r="Q378" s="71"/>
      <c r="R378" s="201"/>
      <c r="S378" s="148"/>
      <c r="T378" s="142"/>
      <c r="U378" s="148"/>
      <c r="V378" s="148"/>
    </row>
    <row r="379" spans="1:22" s="197" customFormat="1" ht="15.95" customHeight="1" x14ac:dyDescent="0.2">
      <c r="A379" s="259">
        <v>25</v>
      </c>
      <c r="B379" s="236" t="s">
        <v>653</v>
      </c>
      <c r="C379" s="237" t="s">
        <v>47</v>
      </c>
      <c r="D379" s="237" t="s">
        <v>654</v>
      </c>
      <c r="E379" s="58">
        <v>100</v>
      </c>
      <c r="F379" s="68">
        <f>E379/444.44</f>
        <v>0.22500225002250024</v>
      </c>
      <c r="G379" s="58">
        <v>71</v>
      </c>
      <c r="H379" s="15">
        <f>G379/444.44</f>
        <v>0.15975159751597517</v>
      </c>
      <c r="I379" s="58">
        <v>98</v>
      </c>
      <c r="J379" s="15">
        <f>I379/444.44</f>
        <v>0.22050220502205023</v>
      </c>
      <c r="K379" s="21">
        <v>0.05</v>
      </c>
      <c r="L379" s="58">
        <v>70</v>
      </c>
      <c r="M379" s="15">
        <f>L379/444.44</f>
        <v>0.15750157501575016</v>
      </c>
      <c r="N379" s="21">
        <v>0.05</v>
      </c>
      <c r="O379" s="22">
        <f>N379+M379+K379+J379+H379+F379</f>
        <v>0.86275762757627583</v>
      </c>
      <c r="P379" s="252" t="str">
        <f>IF(O379&lt;50%,"F",IF(O379&lt;=64%,"D",IF(O379&lt;=79%,"C",IF(O379&lt;90%,"B",IF(O379&gt;=90%,"A")))))</f>
        <v>B</v>
      </c>
      <c r="Q379" s="71"/>
      <c r="R379" s="201"/>
      <c r="S379" s="148"/>
      <c r="T379" s="142"/>
      <c r="U379" s="148"/>
      <c r="V379" s="148"/>
    </row>
    <row r="380" spans="1:22" s="197" customFormat="1" ht="15.95" customHeight="1" x14ac:dyDescent="0.2">
      <c r="A380" s="57">
        <v>26</v>
      </c>
      <c r="B380" s="236" t="s">
        <v>655</v>
      </c>
      <c r="C380" s="237" t="s">
        <v>46</v>
      </c>
      <c r="D380" s="237" t="s">
        <v>656</v>
      </c>
      <c r="E380" s="58">
        <v>100</v>
      </c>
      <c r="F380" s="68">
        <f t="shared" ref="F380:F381" si="234">E380/444.44</f>
        <v>0.22500225002250024</v>
      </c>
      <c r="G380" s="58">
        <v>99</v>
      </c>
      <c r="H380" s="15">
        <f t="shared" ref="H380:H381" si="235">G380/444.44</f>
        <v>0.22275222752227522</v>
      </c>
      <c r="I380" s="58">
        <v>100</v>
      </c>
      <c r="J380" s="15">
        <f t="shared" ref="J380:J381" si="236">I380/444.44</f>
        <v>0.22500225002250024</v>
      </c>
      <c r="K380" s="21">
        <v>0.05</v>
      </c>
      <c r="L380" s="58">
        <v>90</v>
      </c>
      <c r="M380" s="15">
        <f t="shared" ref="M380:M381" si="237">L380/444.44</f>
        <v>0.20250202502025019</v>
      </c>
      <c r="N380" s="21">
        <v>0.05</v>
      </c>
      <c r="O380" s="22">
        <f t="shared" ref="O380:O381" si="238">N380+M380+K380+J380+H380+F380</f>
        <v>0.97525875258752581</v>
      </c>
      <c r="P380" s="252" t="str">
        <f t="shared" ref="P380:P381" si="239">IF(O380&lt;50%,"F",IF(O380&lt;=64%,"D",IF(O380&lt;=79%,"C",IF(O380&lt;90%,"B",IF(O380&gt;=90%,"A")))))</f>
        <v>A</v>
      </c>
      <c r="Q380" s="71"/>
      <c r="R380" s="201"/>
      <c r="S380" s="148"/>
      <c r="T380" s="142"/>
      <c r="U380" s="148"/>
      <c r="V380" s="148"/>
    </row>
    <row r="381" spans="1:22" s="197" customFormat="1" ht="15.95" customHeight="1" x14ac:dyDescent="0.2">
      <c r="A381" s="259">
        <v>27</v>
      </c>
      <c r="B381" s="236" t="s">
        <v>657</v>
      </c>
      <c r="C381" s="237" t="s">
        <v>47</v>
      </c>
      <c r="D381" s="237" t="s">
        <v>658</v>
      </c>
      <c r="E381" s="58">
        <v>100</v>
      </c>
      <c r="F381" s="68">
        <f t="shared" si="234"/>
        <v>0.22500225002250024</v>
      </c>
      <c r="G381" s="58">
        <v>88</v>
      </c>
      <c r="H381" s="15">
        <f t="shared" si="235"/>
        <v>0.19800198001980021</v>
      </c>
      <c r="I381" s="58">
        <v>100</v>
      </c>
      <c r="J381" s="15">
        <f t="shared" si="236"/>
        <v>0.22500225002250024</v>
      </c>
      <c r="K381" s="21">
        <v>0.05</v>
      </c>
      <c r="L381" s="58">
        <v>83</v>
      </c>
      <c r="M381" s="15">
        <f t="shared" si="237"/>
        <v>0.18675186751867517</v>
      </c>
      <c r="N381" s="21">
        <v>0.05</v>
      </c>
      <c r="O381" s="22">
        <f t="shared" si="238"/>
        <v>0.93475834758347576</v>
      </c>
      <c r="P381" s="252" t="str">
        <f t="shared" si="239"/>
        <v>A</v>
      </c>
      <c r="Q381" s="71"/>
      <c r="R381" s="201"/>
      <c r="S381" s="148"/>
      <c r="T381" s="142"/>
      <c r="U381" s="148"/>
      <c r="V381" s="148"/>
    </row>
    <row r="382" spans="1:22" s="197" customFormat="1" ht="15.95" customHeight="1" x14ac:dyDescent="0.2">
      <c r="A382" s="57">
        <v>28</v>
      </c>
      <c r="B382" s="236" t="s">
        <v>659</v>
      </c>
      <c r="C382" s="237" t="s">
        <v>46</v>
      </c>
      <c r="D382" s="237" t="s">
        <v>660</v>
      </c>
      <c r="E382" s="58">
        <v>100</v>
      </c>
      <c r="F382" s="68">
        <f>E382/444.44</f>
        <v>0.22500225002250024</v>
      </c>
      <c r="G382" s="58">
        <v>87</v>
      </c>
      <c r="H382" s="15">
        <f>G382/444.44</f>
        <v>0.19575195751957519</v>
      </c>
      <c r="I382" s="58">
        <v>98</v>
      </c>
      <c r="J382" s="15">
        <f>I382/444.44</f>
        <v>0.22050220502205023</v>
      </c>
      <c r="K382" s="21">
        <v>0.05</v>
      </c>
      <c r="L382" s="58">
        <v>80</v>
      </c>
      <c r="M382" s="15">
        <f>L382/444.44</f>
        <v>0.18000180001800017</v>
      </c>
      <c r="N382" s="21">
        <v>0.05</v>
      </c>
      <c r="O382" s="22">
        <f>N382+M382+K382+J382+H382+F382</f>
        <v>0.92125821258212581</v>
      </c>
      <c r="P382" s="242" t="str">
        <f>IF(O382&lt;50%,"F",IF(O382&lt;=64%,"D",IF(O382&lt;=79%,"C",IF(O382&lt;90%,"B",IF(O382&gt;=90%,"A")))))</f>
        <v>A</v>
      </c>
      <c r="Q382" s="71"/>
      <c r="R382" s="201"/>
      <c r="S382" s="148"/>
      <c r="T382" s="142"/>
      <c r="U382" s="148"/>
      <c r="V382" s="148"/>
    </row>
    <row r="383" spans="1:22" s="197" customFormat="1" ht="15.95" customHeight="1" x14ac:dyDescent="0.2">
      <c r="A383" s="259">
        <v>29</v>
      </c>
      <c r="B383" s="236" t="s">
        <v>661</v>
      </c>
      <c r="C383" s="237" t="s">
        <v>47</v>
      </c>
      <c r="D383" s="237" t="s">
        <v>662</v>
      </c>
      <c r="E383" s="58">
        <v>98</v>
      </c>
      <c r="F383" s="68">
        <f t="shared" ref="F383" si="240">E383/444.44</f>
        <v>0.22050220502205023</v>
      </c>
      <c r="G383" s="58">
        <v>82</v>
      </c>
      <c r="H383" s="15">
        <f t="shared" ref="H383" si="241">G383/444.44</f>
        <v>0.18450184501845018</v>
      </c>
      <c r="I383" s="58">
        <v>100</v>
      </c>
      <c r="J383" s="15">
        <f t="shared" ref="J383" si="242">I383/444.44</f>
        <v>0.22500225002250024</v>
      </c>
      <c r="K383" s="21">
        <v>0.05</v>
      </c>
      <c r="L383" s="58">
        <v>72</v>
      </c>
      <c r="M383" s="15">
        <f t="shared" ref="M383" si="243">L383/444.44</f>
        <v>0.16200162001620017</v>
      </c>
      <c r="N383" s="21">
        <v>0.05</v>
      </c>
      <c r="O383" s="22">
        <f t="shared" ref="O383" si="244">N383+M383+K383+J383+H383+F383</f>
        <v>0.89200792007920082</v>
      </c>
      <c r="P383" s="242" t="str">
        <f t="shared" ref="P383" si="245">IF(O383&lt;50%,"F",IF(O383&lt;=64%,"D",IF(O383&lt;=79%,"C",IF(O383&lt;90%,"B",IF(O383&gt;=90%,"A")))))</f>
        <v>B</v>
      </c>
      <c r="Q383" s="71"/>
      <c r="R383" s="201"/>
      <c r="S383" s="148"/>
      <c r="T383" s="142"/>
      <c r="U383" s="148"/>
      <c r="V383" s="148"/>
    </row>
    <row r="384" spans="1:22" s="197" customFormat="1" ht="15.95" customHeight="1" x14ac:dyDescent="0.2">
      <c r="A384" s="57">
        <v>30</v>
      </c>
      <c r="B384" s="236" t="s">
        <v>663</v>
      </c>
      <c r="C384" s="237" t="s">
        <v>46</v>
      </c>
      <c r="D384" s="237" t="s">
        <v>665</v>
      </c>
      <c r="E384" s="58">
        <v>99</v>
      </c>
      <c r="F384" s="68">
        <f>E384/444.44</f>
        <v>0.22275222752227522</v>
      </c>
      <c r="G384" s="58">
        <v>78</v>
      </c>
      <c r="H384" s="15">
        <f>G384/444.44</f>
        <v>0.17550175501755017</v>
      </c>
      <c r="I384" s="213">
        <v>100</v>
      </c>
      <c r="J384" s="15">
        <f>I384/444.44</f>
        <v>0.22500225002250024</v>
      </c>
      <c r="K384" s="21">
        <v>0.05</v>
      </c>
      <c r="L384" s="58">
        <v>73</v>
      </c>
      <c r="M384" s="15">
        <f>L384/444.44</f>
        <v>0.16425164251642516</v>
      </c>
      <c r="N384" s="21">
        <v>0.05</v>
      </c>
      <c r="O384" s="22">
        <f>N384+M384+K384+J384+H384+F384</f>
        <v>0.88750787507875073</v>
      </c>
      <c r="P384" s="255" t="str">
        <f>IF(O384&lt;50%,"F",IF(O384&lt;=64%,"D",IF(O384&lt;=79%,"C",IF(O384&lt;90%,"B",IF(O384&gt;=90%,"A")))))</f>
        <v>B</v>
      </c>
      <c r="Q384" s="71"/>
      <c r="R384" s="195"/>
      <c r="S384" s="196"/>
    </row>
    <row r="385" spans="1:22" s="197" customFormat="1" ht="15.95" customHeight="1" x14ac:dyDescent="0.2">
      <c r="A385" s="259">
        <v>31</v>
      </c>
      <c r="B385" s="236" t="s">
        <v>664</v>
      </c>
      <c r="C385" s="237" t="s">
        <v>46</v>
      </c>
      <c r="D385" s="237" t="s">
        <v>666</v>
      </c>
      <c r="E385" s="58">
        <v>100</v>
      </c>
      <c r="F385" s="68">
        <f t="shared" ref="F385" si="246">E385/444.44</f>
        <v>0.22500225002250024</v>
      </c>
      <c r="G385" s="58">
        <v>87</v>
      </c>
      <c r="H385" s="15">
        <f t="shared" ref="H385" si="247">G385/444.44</f>
        <v>0.19575195751957519</v>
      </c>
      <c r="I385" s="58">
        <v>100</v>
      </c>
      <c r="J385" s="15">
        <f t="shared" ref="J385" si="248">I385/444.44</f>
        <v>0.22500225002250024</v>
      </c>
      <c r="K385" s="21">
        <v>0.05</v>
      </c>
      <c r="L385" s="58">
        <v>86</v>
      </c>
      <c r="M385" s="15">
        <f t="shared" ref="M385" si="249">L385/444.44</f>
        <v>0.1935019350193502</v>
      </c>
      <c r="N385" s="21">
        <v>0.05</v>
      </c>
      <c r="O385" s="22">
        <f t="shared" ref="O385" si="250">N385+M385+K385+J385+H385+F385</f>
        <v>0.93925839258392574</v>
      </c>
      <c r="P385" s="255" t="str">
        <f t="shared" ref="P385" si="251">IF(O385&lt;50%,"F",IF(O385&lt;=64%,"D",IF(O385&lt;=79%,"C",IF(O385&lt;90%,"B",IF(O385&gt;=90%,"A")))))</f>
        <v>A</v>
      </c>
      <c r="Q385" s="71"/>
      <c r="R385" s="195"/>
      <c r="S385" s="196"/>
    </row>
    <row r="386" spans="1:22" s="222" customFormat="1" ht="20.100000000000001" customHeight="1" x14ac:dyDescent="0.2">
      <c r="A386" s="219" t="s">
        <v>13</v>
      </c>
      <c r="B386" s="228"/>
      <c r="C386" s="228"/>
      <c r="D386" s="228"/>
      <c r="E386" s="224"/>
      <c r="H386" s="30"/>
      <c r="I386" s="217"/>
      <c r="J386" s="30"/>
      <c r="K386" s="27"/>
      <c r="L386" s="217"/>
      <c r="M386" s="30"/>
      <c r="N386" s="27"/>
      <c r="O386" s="31"/>
      <c r="P386" s="61"/>
      <c r="Q386" s="148"/>
      <c r="R386" s="201"/>
      <c r="S386" s="148"/>
      <c r="T386" s="142"/>
      <c r="U386" s="221"/>
      <c r="V386" s="221"/>
    </row>
    <row r="387" spans="1:22" s="222" customFormat="1" ht="20.100000000000001" customHeight="1" x14ac:dyDescent="0.2">
      <c r="A387" s="219"/>
      <c r="B387" s="228"/>
      <c r="C387" s="228"/>
      <c r="D387" s="228"/>
      <c r="E387" s="224"/>
      <c r="H387" s="30"/>
      <c r="I387" s="217"/>
      <c r="J387" s="30"/>
      <c r="K387" s="27"/>
      <c r="L387" s="217"/>
      <c r="M387" s="30"/>
      <c r="N387" s="27"/>
      <c r="O387" s="31"/>
      <c r="P387" s="61"/>
      <c r="Q387" s="148"/>
      <c r="R387" s="201"/>
      <c r="S387" s="148"/>
      <c r="T387" s="142"/>
      <c r="U387" s="221"/>
      <c r="V387" s="221"/>
    </row>
    <row r="388" spans="1:22" s="222" customFormat="1" ht="20.100000000000001" customHeight="1" x14ac:dyDescent="0.2">
      <c r="A388" s="219"/>
      <c r="B388" s="228"/>
      <c r="C388" s="228"/>
      <c r="D388" s="228"/>
      <c r="E388" s="224"/>
      <c r="H388" s="30"/>
      <c r="I388" s="217"/>
      <c r="J388" s="30"/>
      <c r="K388" s="27"/>
      <c r="L388" s="217"/>
      <c r="M388" s="30"/>
      <c r="N388" s="27"/>
      <c r="O388" s="31"/>
      <c r="P388" s="61"/>
      <c r="Q388" s="148"/>
      <c r="R388" s="201"/>
      <c r="S388" s="148"/>
      <c r="T388" s="142"/>
      <c r="U388" s="221"/>
      <c r="V388" s="221"/>
    </row>
    <row r="389" spans="1:22" s="222" customFormat="1" ht="20.100000000000001" customHeight="1" x14ac:dyDescent="0.2">
      <c r="A389" s="219"/>
      <c r="B389" s="228"/>
      <c r="C389" s="228"/>
      <c r="D389" s="228"/>
      <c r="E389" s="224"/>
      <c r="H389" s="30"/>
      <c r="I389" s="217"/>
      <c r="J389" s="30"/>
      <c r="K389" s="27"/>
      <c r="L389" s="217"/>
      <c r="M389" s="30"/>
      <c r="N389" s="27"/>
      <c r="O389" s="31"/>
      <c r="P389" s="61"/>
      <c r="Q389" s="148"/>
      <c r="R389" s="201"/>
      <c r="S389" s="148"/>
      <c r="T389" s="142"/>
      <c r="U389" s="221"/>
      <c r="V389" s="221"/>
    </row>
    <row r="390" spans="1:22" s="38" customFormat="1" ht="24.95" customHeight="1" x14ac:dyDescent="0.3">
      <c r="A390" s="341" t="s">
        <v>136</v>
      </c>
      <c r="B390" s="341"/>
      <c r="C390" s="341"/>
      <c r="D390" s="341"/>
      <c r="E390" s="341"/>
      <c r="F390" s="341"/>
      <c r="G390" s="341"/>
      <c r="H390" s="341"/>
      <c r="I390" s="341"/>
      <c r="J390" s="341"/>
      <c r="K390" s="341"/>
      <c r="L390" s="341"/>
      <c r="M390" s="341"/>
      <c r="N390" s="341"/>
      <c r="O390" s="341"/>
      <c r="P390" s="341"/>
      <c r="Q390" s="341"/>
      <c r="R390" s="341"/>
      <c r="S390" s="341"/>
      <c r="T390" s="341"/>
      <c r="U390" s="341"/>
    </row>
    <row r="391" spans="1:22" s="197" customFormat="1" ht="12" customHeight="1" x14ac:dyDescent="0.3">
      <c r="A391" s="147"/>
      <c r="B391" s="170"/>
      <c r="C391" s="170"/>
      <c r="D391" s="170"/>
      <c r="E391" s="170"/>
      <c r="F391" s="147"/>
      <c r="G391" s="147"/>
      <c r="H391" s="147"/>
      <c r="I391" s="147"/>
      <c r="J391" s="147"/>
      <c r="K391" s="147"/>
      <c r="L391" s="147"/>
      <c r="M391" s="147"/>
      <c r="N391" s="147"/>
      <c r="O391" s="147"/>
      <c r="P391" s="147"/>
      <c r="Q391" s="147"/>
      <c r="R391" s="195"/>
      <c r="S391" s="196"/>
    </row>
    <row r="392" spans="1:22" s="197" customFormat="1" ht="20.100000000000001" customHeight="1" x14ac:dyDescent="0.2">
      <c r="A392" s="59" t="s">
        <v>126</v>
      </c>
      <c r="B392" s="59"/>
      <c r="C392" s="59"/>
      <c r="D392" s="59"/>
      <c r="E392" s="130"/>
      <c r="F392" s="59"/>
      <c r="G392" s="59"/>
      <c r="H392" s="59"/>
      <c r="I392" s="59"/>
      <c r="J392" s="59" t="s">
        <v>30</v>
      </c>
      <c r="K392" s="59"/>
      <c r="L392" s="59"/>
      <c r="M392" s="59"/>
      <c r="N392" s="59"/>
      <c r="O392" s="59"/>
      <c r="P392" s="59"/>
      <c r="Q392" s="59"/>
      <c r="R392" s="195"/>
      <c r="S392" s="196"/>
    </row>
    <row r="393" spans="1:22" s="197" customFormat="1" ht="20.100000000000001" customHeight="1" x14ac:dyDescent="0.2">
      <c r="A393" s="59" t="s">
        <v>132</v>
      </c>
      <c r="B393" s="59"/>
      <c r="C393" s="59"/>
      <c r="D393" s="59"/>
      <c r="E393" s="130"/>
      <c r="F393" s="59"/>
      <c r="G393" s="59"/>
      <c r="H393" s="59"/>
      <c r="I393" s="59"/>
      <c r="J393" s="59" t="s">
        <v>24</v>
      </c>
      <c r="K393" s="59"/>
      <c r="L393" s="59"/>
      <c r="M393" s="59"/>
      <c r="N393" s="59"/>
      <c r="O393" s="59"/>
      <c r="P393" s="59"/>
      <c r="Q393" s="59"/>
      <c r="R393" s="195"/>
      <c r="S393" s="196"/>
    </row>
    <row r="394" spans="1:22" s="197" customFormat="1" ht="12" customHeight="1" x14ac:dyDescent="0.25">
      <c r="A394" s="61"/>
      <c r="B394" s="198"/>
      <c r="C394" s="199"/>
      <c r="D394" s="199"/>
      <c r="E394" s="61"/>
      <c r="F394" s="13"/>
      <c r="G394" s="13"/>
      <c r="H394" s="62"/>
      <c r="I394" s="13"/>
      <c r="J394" s="62"/>
      <c r="K394" s="13"/>
      <c r="L394" s="200"/>
      <c r="M394" s="13"/>
      <c r="N394" s="62"/>
      <c r="O394" s="13"/>
      <c r="P394" s="13"/>
      <c r="Q394" s="62"/>
      <c r="R394" s="195"/>
      <c r="S394" s="196"/>
    </row>
    <row r="395" spans="1:22" s="197" customFormat="1" ht="14.1" customHeight="1" x14ac:dyDescent="0.2">
      <c r="A395" s="317" t="s">
        <v>4</v>
      </c>
      <c r="B395" s="317" t="s">
        <v>5</v>
      </c>
      <c r="C395" s="317" t="s">
        <v>31</v>
      </c>
      <c r="D395" s="318" t="s">
        <v>7</v>
      </c>
      <c r="E395" s="317" t="s">
        <v>8</v>
      </c>
      <c r="F395" s="317"/>
      <c r="G395" s="317"/>
      <c r="H395" s="317"/>
      <c r="I395" s="317" t="s">
        <v>9</v>
      </c>
      <c r="J395" s="317"/>
      <c r="K395" s="317"/>
      <c r="L395" s="317"/>
      <c r="M395" s="317"/>
      <c r="N395" s="317"/>
      <c r="O395" s="317" t="s">
        <v>0</v>
      </c>
      <c r="P395" s="319" t="s">
        <v>3</v>
      </c>
      <c r="Q395" s="353" t="s">
        <v>2</v>
      </c>
      <c r="R395" s="195"/>
      <c r="S395" s="196"/>
    </row>
    <row r="396" spans="1:22" s="197" customFormat="1" ht="14.1" customHeight="1" x14ac:dyDescent="0.2">
      <c r="A396" s="317"/>
      <c r="B396" s="317"/>
      <c r="C396" s="317"/>
      <c r="D396" s="318"/>
      <c r="E396" s="321" t="s">
        <v>81</v>
      </c>
      <c r="F396" s="321"/>
      <c r="G396" s="321" t="s">
        <v>82</v>
      </c>
      <c r="H396" s="321"/>
      <c r="I396" s="321" t="s">
        <v>81</v>
      </c>
      <c r="J396" s="321"/>
      <c r="K396" s="243" t="s">
        <v>10</v>
      </c>
      <c r="L396" s="321" t="s">
        <v>82</v>
      </c>
      <c r="M396" s="321"/>
      <c r="N396" s="243" t="s">
        <v>10</v>
      </c>
      <c r="O396" s="317"/>
      <c r="P396" s="319"/>
      <c r="Q396" s="353"/>
      <c r="R396" s="195"/>
      <c r="S396" s="196"/>
    </row>
    <row r="397" spans="1:22" s="197" customFormat="1" ht="15" customHeight="1" x14ac:dyDescent="0.2">
      <c r="A397" s="57">
        <v>1</v>
      </c>
      <c r="B397" s="236" t="s">
        <v>667</v>
      </c>
      <c r="C397" s="237" t="s">
        <v>46</v>
      </c>
      <c r="D397" s="237" t="s">
        <v>668</v>
      </c>
      <c r="E397" s="58">
        <v>94</v>
      </c>
      <c r="F397" s="68">
        <f>E397/444.44</f>
        <v>0.21150211502115021</v>
      </c>
      <c r="G397" s="58">
        <v>93</v>
      </c>
      <c r="H397" s="15">
        <f>G397/444.44</f>
        <v>0.20925209252092522</v>
      </c>
      <c r="I397" s="58">
        <v>87</v>
      </c>
      <c r="J397" s="15">
        <f>I397/444.44</f>
        <v>0.19575195751957519</v>
      </c>
      <c r="K397" s="69">
        <v>0.05</v>
      </c>
      <c r="L397" s="58">
        <v>78</v>
      </c>
      <c r="M397" s="15">
        <f>L397/444.44</f>
        <v>0.17550175501755017</v>
      </c>
      <c r="N397" s="69">
        <v>0.05</v>
      </c>
      <c r="O397" s="22">
        <f>N397+M397+K397+J397+H397+F397</f>
        <v>0.89200792007920082</v>
      </c>
      <c r="P397" s="242" t="str">
        <f>IF(O397&lt;50%,"F",IF(O397&lt;=64%,"D",IF(O397&lt;=79%,"C",IF(O397&lt;90%,"B",IF(O397&gt;=90%,"A")))))</f>
        <v>B</v>
      </c>
      <c r="Q397" s="72"/>
      <c r="R397" s="195"/>
      <c r="S397" s="196"/>
    </row>
    <row r="398" spans="1:22" s="197" customFormat="1" ht="15" customHeight="1" x14ac:dyDescent="0.2">
      <c r="A398" s="246">
        <v>2</v>
      </c>
      <c r="B398" s="236" t="s">
        <v>669</v>
      </c>
      <c r="C398" s="237" t="s">
        <v>46</v>
      </c>
      <c r="D398" s="237" t="s">
        <v>670</v>
      </c>
      <c r="E398" s="58">
        <v>83</v>
      </c>
      <c r="F398" s="68">
        <f t="shared" ref="F398:F402" si="252">E398/444.44</f>
        <v>0.18675186751867517</v>
      </c>
      <c r="G398" s="58">
        <v>85</v>
      </c>
      <c r="H398" s="15">
        <f>G398/444.44</f>
        <v>0.19125191251912518</v>
      </c>
      <c r="I398" s="58">
        <v>75</v>
      </c>
      <c r="J398" s="15">
        <f>I398/444.44</f>
        <v>0.16875168751687517</v>
      </c>
      <c r="K398" s="69">
        <v>0.04</v>
      </c>
      <c r="L398" s="58">
        <v>82</v>
      </c>
      <c r="M398" s="15">
        <f>L398/444.44</f>
        <v>0.18450184501845018</v>
      </c>
      <c r="N398" s="69">
        <v>0.05</v>
      </c>
      <c r="O398" s="22">
        <f t="shared" ref="O398:O404" si="253">N398+M398+K398+J398+H398+F398</f>
        <v>0.82125731257312573</v>
      </c>
      <c r="P398" s="242" t="str">
        <f>IF(O398&lt;50%,"F",IF(O398&lt;=64%,"D",IF(O398&lt;=79%,"C",IF(O398&lt;90%,"B",IF(O398&gt;=90%,"A")))))</f>
        <v>B</v>
      </c>
      <c r="Q398" s="71"/>
      <c r="R398" s="201"/>
      <c r="S398" s="148"/>
      <c r="T398" s="142"/>
      <c r="U398" s="148"/>
      <c r="V398" s="148"/>
    </row>
    <row r="399" spans="1:22" s="197" customFormat="1" ht="15" customHeight="1" x14ac:dyDescent="0.2">
      <c r="A399" s="57">
        <v>3</v>
      </c>
      <c r="B399" s="236" t="s">
        <v>671</v>
      </c>
      <c r="C399" s="237" t="s">
        <v>46</v>
      </c>
      <c r="D399" s="237" t="s">
        <v>672</v>
      </c>
      <c r="E399" s="58">
        <v>80</v>
      </c>
      <c r="F399" s="68">
        <f t="shared" si="252"/>
        <v>0.18000180001800017</v>
      </c>
      <c r="G399" s="58">
        <v>78</v>
      </c>
      <c r="H399" s="15">
        <f t="shared" ref="H399:H401" si="254">G399/444.44</f>
        <v>0.17550175501755017</v>
      </c>
      <c r="I399" s="58">
        <v>76</v>
      </c>
      <c r="J399" s="15">
        <f t="shared" ref="J399:J401" si="255">I399/444.44</f>
        <v>0.17100171001710018</v>
      </c>
      <c r="K399" s="69">
        <v>0.04</v>
      </c>
      <c r="L399" s="58">
        <v>81</v>
      </c>
      <c r="M399" s="15">
        <f t="shared" ref="M399:M401" si="256">L399/444.44</f>
        <v>0.18225182251822519</v>
      </c>
      <c r="N399" s="69">
        <v>0.05</v>
      </c>
      <c r="O399" s="22">
        <f t="shared" si="253"/>
        <v>0.7987570875708756</v>
      </c>
      <c r="P399" s="242" t="str">
        <f t="shared" ref="P399:P401" si="257">IF(O399&lt;50%,"F",IF(O399&lt;=64%,"D",IF(O399&lt;=79%,"C",IF(O399&lt;90%,"B",IF(O399&gt;=90%,"A")))))</f>
        <v>B</v>
      </c>
      <c r="Q399" s="152"/>
      <c r="R399" s="195"/>
      <c r="S399" s="196"/>
    </row>
    <row r="400" spans="1:22" s="197" customFormat="1" ht="15" customHeight="1" x14ac:dyDescent="0.2">
      <c r="A400" s="246">
        <v>4</v>
      </c>
      <c r="B400" s="236" t="s">
        <v>673</v>
      </c>
      <c r="C400" s="237" t="s">
        <v>46</v>
      </c>
      <c r="D400" s="237" t="s">
        <v>674</v>
      </c>
      <c r="E400" s="58">
        <v>93</v>
      </c>
      <c r="F400" s="68">
        <f t="shared" si="252"/>
        <v>0.20925209252092522</v>
      </c>
      <c r="G400" s="58">
        <v>93</v>
      </c>
      <c r="H400" s="15">
        <f>G400/444.44</f>
        <v>0.20925209252092522</v>
      </c>
      <c r="I400" s="58">
        <v>93</v>
      </c>
      <c r="J400" s="15">
        <f>I400/444.44</f>
        <v>0.20925209252092522</v>
      </c>
      <c r="K400" s="69">
        <v>0.05</v>
      </c>
      <c r="L400" s="58">
        <v>93</v>
      </c>
      <c r="M400" s="15">
        <f>L400/444.44</f>
        <v>0.20925209252092522</v>
      </c>
      <c r="N400" s="69">
        <v>0.05</v>
      </c>
      <c r="O400" s="22">
        <f t="shared" si="253"/>
        <v>0.93700837008370097</v>
      </c>
      <c r="P400" s="242" t="str">
        <f>IF(O400&lt;50%,"F",IF(O400&lt;=64%,"D",IF(O400&lt;=79%,"C",IF(O400&lt;90%,"B",IF(O400&gt;=90%,"A")))))</f>
        <v>A</v>
      </c>
      <c r="Q400" s="71"/>
      <c r="R400" s="201"/>
      <c r="S400" s="148"/>
      <c r="T400" s="142"/>
      <c r="U400" s="148"/>
      <c r="V400" s="148"/>
    </row>
    <row r="401" spans="1:22" s="197" customFormat="1" ht="15" customHeight="1" x14ac:dyDescent="0.2">
      <c r="A401" s="57">
        <v>5</v>
      </c>
      <c r="B401" s="236" t="s">
        <v>675</v>
      </c>
      <c r="C401" s="237" t="s">
        <v>46</v>
      </c>
      <c r="D401" s="237" t="s">
        <v>676</v>
      </c>
      <c r="E401" s="58">
        <v>86</v>
      </c>
      <c r="F401" s="68">
        <f t="shared" si="252"/>
        <v>0.1935019350193502</v>
      </c>
      <c r="G401" s="58">
        <v>95</v>
      </c>
      <c r="H401" s="15">
        <f t="shared" si="254"/>
        <v>0.2137521375213752</v>
      </c>
      <c r="I401" s="58">
        <v>90</v>
      </c>
      <c r="J401" s="15">
        <f t="shared" si="255"/>
        <v>0.20250202502025019</v>
      </c>
      <c r="K401" s="69">
        <v>0.05</v>
      </c>
      <c r="L401" s="58">
        <v>79</v>
      </c>
      <c r="M401" s="15">
        <f t="shared" si="256"/>
        <v>0.17775177751777518</v>
      </c>
      <c r="N401" s="69">
        <v>0.05</v>
      </c>
      <c r="O401" s="22">
        <f t="shared" si="253"/>
        <v>0.88750787507875084</v>
      </c>
      <c r="P401" s="242" t="str">
        <f t="shared" si="257"/>
        <v>B</v>
      </c>
      <c r="Q401" s="71"/>
      <c r="R401" s="195"/>
      <c r="S401" s="196"/>
    </row>
    <row r="402" spans="1:22" s="197" customFormat="1" ht="15" customHeight="1" x14ac:dyDescent="0.2">
      <c r="A402" s="246">
        <v>6</v>
      </c>
      <c r="B402" s="236" t="s">
        <v>677</v>
      </c>
      <c r="C402" s="237" t="s">
        <v>46</v>
      </c>
      <c r="D402" s="237" t="s">
        <v>678</v>
      </c>
      <c r="E402" s="58">
        <v>92</v>
      </c>
      <c r="F402" s="68">
        <f t="shared" si="252"/>
        <v>0.2070020700207002</v>
      </c>
      <c r="G402" s="58">
        <v>96</v>
      </c>
      <c r="H402" s="15">
        <f>G402/444.44</f>
        <v>0.21600216002160022</v>
      </c>
      <c r="I402" s="58">
        <v>91</v>
      </c>
      <c r="J402" s="15">
        <f>I402/444.44</f>
        <v>0.20475204752047521</v>
      </c>
      <c r="K402" s="69">
        <v>0.04</v>
      </c>
      <c r="L402" s="58">
        <v>87</v>
      </c>
      <c r="M402" s="15">
        <f>L402/444.44</f>
        <v>0.19575195751957519</v>
      </c>
      <c r="N402" s="69">
        <v>0.05</v>
      </c>
      <c r="O402" s="22">
        <f t="shared" si="253"/>
        <v>0.91350823508235091</v>
      </c>
      <c r="P402" s="242" t="str">
        <f>IF(O402&lt;50%,"F",IF(O402&lt;=64%,"D",IF(O402&lt;=79%,"C",IF(O402&lt;90%,"B",IF(O402&gt;=90%,"A")))))</f>
        <v>A</v>
      </c>
      <c r="Q402" s="71"/>
      <c r="R402" s="195"/>
      <c r="S402" s="196"/>
    </row>
    <row r="403" spans="1:22" s="197" customFormat="1" ht="15" customHeight="1" x14ac:dyDescent="0.2">
      <c r="A403" s="57">
        <v>7</v>
      </c>
      <c r="B403" s="236" t="s">
        <v>679</v>
      </c>
      <c r="C403" s="237" t="s">
        <v>47</v>
      </c>
      <c r="D403" s="237" t="s">
        <v>680</v>
      </c>
      <c r="E403" s="58">
        <v>94</v>
      </c>
      <c r="F403" s="68">
        <f t="shared" ref="F403:F404" si="258">E403/444.44</f>
        <v>0.21150211502115021</v>
      </c>
      <c r="G403" s="58">
        <v>90</v>
      </c>
      <c r="H403" s="15">
        <f t="shared" ref="H403:H404" si="259">G403/444.44</f>
        <v>0.20250202502025019</v>
      </c>
      <c r="I403" s="58">
        <v>92</v>
      </c>
      <c r="J403" s="15">
        <f t="shared" ref="J403:J404" si="260">I403/444.44</f>
        <v>0.2070020700207002</v>
      </c>
      <c r="K403" s="69">
        <v>0.03</v>
      </c>
      <c r="L403" s="58">
        <v>91</v>
      </c>
      <c r="M403" s="15">
        <f>L403/444.44</f>
        <v>0.20475204752047521</v>
      </c>
      <c r="N403" s="69">
        <v>0.05</v>
      </c>
      <c r="O403" s="22">
        <f t="shared" si="253"/>
        <v>0.90575825758257589</v>
      </c>
      <c r="P403" s="242" t="str">
        <f t="shared" ref="P403:P404" si="261">IF(O403&lt;50%,"F",IF(O403&lt;=64%,"D",IF(O403&lt;=79%,"C",IF(O403&lt;90%,"B",IF(O403&gt;=90%,"A")))))</f>
        <v>A</v>
      </c>
      <c r="Q403" s="54"/>
      <c r="R403" s="195"/>
      <c r="S403" s="196"/>
    </row>
    <row r="404" spans="1:22" s="197" customFormat="1" ht="15" customHeight="1" x14ac:dyDescent="0.2">
      <c r="A404" s="246">
        <v>8</v>
      </c>
      <c r="B404" s="236" t="s">
        <v>681</v>
      </c>
      <c r="C404" s="237" t="s">
        <v>47</v>
      </c>
      <c r="D404" s="237" t="s">
        <v>682</v>
      </c>
      <c r="E404" s="58">
        <v>98</v>
      </c>
      <c r="F404" s="68">
        <f t="shared" si="258"/>
        <v>0.22050220502205023</v>
      </c>
      <c r="G404" s="58">
        <v>98</v>
      </c>
      <c r="H404" s="15">
        <f t="shared" si="259"/>
        <v>0.22050220502205023</v>
      </c>
      <c r="I404" s="58">
        <v>93</v>
      </c>
      <c r="J404" s="15">
        <f t="shared" si="260"/>
        <v>0.20925209252092522</v>
      </c>
      <c r="K404" s="69">
        <v>0.05</v>
      </c>
      <c r="L404" s="58">
        <v>99</v>
      </c>
      <c r="M404" s="15">
        <f t="shared" ref="M404" si="262">L404/444.44</f>
        <v>0.22275222752227522</v>
      </c>
      <c r="N404" s="69">
        <v>0.05</v>
      </c>
      <c r="O404" s="22">
        <f t="shared" si="253"/>
        <v>0.97300873008730082</v>
      </c>
      <c r="P404" s="242" t="str">
        <f t="shared" si="261"/>
        <v>A</v>
      </c>
      <c r="Q404" s="71"/>
      <c r="R404" s="195"/>
      <c r="S404" s="196"/>
    </row>
    <row r="405" spans="1:22" s="197" customFormat="1" ht="15" customHeight="1" x14ac:dyDescent="0.2">
      <c r="A405" s="57">
        <v>9</v>
      </c>
      <c r="B405" s="236" t="s">
        <v>683</v>
      </c>
      <c r="C405" s="237" t="s">
        <v>46</v>
      </c>
      <c r="D405" s="237" t="s">
        <v>684</v>
      </c>
      <c r="E405" s="58">
        <v>92</v>
      </c>
      <c r="F405" s="68">
        <f t="shared" ref="F405:F407" si="263">E405/444.44</f>
        <v>0.2070020700207002</v>
      </c>
      <c r="G405" s="58">
        <v>81</v>
      </c>
      <c r="H405" s="15">
        <f t="shared" ref="H405:H407" si="264">G405/444.44</f>
        <v>0.18225182251822519</v>
      </c>
      <c r="I405" s="58">
        <v>93</v>
      </c>
      <c r="J405" s="15">
        <f t="shared" ref="J405:J407" si="265">I405/444.44</f>
        <v>0.20925209252092522</v>
      </c>
      <c r="K405" s="69">
        <v>0.04</v>
      </c>
      <c r="L405" s="58">
        <v>95</v>
      </c>
      <c r="M405" s="15">
        <f>L405/444.44</f>
        <v>0.2137521375213752</v>
      </c>
      <c r="N405" s="69">
        <v>0.05</v>
      </c>
      <c r="O405" s="22">
        <f t="shared" ref="O405:O407" si="266">N405+M405+K405+J405+H405+F405</f>
        <v>0.90225812258122584</v>
      </c>
      <c r="P405" s="242" t="str">
        <f t="shared" ref="P405:P407" si="267">IF(O405&lt;50%,"F",IF(O405&lt;=64%,"D",IF(O405&lt;=79%,"C",IF(O405&lt;90%,"B",IF(O405&gt;=90%,"A")))))</f>
        <v>A</v>
      </c>
      <c r="Q405" s="71"/>
      <c r="R405" s="195"/>
      <c r="S405" s="196"/>
    </row>
    <row r="406" spans="1:22" s="197" customFormat="1" ht="15" customHeight="1" x14ac:dyDescent="0.2">
      <c r="A406" s="246">
        <v>10</v>
      </c>
      <c r="B406" s="236" t="s">
        <v>685</v>
      </c>
      <c r="C406" s="237" t="s">
        <v>46</v>
      </c>
      <c r="D406" s="237" t="s">
        <v>686</v>
      </c>
      <c r="E406" s="58">
        <v>76</v>
      </c>
      <c r="F406" s="68">
        <f t="shared" si="263"/>
        <v>0.17100171001710018</v>
      </c>
      <c r="G406" s="58">
        <v>58</v>
      </c>
      <c r="H406" s="15">
        <f t="shared" si="264"/>
        <v>0.13050130501305013</v>
      </c>
      <c r="I406" s="58">
        <v>58</v>
      </c>
      <c r="J406" s="15">
        <f t="shared" si="265"/>
        <v>0.13050130501305013</v>
      </c>
      <c r="K406" s="69">
        <v>0.03</v>
      </c>
      <c r="L406" s="58">
        <v>71</v>
      </c>
      <c r="M406" s="15">
        <f t="shared" ref="M406:M407" si="268">L406/444.44</f>
        <v>0.15975159751597517</v>
      </c>
      <c r="N406" s="69">
        <v>0.05</v>
      </c>
      <c r="O406" s="22">
        <f t="shared" si="266"/>
        <v>0.67175591755917563</v>
      </c>
      <c r="P406" s="242" t="str">
        <f t="shared" si="267"/>
        <v>C</v>
      </c>
      <c r="Q406" s="71"/>
      <c r="R406" s="195"/>
      <c r="S406" s="196"/>
    </row>
    <row r="407" spans="1:22" s="197" customFormat="1" ht="15" customHeight="1" x14ac:dyDescent="0.2">
      <c r="A407" s="57">
        <v>11</v>
      </c>
      <c r="B407" s="236" t="s">
        <v>687</v>
      </c>
      <c r="C407" s="237" t="s">
        <v>46</v>
      </c>
      <c r="D407" s="237" t="s">
        <v>688</v>
      </c>
      <c r="E407" s="58">
        <v>93</v>
      </c>
      <c r="F407" s="68">
        <f t="shared" si="263"/>
        <v>0.20925209252092522</v>
      </c>
      <c r="G407" s="58">
        <v>91</v>
      </c>
      <c r="H407" s="15">
        <f t="shared" si="264"/>
        <v>0.20475204752047521</v>
      </c>
      <c r="I407" s="58">
        <v>86</v>
      </c>
      <c r="J407" s="15">
        <f t="shared" si="265"/>
        <v>0.1935019350193502</v>
      </c>
      <c r="K407" s="69">
        <v>0.05</v>
      </c>
      <c r="L407" s="58">
        <v>87</v>
      </c>
      <c r="M407" s="15">
        <f t="shared" si="268"/>
        <v>0.19575195751957519</v>
      </c>
      <c r="N407" s="69">
        <v>0.05</v>
      </c>
      <c r="O407" s="22">
        <f t="shared" si="266"/>
        <v>0.90325803258032578</v>
      </c>
      <c r="P407" s="242" t="str">
        <f t="shared" si="267"/>
        <v>A</v>
      </c>
      <c r="Q407" s="71"/>
      <c r="R407" s="201"/>
      <c r="S407" s="148"/>
      <c r="T407" s="142"/>
      <c r="U407" s="148"/>
      <c r="V407" s="148"/>
    </row>
    <row r="408" spans="1:22" s="197" customFormat="1" ht="15" customHeight="1" x14ac:dyDescent="0.2">
      <c r="A408" s="246">
        <v>12</v>
      </c>
      <c r="B408" s="236" t="s">
        <v>689</v>
      </c>
      <c r="C408" s="237" t="s">
        <v>46</v>
      </c>
      <c r="D408" s="237" t="s">
        <v>690</v>
      </c>
      <c r="E408" s="58">
        <v>95</v>
      </c>
      <c r="F408" s="68">
        <f>E408/444.44</f>
        <v>0.2137521375213752</v>
      </c>
      <c r="G408" s="58">
        <v>84</v>
      </c>
      <c r="H408" s="15">
        <f>G408/444.44</f>
        <v>0.18900189001890019</v>
      </c>
      <c r="I408" s="58">
        <v>78</v>
      </c>
      <c r="J408" s="15">
        <f>I408/444.44</f>
        <v>0.17550175501755017</v>
      </c>
      <c r="K408" s="69">
        <v>0.05</v>
      </c>
      <c r="L408" s="58">
        <v>97</v>
      </c>
      <c r="M408" s="15">
        <f>L408/444.44</f>
        <v>0.21825218252182521</v>
      </c>
      <c r="N408" s="69">
        <v>0.05</v>
      </c>
      <c r="O408" s="22">
        <f>N408+M408+K408+J408+H408+F408</f>
        <v>0.8965079650796508</v>
      </c>
      <c r="P408" s="242" t="str">
        <f>IF(O408&lt;50%,"F",IF(O408&lt;=64%,"D",IF(O408&lt;=79%,"C",IF(O408&lt;90%,"B",IF(O408&gt;=90%,"A")))))</f>
        <v>B</v>
      </c>
      <c r="Q408" s="71"/>
      <c r="R408" s="201"/>
      <c r="S408" s="148"/>
      <c r="T408" s="142"/>
      <c r="U408" s="148"/>
      <c r="V408" s="148"/>
    </row>
    <row r="409" spans="1:22" s="197" customFormat="1" ht="15" customHeight="1" x14ac:dyDescent="0.2">
      <c r="A409" s="57">
        <v>13</v>
      </c>
      <c r="B409" s="236" t="s">
        <v>691</v>
      </c>
      <c r="C409" s="237" t="s">
        <v>46</v>
      </c>
      <c r="D409" s="237" t="s">
        <v>692</v>
      </c>
      <c r="E409" s="58">
        <v>62</v>
      </c>
      <c r="F409" s="68">
        <f>E409/444.44</f>
        <v>0.13950139501395015</v>
      </c>
      <c r="G409" s="58">
        <v>70</v>
      </c>
      <c r="H409" s="15">
        <f>G409/444.44</f>
        <v>0.15750157501575016</v>
      </c>
      <c r="I409" s="58">
        <v>58</v>
      </c>
      <c r="J409" s="15">
        <f>I409/444.44</f>
        <v>0.13050130501305013</v>
      </c>
      <c r="K409" s="69">
        <v>0.02</v>
      </c>
      <c r="L409" s="58">
        <v>72</v>
      </c>
      <c r="M409" s="15">
        <f>L409/444.44</f>
        <v>0.16200162001620017</v>
      </c>
      <c r="N409" s="69">
        <v>0.05</v>
      </c>
      <c r="O409" s="22">
        <f>N409+M409+K409+J409+H409+F409</f>
        <v>0.65950589505895052</v>
      </c>
      <c r="P409" s="242" t="str">
        <f>IF(O409&lt;50%,"F",IF(O409&lt;=64%,"D",IF(O409&lt;=79%,"C",IF(O409&lt;90%,"B",IF(O409&gt;=90%,"A")))))</f>
        <v>C</v>
      </c>
      <c r="Q409" s="71"/>
      <c r="R409" s="201"/>
      <c r="S409" s="148"/>
      <c r="T409" s="142"/>
      <c r="U409" s="148"/>
      <c r="V409" s="148"/>
    </row>
    <row r="410" spans="1:22" s="197" customFormat="1" ht="15" customHeight="1" x14ac:dyDescent="0.2">
      <c r="A410" s="246">
        <v>14</v>
      </c>
      <c r="B410" s="236" t="s">
        <v>693</v>
      </c>
      <c r="C410" s="237" t="s">
        <v>46</v>
      </c>
      <c r="D410" s="237" t="s">
        <v>694</v>
      </c>
      <c r="E410" s="58">
        <v>94</v>
      </c>
      <c r="F410" s="68">
        <f t="shared" ref="F410" si="269">E410/444.44</f>
        <v>0.21150211502115021</v>
      </c>
      <c r="G410" s="58">
        <v>100</v>
      </c>
      <c r="H410" s="15">
        <f t="shared" ref="H410" si="270">G410/444.44</f>
        <v>0.22500225002250024</v>
      </c>
      <c r="I410" s="58">
        <v>88</v>
      </c>
      <c r="J410" s="15">
        <f t="shared" ref="J410" si="271">I410/444.44</f>
        <v>0.19800198001980021</v>
      </c>
      <c r="K410" s="69">
        <v>0.05</v>
      </c>
      <c r="L410" s="58">
        <v>96</v>
      </c>
      <c r="M410" s="15">
        <f t="shared" ref="M410" si="272">L410/444.44</f>
        <v>0.21600216002160022</v>
      </c>
      <c r="N410" s="69">
        <v>0.05</v>
      </c>
      <c r="O410" s="22">
        <f t="shared" ref="O410" si="273">N410+M410+K410+J410+H410+F410</f>
        <v>0.9505085050850508</v>
      </c>
      <c r="P410" s="242" t="str">
        <f t="shared" ref="P410" si="274">IF(O410&lt;50%,"F",IF(O410&lt;=64%,"D",IF(O410&lt;=79%,"C",IF(O410&lt;90%,"B",IF(O410&gt;=90%,"A")))))</f>
        <v>A</v>
      </c>
      <c r="Q410" s="71"/>
      <c r="R410" s="201"/>
      <c r="S410" s="148"/>
      <c r="T410" s="142"/>
      <c r="U410" s="148"/>
      <c r="V410" s="148"/>
    </row>
    <row r="411" spans="1:22" s="197" customFormat="1" ht="15" customHeight="1" x14ac:dyDescent="0.2">
      <c r="A411" s="57">
        <v>15</v>
      </c>
      <c r="B411" s="236" t="s">
        <v>695</v>
      </c>
      <c r="C411" s="237" t="s">
        <v>47</v>
      </c>
      <c r="D411" s="237" t="s">
        <v>696</v>
      </c>
      <c r="E411" s="58">
        <v>94</v>
      </c>
      <c r="F411" s="68">
        <f t="shared" ref="F411" si="275">E411/444.44</f>
        <v>0.21150211502115021</v>
      </c>
      <c r="G411" s="58">
        <v>80</v>
      </c>
      <c r="H411" s="15">
        <f t="shared" ref="H411" si="276">G411/444.44</f>
        <v>0.18000180001800017</v>
      </c>
      <c r="I411" s="58">
        <v>81</v>
      </c>
      <c r="J411" s="15">
        <f t="shared" ref="J411" si="277">I411/444.44</f>
        <v>0.18225182251822519</v>
      </c>
      <c r="K411" s="69">
        <v>0.03</v>
      </c>
      <c r="L411" s="58">
        <v>85</v>
      </c>
      <c r="M411" s="15">
        <f t="shared" ref="M411" si="278">L411/444.44</f>
        <v>0.19125191251912518</v>
      </c>
      <c r="N411" s="69">
        <v>0.05</v>
      </c>
      <c r="O411" s="22">
        <f t="shared" ref="O411" si="279">N411+M411+K411+J411+H411+F411</f>
        <v>0.8450076500765008</v>
      </c>
      <c r="P411" s="242" t="str">
        <f t="shared" ref="P411" si="280">IF(O411&lt;50%,"F",IF(O411&lt;=64%,"D",IF(O411&lt;=79%,"C",IF(O411&lt;90%,"B",IF(O411&gt;=90%,"A")))))</f>
        <v>B</v>
      </c>
      <c r="Q411" s="71"/>
      <c r="R411" s="195"/>
      <c r="S411" s="196"/>
    </row>
    <row r="412" spans="1:22" s="197" customFormat="1" ht="15" customHeight="1" x14ac:dyDescent="0.2">
      <c r="A412" s="246">
        <v>16</v>
      </c>
      <c r="B412" s="236" t="s">
        <v>697</v>
      </c>
      <c r="C412" s="237" t="s">
        <v>46</v>
      </c>
      <c r="D412" s="237" t="s">
        <v>698</v>
      </c>
      <c r="E412" s="58">
        <v>91</v>
      </c>
      <c r="F412" s="68">
        <f>E412/444.44</f>
        <v>0.20475204752047521</v>
      </c>
      <c r="G412" s="58">
        <v>84</v>
      </c>
      <c r="H412" s="15">
        <f>G412/444.44</f>
        <v>0.18900189001890019</v>
      </c>
      <c r="I412" s="58">
        <v>91</v>
      </c>
      <c r="J412" s="15">
        <f>I412/444.44</f>
        <v>0.20475204752047521</v>
      </c>
      <c r="K412" s="69">
        <v>0.04</v>
      </c>
      <c r="L412" s="58">
        <v>77</v>
      </c>
      <c r="M412" s="15">
        <f>L412/444.44</f>
        <v>0.17325173251732517</v>
      </c>
      <c r="N412" s="69">
        <v>0.05</v>
      </c>
      <c r="O412" s="22">
        <f>N412+M412+K412+J412+H412+F412</f>
        <v>0.86175771757717579</v>
      </c>
      <c r="P412" s="242" t="str">
        <f>IF(O412&lt;50%,"F",IF(O412&lt;=64%,"D",IF(O412&lt;=79%,"C",IF(O412&lt;90%,"B",IF(O412&gt;=90%,"A")))))</f>
        <v>B</v>
      </c>
      <c r="Q412" s="71"/>
      <c r="R412" s="201"/>
      <c r="S412" s="148"/>
      <c r="T412" s="142"/>
      <c r="U412" s="148"/>
      <c r="V412" s="148"/>
    </row>
    <row r="413" spans="1:22" s="197" customFormat="1" ht="15" customHeight="1" x14ac:dyDescent="0.2">
      <c r="A413" s="57">
        <v>17</v>
      </c>
      <c r="B413" s="236" t="s">
        <v>699</v>
      </c>
      <c r="C413" s="237" t="s">
        <v>46</v>
      </c>
      <c r="D413" s="237" t="s">
        <v>700</v>
      </c>
      <c r="E413" s="58">
        <v>87</v>
      </c>
      <c r="F413" s="68">
        <f>E413/444.44</f>
        <v>0.19575195751957519</v>
      </c>
      <c r="G413" s="58">
        <v>83</v>
      </c>
      <c r="H413" s="15">
        <f>G413/444.44</f>
        <v>0.18675186751867517</v>
      </c>
      <c r="I413" s="58">
        <v>81</v>
      </c>
      <c r="J413" s="15">
        <f>I413/444.44</f>
        <v>0.18225182251822519</v>
      </c>
      <c r="K413" s="69">
        <v>0.04</v>
      </c>
      <c r="L413" s="58">
        <v>76</v>
      </c>
      <c r="M413" s="15">
        <f>L413/444.44</f>
        <v>0.17100171001710018</v>
      </c>
      <c r="N413" s="69">
        <v>0.05</v>
      </c>
      <c r="O413" s="22">
        <f>N413+M413+K413+J413+H413+F413</f>
        <v>0.82575735757357571</v>
      </c>
      <c r="P413" s="242" t="str">
        <f>IF(O413&lt;50%,"F",IF(O413&lt;=64%,"D",IF(O413&lt;=79%,"C",IF(O413&lt;90%,"B",IF(O413&gt;=90%,"A")))))</f>
        <v>B</v>
      </c>
      <c r="Q413" s="71"/>
      <c r="R413" s="201"/>
      <c r="S413" s="148"/>
      <c r="T413" s="142"/>
      <c r="U413" s="148"/>
      <c r="V413" s="148"/>
    </row>
    <row r="414" spans="1:22" s="197" customFormat="1" ht="15" customHeight="1" x14ac:dyDescent="0.2">
      <c r="A414" s="246">
        <v>18</v>
      </c>
      <c r="B414" s="236" t="s">
        <v>701</v>
      </c>
      <c r="C414" s="237" t="s">
        <v>47</v>
      </c>
      <c r="D414" s="237" t="s">
        <v>702</v>
      </c>
      <c r="E414" s="58">
        <v>91</v>
      </c>
      <c r="F414" s="68">
        <f>E414/444.44</f>
        <v>0.20475204752047521</v>
      </c>
      <c r="G414" s="58">
        <v>100</v>
      </c>
      <c r="H414" s="15">
        <f>G414/444.44</f>
        <v>0.22500225002250024</v>
      </c>
      <c r="I414" s="58">
        <v>91</v>
      </c>
      <c r="J414" s="15">
        <f>I414/444.44</f>
        <v>0.20475204752047521</v>
      </c>
      <c r="K414" s="69">
        <v>0.04</v>
      </c>
      <c r="L414" s="58">
        <v>88</v>
      </c>
      <c r="M414" s="15">
        <f>L414/444.44</f>
        <v>0.19800198001980021</v>
      </c>
      <c r="N414" s="69">
        <v>0.05</v>
      </c>
      <c r="O414" s="22">
        <f>N414+M414+K414+J414+H414+F414</f>
        <v>0.92250832508325087</v>
      </c>
      <c r="P414" s="242" t="str">
        <f>IF(O414&lt;50%,"F",IF(O414&lt;=64%,"D",IF(O414&lt;=79%,"C",IF(O414&lt;90%,"B",IF(O414&gt;=90%,"A")))))</f>
        <v>A</v>
      </c>
      <c r="Q414" s="71"/>
      <c r="R414" s="195"/>
      <c r="S414" s="196"/>
    </row>
    <row r="415" spans="1:22" s="197" customFormat="1" ht="15" customHeight="1" x14ac:dyDescent="0.2">
      <c r="A415" s="57">
        <v>19</v>
      </c>
      <c r="B415" s="236" t="s">
        <v>703</v>
      </c>
      <c r="C415" s="237" t="s">
        <v>47</v>
      </c>
      <c r="D415" s="237" t="s">
        <v>704</v>
      </c>
      <c r="E415" s="58">
        <v>82</v>
      </c>
      <c r="F415" s="68">
        <f>E415/444.44</f>
        <v>0.18450184501845018</v>
      </c>
      <c r="G415" s="58">
        <v>87</v>
      </c>
      <c r="H415" s="15">
        <f>G415/444.44</f>
        <v>0.19575195751957519</v>
      </c>
      <c r="I415" s="58">
        <v>81</v>
      </c>
      <c r="J415" s="15">
        <f>I415/444.44</f>
        <v>0.18225182251822519</v>
      </c>
      <c r="K415" s="69">
        <v>0.04</v>
      </c>
      <c r="L415" s="58">
        <v>72</v>
      </c>
      <c r="M415" s="15">
        <f>L415/444.44</f>
        <v>0.16200162001620017</v>
      </c>
      <c r="N415" s="69">
        <v>0.05</v>
      </c>
      <c r="O415" s="22">
        <f>N415+M415+K415+J415+H415+F415</f>
        <v>0.81450724507245065</v>
      </c>
      <c r="P415" s="242" t="str">
        <f>IF(O415&lt;50%,"F",IF(O415&lt;=64%,"D",IF(O415&lt;=79%,"C",IF(O415&lt;90%,"B",IF(O415&gt;=90%,"A")))))</f>
        <v>B</v>
      </c>
      <c r="Q415" s="54"/>
      <c r="R415" s="195"/>
      <c r="S415" s="196"/>
    </row>
    <row r="416" spans="1:22" s="197" customFormat="1" ht="15" customHeight="1" x14ac:dyDescent="0.2">
      <c r="A416" s="246">
        <v>20</v>
      </c>
      <c r="B416" s="236" t="s">
        <v>705</v>
      </c>
      <c r="C416" s="237" t="s">
        <v>47</v>
      </c>
      <c r="D416" s="237" t="s">
        <v>706</v>
      </c>
      <c r="E416" s="58">
        <v>87</v>
      </c>
      <c r="F416" s="68">
        <f t="shared" ref="F416:F418" si="281">E416/444.44</f>
        <v>0.19575195751957519</v>
      </c>
      <c r="G416" s="58">
        <v>72</v>
      </c>
      <c r="H416" s="15">
        <f t="shared" ref="H416:H418" si="282">G416/444.44</f>
        <v>0.16200162001620017</v>
      </c>
      <c r="I416" s="58">
        <v>89</v>
      </c>
      <c r="J416" s="15">
        <f t="shared" ref="J416:J418" si="283">I416/444.44</f>
        <v>0.2002520025200252</v>
      </c>
      <c r="K416" s="69">
        <v>0.03</v>
      </c>
      <c r="L416" s="58">
        <v>84</v>
      </c>
      <c r="M416" s="15">
        <f>L416/444.44</f>
        <v>0.18900189001890019</v>
      </c>
      <c r="N416" s="69">
        <v>0.05</v>
      </c>
      <c r="O416" s="22">
        <f t="shared" ref="O416:O418" si="284">N416+M416+K416+J416+H416+F416</f>
        <v>0.82700747007470077</v>
      </c>
      <c r="P416" s="242" t="str">
        <f t="shared" ref="P416:P418" si="285">IF(O416&lt;50%,"F",IF(O416&lt;=64%,"D",IF(O416&lt;=79%,"C",IF(O416&lt;90%,"B",IF(O416&gt;=90%,"A")))))</f>
        <v>B</v>
      </c>
      <c r="Q416" s="71"/>
      <c r="R416" s="195"/>
      <c r="S416" s="196"/>
    </row>
    <row r="417" spans="1:22" s="197" customFormat="1" ht="15" customHeight="1" x14ac:dyDescent="0.2">
      <c r="A417" s="57">
        <v>21</v>
      </c>
      <c r="B417" s="236" t="s">
        <v>707</v>
      </c>
      <c r="C417" s="237" t="s">
        <v>46</v>
      </c>
      <c r="D417" s="237" t="s">
        <v>708</v>
      </c>
      <c r="E417" s="58">
        <v>87</v>
      </c>
      <c r="F417" s="68">
        <f t="shared" si="281"/>
        <v>0.19575195751957519</v>
      </c>
      <c r="G417" s="58">
        <v>92</v>
      </c>
      <c r="H417" s="15">
        <f t="shared" si="282"/>
        <v>0.2070020700207002</v>
      </c>
      <c r="I417" s="58">
        <v>84</v>
      </c>
      <c r="J417" s="15">
        <f t="shared" si="283"/>
        <v>0.18900189001890019</v>
      </c>
      <c r="K417" s="69">
        <v>0.04</v>
      </c>
      <c r="L417" s="58">
        <v>79</v>
      </c>
      <c r="M417" s="15">
        <f t="shared" ref="M417:M418" si="286">L417/444.44</f>
        <v>0.17775177751777518</v>
      </c>
      <c r="N417" s="69">
        <v>0.05</v>
      </c>
      <c r="O417" s="22">
        <f t="shared" si="284"/>
        <v>0.85950769507695068</v>
      </c>
      <c r="P417" s="242" t="str">
        <f t="shared" si="285"/>
        <v>B</v>
      </c>
      <c r="Q417" s="71"/>
      <c r="R417" s="195"/>
      <c r="S417" s="196"/>
    </row>
    <row r="418" spans="1:22" s="197" customFormat="1" ht="15" customHeight="1" x14ac:dyDescent="0.2">
      <c r="A418" s="246">
        <v>22</v>
      </c>
      <c r="B418" s="236" t="s">
        <v>709</v>
      </c>
      <c r="C418" s="237" t="s">
        <v>46</v>
      </c>
      <c r="D418" s="237" t="s">
        <v>710</v>
      </c>
      <c r="E418" s="58">
        <v>95</v>
      </c>
      <c r="F418" s="68">
        <f t="shared" si="281"/>
        <v>0.2137521375213752</v>
      </c>
      <c r="G418" s="58">
        <v>100</v>
      </c>
      <c r="H418" s="15">
        <f t="shared" si="282"/>
        <v>0.22500225002250024</v>
      </c>
      <c r="I418" s="58">
        <v>92</v>
      </c>
      <c r="J418" s="15">
        <f t="shared" si="283"/>
        <v>0.2070020700207002</v>
      </c>
      <c r="K418" s="69">
        <v>0.05</v>
      </c>
      <c r="L418" s="58">
        <v>88</v>
      </c>
      <c r="M418" s="15">
        <f t="shared" si="286"/>
        <v>0.19800198001980021</v>
      </c>
      <c r="N418" s="69">
        <v>0.05</v>
      </c>
      <c r="O418" s="22">
        <f t="shared" si="284"/>
        <v>0.94375843758437583</v>
      </c>
      <c r="P418" s="242" t="str">
        <f t="shared" si="285"/>
        <v>A</v>
      </c>
      <c r="Q418" s="71"/>
      <c r="R418" s="201"/>
      <c r="S418" s="148"/>
      <c r="T418" s="142"/>
      <c r="U418" s="148"/>
      <c r="V418" s="148"/>
    </row>
    <row r="419" spans="1:22" s="197" customFormat="1" ht="15" customHeight="1" x14ac:dyDescent="0.2">
      <c r="A419" s="57">
        <v>23</v>
      </c>
      <c r="B419" s="236" t="s">
        <v>711</v>
      </c>
      <c r="C419" s="237" t="s">
        <v>47</v>
      </c>
      <c r="D419" s="237" t="s">
        <v>712</v>
      </c>
      <c r="E419" s="58">
        <v>57</v>
      </c>
      <c r="F419" s="68">
        <f>E419/444.44</f>
        <v>0.12825128251282514</v>
      </c>
      <c r="G419" s="58">
        <v>74</v>
      </c>
      <c r="H419" s="15">
        <f>G419/444.44</f>
        <v>0.16650166501665017</v>
      </c>
      <c r="I419" s="58">
        <v>69</v>
      </c>
      <c r="J419" s="15">
        <f>I419/444.44</f>
        <v>0.15525155251552517</v>
      </c>
      <c r="K419" s="69">
        <v>0.02</v>
      </c>
      <c r="L419" s="58">
        <v>73</v>
      </c>
      <c r="M419" s="15">
        <f>L419/444.44</f>
        <v>0.16425164251642516</v>
      </c>
      <c r="N419" s="69">
        <v>0.05</v>
      </c>
      <c r="O419" s="22">
        <f>N419+M419+K419+J419+H419+F419</f>
        <v>0.68425614256142564</v>
      </c>
      <c r="P419" s="242" t="str">
        <f>IF(O419&lt;50%,"F",IF(O419&lt;=64%,"D",IF(O419&lt;=79%,"C",IF(O419&lt;90%,"B",IF(O419&gt;=90%,"A")))))</f>
        <v>C</v>
      </c>
      <c r="Q419" s="71"/>
      <c r="R419" s="201"/>
      <c r="S419" s="148"/>
      <c r="T419" s="142"/>
      <c r="U419" s="148"/>
      <c r="V419" s="148"/>
    </row>
    <row r="420" spans="1:22" s="197" customFormat="1" ht="15" customHeight="1" x14ac:dyDescent="0.2">
      <c r="A420" s="246">
        <v>24</v>
      </c>
      <c r="B420" s="236" t="s">
        <v>713</v>
      </c>
      <c r="C420" s="237" t="s">
        <v>46</v>
      </c>
      <c r="D420" s="237" t="s">
        <v>714</v>
      </c>
      <c r="E420" s="58">
        <v>78</v>
      </c>
      <c r="F420" s="68">
        <f t="shared" ref="F420:F421" si="287">E420/444.44</f>
        <v>0.17550175501755017</v>
      </c>
      <c r="G420" s="58">
        <v>77</v>
      </c>
      <c r="H420" s="15">
        <f t="shared" ref="H420:H421" si="288">G420/444.44</f>
        <v>0.17325173251732517</v>
      </c>
      <c r="I420" s="58">
        <v>79</v>
      </c>
      <c r="J420" s="15">
        <f t="shared" ref="J420:J421" si="289">I420/444.44</f>
        <v>0.17775177751777518</v>
      </c>
      <c r="K420" s="69">
        <v>0.02</v>
      </c>
      <c r="L420" s="58">
        <v>81</v>
      </c>
      <c r="M420" s="15">
        <f t="shared" ref="M420:M421" si="290">L420/444.44</f>
        <v>0.18225182251822519</v>
      </c>
      <c r="N420" s="69">
        <v>0.05</v>
      </c>
      <c r="O420" s="22">
        <f t="shared" ref="O420:O421" si="291">N420+M420+K420+J420+H420+F420</f>
        <v>0.77875708757087569</v>
      </c>
      <c r="P420" s="242" t="str">
        <f t="shared" ref="P420:P421" si="292">IF(O420&lt;50%,"F",IF(O420&lt;=64%,"D",IF(O420&lt;=79%,"C",IF(O420&lt;90%,"B",IF(O420&gt;=90%,"A")))))</f>
        <v>C</v>
      </c>
      <c r="Q420" s="71"/>
      <c r="R420" s="201"/>
      <c r="S420" s="148"/>
      <c r="T420" s="142"/>
      <c r="U420" s="148"/>
      <c r="V420" s="148"/>
    </row>
    <row r="421" spans="1:22" s="197" customFormat="1" ht="15" customHeight="1" x14ac:dyDescent="0.2">
      <c r="A421" s="57">
        <v>25</v>
      </c>
      <c r="B421" s="236" t="s">
        <v>715</v>
      </c>
      <c r="C421" s="237" t="s">
        <v>46</v>
      </c>
      <c r="D421" s="237" t="s">
        <v>716</v>
      </c>
      <c r="E421" s="213">
        <v>92</v>
      </c>
      <c r="F421" s="68">
        <f t="shared" si="287"/>
        <v>0.2070020700207002</v>
      </c>
      <c r="G421" s="58">
        <v>100</v>
      </c>
      <c r="H421" s="15">
        <f t="shared" si="288"/>
        <v>0.22500225002250024</v>
      </c>
      <c r="I421" s="213">
        <v>0</v>
      </c>
      <c r="J421" s="15">
        <f t="shared" si="289"/>
        <v>0</v>
      </c>
      <c r="K421" s="69">
        <v>0.03</v>
      </c>
      <c r="L421" s="213">
        <v>0</v>
      </c>
      <c r="M421" s="15">
        <f t="shared" si="290"/>
        <v>0</v>
      </c>
      <c r="N421" s="69">
        <v>0.05</v>
      </c>
      <c r="O421" s="22">
        <f t="shared" si="291"/>
        <v>0.51200432004320051</v>
      </c>
      <c r="P421" s="242" t="str">
        <f t="shared" si="292"/>
        <v>D</v>
      </c>
      <c r="Q421" s="71"/>
      <c r="R421" s="195"/>
      <c r="S421" s="196"/>
    </row>
    <row r="422" spans="1:22" s="197" customFormat="1" ht="15" customHeight="1" x14ac:dyDescent="0.2">
      <c r="A422" s="246">
        <v>26</v>
      </c>
      <c r="B422" s="236" t="s">
        <v>717</v>
      </c>
      <c r="C422" s="237" t="s">
        <v>47</v>
      </c>
      <c r="D422" s="237" t="s">
        <v>718</v>
      </c>
      <c r="E422" s="58">
        <v>90</v>
      </c>
      <c r="F422" s="68">
        <f t="shared" ref="F422:F423" si="293">E422/444.44</f>
        <v>0.20250202502025019</v>
      </c>
      <c r="G422" s="58">
        <v>89</v>
      </c>
      <c r="H422" s="15">
        <f t="shared" ref="H422:H423" si="294">G422/444.44</f>
        <v>0.2002520025200252</v>
      </c>
      <c r="I422" s="58">
        <v>82</v>
      </c>
      <c r="J422" s="15">
        <f t="shared" ref="J422:J423" si="295">I422/444.44</f>
        <v>0.18450184501845018</v>
      </c>
      <c r="K422" s="69">
        <v>0.04</v>
      </c>
      <c r="L422" s="58">
        <v>86</v>
      </c>
      <c r="M422" s="15">
        <f t="shared" ref="M422:M423" si="296">L422/444.44</f>
        <v>0.1935019350193502</v>
      </c>
      <c r="N422" s="69">
        <v>0.05</v>
      </c>
      <c r="O422" s="22">
        <f t="shared" ref="O422:O423" si="297">N422+M422+K422+J422+H422+F422</f>
        <v>0.87075780757807575</v>
      </c>
      <c r="P422" s="242" t="str">
        <f t="shared" ref="P422:P423" si="298">IF(O422&lt;50%,"F",IF(O422&lt;=64%,"D",IF(O422&lt;=79%,"C",IF(O422&lt;90%,"B",IF(O422&gt;=90%,"A")))))</f>
        <v>B</v>
      </c>
      <c r="Q422" s="72"/>
      <c r="R422" s="195"/>
      <c r="S422" s="196"/>
    </row>
    <row r="423" spans="1:22" s="197" customFormat="1" ht="15" customHeight="1" x14ac:dyDescent="0.2">
      <c r="A423" s="57">
        <v>27</v>
      </c>
      <c r="B423" s="236" t="s">
        <v>719</v>
      </c>
      <c r="C423" s="237" t="s">
        <v>47</v>
      </c>
      <c r="D423" s="237" t="s">
        <v>720</v>
      </c>
      <c r="E423" s="58">
        <v>93</v>
      </c>
      <c r="F423" s="68">
        <f t="shared" si="293"/>
        <v>0.20925209252092522</v>
      </c>
      <c r="G423" s="58">
        <v>90</v>
      </c>
      <c r="H423" s="15">
        <f t="shared" si="294"/>
        <v>0.20250202502025019</v>
      </c>
      <c r="I423" s="58">
        <v>71</v>
      </c>
      <c r="J423" s="15">
        <f t="shared" si="295"/>
        <v>0.15975159751597517</v>
      </c>
      <c r="K423" s="69">
        <v>0.04</v>
      </c>
      <c r="L423" s="58">
        <v>73</v>
      </c>
      <c r="M423" s="15">
        <f t="shared" si="296"/>
        <v>0.16425164251642516</v>
      </c>
      <c r="N423" s="69">
        <v>0.05</v>
      </c>
      <c r="O423" s="22">
        <f t="shared" si="297"/>
        <v>0.82575735757357571</v>
      </c>
      <c r="P423" s="242" t="str">
        <f t="shared" si="298"/>
        <v>B</v>
      </c>
      <c r="Q423" s="71"/>
      <c r="R423" s="195"/>
      <c r="S423" s="196"/>
    </row>
    <row r="424" spans="1:22" s="292" customFormat="1" ht="15" customHeight="1" x14ac:dyDescent="0.2">
      <c r="A424" s="288">
        <v>28</v>
      </c>
      <c r="B424" s="260" t="s">
        <v>721</v>
      </c>
      <c r="C424" s="261" t="s">
        <v>46</v>
      </c>
      <c r="D424" s="261" t="s">
        <v>722</v>
      </c>
      <c r="E424" s="289">
        <v>95</v>
      </c>
      <c r="F424" s="294">
        <f>E424/444.44</f>
        <v>0.2137521375213752</v>
      </c>
      <c r="G424" s="289">
        <v>81</v>
      </c>
      <c r="H424" s="290">
        <f>G424/444.44</f>
        <v>0.18225182251822519</v>
      </c>
      <c r="I424" s="289">
        <v>0</v>
      </c>
      <c r="J424" s="290">
        <f>I424/444.44</f>
        <v>0</v>
      </c>
      <c r="K424" s="295">
        <v>0</v>
      </c>
      <c r="L424" s="289">
        <v>0</v>
      </c>
      <c r="M424" s="290">
        <f>L424/444.44</f>
        <v>0</v>
      </c>
      <c r="N424" s="295">
        <v>0.05</v>
      </c>
      <c r="O424" s="263">
        <f>N424+M424+K424+J424+H424+F424</f>
        <v>0.44600396003960041</v>
      </c>
      <c r="P424" s="296" t="str">
        <f>IF(O424&lt;50%,"F",IF(O424&lt;=64%,"D",IF(O424&lt;=79%,"C",IF(O424&lt;90%,"B",IF(O424&gt;=90%,"A")))))</f>
        <v>F</v>
      </c>
      <c r="Q424" s="297"/>
      <c r="R424" s="201"/>
      <c r="S424" s="148"/>
      <c r="T424" s="142"/>
      <c r="U424" s="148"/>
      <c r="V424" s="148"/>
    </row>
    <row r="425" spans="1:22" s="222" customFormat="1" ht="15" customHeight="1" x14ac:dyDescent="0.2">
      <c r="A425" s="219" t="s">
        <v>13</v>
      </c>
      <c r="B425" s="228"/>
      <c r="C425" s="228"/>
      <c r="D425" s="228"/>
      <c r="E425" s="224"/>
      <c r="H425" s="30"/>
      <c r="I425" s="217"/>
      <c r="J425" s="30"/>
      <c r="K425" s="27"/>
      <c r="L425" s="217"/>
      <c r="M425" s="30"/>
      <c r="N425" s="27"/>
      <c r="O425" s="31"/>
      <c r="P425" s="61"/>
      <c r="Q425" s="148"/>
      <c r="R425" s="201"/>
      <c r="S425" s="148"/>
      <c r="T425" s="142"/>
      <c r="U425" s="221"/>
      <c r="V425" s="221"/>
    </row>
    <row r="426" spans="1:22" s="222" customFormat="1" ht="15" customHeight="1" x14ac:dyDescent="0.2">
      <c r="A426" s="219"/>
      <c r="B426" s="228"/>
      <c r="C426" s="228"/>
      <c r="D426" s="228"/>
      <c r="E426" s="224"/>
      <c r="H426" s="30"/>
      <c r="I426" s="217"/>
      <c r="J426" s="30"/>
      <c r="K426" s="27"/>
      <c r="L426" s="217"/>
      <c r="M426" s="30"/>
      <c r="N426" s="27"/>
      <c r="O426" s="31"/>
      <c r="P426" s="61"/>
      <c r="Q426" s="148"/>
      <c r="R426" s="201"/>
      <c r="S426" s="148"/>
      <c r="T426" s="142"/>
      <c r="U426" s="221"/>
      <c r="V426" s="221"/>
    </row>
    <row r="427" spans="1:22" s="222" customFormat="1" ht="15" customHeight="1" x14ac:dyDescent="0.2">
      <c r="A427" s="219"/>
      <c r="B427" s="228"/>
      <c r="C427" s="228"/>
      <c r="D427" s="228"/>
      <c r="E427" s="224"/>
      <c r="H427" s="30"/>
      <c r="I427" s="217"/>
      <c r="J427" s="30"/>
      <c r="K427" s="27"/>
      <c r="L427" s="217"/>
      <c r="M427" s="30"/>
      <c r="N427" s="27"/>
      <c r="O427" s="31"/>
      <c r="P427" s="61"/>
      <c r="Q427" s="148"/>
      <c r="R427" s="201"/>
      <c r="S427" s="148"/>
      <c r="T427" s="142"/>
      <c r="U427" s="221"/>
      <c r="V427" s="221"/>
    </row>
    <row r="428" spans="1:22" s="222" customFormat="1" ht="15" customHeight="1" x14ac:dyDescent="0.2">
      <c r="A428" s="219"/>
      <c r="B428" s="228"/>
      <c r="C428" s="228"/>
      <c r="D428" s="228"/>
      <c r="E428" s="224"/>
      <c r="H428" s="30"/>
      <c r="I428" s="217"/>
      <c r="J428" s="30"/>
      <c r="K428" s="27"/>
      <c r="L428" s="217"/>
      <c r="M428" s="30"/>
      <c r="N428" s="27"/>
      <c r="O428" s="31"/>
      <c r="P428" s="61"/>
      <c r="Q428" s="148"/>
      <c r="R428" s="201"/>
      <c r="S428" s="148"/>
      <c r="T428" s="142"/>
      <c r="U428" s="221"/>
      <c r="V428" s="221"/>
    </row>
    <row r="429" spans="1:22" s="222" customFormat="1" ht="15" customHeight="1" x14ac:dyDescent="0.2">
      <c r="A429" s="219"/>
      <c r="B429" s="228"/>
      <c r="C429" s="228"/>
      <c r="D429" s="228"/>
      <c r="E429" s="224"/>
      <c r="H429" s="30"/>
      <c r="I429" s="217"/>
      <c r="J429" s="30"/>
      <c r="K429" s="27"/>
      <c r="L429" s="217"/>
      <c r="M429" s="30"/>
      <c r="N429" s="27"/>
      <c r="O429" s="31"/>
      <c r="P429" s="61"/>
      <c r="Q429" s="148"/>
      <c r="R429" s="201"/>
      <c r="S429" s="148"/>
      <c r="T429" s="142"/>
      <c r="U429" s="221"/>
      <c r="V429" s="221"/>
    </row>
    <row r="430" spans="1:22" s="222" customFormat="1" ht="15" customHeight="1" x14ac:dyDescent="0.2">
      <c r="A430" s="219"/>
      <c r="B430" s="228"/>
      <c r="C430" s="228"/>
      <c r="D430" s="228"/>
      <c r="E430" s="224"/>
      <c r="H430" s="30"/>
      <c r="I430" s="217"/>
      <c r="J430" s="30"/>
      <c r="K430" s="27"/>
      <c r="L430" s="217"/>
      <c r="M430" s="30"/>
      <c r="N430" s="27"/>
      <c r="O430" s="31"/>
      <c r="P430" s="61"/>
      <c r="Q430" s="148"/>
      <c r="R430" s="201"/>
      <c r="S430" s="148"/>
      <c r="T430" s="142"/>
      <c r="U430" s="221"/>
      <c r="V430" s="221"/>
    </row>
    <row r="431" spans="1:22" s="222" customFormat="1" ht="15" customHeight="1" x14ac:dyDescent="0.2">
      <c r="A431" s="219"/>
      <c r="B431" s="228"/>
      <c r="C431" s="228"/>
      <c r="D431" s="228"/>
      <c r="E431" s="224"/>
      <c r="H431" s="30"/>
      <c r="I431" s="217"/>
      <c r="J431" s="30"/>
      <c r="K431" s="27"/>
      <c r="L431" s="217"/>
      <c r="M431" s="30"/>
      <c r="N431" s="27"/>
      <c r="O431" s="31"/>
      <c r="P431" s="61"/>
      <c r="Q431" s="148"/>
      <c r="R431" s="201"/>
      <c r="S431" s="148"/>
      <c r="T431" s="142"/>
      <c r="U431" s="221"/>
      <c r="V431" s="221"/>
    </row>
    <row r="432" spans="1:22" s="222" customFormat="1" ht="15" customHeight="1" x14ac:dyDescent="0.2">
      <c r="A432" s="219"/>
      <c r="B432" s="228"/>
      <c r="C432" s="228"/>
      <c r="D432" s="228"/>
      <c r="E432" s="224"/>
      <c r="H432" s="30"/>
      <c r="I432" s="217"/>
      <c r="J432" s="30"/>
      <c r="K432" s="27"/>
      <c r="L432" s="217"/>
      <c r="M432" s="30"/>
      <c r="N432" s="27"/>
      <c r="O432" s="31"/>
      <c r="P432" s="61"/>
      <c r="Q432" s="148"/>
      <c r="R432" s="201"/>
      <c r="S432" s="148"/>
      <c r="T432" s="142"/>
      <c r="U432" s="221"/>
      <c r="V432" s="221"/>
    </row>
    <row r="433" spans="1:22" s="38" customFormat="1" ht="24.95" customHeight="1" x14ac:dyDescent="0.3">
      <c r="A433" s="341" t="s">
        <v>136</v>
      </c>
      <c r="B433" s="341"/>
      <c r="C433" s="341"/>
      <c r="D433" s="341"/>
      <c r="E433" s="341"/>
      <c r="F433" s="341"/>
      <c r="G433" s="341"/>
      <c r="H433" s="341"/>
      <c r="I433" s="341"/>
      <c r="J433" s="341"/>
      <c r="K433" s="341"/>
      <c r="L433" s="341"/>
      <c r="M433" s="341"/>
      <c r="N433" s="341"/>
      <c r="O433" s="341"/>
      <c r="P433" s="341"/>
      <c r="Q433" s="341"/>
      <c r="R433" s="341"/>
      <c r="S433" s="341"/>
      <c r="T433" s="341"/>
      <c r="U433" s="341"/>
    </row>
    <row r="434" spans="1:22" s="222" customFormat="1" ht="15.95" customHeight="1" x14ac:dyDescent="0.3">
      <c r="A434" s="147"/>
      <c r="B434" s="170"/>
      <c r="C434" s="170"/>
      <c r="D434" s="170"/>
      <c r="E434" s="170"/>
      <c r="F434" s="147"/>
      <c r="G434" s="147"/>
      <c r="H434" s="147"/>
      <c r="I434" s="147"/>
      <c r="J434" s="147"/>
      <c r="K434" s="147"/>
      <c r="L434" s="147"/>
      <c r="M434" s="147"/>
      <c r="N434" s="147"/>
      <c r="O434" s="147"/>
      <c r="P434" s="147"/>
      <c r="Q434" s="147"/>
      <c r="R434" s="201"/>
      <c r="S434" s="148"/>
      <c r="T434" s="142"/>
      <c r="U434" s="221"/>
      <c r="V434" s="221"/>
    </row>
    <row r="435" spans="1:22" s="231" customFormat="1" ht="20.100000000000001" customHeight="1" x14ac:dyDescent="0.2">
      <c r="A435" s="77" t="s">
        <v>71</v>
      </c>
      <c r="B435" s="77"/>
      <c r="C435" s="77"/>
      <c r="D435" s="77"/>
      <c r="E435" s="130"/>
      <c r="F435" s="77"/>
      <c r="G435" s="77"/>
      <c r="H435" s="77"/>
      <c r="I435" s="77"/>
      <c r="J435" s="77" t="s">
        <v>34</v>
      </c>
      <c r="K435" s="77"/>
      <c r="L435" s="77"/>
      <c r="M435" s="77"/>
      <c r="N435" s="77"/>
      <c r="O435" s="77"/>
      <c r="P435" s="77"/>
      <c r="Q435" s="77"/>
      <c r="R435" s="229"/>
      <c r="S435" s="230"/>
      <c r="T435" s="229"/>
      <c r="U435" s="230"/>
      <c r="V435" s="230"/>
    </row>
    <row r="436" spans="1:22" s="231" customFormat="1" ht="20.100000000000001" customHeight="1" x14ac:dyDescent="0.2">
      <c r="A436" s="59" t="s">
        <v>129</v>
      </c>
      <c r="B436" s="59"/>
      <c r="C436" s="59"/>
      <c r="D436" s="59"/>
      <c r="E436" s="130"/>
      <c r="F436" s="59"/>
      <c r="G436" s="59"/>
      <c r="H436" s="59"/>
      <c r="I436" s="59"/>
      <c r="J436" s="59" t="s">
        <v>24</v>
      </c>
      <c r="K436" s="59"/>
      <c r="L436" s="59"/>
      <c r="M436" s="59"/>
      <c r="N436" s="59"/>
      <c r="O436" s="59"/>
      <c r="P436" s="59"/>
      <c r="Q436" s="59"/>
      <c r="R436" s="229"/>
      <c r="S436" s="230"/>
      <c r="T436" s="229"/>
      <c r="U436" s="230"/>
      <c r="V436" s="230"/>
    </row>
    <row r="437" spans="1:22" s="222" customFormat="1" ht="15.95" customHeight="1" x14ac:dyDescent="0.25">
      <c r="A437" s="61"/>
      <c r="B437" s="198"/>
      <c r="C437" s="199"/>
      <c r="D437" s="199"/>
      <c r="E437" s="61"/>
      <c r="F437" s="13"/>
      <c r="G437" s="13"/>
      <c r="H437" s="62"/>
      <c r="I437" s="13"/>
      <c r="J437" s="62"/>
      <c r="K437" s="13"/>
      <c r="L437" s="200"/>
      <c r="M437" s="13"/>
      <c r="N437" s="62"/>
      <c r="O437" s="13"/>
      <c r="P437" s="13"/>
      <c r="Q437" s="62"/>
      <c r="R437" s="201"/>
      <c r="S437" s="148"/>
      <c r="T437" s="142"/>
      <c r="U437" s="221"/>
      <c r="V437" s="221"/>
    </row>
    <row r="438" spans="1:22" s="222" customFormat="1" ht="15" customHeight="1" x14ac:dyDescent="0.2">
      <c r="A438" s="317" t="s">
        <v>4</v>
      </c>
      <c r="B438" s="317" t="s">
        <v>5</v>
      </c>
      <c r="C438" s="317" t="s">
        <v>31</v>
      </c>
      <c r="D438" s="318" t="s">
        <v>7</v>
      </c>
      <c r="E438" s="317" t="s">
        <v>8</v>
      </c>
      <c r="F438" s="317"/>
      <c r="G438" s="317"/>
      <c r="H438" s="317"/>
      <c r="I438" s="317" t="s">
        <v>9</v>
      </c>
      <c r="J438" s="317"/>
      <c r="K438" s="317"/>
      <c r="L438" s="317"/>
      <c r="M438" s="317"/>
      <c r="N438" s="317"/>
      <c r="O438" s="364" t="s">
        <v>0</v>
      </c>
      <c r="P438" s="319" t="s">
        <v>3</v>
      </c>
      <c r="Q438" s="353" t="s">
        <v>2</v>
      </c>
      <c r="R438" s="201"/>
      <c r="S438" s="148"/>
      <c r="T438" s="142"/>
      <c r="U438" s="221"/>
      <c r="V438" s="221"/>
    </row>
    <row r="439" spans="1:22" s="222" customFormat="1" ht="13.7" customHeight="1" x14ac:dyDescent="0.2">
      <c r="A439" s="317"/>
      <c r="B439" s="317"/>
      <c r="C439" s="317"/>
      <c r="D439" s="318"/>
      <c r="E439" s="321" t="s">
        <v>83</v>
      </c>
      <c r="F439" s="321"/>
      <c r="G439" s="321" t="s">
        <v>84</v>
      </c>
      <c r="H439" s="321"/>
      <c r="I439" s="321" t="s">
        <v>83</v>
      </c>
      <c r="J439" s="321"/>
      <c r="K439" s="243" t="s">
        <v>10</v>
      </c>
      <c r="L439" s="321" t="s">
        <v>84</v>
      </c>
      <c r="M439" s="321"/>
      <c r="N439" s="243" t="s">
        <v>10</v>
      </c>
      <c r="O439" s="364"/>
      <c r="P439" s="319"/>
      <c r="Q439" s="353"/>
      <c r="R439" s="201"/>
      <c r="S439" s="148"/>
      <c r="T439" s="142"/>
      <c r="U439" s="221"/>
      <c r="V439" s="221"/>
    </row>
    <row r="440" spans="1:22" s="292" customFormat="1" ht="18" customHeight="1" x14ac:dyDescent="0.25">
      <c r="A440" s="291">
        <v>1</v>
      </c>
      <c r="B440" s="300" t="s">
        <v>723</v>
      </c>
      <c r="C440" s="301" t="s">
        <v>47</v>
      </c>
      <c r="D440" s="301" t="s">
        <v>724</v>
      </c>
      <c r="E440" s="289">
        <v>68</v>
      </c>
      <c r="F440" s="290">
        <f t="shared" ref="F440:F457" si="299">E440/444.44</f>
        <v>0.15300153001530015</v>
      </c>
      <c r="G440" s="289">
        <v>15</v>
      </c>
      <c r="H440" s="294">
        <f t="shared" ref="H440:H457" si="300">G440/444.44</f>
        <v>3.3750337503375034E-2</v>
      </c>
      <c r="I440" s="289">
        <v>50</v>
      </c>
      <c r="J440" s="290">
        <f t="shared" ref="J440:J457" si="301">I440/444.44</f>
        <v>0.11250112501125012</v>
      </c>
      <c r="K440" s="262">
        <v>0.03</v>
      </c>
      <c r="L440" s="289">
        <v>31</v>
      </c>
      <c r="M440" s="290">
        <f t="shared" ref="M440:M457" si="302">L440/444.44</f>
        <v>6.9750697506975073E-2</v>
      </c>
      <c r="N440" s="295">
        <v>0.02</v>
      </c>
      <c r="O440" s="302">
        <f t="shared" ref="O440:O457" si="303">F440+H440+J440+K440+M440+N440</f>
        <v>0.41900369003690041</v>
      </c>
      <c r="P440" s="296" t="str">
        <f t="shared" ref="P440:P457" si="304">IF(O440&lt;50%,"F",IF(O440&lt;=64%,"D",IF(O440&lt;=79%,"C",IF(O440&lt;90%,"B",IF(O440&gt;=90%,"A")))))</f>
        <v>F</v>
      </c>
      <c r="Q440" s="303"/>
      <c r="R440" s="201"/>
      <c r="S440" s="148"/>
      <c r="T440" s="142"/>
      <c r="U440" s="148"/>
      <c r="V440" s="148"/>
    </row>
    <row r="441" spans="1:22" s="197" customFormat="1" ht="18" customHeight="1" x14ac:dyDescent="0.25">
      <c r="A441" s="246" t="s">
        <v>95</v>
      </c>
      <c r="B441" s="234" t="s">
        <v>725</v>
      </c>
      <c r="C441" s="235" t="s">
        <v>46</v>
      </c>
      <c r="D441" s="235" t="s">
        <v>726</v>
      </c>
      <c r="E441" s="58">
        <v>81</v>
      </c>
      <c r="F441" s="15">
        <f>E441/444.44</f>
        <v>0.18225182251822519</v>
      </c>
      <c r="G441" s="58">
        <v>40</v>
      </c>
      <c r="H441" s="68">
        <f>G441/444.44</f>
        <v>9.0000900009000087E-2</v>
      </c>
      <c r="I441" s="58">
        <v>89</v>
      </c>
      <c r="J441" s="15">
        <f>I441/444.44</f>
        <v>0.2002520025200252</v>
      </c>
      <c r="K441" s="21">
        <v>0.05</v>
      </c>
      <c r="L441" s="58">
        <v>50</v>
      </c>
      <c r="M441" s="15">
        <f>L441/444.44</f>
        <v>0.11250112501125012</v>
      </c>
      <c r="N441" s="69">
        <v>0.03</v>
      </c>
      <c r="O441" s="70">
        <f>F441+H441+J441+K441+M441+N441</f>
        <v>0.66500585005850066</v>
      </c>
      <c r="P441" s="242" t="str">
        <f>IF(O441&lt;50%,"F",IF(O441&lt;=64%,"D",IF(O441&lt;=79%,"C",IF(O441&lt;90%,"B",IF(O441&gt;=90%,"A")))))</f>
        <v>C</v>
      </c>
      <c r="Q441" s="154"/>
      <c r="R441" s="201"/>
      <c r="S441" s="148"/>
      <c r="T441" s="142"/>
      <c r="U441" s="148"/>
      <c r="V441" s="148"/>
    </row>
    <row r="442" spans="1:22" s="197" customFormat="1" ht="18" customHeight="1" x14ac:dyDescent="0.25">
      <c r="A442" s="57">
        <v>3</v>
      </c>
      <c r="B442" s="234" t="s">
        <v>727</v>
      </c>
      <c r="C442" s="235" t="s">
        <v>47</v>
      </c>
      <c r="D442" s="235" t="s">
        <v>728</v>
      </c>
      <c r="E442" s="58">
        <v>98</v>
      </c>
      <c r="F442" s="15">
        <f>E442/444.44</f>
        <v>0.22050220502205023</v>
      </c>
      <c r="G442" s="58">
        <v>86</v>
      </c>
      <c r="H442" s="68">
        <f>G442/444.44</f>
        <v>0.1935019350193502</v>
      </c>
      <c r="I442" s="58">
        <v>99</v>
      </c>
      <c r="J442" s="15">
        <f>I442/444.44</f>
        <v>0.22275222752227522</v>
      </c>
      <c r="K442" s="21">
        <v>0.05</v>
      </c>
      <c r="L442" s="58">
        <v>90</v>
      </c>
      <c r="M442" s="15">
        <f>L442/444.44</f>
        <v>0.20250202502025019</v>
      </c>
      <c r="N442" s="69">
        <v>0.05</v>
      </c>
      <c r="O442" s="70">
        <f>F442+H442+J442+K442+M442+N442</f>
        <v>0.93925839258392585</v>
      </c>
      <c r="P442" s="242" t="str">
        <f>IF(O442&lt;50%,"F",IF(O442&lt;=64%,"D",IF(O442&lt;=79%,"C",IF(O442&lt;90%,"B",IF(O442&gt;=90%,"A")))))</f>
        <v>A</v>
      </c>
      <c r="Q442" s="153"/>
      <c r="R442" s="201"/>
      <c r="S442" s="148"/>
      <c r="T442" s="142"/>
      <c r="U442" s="148"/>
      <c r="V442" s="148"/>
    </row>
    <row r="443" spans="1:22" s="197" customFormat="1" ht="18" customHeight="1" x14ac:dyDescent="0.25">
      <c r="A443" s="246">
        <v>4</v>
      </c>
      <c r="B443" s="234" t="s">
        <v>729</v>
      </c>
      <c r="C443" s="235" t="s">
        <v>47</v>
      </c>
      <c r="D443" s="235" t="s">
        <v>730</v>
      </c>
      <c r="E443" s="58">
        <v>92</v>
      </c>
      <c r="F443" s="15">
        <f t="shared" si="299"/>
        <v>0.2070020700207002</v>
      </c>
      <c r="G443" s="58">
        <v>85</v>
      </c>
      <c r="H443" s="68">
        <f t="shared" si="300"/>
        <v>0.19125191251912518</v>
      </c>
      <c r="I443" s="58">
        <v>99</v>
      </c>
      <c r="J443" s="15">
        <f t="shared" si="301"/>
        <v>0.22275222752227522</v>
      </c>
      <c r="K443" s="21">
        <v>0.05</v>
      </c>
      <c r="L443" s="58">
        <v>88</v>
      </c>
      <c r="M443" s="15">
        <f t="shared" si="302"/>
        <v>0.19800198001980021</v>
      </c>
      <c r="N443" s="69">
        <v>0.05</v>
      </c>
      <c r="O443" s="70">
        <f t="shared" si="303"/>
        <v>0.91900819008190082</v>
      </c>
      <c r="P443" s="242" t="str">
        <f t="shared" si="304"/>
        <v>A</v>
      </c>
      <c r="Q443" s="153"/>
      <c r="R443" s="201"/>
      <c r="S443" s="148"/>
      <c r="T443" s="142"/>
      <c r="U443" s="148"/>
      <c r="V443" s="148"/>
    </row>
    <row r="444" spans="1:22" s="292" customFormat="1" ht="18" customHeight="1" x14ac:dyDescent="0.25">
      <c r="A444" s="291">
        <v>5</v>
      </c>
      <c r="B444" s="300" t="s">
        <v>731</v>
      </c>
      <c r="C444" s="301" t="s">
        <v>46</v>
      </c>
      <c r="D444" s="301" t="s">
        <v>732</v>
      </c>
      <c r="E444" s="298">
        <v>93</v>
      </c>
      <c r="F444" s="294">
        <f t="shared" si="299"/>
        <v>0.20925209252092522</v>
      </c>
      <c r="G444" s="298">
        <v>71</v>
      </c>
      <c r="H444" s="294">
        <f t="shared" si="300"/>
        <v>0.15975159751597517</v>
      </c>
      <c r="I444" s="298">
        <v>0</v>
      </c>
      <c r="J444" s="294">
        <f t="shared" si="301"/>
        <v>0</v>
      </c>
      <c r="K444" s="262">
        <v>0</v>
      </c>
      <c r="L444" s="298">
        <v>0</v>
      </c>
      <c r="M444" s="294">
        <f t="shared" si="302"/>
        <v>0</v>
      </c>
      <c r="N444" s="295">
        <v>0</v>
      </c>
      <c r="O444" s="302">
        <f t="shared" si="303"/>
        <v>0.36900369003690037</v>
      </c>
      <c r="P444" s="296" t="str">
        <f t="shared" si="304"/>
        <v>F</v>
      </c>
      <c r="Q444" s="304"/>
      <c r="R444" s="201"/>
      <c r="S444" s="148"/>
      <c r="T444" s="142"/>
      <c r="U444" s="148"/>
      <c r="V444" s="148"/>
    </row>
    <row r="445" spans="1:22" s="197" customFormat="1" ht="18" customHeight="1" x14ac:dyDescent="0.25">
      <c r="A445" s="246">
        <v>6</v>
      </c>
      <c r="B445" s="234" t="s">
        <v>733</v>
      </c>
      <c r="C445" s="235" t="s">
        <v>46</v>
      </c>
      <c r="D445" s="235" t="s">
        <v>734</v>
      </c>
      <c r="E445" s="58">
        <v>93</v>
      </c>
      <c r="F445" s="15">
        <f t="shared" si="299"/>
        <v>0.20925209252092522</v>
      </c>
      <c r="G445" s="58">
        <v>63</v>
      </c>
      <c r="H445" s="68">
        <f t="shared" si="300"/>
        <v>0.14175141751417514</v>
      </c>
      <c r="I445" s="58">
        <v>93</v>
      </c>
      <c r="J445" s="15">
        <f t="shared" si="301"/>
        <v>0.20925209252092522</v>
      </c>
      <c r="K445" s="21">
        <v>0.05</v>
      </c>
      <c r="L445" s="58">
        <v>65</v>
      </c>
      <c r="M445" s="15">
        <f t="shared" si="302"/>
        <v>0.14625146251462515</v>
      </c>
      <c r="N445" s="69">
        <v>0.04</v>
      </c>
      <c r="O445" s="70">
        <f t="shared" si="303"/>
        <v>0.79650706507065083</v>
      </c>
      <c r="P445" s="242" t="str">
        <f t="shared" si="304"/>
        <v>B</v>
      </c>
      <c r="Q445" s="153"/>
      <c r="R445" s="201"/>
      <c r="S445" s="148"/>
      <c r="T445" s="142"/>
      <c r="U445" s="148"/>
      <c r="V445" s="148"/>
    </row>
    <row r="446" spans="1:22" s="197" customFormat="1" ht="18" customHeight="1" x14ac:dyDescent="0.25">
      <c r="A446" s="57">
        <v>7</v>
      </c>
      <c r="B446" s="234" t="s">
        <v>735</v>
      </c>
      <c r="C446" s="235" t="s">
        <v>47</v>
      </c>
      <c r="D446" s="235" t="s">
        <v>736</v>
      </c>
      <c r="E446" s="58">
        <v>81</v>
      </c>
      <c r="F446" s="15">
        <f t="shared" si="299"/>
        <v>0.18225182251822519</v>
      </c>
      <c r="G446" s="58">
        <v>29</v>
      </c>
      <c r="H446" s="68">
        <f t="shared" si="300"/>
        <v>6.5250652506525064E-2</v>
      </c>
      <c r="I446" s="58">
        <v>50</v>
      </c>
      <c r="J446" s="15">
        <f t="shared" si="301"/>
        <v>0.11250112501125012</v>
      </c>
      <c r="K446" s="21">
        <v>0.03</v>
      </c>
      <c r="L446" s="58">
        <v>51</v>
      </c>
      <c r="M446" s="15">
        <f t="shared" si="302"/>
        <v>0.11475114751147511</v>
      </c>
      <c r="N446" s="69">
        <v>0.03</v>
      </c>
      <c r="O446" s="70">
        <f t="shared" si="303"/>
        <v>0.53475474754747554</v>
      </c>
      <c r="P446" s="242" t="str">
        <f t="shared" si="304"/>
        <v>D</v>
      </c>
      <c r="Q446" s="153"/>
      <c r="R446" s="201"/>
      <c r="S446" s="148"/>
      <c r="T446" s="142"/>
      <c r="U446" s="148"/>
      <c r="V446" s="148"/>
    </row>
    <row r="447" spans="1:22" s="197" customFormat="1" ht="18" customHeight="1" x14ac:dyDescent="0.25">
      <c r="A447" s="246">
        <v>8</v>
      </c>
      <c r="B447" s="234" t="s">
        <v>737</v>
      </c>
      <c r="C447" s="235" t="s">
        <v>46</v>
      </c>
      <c r="D447" s="235" t="s">
        <v>738</v>
      </c>
      <c r="E447" s="58">
        <v>86</v>
      </c>
      <c r="F447" s="15">
        <f t="shared" si="299"/>
        <v>0.1935019350193502</v>
      </c>
      <c r="G447" s="58">
        <v>48</v>
      </c>
      <c r="H447" s="68">
        <f t="shared" si="300"/>
        <v>0.10800108001080011</v>
      </c>
      <c r="I447" s="58">
        <v>89</v>
      </c>
      <c r="J447" s="15">
        <f t="shared" si="301"/>
        <v>0.2002520025200252</v>
      </c>
      <c r="K447" s="21">
        <v>0.05</v>
      </c>
      <c r="L447" s="58">
        <v>40</v>
      </c>
      <c r="M447" s="15">
        <f t="shared" si="302"/>
        <v>9.0000900009000087E-2</v>
      </c>
      <c r="N447" s="69">
        <v>0.03</v>
      </c>
      <c r="O447" s="70">
        <f t="shared" si="303"/>
        <v>0.67175591755917563</v>
      </c>
      <c r="P447" s="242" t="str">
        <f t="shared" si="304"/>
        <v>C</v>
      </c>
      <c r="Q447" s="153"/>
      <c r="R447" s="201"/>
      <c r="S447" s="148"/>
      <c r="T447" s="142"/>
      <c r="U447" s="148"/>
      <c r="V447" s="148"/>
    </row>
    <row r="448" spans="1:22" s="197" customFormat="1" ht="18" customHeight="1" x14ac:dyDescent="0.25">
      <c r="A448" s="57">
        <v>9</v>
      </c>
      <c r="B448" s="234" t="s">
        <v>739</v>
      </c>
      <c r="C448" s="235" t="s">
        <v>47</v>
      </c>
      <c r="D448" s="235" t="s">
        <v>740</v>
      </c>
      <c r="E448" s="58">
        <v>88</v>
      </c>
      <c r="F448" s="15">
        <f t="shared" ref="F448:F455" si="305">E448/444.44</f>
        <v>0.19800198001980021</v>
      </c>
      <c r="G448" s="58">
        <v>64</v>
      </c>
      <c r="H448" s="68">
        <f t="shared" ref="H448:H455" si="306">G448/444.44</f>
        <v>0.14400144001440016</v>
      </c>
      <c r="I448" s="58">
        <v>86</v>
      </c>
      <c r="J448" s="15">
        <f t="shared" ref="J448:J455" si="307">I448/444.44</f>
        <v>0.1935019350193502</v>
      </c>
      <c r="K448" s="21">
        <v>0.05</v>
      </c>
      <c r="L448" s="58">
        <v>58</v>
      </c>
      <c r="M448" s="15">
        <f t="shared" ref="M448:M455" si="308">L448/444.44</f>
        <v>0.13050130501305013</v>
      </c>
      <c r="N448" s="69">
        <v>0.03</v>
      </c>
      <c r="O448" s="70">
        <f t="shared" ref="O448:O455" si="309">F448+H448+J448+K448+M448+N448</f>
        <v>0.74600666006660077</v>
      </c>
      <c r="P448" s="242" t="str">
        <f t="shared" ref="P448:P455" si="310">IF(O448&lt;50%,"F",IF(O448&lt;=64%,"D",IF(O448&lt;=79%,"C",IF(O448&lt;90%,"B",IF(O448&gt;=90%,"A")))))</f>
        <v>C</v>
      </c>
      <c r="Q448" s="153"/>
      <c r="R448" s="201"/>
      <c r="S448" s="148"/>
      <c r="T448" s="142"/>
      <c r="U448" s="148"/>
      <c r="V448" s="148"/>
    </row>
    <row r="449" spans="1:22" s="292" customFormat="1" ht="18" customHeight="1" x14ac:dyDescent="0.25">
      <c r="A449" s="288">
        <v>10</v>
      </c>
      <c r="B449" s="300" t="s">
        <v>741</v>
      </c>
      <c r="C449" s="301" t="s">
        <v>46</v>
      </c>
      <c r="D449" s="301" t="s">
        <v>742</v>
      </c>
      <c r="E449" s="289">
        <v>69</v>
      </c>
      <c r="F449" s="290">
        <f t="shared" si="305"/>
        <v>0.15525155251552517</v>
      </c>
      <c r="G449" s="289">
        <v>33</v>
      </c>
      <c r="H449" s="294">
        <f t="shared" si="306"/>
        <v>7.4250742507425069E-2</v>
      </c>
      <c r="I449" s="289">
        <v>0</v>
      </c>
      <c r="J449" s="290">
        <f t="shared" si="307"/>
        <v>0</v>
      </c>
      <c r="K449" s="262">
        <v>0</v>
      </c>
      <c r="L449" s="289">
        <v>0</v>
      </c>
      <c r="M449" s="290">
        <f t="shared" si="308"/>
        <v>0</v>
      </c>
      <c r="N449" s="295">
        <v>0</v>
      </c>
      <c r="O449" s="302">
        <f t="shared" si="309"/>
        <v>0.22950229502295022</v>
      </c>
      <c r="P449" s="296" t="str">
        <f t="shared" si="310"/>
        <v>F</v>
      </c>
      <c r="Q449" s="303"/>
      <c r="R449" s="201"/>
      <c r="S449" s="148"/>
      <c r="T449" s="142"/>
      <c r="U449" s="148"/>
      <c r="V449" s="148"/>
    </row>
    <row r="450" spans="1:22" s="197" customFormat="1" ht="18" customHeight="1" x14ac:dyDescent="0.25">
      <c r="A450" s="57">
        <v>11</v>
      </c>
      <c r="B450" s="234" t="s">
        <v>743</v>
      </c>
      <c r="C450" s="235" t="s">
        <v>47</v>
      </c>
      <c r="D450" s="235" t="s">
        <v>744</v>
      </c>
      <c r="E450" s="58">
        <v>84</v>
      </c>
      <c r="F450" s="15">
        <f t="shared" ref="F450" si="311">E450/444.44</f>
        <v>0.18900189001890019</v>
      </c>
      <c r="G450" s="58">
        <v>34</v>
      </c>
      <c r="H450" s="68">
        <f t="shared" ref="H450" si="312">G450/444.44</f>
        <v>7.6500765007650073E-2</v>
      </c>
      <c r="I450" s="58">
        <v>63</v>
      </c>
      <c r="J450" s="15">
        <f t="shared" ref="J450" si="313">I450/444.44</f>
        <v>0.14175141751417514</v>
      </c>
      <c r="K450" s="21">
        <v>0.03</v>
      </c>
      <c r="L450" s="58">
        <v>32</v>
      </c>
      <c r="M450" s="15">
        <f t="shared" ref="M450" si="314">L450/444.44</f>
        <v>7.2000720007200078E-2</v>
      </c>
      <c r="N450" s="69">
        <v>0.02</v>
      </c>
      <c r="O450" s="70">
        <f t="shared" ref="O450" si="315">F450+H450+J450+K450+M450+N450</f>
        <v>0.5292547925479254</v>
      </c>
      <c r="P450" s="242" t="str">
        <f t="shared" ref="P450" si="316">IF(O450&lt;50%,"F",IF(O450&lt;=64%,"D",IF(O450&lt;=79%,"C",IF(O450&lt;90%,"B",IF(O450&gt;=90%,"A")))))</f>
        <v>D</v>
      </c>
      <c r="Q450" s="153"/>
      <c r="R450" s="201"/>
      <c r="S450" s="148"/>
      <c r="T450" s="142"/>
      <c r="U450" s="148"/>
      <c r="V450" s="148"/>
    </row>
    <row r="451" spans="1:22" s="197" customFormat="1" ht="18" customHeight="1" x14ac:dyDescent="0.25">
      <c r="A451" s="246">
        <v>12</v>
      </c>
      <c r="B451" s="234" t="s">
        <v>745</v>
      </c>
      <c r="C451" s="235" t="s">
        <v>47</v>
      </c>
      <c r="D451" s="235" t="s">
        <v>746</v>
      </c>
      <c r="E451" s="58">
        <v>87</v>
      </c>
      <c r="F451" s="15">
        <f t="shared" si="305"/>
        <v>0.19575195751957519</v>
      </c>
      <c r="G451" s="58">
        <v>55</v>
      </c>
      <c r="H451" s="68">
        <f t="shared" si="306"/>
        <v>0.12375123751237513</v>
      </c>
      <c r="I451" s="58">
        <v>77</v>
      </c>
      <c r="J451" s="15">
        <f t="shared" si="307"/>
        <v>0.17325173251732517</v>
      </c>
      <c r="K451" s="21">
        <v>0.04</v>
      </c>
      <c r="L451" s="58">
        <v>66</v>
      </c>
      <c r="M451" s="15">
        <f t="shared" si="308"/>
        <v>0.14850148501485014</v>
      </c>
      <c r="N451" s="69">
        <v>0.03</v>
      </c>
      <c r="O451" s="70">
        <f t="shared" si="309"/>
        <v>0.71125641256412575</v>
      </c>
      <c r="P451" s="242" t="str">
        <f t="shared" si="310"/>
        <v>C</v>
      </c>
      <c r="Q451" s="251"/>
      <c r="R451" s="201"/>
      <c r="S451" s="148"/>
      <c r="T451" s="142"/>
      <c r="U451" s="148"/>
      <c r="V451" s="148"/>
    </row>
    <row r="452" spans="1:22" s="292" customFormat="1" ht="18" customHeight="1" x14ac:dyDescent="0.25">
      <c r="A452" s="291">
        <v>13</v>
      </c>
      <c r="B452" s="300" t="s">
        <v>747</v>
      </c>
      <c r="C452" s="301" t="s">
        <v>47</v>
      </c>
      <c r="D452" s="301" t="s">
        <v>748</v>
      </c>
      <c r="E452" s="298">
        <v>48</v>
      </c>
      <c r="F452" s="294">
        <f t="shared" si="305"/>
        <v>0.10800108001080011</v>
      </c>
      <c r="G452" s="298">
        <v>24</v>
      </c>
      <c r="H452" s="294">
        <f t="shared" si="306"/>
        <v>5.4000540005400055E-2</v>
      </c>
      <c r="I452" s="298">
        <v>0</v>
      </c>
      <c r="J452" s="294">
        <f t="shared" si="307"/>
        <v>0</v>
      </c>
      <c r="K452" s="262">
        <v>0</v>
      </c>
      <c r="L452" s="289">
        <v>0</v>
      </c>
      <c r="M452" s="294">
        <f t="shared" si="308"/>
        <v>0</v>
      </c>
      <c r="N452" s="295">
        <v>0</v>
      </c>
      <c r="O452" s="302">
        <f t="shared" si="309"/>
        <v>0.16200162001620017</v>
      </c>
      <c r="P452" s="296" t="str">
        <f t="shared" si="310"/>
        <v>F</v>
      </c>
      <c r="Q452" s="303"/>
      <c r="R452" s="201"/>
      <c r="S452" s="148"/>
      <c r="T452" s="142"/>
      <c r="U452" s="148"/>
      <c r="V452" s="148"/>
    </row>
    <row r="453" spans="1:22" s="197" customFormat="1" ht="18" customHeight="1" x14ac:dyDescent="0.25">
      <c r="A453" s="246">
        <v>14</v>
      </c>
      <c r="B453" s="234" t="s">
        <v>749</v>
      </c>
      <c r="C453" s="235" t="s">
        <v>46</v>
      </c>
      <c r="D453" s="235" t="s">
        <v>750</v>
      </c>
      <c r="E453" s="58">
        <v>93</v>
      </c>
      <c r="F453" s="15">
        <f t="shared" si="305"/>
        <v>0.20925209252092522</v>
      </c>
      <c r="G453" s="58">
        <v>47</v>
      </c>
      <c r="H453" s="68">
        <f t="shared" si="306"/>
        <v>0.10575105751057511</v>
      </c>
      <c r="I453" s="58">
        <v>99</v>
      </c>
      <c r="J453" s="15">
        <f t="shared" si="307"/>
        <v>0.22275222752227522</v>
      </c>
      <c r="K453" s="21">
        <v>0.05</v>
      </c>
      <c r="L453" s="58">
        <v>57</v>
      </c>
      <c r="M453" s="15">
        <f t="shared" si="308"/>
        <v>0.12825128251282514</v>
      </c>
      <c r="N453" s="69">
        <v>0.02</v>
      </c>
      <c r="O453" s="70">
        <f t="shared" si="309"/>
        <v>0.73600666006660076</v>
      </c>
      <c r="P453" s="242" t="str">
        <f t="shared" si="310"/>
        <v>C</v>
      </c>
      <c r="Q453" s="153"/>
      <c r="R453" s="201"/>
      <c r="S453" s="148"/>
      <c r="T453" s="142"/>
      <c r="U453" s="148"/>
      <c r="V453" s="148"/>
    </row>
    <row r="454" spans="1:22" s="197" customFormat="1" ht="18" customHeight="1" x14ac:dyDescent="0.25">
      <c r="A454" s="57">
        <v>15</v>
      </c>
      <c r="B454" s="234" t="s">
        <v>751</v>
      </c>
      <c r="C454" s="235" t="s">
        <v>47</v>
      </c>
      <c r="D454" s="235" t="s">
        <v>752</v>
      </c>
      <c r="E454" s="58">
        <v>95</v>
      </c>
      <c r="F454" s="15">
        <f t="shared" si="305"/>
        <v>0.2137521375213752</v>
      </c>
      <c r="G454" s="58">
        <v>50</v>
      </c>
      <c r="H454" s="68">
        <f t="shared" si="306"/>
        <v>0.11250112501125012</v>
      </c>
      <c r="I454" s="58">
        <v>87</v>
      </c>
      <c r="J454" s="15">
        <f t="shared" si="307"/>
        <v>0.19575195751957519</v>
      </c>
      <c r="K454" s="21">
        <v>0.05</v>
      </c>
      <c r="L454" s="58">
        <v>47</v>
      </c>
      <c r="M454" s="15">
        <f t="shared" si="308"/>
        <v>0.10575105751057511</v>
      </c>
      <c r="N454" s="69">
        <v>0.03</v>
      </c>
      <c r="O454" s="70">
        <f t="shared" si="309"/>
        <v>0.7077562775627757</v>
      </c>
      <c r="P454" s="242" t="str">
        <f t="shared" si="310"/>
        <v>C</v>
      </c>
      <c r="Q454" s="153"/>
      <c r="R454" s="201"/>
      <c r="S454" s="148"/>
      <c r="T454" s="142"/>
      <c r="U454" s="148"/>
      <c r="V454" s="148"/>
    </row>
    <row r="455" spans="1:22" s="197" customFormat="1" ht="18" customHeight="1" x14ac:dyDescent="0.25">
      <c r="A455" s="246">
        <v>16</v>
      </c>
      <c r="B455" s="234" t="s">
        <v>753</v>
      </c>
      <c r="C455" s="235" t="s">
        <v>46</v>
      </c>
      <c r="D455" s="235" t="s">
        <v>754</v>
      </c>
      <c r="E455" s="58">
        <v>89</v>
      </c>
      <c r="F455" s="15">
        <f t="shared" si="305"/>
        <v>0.2002520025200252</v>
      </c>
      <c r="G455" s="58">
        <v>66</v>
      </c>
      <c r="H455" s="68">
        <f t="shared" si="306"/>
        <v>0.14850148501485014</v>
      </c>
      <c r="I455" s="58">
        <v>87</v>
      </c>
      <c r="J455" s="15">
        <f t="shared" si="307"/>
        <v>0.19575195751957519</v>
      </c>
      <c r="K455" s="21">
        <v>0.05</v>
      </c>
      <c r="L455" s="58">
        <v>55</v>
      </c>
      <c r="M455" s="15">
        <f t="shared" si="308"/>
        <v>0.12375123751237513</v>
      </c>
      <c r="N455" s="69">
        <v>0.04</v>
      </c>
      <c r="O455" s="70">
        <f t="shared" si="309"/>
        <v>0.75825668256682577</v>
      </c>
      <c r="P455" s="242" t="str">
        <f t="shared" si="310"/>
        <v>C</v>
      </c>
      <c r="Q455" s="153"/>
      <c r="R455" s="201"/>
      <c r="S455" s="148"/>
      <c r="T455" s="142"/>
      <c r="U455" s="148"/>
      <c r="V455" s="148"/>
    </row>
    <row r="456" spans="1:22" s="197" customFormat="1" ht="18" customHeight="1" x14ac:dyDescent="0.25">
      <c r="A456" s="57">
        <v>17</v>
      </c>
      <c r="B456" s="234" t="s">
        <v>755</v>
      </c>
      <c r="C456" s="235" t="s">
        <v>46</v>
      </c>
      <c r="D456" s="235" t="s">
        <v>756</v>
      </c>
      <c r="E456" s="58">
        <v>91</v>
      </c>
      <c r="F456" s="15">
        <f t="shared" si="299"/>
        <v>0.20475204752047521</v>
      </c>
      <c r="G456" s="58">
        <v>80</v>
      </c>
      <c r="H456" s="68">
        <f t="shared" si="300"/>
        <v>0.18000180001800017</v>
      </c>
      <c r="I456" s="58">
        <v>93</v>
      </c>
      <c r="J456" s="15">
        <f t="shared" si="301"/>
        <v>0.20925209252092522</v>
      </c>
      <c r="K456" s="21">
        <v>0.05</v>
      </c>
      <c r="L456" s="58">
        <v>66</v>
      </c>
      <c r="M456" s="15">
        <f t="shared" si="302"/>
        <v>0.14850148501485014</v>
      </c>
      <c r="N456" s="69">
        <v>0.03</v>
      </c>
      <c r="O456" s="70">
        <f t="shared" si="303"/>
        <v>0.8225074250742509</v>
      </c>
      <c r="P456" s="242" t="str">
        <f t="shared" si="304"/>
        <v>B</v>
      </c>
      <c r="Q456" s="251"/>
      <c r="R456" s="201"/>
      <c r="S456" s="148"/>
      <c r="T456" s="142"/>
      <c r="U456" s="148"/>
      <c r="V456" s="148"/>
    </row>
    <row r="457" spans="1:22" s="197" customFormat="1" ht="18" customHeight="1" x14ac:dyDescent="0.25">
      <c r="A457" s="246">
        <v>18</v>
      </c>
      <c r="B457" s="234" t="s">
        <v>757</v>
      </c>
      <c r="C457" s="235" t="s">
        <v>47</v>
      </c>
      <c r="D457" s="235" t="s">
        <v>758</v>
      </c>
      <c r="E457" s="58">
        <v>87</v>
      </c>
      <c r="F457" s="15">
        <f t="shared" si="299"/>
        <v>0.19575195751957519</v>
      </c>
      <c r="G457" s="58">
        <v>37</v>
      </c>
      <c r="H457" s="68">
        <f t="shared" si="300"/>
        <v>8.3250832508325087E-2</v>
      </c>
      <c r="I457" s="58">
        <v>85</v>
      </c>
      <c r="J457" s="15">
        <f t="shared" si="301"/>
        <v>0.19125191251912518</v>
      </c>
      <c r="K457" s="21">
        <v>0.05</v>
      </c>
      <c r="L457" s="58">
        <v>46</v>
      </c>
      <c r="M457" s="15">
        <f t="shared" si="302"/>
        <v>0.1035010350103501</v>
      </c>
      <c r="N457" s="69">
        <v>0.03</v>
      </c>
      <c r="O457" s="70">
        <f t="shared" si="303"/>
        <v>0.6537557375573757</v>
      </c>
      <c r="P457" s="242" t="str">
        <f t="shared" si="304"/>
        <v>C</v>
      </c>
      <c r="Q457" s="153"/>
      <c r="R457" s="201"/>
      <c r="S457" s="148"/>
      <c r="T457" s="142"/>
      <c r="U457" s="148"/>
      <c r="V457" s="148"/>
    </row>
    <row r="458" spans="1:22" s="292" customFormat="1" ht="18" customHeight="1" x14ac:dyDescent="0.25">
      <c r="A458" s="291">
        <v>19</v>
      </c>
      <c r="B458" s="300" t="s">
        <v>759</v>
      </c>
      <c r="C458" s="301" t="s">
        <v>46</v>
      </c>
      <c r="D458" s="301" t="s">
        <v>760</v>
      </c>
      <c r="E458" s="289">
        <v>56</v>
      </c>
      <c r="F458" s="290">
        <f t="shared" ref="F458:F460" si="317">E458/444.44</f>
        <v>0.12600126001260012</v>
      </c>
      <c r="G458" s="289">
        <v>22</v>
      </c>
      <c r="H458" s="294">
        <f t="shared" ref="H458:H460" si="318">G458/444.44</f>
        <v>4.9500495004950053E-2</v>
      </c>
      <c r="I458" s="289">
        <v>52</v>
      </c>
      <c r="J458" s="290">
        <f t="shared" ref="J458:J460" si="319">I458/444.44</f>
        <v>0.11700117001170011</v>
      </c>
      <c r="K458" s="262">
        <v>0.03</v>
      </c>
      <c r="L458" s="298">
        <v>39</v>
      </c>
      <c r="M458" s="290">
        <f t="shared" ref="M458:M460" si="320">L458/444.44</f>
        <v>8.7750877508775083E-2</v>
      </c>
      <c r="N458" s="295">
        <v>0.03</v>
      </c>
      <c r="O458" s="302">
        <f t="shared" ref="O458:O460" si="321">F458+H458+J458+K458+M458+N458</f>
        <v>0.44025380253802537</v>
      </c>
      <c r="P458" s="296" t="str">
        <f t="shared" ref="P458:P460" si="322">IF(O458&lt;50%,"F",IF(O458&lt;=64%,"D",IF(O458&lt;=79%,"C",IF(O458&lt;90%,"B",IF(O458&gt;=90%,"A")))))</f>
        <v>F</v>
      </c>
      <c r="Q458" s="303"/>
      <c r="R458" s="201"/>
      <c r="S458" s="148"/>
      <c r="T458" s="142"/>
      <c r="U458" s="148"/>
      <c r="V458" s="148"/>
    </row>
    <row r="459" spans="1:22" s="197" customFormat="1" ht="18" customHeight="1" x14ac:dyDescent="0.25">
      <c r="A459" s="246">
        <v>20</v>
      </c>
      <c r="B459" s="234" t="s">
        <v>761</v>
      </c>
      <c r="C459" s="235" t="s">
        <v>46</v>
      </c>
      <c r="D459" s="235" t="s">
        <v>762</v>
      </c>
      <c r="E459" s="213">
        <v>85</v>
      </c>
      <c r="F459" s="68">
        <f t="shared" si="317"/>
        <v>0.19125191251912518</v>
      </c>
      <c r="G459" s="213">
        <v>36</v>
      </c>
      <c r="H459" s="68">
        <f t="shared" si="318"/>
        <v>8.1000810008100083E-2</v>
      </c>
      <c r="I459" s="213">
        <v>84</v>
      </c>
      <c r="J459" s="68">
        <f t="shared" si="319"/>
        <v>0.18900189001890019</v>
      </c>
      <c r="K459" s="21">
        <v>0.05</v>
      </c>
      <c r="L459" s="58">
        <v>49</v>
      </c>
      <c r="M459" s="68">
        <f t="shared" si="320"/>
        <v>0.11025110251102511</v>
      </c>
      <c r="N459" s="69">
        <v>0.04</v>
      </c>
      <c r="O459" s="70">
        <f t="shared" si="321"/>
        <v>0.66150571505715061</v>
      </c>
      <c r="P459" s="242" t="str">
        <f t="shared" si="322"/>
        <v>C</v>
      </c>
      <c r="Q459" s="153"/>
      <c r="R459" s="201"/>
      <c r="S459" s="148"/>
      <c r="T459" s="142"/>
      <c r="U459" s="148"/>
      <c r="V459" s="148"/>
    </row>
    <row r="460" spans="1:22" s="197" customFormat="1" ht="18" customHeight="1" x14ac:dyDescent="0.25">
      <c r="A460" s="57">
        <v>21</v>
      </c>
      <c r="B460" s="234" t="s">
        <v>763</v>
      </c>
      <c r="C460" s="235" t="s">
        <v>46</v>
      </c>
      <c r="D460" s="235" t="s">
        <v>764</v>
      </c>
      <c r="E460" s="58">
        <v>94</v>
      </c>
      <c r="F460" s="15">
        <f t="shared" si="317"/>
        <v>0.21150211502115021</v>
      </c>
      <c r="G460" s="58">
        <v>81</v>
      </c>
      <c r="H460" s="68">
        <f t="shared" si="318"/>
        <v>0.18225182251822519</v>
      </c>
      <c r="I460" s="58">
        <v>92</v>
      </c>
      <c r="J460" s="15">
        <f t="shared" si="319"/>
        <v>0.2070020700207002</v>
      </c>
      <c r="K460" s="21">
        <v>0.05</v>
      </c>
      <c r="L460" s="58">
        <v>70</v>
      </c>
      <c r="M460" s="15">
        <f t="shared" si="320"/>
        <v>0.15750157501575016</v>
      </c>
      <c r="N460" s="69">
        <v>0.03</v>
      </c>
      <c r="O460" s="70">
        <f t="shared" si="321"/>
        <v>0.83825758257582572</v>
      </c>
      <c r="P460" s="242" t="str">
        <f t="shared" si="322"/>
        <v>B</v>
      </c>
      <c r="Q460" s="153"/>
      <c r="R460" s="201"/>
      <c r="S460" s="148"/>
      <c r="T460" s="142"/>
      <c r="U460" s="148"/>
      <c r="V460" s="148"/>
    </row>
    <row r="461" spans="1:22" s="197" customFormat="1" ht="18" customHeight="1" x14ac:dyDescent="0.25">
      <c r="A461" s="246">
        <v>22</v>
      </c>
      <c r="B461" s="234" t="s">
        <v>765</v>
      </c>
      <c r="C461" s="235" t="s">
        <v>46</v>
      </c>
      <c r="D461" s="235" t="s">
        <v>766</v>
      </c>
      <c r="E461" s="58">
        <v>91</v>
      </c>
      <c r="F461" s="15">
        <f>E461/444.44</f>
        <v>0.20475204752047521</v>
      </c>
      <c r="G461" s="58">
        <v>49</v>
      </c>
      <c r="H461" s="68">
        <f>G461/444.44</f>
        <v>0.11025110251102511</v>
      </c>
      <c r="I461" s="58">
        <v>89</v>
      </c>
      <c r="J461" s="15">
        <f>I461/444.44</f>
        <v>0.2002520025200252</v>
      </c>
      <c r="K461" s="21">
        <v>0.05</v>
      </c>
      <c r="L461" s="58">
        <v>64</v>
      </c>
      <c r="M461" s="15">
        <f>L461/444.44</f>
        <v>0.14400144001440016</v>
      </c>
      <c r="N461" s="69">
        <v>0.04</v>
      </c>
      <c r="O461" s="70">
        <f>F461+H461+J461+K461+M461+N461</f>
        <v>0.74925659256592581</v>
      </c>
      <c r="P461" s="242" t="str">
        <f>IF(O461&lt;50%,"F",IF(O461&lt;=64%,"D",IF(O461&lt;=79%,"C",IF(O461&lt;90%,"B",IF(O461&gt;=90%,"A")))))</f>
        <v>C</v>
      </c>
      <c r="Q461" s="153"/>
      <c r="R461" s="201"/>
      <c r="S461" s="148"/>
      <c r="T461" s="142"/>
      <c r="U461" s="148"/>
      <c r="V461" s="148"/>
    </row>
    <row r="462" spans="1:22" s="197" customFormat="1" ht="18" customHeight="1" x14ac:dyDescent="0.25">
      <c r="A462" s="57">
        <v>23</v>
      </c>
      <c r="B462" s="234" t="s">
        <v>767</v>
      </c>
      <c r="C462" s="235" t="s">
        <v>46</v>
      </c>
      <c r="D462" s="235" t="s">
        <v>768</v>
      </c>
      <c r="E462" s="58">
        <v>79</v>
      </c>
      <c r="F462" s="15">
        <f t="shared" ref="F462:F465" si="323">E462/444.44</f>
        <v>0.17775177751777518</v>
      </c>
      <c r="G462" s="58">
        <v>38</v>
      </c>
      <c r="H462" s="68">
        <f t="shared" ref="H462:H465" si="324">G462/444.44</f>
        <v>8.5500855008550092E-2</v>
      </c>
      <c r="I462" s="58">
        <v>73</v>
      </c>
      <c r="J462" s="15">
        <f t="shared" ref="J462:J465" si="325">I462/444.44</f>
        <v>0.16425164251642516</v>
      </c>
      <c r="K462" s="21">
        <v>0.05</v>
      </c>
      <c r="L462" s="58">
        <v>54</v>
      </c>
      <c r="M462" s="15">
        <f t="shared" ref="M462:M465" si="326">L462/444.44</f>
        <v>0.12150121501215012</v>
      </c>
      <c r="N462" s="69">
        <v>0.04</v>
      </c>
      <c r="O462" s="70">
        <f t="shared" ref="O462:O465" si="327">F462+H462+J462+K462+M462+N462</f>
        <v>0.63900549005490059</v>
      </c>
      <c r="P462" s="242" t="str">
        <f t="shared" ref="P462:P465" si="328">IF(O462&lt;50%,"F",IF(O462&lt;=64%,"D",IF(O462&lt;=79%,"C",IF(O462&lt;90%,"B",IF(O462&gt;=90%,"A")))))</f>
        <v>D</v>
      </c>
      <c r="Q462" s="153"/>
      <c r="R462" s="201"/>
      <c r="S462" s="148"/>
      <c r="T462" s="142"/>
      <c r="U462" s="148"/>
      <c r="V462" s="148"/>
    </row>
    <row r="463" spans="1:22" s="197" customFormat="1" ht="18" customHeight="1" x14ac:dyDescent="0.25">
      <c r="A463" s="246">
        <v>24</v>
      </c>
      <c r="B463" s="234" t="s">
        <v>769</v>
      </c>
      <c r="C463" s="235" t="s">
        <v>46</v>
      </c>
      <c r="D463" s="235" t="s">
        <v>770</v>
      </c>
      <c r="E463" s="58">
        <v>96</v>
      </c>
      <c r="F463" s="15">
        <f t="shared" si="323"/>
        <v>0.21600216002160022</v>
      </c>
      <c r="G463" s="58">
        <v>87</v>
      </c>
      <c r="H463" s="68">
        <f t="shared" si="324"/>
        <v>0.19575195751957519</v>
      </c>
      <c r="I463" s="58">
        <v>95</v>
      </c>
      <c r="J463" s="15">
        <f t="shared" si="325"/>
        <v>0.2137521375213752</v>
      </c>
      <c r="K463" s="21">
        <v>0.05</v>
      </c>
      <c r="L463" s="213">
        <v>80</v>
      </c>
      <c r="M463" s="15">
        <f t="shared" si="326"/>
        <v>0.18000180001800017</v>
      </c>
      <c r="N463" s="69">
        <v>0.05</v>
      </c>
      <c r="O463" s="70">
        <f t="shared" si="327"/>
        <v>0.90550805508055088</v>
      </c>
      <c r="P463" s="242" t="str">
        <f t="shared" si="328"/>
        <v>A</v>
      </c>
      <c r="Q463" s="153"/>
      <c r="R463" s="201"/>
      <c r="S463" s="148"/>
      <c r="T463" s="142"/>
      <c r="U463" s="148"/>
      <c r="V463" s="148"/>
    </row>
    <row r="464" spans="1:22" s="197" customFormat="1" ht="18" customHeight="1" x14ac:dyDescent="0.25">
      <c r="A464" s="57">
        <v>25</v>
      </c>
      <c r="B464" s="234" t="s">
        <v>771</v>
      </c>
      <c r="C464" s="235" t="s">
        <v>46</v>
      </c>
      <c r="D464" s="235" t="s">
        <v>772</v>
      </c>
      <c r="E464" s="213">
        <v>95</v>
      </c>
      <c r="F464" s="68">
        <f t="shared" si="323"/>
        <v>0.2137521375213752</v>
      </c>
      <c r="G464" s="213">
        <v>52</v>
      </c>
      <c r="H464" s="68">
        <f t="shared" si="324"/>
        <v>0.11700117001170011</v>
      </c>
      <c r="I464" s="213">
        <v>91</v>
      </c>
      <c r="J464" s="68">
        <f t="shared" si="325"/>
        <v>0.20475204752047521</v>
      </c>
      <c r="K464" s="21">
        <v>0.05</v>
      </c>
      <c r="L464" s="58">
        <v>59</v>
      </c>
      <c r="M464" s="68">
        <f t="shared" si="326"/>
        <v>0.13275132751327515</v>
      </c>
      <c r="N464" s="69">
        <v>0.03</v>
      </c>
      <c r="O464" s="70">
        <f t="shared" si="327"/>
        <v>0.74825668256682565</v>
      </c>
      <c r="P464" s="242" t="str">
        <f t="shared" si="328"/>
        <v>C</v>
      </c>
      <c r="Q464" s="153"/>
      <c r="R464" s="201"/>
      <c r="S464" s="148"/>
      <c r="T464" s="142"/>
      <c r="U464" s="148"/>
      <c r="V464" s="148"/>
    </row>
    <row r="465" spans="1:22" s="197" customFormat="1" ht="18" customHeight="1" x14ac:dyDescent="0.25">
      <c r="A465" s="246">
        <v>26</v>
      </c>
      <c r="B465" s="234" t="s">
        <v>773</v>
      </c>
      <c r="C465" s="235" t="s">
        <v>46</v>
      </c>
      <c r="D465" s="235" t="s">
        <v>774</v>
      </c>
      <c r="E465" s="58">
        <v>91</v>
      </c>
      <c r="F465" s="15">
        <f t="shared" si="323"/>
        <v>0.20475204752047521</v>
      </c>
      <c r="G465" s="58">
        <v>65</v>
      </c>
      <c r="H465" s="68">
        <f t="shared" si="324"/>
        <v>0.14625146251462515</v>
      </c>
      <c r="I465" s="58">
        <v>88</v>
      </c>
      <c r="J465" s="15">
        <f t="shared" si="325"/>
        <v>0.19800198001980021</v>
      </c>
      <c r="K465" s="21">
        <v>0.05</v>
      </c>
      <c r="L465" s="58">
        <v>78</v>
      </c>
      <c r="M465" s="15">
        <f t="shared" si="326"/>
        <v>0.17550175501755017</v>
      </c>
      <c r="N465" s="69">
        <v>0.04</v>
      </c>
      <c r="O465" s="70">
        <f t="shared" si="327"/>
        <v>0.81450724507245076</v>
      </c>
      <c r="P465" s="242" t="str">
        <f t="shared" si="328"/>
        <v>B</v>
      </c>
      <c r="Q465" s="153"/>
      <c r="R465" s="201"/>
      <c r="S465" s="148"/>
      <c r="T465" s="142"/>
      <c r="U465" s="148"/>
      <c r="V465" s="148"/>
    </row>
    <row r="466" spans="1:22" s="222" customFormat="1" ht="15" customHeight="1" x14ac:dyDescent="0.2">
      <c r="A466" s="219" t="s">
        <v>13</v>
      </c>
      <c r="B466" s="228"/>
      <c r="C466" s="228"/>
      <c r="D466" s="228"/>
      <c r="E466" s="224"/>
      <c r="H466" s="30"/>
      <c r="I466" s="217"/>
      <c r="J466" s="30"/>
      <c r="K466" s="27"/>
      <c r="L466" s="217"/>
      <c r="M466" s="30"/>
      <c r="N466" s="27"/>
      <c r="O466" s="31"/>
      <c r="P466" s="61"/>
      <c r="Q466" s="148"/>
      <c r="R466" s="201"/>
      <c r="S466" s="148"/>
      <c r="T466" s="142"/>
      <c r="U466" s="221"/>
      <c r="V466" s="221"/>
    </row>
    <row r="467" spans="1:22" s="222" customFormat="1" ht="15" customHeight="1" x14ac:dyDescent="0.2">
      <c r="A467" s="219"/>
      <c r="B467" s="228"/>
      <c r="C467" s="228"/>
      <c r="D467" s="228"/>
      <c r="E467" s="224"/>
      <c r="H467" s="30"/>
      <c r="I467" s="217"/>
      <c r="J467" s="30"/>
      <c r="K467" s="27"/>
      <c r="L467" s="217"/>
      <c r="M467" s="30"/>
      <c r="N467" s="27"/>
      <c r="O467" s="31"/>
      <c r="P467" s="61"/>
      <c r="Q467" s="148"/>
      <c r="R467" s="201"/>
      <c r="S467" s="148"/>
      <c r="T467" s="142"/>
      <c r="U467" s="221"/>
      <c r="V467" s="221"/>
    </row>
    <row r="468" spans="1:22" s="222" customFormat="1" ht="15" customHeight="1" x14ac:dyDescent="0.2">
      <c r="A468" s="219"/>
      <c r="B468" s="228"/>
      <c r="C468" s="228"/>
      <c r="D468" s="228"/>
      <c r="E468" s="224"/>
      <c r="H468" s="30"/>
      <c r="I468" s="217"/>
      <c r="J468" s="30"/>
      <c r="K468" s="27"/>
      <c r="L468" s="217"/>
      <c r="M468" s="30"/>
      <c r="N468" s="27"/>
      <c r="O468" s="31"/>
      <c r="P468" s="61"/>
      <c r="Q468" s="148"/>
      <c r="R468" s="201"/>
      <c r="S468" s="148"/>
      <c r="T468" s="142"/>
      <c r="U468" s="221"/>
      <c r="V468" s="221"/>
    </row>
    <row r="469" spans="1:22" s="222" customFormat="1" ht="15" customHeight="1" x14ac:dyDescent="0.2">
      <c r="A469" s="219"/>
      <c r="B469" s="228"/>
      <c r="C469" s="228"/>
      <c r="D469" s="228"/>
      <c r="E469" s="224"/>
      <c r="H469" s="30"/>
      <c r="I469" s="217"/>
      <c r="J469" s="30"/>
      <c r="K469" s="27"/>
      <c r="L469" s="217"/>
      <c r="M469" s="30"/>
      <c r="N469" s="27"/>
      <c r="O469" s="31"/>
      <c r="P469" s="61"/>
      <c r="Q469" s="148"/>
      <c r="R469" s="201"/>
      <c r="S469" s="148"/>
      <c r="T469" s="142"/>
      <c r="U469" s="221"/>
      <c r="V469" s="221"/>
    </row>
    <row r="470" spans="1:22" s="222" customFormat="1" ht="15" customHeight="1" x14ac:dyDescent="0.2">
      <c r="A470" s="219"/>
      <c r="B470" s="228"/>
      <c r="C470" s="228"/>
      <c r="D470" s="228"/>
      <c r="E470" s="224"/>
      <c r="H470" s="30"/>
      <c r="I470" s="217"/>
      <c r="J470" s="30"/>
      <c r="K470" s="27"/>
      <c r="L470" s="217"/>
      <c r="M470" s="30"/>
      <c r="N470" s="27"/>
      <c r="O470" s="31"/>
      <c r="P470" s="61"/>
      <c r="Q470" s="148"/>
      <c r="R470" s="201"/>
      <c r="S470" s="148"/>
      <c r="T470" s="142"/>
      <c r="U470" s="221"/>
      <c r="V470" s="221"/>
    </row>
    <row r="471" spans="1:22" s="38" customFormat="1" ht="24.95" customHeight="1" x14ac:dyDescent="0.3">
      <c r="A471" s="341" t="s">
        <v>136</v>
      </c>
      <c r="B471" s="341"/>
      <c r="C471" s="341"/>
      <c r="D471" s="341"/>
      <c r="E471" s="341"/>
      <c r="F471" s="341"/>
      <c r="G471" s="341"/>
      <c r="H471" s="341"/>
      <c r="I471" s="341"/>
      <c r="J471" s="341"/>
      <c r="K471" s="341"/>
      <c r="L471" s="341"/>
      <c r="M471" s="341"/>
      <c r="N471" s="341"/>
      <c r="O471" s="341"/>
      <c r="P471" s="341"/>
      <c r="Q471" s="341"/>
      <c r="R471" s="341"/>
      <c r="S471" s="341"/>
      <c r="T471" s="341"/>
      <c r="U471" s="341"/>
    </row>
    <row r="472" spans="1:22" s="222" customFormat="1" ht="15.95" customHeight="1" x14ac:dyDescent="0.3">
      <c r="A472" s="147"/>
      <c r="B472" s="170"/>
      <c r="C472" s="170"/>
      <c r="D472" s="170"/>
      <c r="E472" s="170"/>
      <c r="F472" s="147"/>
      <c r="G472" s="147"/>
      <c r="H472" s="147"/>
      <c r="I472" s="147"/>
      <c r="J472" s="147"/>
      <c r="K472" s="147"/>
      <c r="L472" s="147"/>
      <c r="M472" s="147"/>
      <c r="N472" s="147"/>
      <c r="O472" s="147"/>
      <c r="P472" s="147"/>
      <c r="Q472" s="147"/>
      <c r="R472" s="201"/>
      <c r="S472" s="148"/>
      <c r="T472" s="142"/>
      <c r="U472" s="221"/>
      <c r="V472" s="221"/>
    </row>
    <row r="473" spans="1:22" s="231" customFormat="1" ht="20.100000000000001" customHeight="1" x14ac:dyDescent="0.2">
      <c r="A473" s="77" t="s">
        <v>72</v>
      </c>
      <c r="B473" s="77"/>
      <c r="C473" s="77"/>
      <c r="D473" s="77"/>
      <c r="E473" s="130"/>
      <c r="F473" s="77"/>
      <c r="G473" s="77"/>
      <c r="H473" s="77"/>
      <c r="I473" s="77"/>
      <c r="J473" s="77" t="s">
        <v>35</v>
      </c>
      <c r="K473" s="77"/>
      <c r="L473" s="77"/>
      <c r="M473" s="77"/>
      <c r="N473" s="77"/>
      <c r="O473" s="77"/>
      <c r="P473" s="77"/>
      <c r="Q473" s="77"/>
      <c r="R473" s="229"/>
      <c r="S473" s="230"/>
      <c r="T473" s="229"/>
      <c r="U473" s="230"/>
      <c r="V473" s="230"/>
    </row>
    <row r="474" spans="1:22" s="231" customFormat="1" ht="20.100000000000001" customHeight="1" x14ac:dyDescent="0.2">
      <c r="A474" s="59" t="s">
        <v>150</v>
      </c>
      <c r="B474" s="59"/>
      <c r="C474" s="59"/>
      <c r="D474" s="59"/>
      <c r="E474" s="130"/>
      <c r="F474" s="59"/>
      <c r="G474" s="59"/>
      <c r="H474" s="59"/>
      <c r="I474" s="59"/>
      <c r="J474" s="59" t="s">
        <v>24</v>
      </c>
      <c r="K474" s="59"/>
      <c r="L474" s="59"/>
      <c r="M474" s="59"/>
      <c r="N474" s="59"/>
      <c r="O474" s="59"/>
      <c r="P474" s="59"/>
      <c r="Q474" s="59"/>
      <c r="R474" s="229"/>
      <c r="S474" s="230"/>
      <c r="T474" s="229"/>
      <c r="U474" s="230"/>
      <c r="V474" s="230"/>
    </row>
    <row r="475" spans="1:22" s="222" customFormat="1" ht="15.95" customHeight="1" x14ac:dyDescent="0.25">
      <c r="A475" s="61"/>
      <c r="B475" s="198"/>
      <c r="C475" s="199"/>
      <c r="D475" s="199"/>
      <c r="E475" s="61"/>
      <c r="F475" s="13"/>
      <c r="G475" s="13"/>
      <c r="H475" s="62"/>
      <c r="I475" s="13"/>
      <c r="J475" s="62"/>
      <c r="K475" s="13"/>
      <c r="L475" s="200"/>
      <c r="M475" s="13"/>
      <c r="N475" s="62"/>
      <c r="O475" s="13"/>
      <c r="P475" s="13"/>
      <c r="Q475" s="62"/>
      <c r="R475" s="201"/>
      <c r="S475" s="148"/>
      <c r="T475" s="142"/>
      <c r="U475" s="221"/>
      <c r="V475" s="221"/>
    </row>
    <row r="476" spans="1:22" s="222" customFormat="1" ht="15" customHeight="1" x14ac:dyDescent="0.2">
      <c r="A476" s="317" t="s">
        <v>4</v>
      </c>
      <c r="B476" s="317" t="s">
        <v>5</v>
      </c>
      <c r="C476" s="317" t="s">
        <v>31</v>
      </c>
      <c r="D476" s="317" t="s">
        <v>7</v>
      </c>
      <c r="E476" s="317" t="s">
        <v>8</v>
      </c>
      <c r="F476" s="317"/>
      <c r="G476" s="317"/>
      <c r="H476" s="317"/>
      <c r="I476" s="317" t="s">
        <v>9</v>
      </c>
      <c r="J476" s="317"/>
      <c r="K476" s="317"/>
      <c r="L476" s="317"/>
      <c r="M476" s="317"/>
      <c r="N476" s="317"/>
      <c r="O476" s="317" t="s">
        <v>0</v>
      </c>
      <c r="P476" s="317" t="s">
        <v>3</v>
      </c>
      <c r="Q476" s="365" t="s">
        <v>2</v>
      </c>
      <c r="R476" s="201"/>
      <c r="S476" s="148"/>
      <c r="T476" s="142"/>
      <c r="U476" s="221"/>
      <c r="V476" s="221"/>
    </row>
    <row r="477" spans="1:22" s="222" customFormat="1" ht="13.7" customHeight="1" x14ac:dyDescent="0.2">
      <c r="A477" s="317"/>
      <c r="B477" s="317"/>
      <c r="C477" s="317"/>
      <c r="D477" s="317"/>
      <c r="E477" s="321" t="s">
        <v>83</v>
      </c>
      <c r="F477" s="321"/>
      <c r="G477" s="321" t="s">
        <v>84</v>
      </c>
      <c r="H477" s="321"/>
      <c r="I477" s="321" t="s">
        <v>83</v>
      </c>
      <c r="J477" s="321"/>
      <c r="K477" s="243" t="s">
        <v>10</v>
      </c>
      <c r="L477" s="321" t="s">
        <v>84</v>
      </c>
      <c r="M477" s="321"/>
      <c r="N477" s="243" t="s">
        <v>10</v>
      </c>
      <c r="O477" s="317"/>
      <c r="P477" s="317"/>
      <c r="Q477" s="365"/>
      <c r="R477" s="201"/>
      <c r="S477" s="148"/>
      <c r="T477" s="142"/>
      <c r="U477" s="221"/>
      <c r="V477" s="221"/>
    </row>
    <row r="478" spans="1:22" s="197" customFormat="1" ht="15.95" customHeight="1" x14ac:dyDescent="0.25">
      <c r="A478" s="246">
        <v>1</v>
      </c>
      <c r="B478" s="234" t="s">
        <v>775</v>
      </c>
      <c r="C478" s="235" t="s">
        <v>46</v>
      </c>
      <c r="D478" s="235" t="s">
        <v>776</v>
      </c>
      <c r="E478" s="213">
        <v>95</v>
      </c>
      <c r="F478" s="68">
        <f t="shared" ref="F478:F506" si="329">E478/444.44</f>
        <v>0.2137521375213752</v>
      </c>
      <c r="G478" s="213">
        <v>83</v>
      </c>
      <c r="H478" s="68">
        <f t="shared" ref="H478:H501" si="330">G478/444.44</f>
        <v>0.18675186751867517</v>
      </c>
      <c r="I478" s="213">
        <v>99</v>
      </c>
      <c r="J478" s="68">
        <f t="shared" ref="J478:J484" si="331">I478/444.44</f>
        <v>0.22275222752227522</v>
      </c>
      <c r="K478" s="69">
        <v>0.05</v>
      </c>
      <c r="L478" s="213">
        <v>66</v>
      </c>
      <c r="M478" s="68">
        <f t="shared" ref="M478:M484" si="332">L478/444.44</f>
        <v>0.14850148501485014</v>
      </c>
      <c r="N478" s="69">
        <v>0.04</v>
      </c>
      <c r="O478" s="70">
        <f t="shared" ref="O478:O501" si="333">N478+M478+K478+J478+H478+F478</f>
        <v>0.86175771757717567</v>
      </c>
      <c r="P478" s="242" t="str">
        <f t="shared" ref="P478:P484" si="334">IF(O478&lt;50%,"F",IF(O478&lt;=64%,"D",IF(O478&lt;=79%,"C",IF(O478&lt;90%,"B",IF(O478&gt;=90%,"A")))))</f>
        <v>B</v>
      </c>
      <c r="Q478" s="153"/>
      <c r="R478" s="201"/>
      <c r="S478" s="148"/>
      <c r="T478" s="142"/>
      <c r="U478" s="148"/>
      <c r="V478" s="148"/>
    </row>
    <row r="479" spans="1:22" s="197" customFormat="1" ht="15.95" customHeight="1" x14ac:dyDescent="0.25">
      <c r="A479" s="57">
        <v>2</v>
      </c>
      <c r="B479" s="234" t="s">
        <v>777</v>
      </c>
      <c r="C479" s="235" t="s">
        <v>47</v>
      </c>
      <c r="D479" s="235" t="s">
        <v>778</v>
      </c>
      <c r="E479" s="58">
        <v>70</v>
      </c>
      <c r="F479" s="68">
        <f t="shared" si="329"/>
        <v>0.15750157501575016</v>
      </c>
      <c r="G479" s="58">
        <v>37</v>
      </c>
      <c r="H479" s="68">
        <f>G479/444.44</f>
        <v>8.3250832508325087E-2</v>
      </c>
      <c r="I479" s="58">
        <v>69</v>
      </c>
      <c r="J479" s="15">
        <f>I479/444.44</f>
        <v>0.15525155251552517</v>
      </c>
      <c r="K479" s="69">
        <v>0.05</v>
      </c>
      <c r="L479" s="58">
        <v>42</v>
      </c>
      <c r="M479" s="15">
        <f>L479/444.44</f>
        <v>9.4500945009450096E-2</v>
      </c>
      <c r="N479" s="69">
        <v>0.04</v>
      </c>
      <c r="O479" s="22">
        <f>N479+M479+K479+J479+H479+F479</f>
        <v>0.5805049050490505</v>
      </c>
      <c r="P479" s="242" t="str">
        <f>IF(O479&lt;50%,"F",IF(O479&lt;=64%,"D",IF(O479&lt;=79%,"C",IF(O479&lt;90%,"B",IF(O479&gt;=90%,"A")))))</f>
        <v>D</v>
      </c>
      <c r="Q479" s="153"/>
      <c r="R479" s="201"/>
      <c r="S479" s="148"/>
      <c r="T479" s="142"/>
      <c r="U479" s="148"/>
      <c r="V479" s="148"/>
    </row>
    <row r="480" spans="1:22" s="197" customFormat="1" ht="15.95" customHeight="1" x14ac:dyDescent="0.25">
      <c r="A480" s="246">
        <v>3</v>
      </c>
      <c r="B480" s="234" t="s">
        <v>779</v>
      </c>
      <c r="C480" s="235" t="s">
        <v>46</v>
      </c>
      <c r="D480" s="235" t="s">
        <v>780</v>
      </c>
      <c r="E480" s="58">
        <v>94</v>
      </c>
      <c r="F480" s="68">
        <f t="shared" si="329"/>
        <v>0.21150211502115021</v>
      </c>
      <c r="G480" s="58">
        <v>87</v>
      </c>
      <c r="H480" s="68">
        <f t="shared" si="330"/>
        <v>0.19575195751957519</v>
      </c>
      <c r="I480" s="58">
        <v>94</v>
      </c>
      <c r="J480" s="15">
        <f t="shared" si="331"/>
        <v>0.21150211502115021</v>
      </c>
      <c r="K480" s="69">
        <v>0.05</v>
      </c>
      <c r="L480" s="58">
        <v>70</v>
      </c>
      <c r="M480" s="15">
        <f t="shared" si="332"/>
        <v>0.15750157501575016</v>
      </c>
      <c r="N480" s="69">
        <v>0.05</v>
      </c>
      <c r="O480" s="22">
        <f t="shared" si="333"/>
        <v>0.87625776257762578</v>
      </c>
      <c r="P480" s="242" t="str">
        <f t="shared" si="334"/>
        <v>B</v>
      </c>
      <c r="Q480" s="153"/>
      <c r="R480" s="201"/>
      <c r="S480" s="148"/>
      <c r="T480" s="142"/>
      <c r="U480" s="148"/>
      <c r="V480" s="148"/>
    </row>
    <row r="481" spans="1:22" s="197" customFormat="1" ht="15.95" customHeight="1" x14ac:dyDescent="0.25">
      <c r="A481" s="57">
        <v>4</v>
      </c>
      <c r="B481" s="234" t="s">
        <v>781</v>
      </c>
      <c r="C481" s="235" t="s">
        <v>46</v>
      </c>
      <c r="D481" s="235" t="s">
        <v>782</v>
      </c>
      <c r="E481" s="58">
        <v>83</v>
      </c>
      <c r="F481" s="68">
        <f t="shared" si="329"/>
        <v>0.18675186751867517</v>
      </c>
      <c r="G481" s="58">
        <v>50</v>
      </c>
      <c r="H481" s="68">
        <f t="shared" si="330"/>
        <v>0.11250112501125012</v>
      </c>
      <c r="I481" s="58">
        <v>86</v>
      </c>
      <c r="J481" s="15">
        <f t="shared" si="331"/>
        <v>0.1935019350193502</v>
      </c>
      <c r="K481" s="69">
        <v>0.05</v>
      </c>
      <c r="L481" s="58">
        <v>44</v>
      </c>
      <c r="M481" s="15">
        <f t="shared" si="332"/>
        <v>9.9000990009900106E-2</v>
      </c>
      <c r="N481" s="69">
        <v>0.04</v>
      </c>
      <c r="O481" s="22">
        <f>N481+M481+K481+J481+H481+F481</f>
        <v>0.68175591755917564</v>
      </c>
      <c r="P481" s="242" t="str">
        <f t="shared" si="334"/>
        <v>C</v>
      </c>
      <c r="Q481" s="153" t="s">
        <v>1247</v>
      </c>
      <c r="R481" s="201"/>
      <c r="S481" s="148"/>
      <c r="T481" s="142"/>
      <c r="U481" s="148"/>
      <c r="V481" s="148"/>
    </row>
    <row r="482" spans="1:22" s="197" customFormat="1" ht="15.95" customHeight="1" x14ac:dyDescent="0.25">
      <c r="A482" s="246">
        <v>5</v>
      </c>
      <c r="B482" s="234" t="s">
        <v>783</v>
      </c>
      <c r="C482" s="235" t="s">
        <v>46</v>
      </c>
      <c r="D482" s="235" t="s">
        <v>784</v>
      </c>
      <c r="E482" s="58">
        <v>97</v>
      </c>
      <c r="F482" s="68">
        <f t="shared" si="329"/>
        <v>0.21825218252182521</v>
      </c>
      <c r="G482" s="58">
        <v>80</v>
      </c>
      <c r="H482" s="68">
        <f t="shared" si="330"/>
        <v>0.18000180001800017</v>
      </c>
      <c r="I482" s="58">
        <v>100</v>
      </c>
      <c r="J482" s="15">
        <f t="shared" si="331"/>
        <v>0.22500225002250024</v>
      </c>
      <c r="K482" s="69">
        <v>0.04</v>
      </c>
      <c r="L482" s="58">
        <v>66</v>
      </c>
      <c r="M482" s="15">
        <f t="shared" si="332"/>
        <v>0.14850148501485014</v>
      </c>
      <c r="N482" s="69">
        <v>0.05</v>
      </c>
      <c r="O482" s="22">
        <f t="shared" si="333"/>
        <v>0.86175771757717579</v>
      </c>
      <c r="P482" s="242" t="str">
        <f t="shared" si="334"/>
        <v>B</v>
      </c>
      <c r="Q482" s="153"/>
      <c r="R482" s="201"/>
      <c r="S482" s="148"/>
      <c r="T482" s="142"/>
      <c r="U482" s="148"/>
      <c r="V482" s="148"/>
    </row>
    <row r="483" spans="1:22" s="197" customFormat="1" ht="15.95" customHeight="1" x14ac:dyDescent="0.25">
      <c r="A483" s="57">
        <v>6</v>
      </c>
      <c r="B483" s="234" t="s">
        <v>785</v>
      </c>
      <c r="C483" s="235" t="s">
        <v>46</v>
      </c>
      <c r="D483" s="235" t="s">
        <v>786</v>
      </c>
      <c r="E483" s="58">
        <v>79</v>
      </c>
      <c r="F483" s="68">
        <f t="shared" si="329"/>
        <v>0.17775177751777518</v>
      </c>
      <c r="G483" s="58">
        <v>37</v>
      </c>
      <c r="H483" s="68">
        <f t="shared" si="330"/>
        <v>8.3250832508325087E-2</v>
      </c>
      <c r="I483" s="58">
        <v>76</v>
      </c>
      <c r="J483" s="15">
        <f t="shared" si="331"/>
        <v>0.17100171001710018</v>
      </c>
      <c r="K483" s="69">
        <v>0.03</v>
      </c>
      <c r="L483" s="58">
        <v>42</v>
      </c>
      <c r="M483" s="15">
        <f t="shared" si="332"/>
        <v>9.4500945009450096E-2</v>
      </c>
      <c r="N483" s="69">
        <v>0.05</v>
      </c>
      <c r="O483" s="22">
        <f>N483+M483+K483+J483+H483+F483</f>
        <v>0.60650526505265057</v>
      </c>
      <c r="P483" s="242" t="str">
        <f t="shared" si="334"/>
        <v>D</v>
      </c>
      <c r="Q483" s="153"/>
      <c r="R483" s="201"/>
      <c r="S483" s="148"/>
      <c r="T483" s="142"/>
      <c r="U483" s="148"/>
      <c r="V483" s="148"/>
    </row>
    <row r="484" spans="1:22" s="197" customFormat="1" ht="15.95" customHeight="1" x14ac:dyDescent="0.25">
      <c r="A484" s="246">
        <v>7</v>
      </c>
      <c r="B484" s="234" t="s">
        <v>787</v>
      </c>
      <c r="C484" s="235" t="s">
        <v>47</v>
      </c>
      <c r="D484" s="235" t="s">
        <v>788</v>
      </c>
      <c r="E484" s="58">
        <v>96</v>
      </c>
      <c r="F484" s="68">
        <f t="shared" si="329"/>
        <v>0.21600216002160022</v>
      </c>
      <c r="G484" s="58">
        <v>84</v>
      </c>
      <c r="H484" s="68">
        <f t="shared" si="330"/>
        <v>0.18900189001890019</v>
      </c>
      <c r="I484" s="58">
        <v>91</v>
      </c>
      <c r="J484" s="15">
        <f t="shared" si="331"/>
        <v>0.20475204752047521</v>
      </c>
      <c r="K484" s="69">
        <v>0.05</v>
      </c>
      <c r="L484" s="58">
        <v>70</v>
      </c>
      <c r="M484" s="15">
        <f t="shared" si="332"/>
        <v>0.15750157501575016</v>
      </c>
      <c r="N484" s="69">
        <v>0.05</v>
      </c>
      <c r="O484" s="22">
        <f t="shared" si="333"/>
        <v>0.86725767257672581</v>
      </c>
      <c r="P484" s="242" t="str">
        <f t="shared" si="334"/>
        <v>B</v>
      </c>
      <c r="Q484" s="153"/>
      <c r="R484" s="201"/>
      <c r="S484" s="148"/>
      <c r="T484" s="142"/>
      <c r="U484" s="148"/>
      <c r="V484" s="148"/>
    </row>
    <row r="485" spans="1:22" s="197" customFormat="1" ht="15.95" customHeight="1" x14ac:dyDescent="0.25">
      <c r="A485" s="57">
        <v>8</v>
      </c>
      <c r="B485" s="234" t="s">
        <v>789</v>
      </c>
      <c r="C485" s="235" t="s">
        <v>46</v>
      </c>
      <c r="D485" s="235" t="s">
        <v>790</v>
      </c>
      <c r="E485" s="58">
        <v>85</v>
      </c>
      <c r="F485" s="68">
        <f t="shared" si="329"/>
        <v>0.19125191251912518</v>
      </c>
      <c r="G485" s="58">
        <v>59</v>
      </c>
      <c r="H485" s="68">
        <f t="shared" si="330"/>
        <v>0.13275132751327515</v>
      </c>
      <c r="I485" s="58">
        <v>89</v>
      </c>
      <c r="J485" s="15">
        <f t="shared" ref="J485:J501" si="335">I485/444.44</f>
        <v>0.2002520025200252</v>
      </c>
      <c r="K485" s="69">
        <v>0.04</v>
      </c>
      <c r="L485" s="58">
        <v>54</v>
      </c>
      <c r="M485" s="15">
        <f t="shared" ref="M485:M501" si="336">L485/444.44</f>
        <v>0.12150121501215012</v>
      </c>
      <c r="N485" s="69">
        <v>0.04</v>
      </c>
      <c r="O485" s="22">
        <f t="shared" si="333"/>
        <v>0.72575645756457563</v>
      </c>
      <c r="P485" s="242" t="str">
        <f t="shared" ref="P485:P501" si="337">IF(O485&lt;50%,"F",IF(O485&lt;=64%,"D",IF(O485&lt;=79%,"C",IF(O485&lt;90%,"B",IF(O485&gt;=90%,"A")))))</f>
        <v>C</v>
      </c>
      <c r="Q485" s="153"/>
      <c r="R485" s="201"/>
      <c r="S485" s="148"/>
      <c r="T485" s="142"/>
      <c r="U485" s="148"/>
      <c r="V485" s="148"/>
    </row>
    <row r="486" spans="1:22" s="197" customFormat="1" ht="15.95" customHeight="1" x14ac:dyDescent="0.25">
      <c r="A486" s="246">
        <v>9</v>
      </c>
      <c r="B486" s="234" t="s">
        <v>791</v>
      </c>
      <c r="C486" s="235" t="s">
        <v>47</v>
      </c>
      <c r="D486" s="235" t="s">
        <v>792</v>
      </c>
      <c r="E486" s="58">
        <v>83</v>
      </c>
      <c r="F486" s="68">
        <f t="shared" si="329"/>
        <v>0.18675186751867517</v>
      </c>
      <c r="G486" s="58">
        <v>68</v>
      </c>
      <c r="H486" s="68">
        <f>G486/444.44</f>
        <v>0.15300153001530015</v>
      </c>
      <c r="I486" s="58">
        <v>88</v>
      </c>
      <c r="J486" s="15">
        <f>I486/444.44</f>
        <v>0.19800198001980021</v>
      </c>
      <c r="K486" s="69">
        <v>0.05</v>
      </c>
      <c r="L486" s="58">
        <v>49</v>
      </c>
      <c r="M486" s="15">
        <f>L486/444.44</f>
        <v>0.11025110251102511</v>
      </c>
      <c r="N486" s="69">
        <v>0.04</v>
      </c>
      <c r="O486" s="22">
        <f>N486+M486+K486+J486+H486+F486</f>
        <v>0.73800648006480074</v>
      </c>
      <c r="P486" s="242" t="str">
        <f>IF(O486&lt;50%,"F",IF(O486&lt;=64%,"D",IF(O486&lt;=79%,"C",IF(O486&lt;90%,"B",IF(O486&gt;=90%,"A")))))</f>
        <v>C</v>
      </c>
      <c r="Q486" s="153"/>
      <c r="R486" s="201"/>
      <c r="S486" s="148"/>
      <c r="T486" s="142"/>
      <c r="U486" s="148"/>
      <c r="V486" s="148"/>
    </row>
    <row r="487" spans="1:22" s="197" customFormat="1" ht="15.95" customHeight="1" x14ac:dyDescent="0.25">
      <c r="A487" s="57">
        <v>10</v>
      </c>
      <c r="B487" s="234" t="s">
        <v>793</v>
      </c>
      <c r="C487" s="235" t="s">
        <v>46</v>
      </c>
      <c r="D487" s="235" t="s">
        <v>794</v>
      </c>
      <c r="E487" s="58">
        <v>94</v>
      </c>
      <c r="F487" s="68">
        <f t="shared" si="329"/>
        <v>0.21150211502115021</v>
      </c>
      <c r="G487" s="58">
        <v>88</v>
      </c>
      <c r="H487" s="68">
        <f t="shared" si="330"/>
        <v>0.19800198001980021</v>
      </c>
      <c r="I487" s="58">
        <v>97</v>
      </c>
      <c r="J487" s="15">
        <f t="shared" si="335"/>
        <v>0.21825218252182521</v>
      </c>
      <c r="K487" s="69">
        <v>0.05</v>
      </c>
      <c r="L487" s="58">
        <v>73</v>
      </c>
      <c r="M487" s="15">
        <f t="shared" si="336"/>
        <v>0.16425164251642516</v>
      </c>
      <c r="N487" s="69">
        <v>0.05</v>
      </c>
      <c r="O487" s="22">
        <f t="shared" si="333"/>
        <v>0.89200792007920082</v>
      </c>
      <c r="P487" s="242" t="str">
        <f t="shared" si="337"/>
        <v>B</v>
      </c>
      <c r="Q487" s="153"/>
      <c r="R487" s="201"/>
      <c r="S487" s="148"/>
      <c r="T487" s="142"/>
      <c r="U487" s="148"/>
      <c r="V487" s="148"/>
    </row>
    <row r="488" spans="1:22" s="197" customFormat="1" ht="15.95" customHeight="1" x14ac:dyDescent="0.25">
      <c r="A488" s="259">
        <v>11</v>
      </c>
      <c r="B488" s="234" t="s">
        <v>795</v>
      </c>
      <c r="C488" s="235" t="s">
        <v>47</v>
      </c>
      <c r="D488" s="235" t="s">
        <v>796</v>
      </c>
      <c r="E488" s="58">
        <v>89</v>
      </c>
      <c r="F488" s="68">
        <f t="shared" si="329"/>
        <v>0.2002520025200252</v>
      </c>
      <c r="G488" s="58">
        <v>75</v>
      </c>
      <c r="H488" s="68">
        <f t="shared" si="330"/>
        <v>0.16875168751687517</v>
      </c>
      <c r="I488" s="58">
        <v>96</v>
      </c>
      <c r="J488" s="15">
        <f t="shared" si="335"/>
        <v>0.21600216002160022</v>
      </c>
      <c r="K488" s="69">
        <v>0.05</v>
      </c>
      <c r="L488" s="58">
        <v>62</v>
      </c>
      <c r="M488" s="15">
        <f t="shared" si="336"/>
        <v>0.13950139501395015</v>
      </c>
      <c r="N488" s="69">
        <v>0.05</v>
      </c>
      <c r="O488" s="22">
        <f t="shared" si="333"/>
        <v>0.82450724507245066</v>
      </c>
      <c r="P488" s="242" t="str">
        <f t="shared" si="337"/>
        <v>B</v>
      </c>
      <c r="Q488" s="153"/>
      <c r="R488" s="201"/>
      <c r="S488" s="148"/>
      <c r="T488" s="142"/>
      <c r="U488" s="148"/>
      <c r="V488" s="148"/>
    </row>
    <row r="489" spans="1:22" s="197" customFormat="1" ht="15.95" customHeight="1" x14ac:dyDescent="0.25">
      <c r="A489" s="57">
        <v>12</v>
      </c>
      <c r="B489" s="234" t="s">
        <v>797</v>
      </c>
      <c r="C489" s="235" t="s">
        <v>46</v>
      </c>
      <c r="D489" s="235" t="s">
        <v>798</v>
      </c>
      <c r="E489" s="58">
        <v>75</v>
      </c>
      <c r="F489" s="68">
        <f t="shared" si="329"/>
        <v>0.16875168751687517</v>
      </c>
      <c r="G489" s="58">
        <v>37</v>
      </c>
      <c r="H489" s="68">
        <f t="shared" si="330"/>
        <v>8.3250832508325087E-2</v>
      </c>
      <c r="I489" s="58">
        <v>87</v>
      </c>
      <c r="J489" s="15">
        <f>I489/444.44</f>
        <v>0.19575195751957519</v>
      </c>
      <c r="K489" s="69">
        <v>0.05</v>
      </c>
      <c r="L489" s="58">
        <v>42</v>
      </c>
      <c r="M489" s="15">
        <f>L489/444.44</f>
        <v>9.4500945009450096E-2</v>
      </c>
      <c r="N489" s="69">
        <v>0.04</v>
      </c>
      <c r="O489" s="22">
        <f>N489+M489+K489+J489+H489+F489</f>
        <v>0.63225542255422551</v>
      </c>
      <c r="P489" s="242" t="str">
        <f>IF(O489&lt;50%,"F",IF(O489&lt;=64%,"D",IF(O489&lt;=79%,"C",IF(O489&lt;90%,"B",IF(O489&gt;=90%,"A")))))</f>
        <v>D</v>
      </c>
      <c r="Q489" s="155"/>
      <c r="R489" s="201"/>
      <c r="S489" s="148"/>
      <c r="T489" s="142"/>
      <c r="U489" s="148"/>
      <c r="V489" s="148"/>
    </row>
    <row r="490" spans="1:22" s="197" customFormat="1" ht="15.95" customHeight="1" x14ac:dyDescent="0.25">
      <c r="A490" s="259">
        <v>13</v>
      </c>
      <c r="B490" s="234" t="s">
        <v>799</v>
      </c>
      <c r="C490" s="235" t="s">
        <v>47</v>
      </c>
      <c r="D490" s="235" t="s">
        <v>800</v>
      </c>
      <c r="E490" s="58">
        <v>87</v>
      </c>
      <c r="F490" s="68">
        <f t="shared" si="329"/>
        <v>0.19575195751957519</v>
      </c>
      <c r="G490" s="58">
        <v>60</v>
      </c>
      <c r="H490" s="68">
        <f>G490/444.44</f>
        <v>0.13500135001350014</v>
      </c>
      <c r="I490" s="58">
        <v>85</v>
      </c>
      <c r="J490" s="15">
        <f>I490/444.44</f>
        <v>0.19125191251912518</v>
      </c>
      <c r="K490" s="69">
        <v>0.05</v>
      </c>
      <c r="L490" s="213">
        <v>49</v>
      </c>
      <c r="M490" s="15">
        <f>L490/444.44</f>
        <v>0.11025110251102511</v>
      </c>
      <c r="N490" s="69">
        <v>0.05</v>
      </c>
      <c r="O490" s="70">
        <f>F490+H490+J490+K490+M490+N490</f>
        <v>0.7322563225632257</v>
      </c>
      <c r="P490" s="242" t="str">
        <f>IF(O490&lt;50%,"F",IF(O490&lt;=64%,"D",IF(O490&lt;=79%,"C",IF(O490&lt;90%,"B",IF(O490&gt;=90%,"A")))))</f>
        <v>C</v>
      </c>
      <c r="Q490" s="153"/>
      <c r="R490" s="201"/>
      <c r="S490" s="148"/>
      <c r="T490" s="142"/>
      <c r="U490" s="148"/>
      <c r="V490" s="148"/>
    </row>
    <row r="491" spans="1:22" s="197" customFormat="1" ht="15.95" customHeight="1" x14ac:dyDescent="0.25">
      <c r="A491" s="57">
        <v>14</v>
      </c>
      <c r="B491" s="234" t="s">
        <v>801</v>
      </c>
      <c r="C491" s="235" t="s">
        <v>46</v>
      </c>
      <c r="D491" s="235" t="s">
        <v>802</v>
      </c>
      <c r="E491" s="58">
        <v>79</v>
      </c>
      <c r="F491" s="68">
        <f t="shared" si="329"/>
        <v>0.17775177751777518</v>
      </c>
      <c r="G491" s="58">
        <v>44</v>
      </c>
      <c r="H491" s="68">
        <f t="shared" si="330"/>
        <v>9.9000990009900106E-2</v>
      </c>
      <c r="I491" s="58">
        <v>72</v>
      </c>
      <c r="J491" s="15">
        <f t="shared" si="335"/>
        <v>0.16200162001620017</v>
      </c>
      <c r="K491" s="69">
        <v>0.04</v>
      </c>
      <c r="L491" s="58">
        <v>66</v>
      </c>
      <c r="M491" s="15">
        <f t="shared" si="336"/>
        <v>0.14850148501485014</v>
      </c>
      <c r="N491" s="69">
        <v>0.02</v>
      </c>
      <c r="O491" s="22">
        <f t="shared" si="333"/>
        <v>0.64725587255872563</v>
      </c>
      <c r="P491" s="242" t="str">
        <f t="shared" si="337"/>
        <v>C</v>
      </c>
      <c r="Q491" s="153"/>
      <c r="R491" s="201"/>
      <c r="S491" s="148"/>
      <c r="T491" s="142"/>
      <c r="U491" s="148"/>
      <c r="V491" s="148"/>
    </row>
    <row r="492" spans="1:22" s="197" customFormat="1" ht="15.95" customHeight="1" x14ac:dyDescent="0.25">
      <c r="A492" s="259">
        <v>15</v>
      </c>
      <c r="B492" s="234" t="s">
        <v>803</v>
      </c>
      <c r="C492" s="235" t="s">
        <v>46</v>
      </c>
      <c r="D492" s="235" t="s">
        <v>804</v>
      </c>
      <c r="E492" s="58">
        <v>91</v>
      </c>
      <c r="F492" s="68">
        <f t="shared" si="329"/>
        <v>0.20475204752047521</v>
      </c>
      <c r="G492" s="58">
        <v>72</v>
      </c>
      <c r="H492" s="68">
        <f t="shared" si="330"/>
        <v>0.16200162001620017</v>
      </c>
      <c r="I492" s="58">
        <v>88</v>
      </c>
      <c r="J492" s="15">
        <f>I492/444.44</f>
        <v>0.19800198001980021</v>
      </c>
      <c r="K492" s="69">
        <v>0.04</v>
      </c>
      <c r="L492" s="58">
        <v>63</v>
      </c>
      <c r="M492" s="15">
        <f>L492/444.44</f>
        <v>0.14175141751417514</v>
      </c>
      <c r="N492" s="69">
        <v>0.03</v>
      </c>
      <c r="O492" s="22">
        <f>N492+M492+K492+J492+H492+F492</f>
        <v>0.7765070650706507</v>
      </c>
      <c r="P492" s="242" t="str">
        <f>IF(O492&lt;50%,"F",IF(O492&lt;=64%,"D",IF(O492&lt;=79%,"C",IF(O492&lt;90%,"B",IF(O492&gt;=90%,"A")))))</f>
        <v>C</v>
      </c>
      <c r="Q492" s="153"/>
      <c r="R492" s="201"/>
      <c r="S492" s="148"/>
      <c r="T492" s="142"/>
      <c r="U492" s="148"/>
      <c r="V492" s="148"/>
    </row>
    <row r="493" spans="1:22" s="197" customFormat="1" ht="15.95" customHeight="1" x14ac:dyDescent="0.25">
      <c r="A493" s="57">
        <v>16</v>
      </c>
      <c r="B493" s="234" t="s">
        <v>805</v>
      </c>
      <c r="C493" s="235" t="s">
        <v>46</v>
      </c>
      <c r="D493" s="235" t="s">
        <v>806</v>
      </c>
      <c r="E493" s="58">
        <v>92</v>
      </c>
      <c r="F493" s="68">
        <f t="shared" si="329"/>
        <v>0.2070020700207002</v>
      </c>
      <c r="G493" s="58">
        <v>74</v>
      </c>
      <c r="H493" s="68">
        <f t="shared" si="330"/>
        <v>0.16650166501665017</v>
      </c>
      <c r="I493" s="58">
        <v>97</v>
      </c>
      <c r="J493" s="15">
        <f t="shared" si="335"/>
        <v>0.21825218252182521</v>
      </c>
      <c r="K493" s="69">
        <v>0.05</v>
      </c>
      <c r="L493" s="58">
        <v>71</v>
      </c>
      <c r="M493" s="15">
        <f t="shared" si="336"/>
        <v>0.15975159751597517</v>
      </c>
      <c r="N493" s="69">
        <v>0.05</v>
      </c>
      <c r="O493" s="22">
        <f t="shared" si="333"/>
        <v>0.85150751507515077</v>
      </c>
      <c r="P493" s="242" t="str">
        <f t="shared" si="337"/>
        <v>B</v>
      </c>
      <c r="Q493" s="156"/>
      <c r="R493" s="201"/>
      <c r="S493" s="148"/>
      <c r="T493" s="142"/>
      <c r="U493" s="148"/>
      <c r="V493" s="148"/>
    </row>
    <row r="494" spans="1:22" s="197" customFormat="1" ht="15.95" customHeight="1" x14ac:dyDescent="0.25">
      <c r="A494" s="259">
        <v>17</v>
      </c>
      <c r="B494" s="234" t="s">
        <v>1251</v>
      </c>
      <c r="C494" s="235" t="s">
        <v>46</v>
      </c>
      <c r="D494" s="235" t="s">
        <v>1252</v>
      </c>
      <c r="E494" s="58">
        <v>0</v>
      </c>
      <c r="F494" s="68">
        <f>E494/444.44</f>
        <v>0</v>
      </c>
      <c r="G494" s="58">
        <v>84</v>
      </c>
      <c r="H494" s="68">
        <f t="shared" ref="H494" si="338">G494/444.44</f>
        <v>0.18900189001890019</v>
      </c>
      <c r="I494" s="58">
        <v>96</v>
      </c>
      <c r="J494" s="15">
        <f>I494/444.44</f>
        <v>0.21600216002160022</v>
      </c>
      <c r="K494" s="69">
        <v>0.05</v>
      </c>
      <c r="L494" s="58">
        <v>80</v>
      </c>
      <c r="M494" s="15">
        <f>L494/444.44</f>
        <v>0.18000180001800017</v>
      </c>
      <c r="N494" s="69">
        <v>0.05</v>
      </c>
      <c r="O494" s="22">
        <f>N494+M494+K494+J494+H494+F494</f>
        <v>0.68500585005850056</v>
      </c>
      <c r="P494" s="258" t="str">
        <f>IF(O494&lt;50%,"F",IF(O494&lt;=64%,"D",IF(O494&lt;=79%,"C",IF(O494&lt;90%,"B",IF(O494&gt;=90%,"A")))))</f>
        <v>C</v>
      </c>
      <c r="Q494" s="153"/>
      <c r="R494" s="201"/>
      <c r="S494" s="148"/>
      <c r="T494" s="142"/>
      <c r="U494" s="148"/>
      <c r="V494" s="148"/>
    </row>
    <row r="495" spans="1:22" s="197" customFormat="1" ht="15.95" customHeight="1" x14ac:dyDescent="0.25">
      <c r="A495" s="57">
        <v>18</v>
      </c>
      <c r="B495" s="234" t="s">
        <v>807</v>
      </c>
      <c r="C495" s="235" t="s">
        <v>46</v>
      </c>
      <c r="D495" s="235" t="s">
        <v>808</v>
      </c>
      <c r="E495" s="58">
        <v>73</v>
      </c>
      <c r="F495" s="68">
        <f t="shared" si="329"/>
        <v>0.16425164251642516</v>
      </c>
      <c r="G495" s="58">
        <v>29</v>
      </c>
      <c r="H495" s="68">
        <f t="shared" si="330"/>
        <v>6.5250652506525064E-2</v>
      </c>
      <c r="I495" s="58">
        <v>73</v>
      </c>
      <c r="J495" s="15">
        <f t="shared" si="335"/>
        <v>0.16425164251642516</v>
      </c>
      <c r="K495" s="69">
        <v>0.04</v>
      </c>
      <c r="L495" s="58">
        <v>48</v>
      </c>
      <c r="M495" s="15">
        <f t="shared" si="336"/>
        <v>0.10800108001080011</v>
      </c>
      <c r="N495" s="69">
        <v>0.04</v>
      </c>
      <c r="O495" s="22">
        <f t="shared" si="333"/>
        <v>0.58175501755017556</v>
      </c>
      <c r="P495" s="242" t="str">
        <f t="shared" si="337"/>
        <v>D</v>
      </c>
      <c r="Q495" s="153"/>
      <c r="R495" s="201"/>
      <c r="S495" s="148"/>
      <c r="T495" s="142"/>
      <c r="U495" s="148"/>
      <c r="V495" s="148"/>
    </row>
    <row r="496" spans="1:22" s="197" customFormat="1" ht="15.95" customHeight="1" x14ac:dyDescent="0.25">
      <c r="A496" s="259">
        <v>19</v>
      </c>
      <c r="B496" s="234" t="s">
        <v>809</v>
      </c>
      <c r="C496" s="235" t="s">
        <v>46</v>
      </c>
      <c r="D496" s="235" t="s">
        <v>810</v>
      </c>
      <c r="E496" s="58">
        <v>95</v>
      </c>
      <c r="F496" s="68">
        <f t="shared" si="329"/>
        <v>0.2137521375213752</v>
      </c>
      <c r="G496" s="58">
        <v>81</v>
      </c>
      <c r="H496" s="68">
        <f t="shared" si="330"/>
        <v>0.18225182251822519</v>
      </c>
      <c r="I496" s="58">
        <v>97</v>
      </c>
      <c r="J496" s="15">
        <f>I496/444.44</f>
        <v>0.21825218252182521</v>
      </c>
      <c r="K496" s="69">
        <v>0.05</v>
      </c>
      <c r="L496" s="58">
        <v>66</v>
      </c>
      <c r="M496" s="15">
        <f>L496/444.44</f>
        <v>0.14850148501485014</v>
      </c>
      <c r="N496" s="69">
        <v>0.05</v>
      </c>
      <c r="O496" s="22">
        <f>N496+M496+K496+J496+H496+F496</f>
        <v>0.86275762757627572</v>
      </c>
      <c r="P496" s="242" t="str">
        <f>IF(O496&lt;50%,"F",IF(O496&lt;=64%,"D",IF(O496&lt;=79%,"C",IF(O496&lt;90%,"B",IF(O496&gt;=90%,"A")))))</f>
        <v>B</v>
      </c>
      <c r="Q496" s="155"/>
      <c r="R496" s="201"/>
      <c r="S496" s="148"/>
      <c r="T496" s="142"/>
      <c r="U496" s="148"/>
      <c r="V496" s="148"/>
    </row>
    <row r="497" spans="1:22" s="197" customFormat="1" ht="15.95" customHeight="1" x14ac:dyDescent="0.25">
      <c r="A497" s="57">
        <v>20</v>
      </c>
      <c r="B497" s="234" t="s">
        <v>811</v>
      </c>
      <c r="C497" s="235" t="s">
        <v>47</v>
      </c>
      <c r="D497" s="235" t="s">
        <v>812</v>
      </c>
      <c r="E497" s="58">
        <v>100</v>
      </c>
      <c r="F497" s="68">
        <f t="shared" si="329"/>
        <v>0.22500225002250024</v>
      </c>
      <c r="G497" s="58">
        <v>86</v>
      </c>
      <c r="H497" s="68">
        <f t="shared" si="330"/>
        <v>0.1935019350193502</v>
      </c>
      <c r="I497" s="58">
        <v>96</v>
      </c>
      <c r="J497" s="15">
        <f t="shared" si="335"/>
        <v>0.21600216002160022</v>
      </c>
      <c r="K497" s="69">
        <v>0.05</v>
      </c>
      <c r="L497" s="58">
        <v>75</v>
      </c>
      <c r="M497" s="15">
        <f t="shared" si="336"/>
        <v>0.16875168751687517</v>
      </c>
      <c r="N497" s="69">
        <v>0.04</v>
      </c>
      <c r="O497" s="22">
        <f t="shared" si="333"/>
        <v>0.89325803258032588</v>
      </c>
      <c r="P497" s="242" t="str">
        <f t="shared" si="337"/>
        <v>B</v>
      </c>
      <c r="Q497" s="75"/>
      <c r="R497" s="201"/>
      <c r="S497" s="148"/>
      <c r="T497" s="142"/>
      <c r="U497" s="148"/>
      <c r="V497" s="148"/>
    </row>
    <row r="498" spans="1:22" s="197" customFormat="1" ht="15.95" customHeight="1" x14ac:dyDescent="0.25">
      <c r="A498" s="259">
        <v>21</v>
      </c>
      <c r="B498" s="234" t="s">
        <v>813</v>
      </c>
      <c r="C498" s="235" t="s">
        <v>47</v>
      </c>
      <c r="D498" s="235" t="s">
        <v>814</v>
      </c>
      <c r="E498" s="58">
        <v>87</v>
      </c>
      <c r="F498" s="68">
        <f t="shared" si="329"/>
        <v>0.19575195751957519</v>
      </c>
      <c r="G498" s="58">
        <v>47</v>
      </c>
      <c r="H498" s="68">
        <f t="shared" ref="H498:H499" si="339">G498/444.44</f>
        <v>0.10575105751057511</v>
      </c>
      <c r="I498" s="58">
        <v>75</v>
      </c>
      <c r="J498" s="15">
        <f t="shared" ref="J498:J499" si="340">I498/444.44</f>
        <v>0.16875168751687517</v>
      </c>
      <c r="K498" s="69">
        <v>0.05</v>
      </c>
      <c r="L498" s="58">
        <v>46</v>
      </c>
      <c r="M498" s="15">
        <f t="shared" ref="M498:M499" si="341">L498/444.44</f>
        <v>0.1035010350103501</v>
      </c>
      <c r="N498" s="69">
        <v>0.04</v>
      </c>
      <c r="O498" s="22">
        <f t="shared" ref="O498:O499" si="342">N498+M498+K498+J498+H498+F498</f>
        <v>0.6637557375573756</v>
      </c>
      <c r="P498" s="242" t="str">
        <f t="shared" ref="P498:P499" si="343">IF(O498&lt;50%,"F",IF(O498&lt;=64%,"D",IF(O498&lt;=79%,"C",IF(O498&lt;90%,"B",IF(O498&gt;=90%,"A")))))</f>
        <v>C</v>
      </c>
      <c r="Q498" s="72"/>
      <c r="R498" s="201"/>
      <c r="S498" s="148"/>
      <c r="T498" s="142"/>
      <c r="U498" s="148"/>
      <c r="V498" s="148"/>
    </row>
    <row r="499" spans="1:22" s="197" customFormat="1" ht="15.95" customHeight="1" x14ac:dyDescent="0.25">
      <c r="A499" s="57">
        <v>22</v>
      </c>
      <c r="B499" s="234" t="s">
        <v>815</v>
      </c>
      <c r="C499" s="235" t="s">
        <v>47</v>
      </c>
      <c r="D499" s="235" t="s">
        <v>816</v>
      </c>
      <c r="E499" s="58">
        <v>96</v>
      </c>
      <c r="F499" s="68">
        <f t="shared" si="329"/>
        <v>0.21600216002160022</v>
      </c>
      <c r="G499" s="58">
        <v>76</v>
      </c>
      <c r="H499" s="68">
        <f t="shared" si="339"/>
        <v>0.17100171001710018</v>
      </c>
      <c r="I499" s="58">
        <v>94</v>
      </c>
      <c r="J499" s="15">
        <f t="shared" si="340"/>
        <v>0.21150211502115021</v>
      </c>
      <c r="K499" s="69">
        <v>0.04</v>
      </c>
      <c r="L499" s="58">
        <v>64</v>
      </c>
      <c r="M499" s="15">
        <f t="shared" si="341"/>
        <v>0.14400144001440016</v>
      </c>
      <c r="N499" s="69">
        <v>0.04</v>
      </c>
      <c r="O499" s="22">
        <f t="shared" si="342"/>
        <v>0.82250742507425079</v>
      </c>
      <c r="P499" s="242" t="str">
        <f t="shared" si="343"/>
        <v>B</v>
      </c>
      <c r="Q499" s="155"/>
      <c r="R499" s="201"/>
      <c r="S499" s="148"/>
      <c r="T499" s="142"/>
      <c r="U499" s="148"/>
      <c r="V499" s="148"/>
    </row>
    <row r="500" spans="1:22" s="197" customFormat="1" ht="15.95" customHeight="1" x14ac:dyDescent="0.25">
      <c r="A500" s="259">
        <v>23</v>
      </c>
      <c r="B500" s="234" t="s">
        <v>817</v>
      </c>
      <c r="C500" s="235" t="s">
        <v>46</v>
      </c>
      <c r="D500" s="235" t="s">
        <v>818</v>
      </c>
      <c r="E500" s="58">
        <v>82</v>
      </c>
      <c r="F500" s="68">
        <f t="shared" si="329"/>
        <v>0.18450184501845018</v>
      </c>
      <c r="G500" s="58">
        <v>38</v>
      </c>
      <c r="H500" s="68">
        <f t="shared" si="330"/>
        <v>8.5500855008550092E-2</v>
      </c>
      <c r="I500" s="58">
        <v>82</v>
      </c>
      <c r="J500" s="15">
        <f t="shared" si="335"/>
        <v>0.18450184501845018</v>
      </c>
      <c r="K500" s="69">
        <v>0.05</v>
      </c>
      <c r="L500" s="58">
        <v>59</v>
      </c>
      <c r="M500" s="15">
        <f t="shared" si="336"/>
        <v>0.13275132751327515</v>
      </c>
      <c r="N500" s="69">
        <v>0.04</v>
      </c>
      <c r="O500" s="22">
        <f t="shared" si="333"/>
        <v>0.67725587255872566</v>
      </c>
      <c r="P500" s="242" t="str">
        <f t="shared" si="337"/>
        <v>C</v>
      </c>
      <c r="Q500" s="72"/>
      <c r="R500" s="201"/>
      <c r="S500" s="148"/>
      <c r="T500" s="142"/>
      <c r="U500" s="148"/>
      <c r="V500" s="148"/>
    </row>
    <row r="501" spans="1:22" s="197" customFormat="1" ht="15.95" customHeight="1" x14ac:dyDescent="0.25">
      <c r="A501" s="57">
        <v>24</v>
      </c>
      <c r="B501" s="234" t="s">
        <v>819</v>
      </c>
      <c r="C501" s="235" t="s">
        <v>47</v>
      </c>
      <c r="D501" s="235" t="s">
        <v>820</v>
      </c>
      <c r="E501" s="58">
        <v>79</v>
      </c>
      <c r="F501" s="68">
        <f t="shared" si="329"/>
        <v>0.17775177751777518</v>
      </c>
      <c r="G501" s="58">
        <v>37</v>
      </c>
      <c r="H501" s="68">
        <f t="shared" si="330"/>
        <v>8.3250832508325087E-2</v>
      </c>
      <c r="I501" s="58">
        <v>78</v>
      </c>
      <c r="J501" s="15">
        <f t="shared" si="335"/>
        <v>0.17550175501755017</v>
      </c>
      <c r="K501" s="69">
        <v>0.05</v>
      </c>
      <c r="L501" s="58">
        <v>55</v>
      </c>
      <c r="M501" s="15">
        <f t="shared" si="336"/>
        <v>0.12375123751237513</v>
      </c>
      <c r="N501" s="69">
        <v>0.03</v>
      </c>
      <c r="O501" s="22">
        <f t="shared" si="333"/>
        <v>0.64025560255602554</v>
      </c>
      <c r="P501" s="242" t="str">
        <f t="shared" si="337"/>
        <v>C</v>
      </c>
      <c r="Q501" s="155"/>
      <c r="R501" s="201"/>
      <c r="S501" s="148"/>
      <c r="T501" s="142"/>
      <c r="U501" s="148"/>
      <c r="V501" s="148"/>
    </row>
    <row r="502" spans="1:22" s="197" customFormat="1" ht="15.95" customHeight="1" x14ac:dyDescent="0.25">
      <c r="A502" s="259">
        <v>25</v>
      </c>
      <c r="B502" s="234" t="s">
        <v>821</v>
      </c>
      <c r="C502" s="235" t="s">
        <v>47</v>
      </c>
      <c r="D502" s="235" t="s">
        <v>822</v>
      </c>
      <c r="E502" s="58">
        <v>74</v>
      </c>
      <c r="F502" s="68">
        <f t="shared" si="329"/>
        <v>0.16650166501665017</v>
      </c>
      <c r="G502" s="58">
        <v>27</v>
      </c>
      <c r="H502" s="68">
        <f t="shared" ref="H502:H507" si="344">G502/444.44</f>
        <v>6.0750607506075062E-2</v>
      </c>
      <c r="I502" s="58">
        <v>74</v>
      </c>
      <c r="J502" s="15">
        <f t="shared" ref="J502:J506" si="345">I502/444.44</f>
        <v>0.16650166501665017</v>
      </c>
      <c r="K502" s="69">
        <v>0.05</v>
      </c>
      <c r="L502" s="58">
        <v>46</v>
      </c>
      <c r="M502" s="15">
        <f t="shared" ref="M502:M506" si="346">L502/444.44</f>
        <v>0.1035010350103501</v>
      </c>
      <c r="N502" s="69">
        <v>0.03</v>
      </c>
      <c r="O502" s="22">
        <f t="shared" ref="O502:O506" si="347">N502+M502+K502+J502+H502+F502</f>
        <v>0.57725497254972558</v>
      </c>
      <c r="P502" s="242" t="str">
        <f t="shared" ref="P502:P506" si="348">IF(O502&lt;50%,"F",IF(O502&lt;=64%,"D",IF(O502&lt;=79%,"C",IF(O502&lt;90%,"B",IF(O502&gt;=90%,"A")))))</f>
        <v>D</v>
      </c>
      <c r="Q502" s="153"/>
      <c r="R502" s="201"/>
      <c r="S502" s="148"/>
      <c r="T502" s="142"/>
      <c r="U502" s="148"/>
      <c r="V502" s="148"/>
    </row>
    <row r="503" spans="1:22" s="292" customFormat="1" ht="15.95" customHeight="1" x14ac:dyDescent="0.25">
      <c r="A503" s="291">
        <v>26</v>
      </c>
      <c r="B503" s="300" t="s">
        <v>823</v>
      </c>
      <c r="C503" s="301" t="s">
        <v>47</v>
      </c>
      <c r="D503" s="301" t="s">
        <v>824</v>
      </c>
      <c r="E503" s="289">
        <v>10</v>
      </c>
      <c r="F503" s="294">
        <f t="shared" si="329"/>
        <v>2.2500225002250022E-2</v>
      </c>
      <c r="G503" s="289">
        <v>25</v>
      </c>
      <c r="H503" s="294">
        <f t="shared" ref="H503:H504" si="349">G503/444.44</f>
        <v>5.625056250562506E-2</v>
      </c>
      <c r="I503" s="289">
        <v>73</v>
      </c>
      <c r="J503" s="290">
        <f t="shared" si="345"/>
        <v>0.16425164251642516</v>
      </c>
      <c r="K503" s="295">
        <v>0.02</v>
      </c>
      <c r="L503" s="289">
        <v>44</v>
      </c>
      <c r="M503" s="290">
        <f t="shared" si="346"/>
        <v>9.9000990009900106E-2</v>
      </c>
      <c r="N503" s="295">
        <v>0.03</v>
      </c>
      <c r="O503" s="263">
        <f t="shared" si="347"/>
        <v>0.39200342003420036</v>
      </c>
      <c r="P503" s="296" t="str">
        <f t="shared" si="348"/>
        <v>F</v>
      </c>
      <c r="Q503" s="303"/>
      <c r="R503" s="201"/>
      <c r="S503" s="148"/>
      <c r="T503" s="142"/>
      <c r="U503" s="148"/>
      <c r="V503" s="148"/>
    </row>
    <row r="504" spans="1:22" s="197" customFormat="1" ht="15.95" customHeight="1" x14ac:dyDescent="0.25">
      <c r="A504" s="259">
        <v>27</v>
      </c>
      <c r="B504" s="234" t="s">
        <v>825</v>
      </c>
      <c r="C504" s="235" t="s">
        <v>46</v>
      </c>
      <c r="D504" s="235" t="s">
        <v>826</v>
      </c>
      <c r="E504" s="58">
        <v>84</v>
      </c>
      <c r="F504" s="68">
        <f t="shared" si="329"/>
        <v>0.18900189001890019</v>
      </c>
      <c r="G504" s="58">
        <v>36</v>
      </c>
      <c r="H504" s="68">
        <f t="shared" si="349"/>
        <v>8.1000810008100083E-2</v>
      </c>
      <c r="I504" s="58">
        <v>73</v>
      </c>
      <c r="J504" s="15">
        <f t="shared" si="345"/>
        <v>0.16425164251642516</v>
      </c>
      <c r="K504" s="69">
        <v>0.04</v>
      </c>
      <c r="L504" s="58">
        <v>58</v>
      </c>
      <c r="M504" s="15">
        <f t="shared" si="346"/>
        <v>0.13050130501305013</v>
      </c>
      <c r="N504" s="69">
        <v>0.03</v>
      </c>
      <c r="O504" s="22">
        <f t="shared" si="347"/>
        <v>0.63475564755647562</v>
      </c>
      <c r="P504" s="242" t="str">
        <f t="shared" si="348"/>
        <v>D</v>
      </c>
      <c r="Q504" s="153"/>
      <c r="R504" s="201"/>
      <c r="S504" s="148"/>
      <c r="T504" s="142"/>
      <c r="U504" s="148"/>
      <c r="V504" s="148"/>
    </row>
    <row r="505" spans="1:22" s="197" customFormat="1" ht="15.95" customHeight="1" x14ac:dyDescent="0.25">
      <c r="A505" s="57">
        <v>28</v>
      </c>
      <c r="B505" s="234" t="s">
        <v>827</v>
      </c>
      <c r="C505" s="235" t="s">
        <v>46</v>
      </c>
      <c r="D505" s="235" t="s">
        <v>828</v>
      </c>
      <c r="E505" s="58">
        <v>73</v>
      </c>
      <c r="F505" s="68">
        <f t="shared" si="329"/>
        <v>0.16425164251642516</v>
      </c>
      <c r="G505" s="58">
        <v>25</v>
      </c>
      <c r="H505" s="68">
        <f t="shared" si="344"/>
        <v>5.625056250562506E-2</v>
      </c>
      <c r="I505" s="58">
        <v>72</v>
      </c>
      <c r="J505" s="15">
        <f t="shared" si="345"/>
        <v>0.16200162001620017</v>
      </c>
      <c r="K505" s="69">
        <v>0.05</v>
      </c>
      <c r="L505" s="58">
        <v>41</v>
      </c>
      <c r="M505" s="15">
        <f t="shared" si="346"/>
        <v>9.2250922509225092E-2</v>
      </c>
      <c r="N505" s="69">
        <v>0.04</v>
      </c>
      <c r="O505" s="22">
        <f t="shared" si="347"/>
        <v>0.56475474754747546</v>
      </c>
      <c r="P505" s="242" t="str">
        <f t="shared" si="348"/>
        <v>D</v>
      </c>
      <c r="Q505" s="153"/>
      <c r="R505" s="201"/>
      <c r="S505" s="148"/>
      <c r="T505" s="142"/>
      <c r="U505" s="148"/>
      <c r="V505" s="148"/>
    </row>
    <row r="506" spans="1:22" s="197" customFormat="1" ht="15.95" customHeight="1" x14ac:dyDescent="0.25">
      <c r="A506" s="259">
        <v>29</v>
      </c>
      <c r="B506" s="234" t="s">
        <v>829</v>
      </c>
      <c r="C506" s="235" t="s">
        <v>47</v>
      </c>
      <c r="D506" s="235" t="s">
        <v>830</v>
      </c>
      <c r="E506" s="58">
        <v>69</v>
      </c>
      <c r="F506" s="68">
        <f t="shared" si="329"/>
        <v>0.15525155251552517</v>
      </c>
      <c r="G506" s="58">
        <v>27</v>
      </c>
      <c r="H506" s="68">
        <f t="shared" si="344"/>
        <v>6.0750607506075062E-2</v>
      </c>
      <c r="I506" s="58">
        <v>77</v>
      </c>
      <c r="J506" s="15">
        <f t="shared" si="345"/>
        <v>0.17325173251732517</v>
      </c>
      <c r="K506" s="69">
        <v>0.01</v>
      </c>
      <c r="L506" s="58">
        <v>35</v>
      </c>
      <c r="M506" s="15">
        <f t="shared" si="346"/>
        <v>7.8750787507875078E-2</v>
      </c>
      <c r="N506" s="69">
        <v>0.03</v>
      </c>
      <c r="O506" s="22">
        <f t="shared" si="347"/>
        <v>0.50800468004680044</v>
      </c>
      <c r="P506" s="242" t="str">
        <f t="shared" si="348"/>
        <v>D</v>
      </c>
      <c r="Q506" s="153"/>
      <c r="R506" s="201"/>
      <c r="S506" s="148"/>
      <c r="T506" s="142"/>
      <c r="U506" s="148"/>
      <c r="V506" s="148"/>
    </row>
    <row r="507" spans="1:22" s="197" customFormat="1" ht="15.95" customHeight="1" x14ac:dyDescent="0.25">
      <c r="A507" s="57">
        <v>30</v>
      </c>
      <c r="B507" s="234" t="s">
        <v>831</v>
      </c>
      <c r="C507" s="235" t="s">
        <v>47</v>
      </c>
      <c r="D507" s="235" t="s">
        <v>832</v>
      </c>
      <c r="E507" s="58">
        <v>87</v>
      </c>
      <c r="F507" s="68">
        <f t="shared" ref="F507" si="350">E507/444.44</f>
        <v>0.19575195751957519</v>
      </c>
      <c r="G507" s="58">
        <v>62</v>
      </c>
      <c r="H507" s="68">
        <f t="shared" si="344"/>
        <v>0.13950139501395015</v>
      </c>
      <c r="I507" s="58">
        <v>90</v>
      </c>
      <c r="J507" s="15">
        <f t="shared" ref="J507" si="351">I507/444.44</f>
        <v>0.20250202502025019</v>
      </c>
      <c r="K507" s="69">
        <v>0.05</v>
      </c>
      <c r="L507" s="58">
        <v>56</v>
      </c>
      <c r="M507" s="15">
        <f t="shared" ref="M507" si="352">L507/444.44</f>
        <v>0.12600126001260012</v>
      </c>
      <c r="N507" s="69">
        <v>0.03</v>
      </c>
      <c r="O507" s="22">
        <f t="shared" ref="O507" si="353">N507+M507+K507+J507+H507+F507</f>
        <v>0.74375663756637556</v>
      </c>
      <c r="P507" s="257" t="str">
        <f t="shared" ref="P507" si="354">IF(O507&lt;50%,"F",IF(O507&lt;=64%,"D",IF(O507&lt;=79%,"C",IF(O507&lt;90%,"B",IF(O507&gt;=90%,"A")))))</f>
        <v>C</v>
      </c>
      <c r="Q507" s="153"/>
      <c r="R507" s="201"/>
      <c r="S507" s="148"/>
      <c r="T507" s="142"/>
      <c r="U507" s="148"/>
      <c r="V507" s="148"/>
    </row>
    <row r="508" spans="1:22" s="222" customFormat="1" ht="15" customHeight="1" x14ac:dyDescent="0.2">
      <c r="A508" s="219" t="s">
        <v>13</v>
      </c>
      <c r="B508" s="228"/>
      <c r="C508" s="228"/>
      <c r="D508" s="228"/>
      <c r="E508" s="224"/>
      <c r="H508" s="30"/>
      <c r="I508" s="217"/>
      <c r="J508" s="30"/>
      <c r="K508" s="27"/>
      <c r="L508" s="217"/>
      <c r="M508" s="30"/>
      <c r="N508" s="21"/>
      <c r="O508" s="31"/>
      <c r="P508" s="61"/>
      <c r="Q508" s="148"/>
      <c r="R508" s="201"/>
      <c r="S508" s="148"/>
      <c r="T508" s="142"/>
      <c r="U508" s="221"/>
      <c r="V508" s="221"/>
    </row>
    <row r="509" spans="1:22" ht="14.1" customHeight="1" x14ac:dyDescent="0.2">
      <c r="O509" s="8"/>
      <c r="P509" s="33"/>
      <c r="Q509" s="148"/>
    </row>
    <row r="510" spans="1:22" ht="14.1" customHeight="1" x14ac:dyDescent="0.2">
      <c r="O510" s="8"/>
      <c r="P510" s="33"/>
      <c r="Q510" s="148"/>
    </row>
    <row r="511" spans="1:22" ht="14.1" customHeight="1" x14ac:dyDescent="0.2">
      <c r="O511" s="8"/>
      <c r="P511" s="33"/>
      <c r="Q511" s="148"/>
    </row>
    <row r="512" spans="1:22" ht="14.1" customHeight="1" x14ac:dyDescent="0.2">
      <c r="O512" s="8"/>
      <c r="P512" s="33"/>
      <c r="Q512" s="148"/>
    </row>
    <row r="513" spans="15:17" ht="14.1" customHeight="1" x14ac:dyDescent="0.2">
      <c r="O513" s="8"/>
      <c r="P513" s="33"/>
      <c r="Q513" s="148"/>
    </row>
    <row r="514" spans="15:17" ht="14.1" customHeight="1" x14ac:dyDescent="0.2">
      <c r="O514" s="8"/>
      <c r="P514" s="33"/>
      <c r="Q514" s="148"/>
    </row>
    <row r="515" spans="15:17" ht="14.1" customHeight="1" x14ac:dyDescent="0.2">
      <c r="O515" s="8"/>
      <c r="P515" s="33"/>
      <c r="Q515" s="148"/>
    </row>
    <row r="516" spans="15:17" ht="14.1" customHeight="1" x14ac:dyDescent="0.2">
      <c r="O516" s="8"/>
      <c r="P516" s="33"/>
      <c r="Q516" s="148"/>
    </row>
    <row r="517" spans="15:17" ht="14.1" customHeight="1" x14ac:dyDescent="0.2">
      <c r="O517" s="8"/>
      <c r="P517" s="33"/>
      <c r="Q517" s="148"/>
    </row>
    <row r="518" spans="15:17" ht="14.1" customHeight="1" x14ac:dyDescent="0.2">
      <c r="O518" s="8"/>
      <c r="P518" s="33"/>
      <c r="Q518" s="148"/>
    </row>
    <row r="519" spans="15:17" ht="14.1" customHeight="1" x14ac:dyDescent="0.2">
      <c r="O519" s="8"/>
      <c r="P519" s="33"/>
      <c r="Q519" s="148"/>
    </row>
    <row r="520" spans="15:17" ht="14.1" customHeight="1" x14ac:dyDescent="0.2">
      <c r="O520" s="8"/>
      <c r="P520" s="33"/>
      <c r="Q520" s="148"/>
    </row>
    <row r="521" spans="15:17" ht="14.1" customHeight="1" x14ac:dyDescent="0.2">
      <c r="O521" s="8"/>
      <c r="P521" s="33"/>
      <c r="Q521" s="148"/>
    </row>
    <row r="522" spans="15:17" ht="14.1" customHeight="1" x14ac:dyDescent="0.2">
      <c r="O522" s="8"/>
      <c r="P522" s="33"/>
      <c r="Q522" s="148"/>
    </row>
    <row r="523" spans="15:17" ht="14.1" customHeight="1" x14ac:dyDescent="0.2">
      <c r="O523" s="8"/>
      <c r="P523" s="33"/>
      <c r="Q523" s="148"/>
    </row>
    <row r="524" spans="15:17" ht="14.1" customHeight="1" x14ac:dyDescent="0.2">
      <c r="O524" s="8"/>
      <c r="P524" s="33"/>
      <c r="Q524" s="148"/>
    </row>
    <row r="525" spans="15:17" ht="14.1" customHeight="1" x14ac:dyDescent="0.2">
      <c r="O525" s="8"/>
      <c r="P525" s="33"/>
      <c r="Q525" s="148"/>
    </row>
    <row r="526" spans="15:17" ht="14.1" customHeight="1" x14ac:dyDescent="0.2">
      <c r="O526" s="8"/>
      <c r="P526" s="33"/>
      <c r="Q526" s="148"/>
    </row>
    <row r="527" spans="15:17" ht="14.1" customHeight="1" x14ac:dyDescent="0.2">
      <c r="O527" s="8"/>
      <c r="P527" s="33"/>
      <c r="Q527" s="148"/>
    </row>
    <row r="528" spans="15:17" ht="14.1" customHeight="1" x14ac:dyDescent="0.2">
      <c r="O528" s="8"/>
      <c r="P528" s="33"/>
      <c r="Q528" s="148"/>
    </row>
    <row r="529" spans="15:17" ht="14.1" customHeight="1" x14ac:dyDescent="0.2">
      <c r="O529" s="8"/>
      <c r="P529" s="33"/>
      <c r="Q529" s="148"/>
    </row>
    <row r="530" spans="15:17" ht="14.1" customHeight="1" x14ac:dyDescent="0.2">
      <c r="O530" s="8"/>
      <c r="P530" s="33"/>
      <c r="Q530" s="148"/>
    </row>
    <row r="531" spans="15:17" ht="14.1" customHeight="1" x14ac:dyDescent="0.2">
      <c r="O531" s="8"/>
      <c r="P531" s="33"/>
      <c r="Q531" s="148"/>
    </row>
    <row r="532" spans="15:17" ht="14.1" customHeight="1" x14ac:dyDescent="0.2">
      <c r="O532" s="8"/>
      <c r="P532" s="33"/>
      <c r="Q532" s="148"/>
    </row>
    <row r="533" spans="15:17" ht="14.1" customHeight="1" x14ac:dyDescent="0.2">
      <c r="O533" s="8"/>
      <c r="P533" s="33"/>
      <c r="Q533" s="148"/>
    </row>
    <row r="534" spans="15:17" ht="14.1" customHeight="1" x14ac:dyDescent="0.2">
      <c r="O534" s="8"/>
      <c r="P534" s="33"/>
      <c r="Q534" s="148"/>
    </row>
    <row r="535" spans="15:17" ht="14.1" customHeight="1" x14ac:dyDescent="0.2">
      <c r="O535" s="8"/>
      <c r="P535" s="33"/>
      <c r="Q535" s="148"/>
    </row>
    <row r="536" spans="15:17" ht="14.1" customHeight="1" x14ac:dyDescent="0.2">
      <c r="O536" s="8"/>
      <c r="P536" s="33"/>
      <c r="Q536" s="148"/>
    </row>
    <row r="537" spans="15:17" ht="14.1" customHeight="1" x14ac:dyDescent="0.2">
      <c r="O537" s="8"/>
      <c r="P537" s="33"/>
      <c r="Q537" s="148"/>
    </row>
    <row r="538" spans="15:17" ht="14.1" customHeight="1" x14ac:dyDescent="0.2">
      <c r="O538" s="8"/>
      <c r="P538" s="33"/>
      <c r="Q538" s="148"/>
    </row>
    <row r="539" spans="15:17" ht="14.1" customHeight="1" x14ac:dyDescent="0.2">
      <c r="O539" s="8"/>
      <c r="P539" s="33"/>
      <c r="Q539" s="148"/>
    </row>
    <row r="540" spans="15:17" ht="14.1" customHeight="1" x14ac:dyDescent="0.2">
      <c r="O540" s="8"/>
      <c r="P540" s="33"/>
      <c r="Q540" s="148"/>
    </row>
    <row r="541" spans="15:17" ht="14.1" customHeight="1" x14ac:dyDescent="0.2">
      <c r="O541" s="8"/>
      <c r="P541" s="33"/>
      <c r="Q541" s="148"/>
    </row>
    <row r="542" spans="15:17" ht="14.1" customHeight="1" x14ac:dyDescent="0.2">
      <c r="O542" s="8"/>
      <c r="P542" s="33"/>
      <c r="Q542" s="148"/>
    </row>
    <row r="543" spans="15:17" ht="14.1" customHeight="1" x14ac:dyDescent="0.2">
      <c r="O543" s="8"/>
      <c r="P543" s="33"/>
      <c r="Q543" s="148"/>
    </row>
    <row r="544" spans="15:17" ht="14.1" customHeight="1" x14ac:dyDescent="0.2">
      <c r="O544" s="8"/>
      <c r="P544" s="33"/>
      <c r="Q544" s="148"/>
    </row>
    <row r="545" spans="15:17" ht="14.1" customHeight="1" x14ac:dyDescent="0.2">
      <c r="O545" s="8"/>
      <c r="P545" s="33"/>
      <c r="Q545" s="148"/>
    </row>
    <row r="546" spans="15:17" ht="14.1" customHeight="1" x14ac:dyDescent="0.2">
      <c r="O546" s="8"/>
      <c r="P546" s="33"/>
      <c r="Q546" s="148"/>
    </row>
    <row r="547" spans="15:17" ht="14.1" customHeight="1" x14ac:dyDescent="0.2">
      <c r="O547" s="8"/>
      <c r="P547" s="33"/>
      <c r="Q547" s="148"/>
    </row>
    <row r="548" spans="15:17" ht="14.1" customHeight="1" x14ac:dyDescent="0.2">
      <c r="O548" s="8"/>
      <c r="P548" s="33"/>
      <c r="Q548" s="148"/>
    </row>
    <row r="549" spans="15:17" ht="14.1" customHeight="1" x14ac:dyDescent="0.2">
      <c r="O549" s="8"/>
      <c r="P549" s="33"/>
      <c r="Q549" s="148"/>
    </row>
    <row r="550" spans="15:17" ht="14.1" customHeight="1" x14ac:dyDescent="0.2">
      <c r="O550" s="8"/>
      <c r="P550" s="33"/>
      <c r="Q550" s="148"/>
    </row>
    <row r="551" spans="15:17" ht="14.1" customHeight="1" x14ac:dyDescent="0.2">
      <c r="O551" s="8"/>
      <c r="P551" s="33"/>
      <c r="Q551" s="148"/>
    </row>
    <row r="552" spans="15:17" ht="14.1" customHeight="1" x14ac:dyDescent="0.2">
      <c r="O552" s="8"/>
      <c r="P552" s="33"/>
      <c r="Q552" s="148"/>
    </row>
    <row r="553" spans="15:17" ht="14.1" customHeight="1" x14ac:dyDescent="0.2">
      <c r="O553" s="8"/>
      <c r="P553" s="33"/>
      <c r="Q553" s="148"/>
    </row>
    <row r="554" spans="15:17" ht="14.1" customHeight="1" x14ac:dyDescent="0.2">
      <c r="O554" s="8"/>
      <c r="P554" s="33"/>
      <c r="Q554" s="148"/>
    </row>
    <row r="555" spans="15:17" ht="14.1" customHeight="1" x14ac:dyDescent="0.2">
      <c r="O555" s="8"/>
      <c r="P555" s="33"/>
      <c r="Q555" s="148"/>
    </row>
    <row r="556" spans="15:17" ht="14.1" customHeight="1" x14ac:dyDescent="0.2">
      <c r="O556" s="8"/>
      <c r="P556" s="33"/>
      <c r="Q556" s="148"/>
    </row>
    <row r="557" spans="15:17" ht="14.1" customHeight="1" x14ac:dyDescent="0.2">
      <c r="O557" s="8"/>
      <c r="P557" s="33"/>
      <c r="Q557" s="148"/>
    </row>
    <row r="558" spans="15:17" ht="14.1" customHeight="1" x14ac:dyDescent="0.2">
      <c r="O558" s="8"/>
      <c r="P558" s="33"/>
      <c r="Q558" s="148"/>
    </row>
    <row r="559" spans="15:17" ht="14.1" customHeight="1" x14ac:dyDescent="0.2">
      <c r="O559" s="8"/>
      <c r="P559" s="33"/>
      <c r="Q559" s="148"/>
    </row>
    <row r="560" spans="15:17" ht="14.1" customHeight="1" x14ac:dyDescent="0.2">
      <c r="O560" s="8"/>
      <c r="P560" s="33"/>
      <c r="Q560" s="148"/>
    </row>
    <row r="561" spans="15:17" ht="14.1" customHeight="1" x14ac:dyDescent="0.2">
      <c r="O561" s="8"/>
      <c r="P561" s="33"/>
      <c r="Q561" s="148"/>
    </row>
    <row r="562" spans="15:17" ht="14.1" customHeight="1" x14ac:dyDescent="0.2">
      <c r="O562" s="8"/>
      <c r="P562" s="33"/>
      <c r="Q562" s="148"/>
    </row>
    <row r="563" spans="15:17" ht="14.1" customHeight="1" x14ac:dyDescent="0.2">
      <c r="O563" s="8"/>
      <c r="P563" s="33"/>
      <c r="Q563" s="148"/>
    </row>
    <row r="564" spans="15:17" ht="14.1" customHeight="1" x14ac:dyDescent="0.2">
      <c r="O564" s="8"/>
      <c r="P564" s="33"/>
      <c r="Q564" s="148"/>
    </row>
    <row r="565" spans="15:17" ht="14.1" customHeight="1" x14ac:dyDescent="0.2">
      <c r="O565" s="8"/>
      <c r="P565" s="33"/>
      <c r="Q565" s="148"/>
    </row>
    <row r="566" spans="15:17" ht="14.1" customHeight="1" x14ac:dyDescent="0.2">
      <c r="O566" s="8"/>
      <c r="P566" s="33"/>
      <c r="Q566" s="148"/>
    </row>
    <row r="567" spans="15:17" ht="14.1" customHeight="1" x14ac:dyDescent="0.2">
      <c r="O567" s="8"/>
      <c r="P567" s="33"/>
      <c r="Q567" s="148"/>
    </row>
    <row r="568" spans="15:17" ht="14.1" customHeight="1" x14ac:dyDescent="0.2">
      <c r="O568" s="8"/>
      <c r="P568" s="33"/>
      <c r="Q568" s="148"/>
    </row>
    <row r="569" spans="15:17" ht="14.1" customHeight="1" x14ac:dyDescent="0.2">
      <c r="O569" s="8"/>
      <c r="P569" s="33"/>
      <c r="Q569" s="148"/>
    </row>
    <row r="570" spans="15:17" ht="14.1" customHeight="1" x14ac:dyDescent="0.2">
      <c r="O570" s="8"/>
      <c r="P570" s="33"/>
      <c r="Q570" s="148"/>
    </row>
    <row r="571" spans="15:17" ht="14.1" customHeight="1" x14ac:dyDescent="0.2">
      <c r="O571" s="8"/>
      <c r="P571" s="33"/>
      <c r="Q571" s="148"/>
    </row>
    <row r="572" spans="15:17" ht="14.1" customHeight="1" x14ac:dyDescent="0.2">
      <c r="O572" s="8"/>
      <c r="P572" s="33"/>
      <c r="Q572" s="148"/>
    </row>
    <row r="573" spans="15:17" ht="14.1" customHeight="1" x14ac:dyDescent="0.2">
      <c r="O573" s="8"/>
      <c r="P573" s="33"/>
      <c r="Q573" s="148"/>
    </row>
    <row r="574" spans="15:17" ht="14.1" customHeight="1" x14ac:dyDescent="0.2">
      <c r="O574" s="8"/>
      <c r="P574" s="33"/>
      <c r="Q574" s="148"/>
    </row>
    <row r="575" spans="15:17" ht="14.1" customHeight="1" x14ac:dyDescent="0.2">
      <c r="O575" s="8"/>
      <c r="P575" s="33"/>
      <c r="Q575" s="148"/>
    </row>
    <row r="576" spans="15:17" ht="14.1" customHeight="1" x14ac:dyDescent="0.2">
      <c r="O576" s="8"/>
      <c r="P576" s="33"/>
      <c r="Q576" s="148"/>
    </row>
    <row r="577" spans="15:17" ht="14.1" customHeight="1" x14ac:dyDescent="0.2">
      <c r="O577" s="8"/>
      <c r="P577" s="33"/>
      <c r="Q577" s="148"/>
    </row>
    <row r="578" spans="15:17" ht="14.1" customHeight="1" x14ac:dyDescent="0.2">
      <c r="O578" s="8"/>
      <c r="P578" s="33"/>
      <c r="Q578" s="148"/>
    </row>
    <row r="579" spans="15:17" ht="14.1" customHeight="1" x14ac:dyDescent="0.2">
      <c r="O579" s="8"/>
      <c r="P579" s="33"/>
      <c r="Q579" s="148"/>
    </row>
    <row r="580" spans="15:17" ht="14.1" customHeight="1" x14ac:dyDescent="0.2">
      <c r="O580" s="8"/>
      <c r="P580" s="33"/>
      <c r="Q580" s="148"/>
    </row>
    <row r="581" spans="15:17" ht="14.1" customHeight="1" x14ac:dyDescent="0.2">
      <c r="O581" s="8"/>
      <c r="P581" s="33"/>
      <c r="Q581" s="148"/>
    </row>
    <row r="582" spans="15:17" ht="14.1" customHeight="1" x14ac:dyDescent="0.2">
      <c r="O582" s="8"/>
      <c r="P582" s="33"/>
      <c r="Q582" s="148"/>
    </row>
    <row r="583" spans="15:17" ht="14.1" customHeight="1" x14ac:dyDescent="0.2">
      <c r="O583" s="8"/>
      <c r="P583" s="33"/>
      <c r="Q583" s="148"/>
    </row>
    <row r="584" spans="15:17" ht="14.1" customHeight="1" x14ac:dyDescent="0.2">
      <c r="O584" s="8"/>
      <c r="P584" s="33"/>
      <c r="Q584" s="148"/>
    </row>
    <row r="585" spans="15:17" ht="14.1" customHeight="1" x14ac:dyDescent="0.2">
      <c r="O585" s="8"/>
      <c r="P585" s="33"/>
      <c r="Q585" s="148"/>
    </row>
    <row r="586" spans="15:17" ht="14.1" customHeight="1" x14ac:dyDescent="0.2">
      <c r="O586" s="8"/>
      <c r="P586" s="33"/>
      <c r="Q586" s="148"/>
    </row>
    <row r="587" spans="15:17" ht="14.1" customHeight="1" x14ac:dyDescent="0.2">
      <c r="O587" s="8"/>
      <c r="P587" s="33"/>
      <c r="Q587" s="148"/>
    </row>
    <row r="588" spans="15:17" ht="14.1" customHeight="1" x14ac:dyDescent="0.2">
      <c r="O588" s="8"/>
      <c r="P588" s="33"/>
      <c r="Q588" s="148"/>
    </row>
    <row r="589" spans="15:17" ht="14.1" customHeight="1" x14ac:dyDescent="0.2">
      <c r="O589" s="8"/>
      <c r="P589" s="33"/>
      <c r="Q589" s="148"/>
    </row>
    <row r="590" spans="15:17" ht="14.1" customHeight="1" x14ac:dyDescent="0.2">
      <c r="O590" s="8"/>
      <c r="P590" s="33"/>
      <c r="Q590" s="148"/>
    </row>
    <row r="591" spans="15:17" ht="14.1" customHeight="1" x14ac:dyDescent="0.2">
      <c r="O591" s="8"/>
      <c r="P591" s="33"/>
      <c r="Q591" s="148"/>
    </row>
    <row r="592" spans="15:17" ht="14.1" customHeight="1" x14ac:dyDescent="0.2">
      <c r="O592" s="8"/>
      <c r="P592" s="33"/>
      <c r="Q592" s="148"/>
    </row>
    <row r="593" spans="15:17" ht="14.1" customHeight="1" x14ac:dyDescent="0.2">
      <c r="O593" s="8"/>
      <c r="P593" s="33"/>
      <c r="Q593" s="148"/>
    </row>
    <row r="594" spans="15:17" ht="14.1" customHeight="1" x14ac:dyDescent="0.2">
      <c r="O594" s="8"/>
      <c r="P594" s="33"/>
      <c r="Q594" s="148"/>
    </row>
    <row r="595" spans="15:17" ht="14.1" customHeight="1" x14ac:dyDescent="0.2">
      <c r="O595" s="8"/>
      <c r="P595" s="33"/>
      <c r="Q595" s="148"/>
    </row>
    <row r="596" spans="15:17" ht="14.1" customHeight="1" x14ac:dyDescent="0.2">
      <c r="O596" s="8"/>
      <c r="P596" s="33"/>
      <c r="Q596" s="148"/>
    </row>
    <row r="597" spans="15:17" ht="14.1" customHeight="1" x14ac:dyDescent="0.2">
      <c r="O597" s="8"/>
      <c r="P597" s="33"/>
      <c r="Q597" s="148"/>
    </row>
    <row r="598" spans="15:17" ht="14.1" customHeight="1" x14ac:dyDescent="0.2">
      <c r="O598" s="8"/>
      <c r="P598" s="33"/>
      <c r="Q598" s="148"/>
    </row>
    <row r="599" spans="15:17" ht="14.1" customHeight="1" x14ac:dyDescent="0.2">
      <c r="O599" s="8"/>
      <c r="P599" s="33"/>
      <c r="Q599" s="148"/>
    </row>
    <row r="600" spans="15:17" ht="14.1" customHeight="1" x14ac:dyDescent="0.2">
      <c r="O600" s="8"/>
      <c r="P600" s="33"/>
      <c r="Q600" s="148"/>
    </row>
    <row r="601" spans="15:17" ht="14.1" customHeight="1" x14ac:dyDescent="0.2">
      <c r="O601" s="8"/>
      <c r="P601" s="33"/>
      <c r="Q601" s="148"/>
    </row>
    <row r="602" spans="15:17" ht="14.1" customHeight="1" x14ac:dyDescent="0.2">
      <c r="O602" s="8"/>
      <c r="P602" s="33"/>
      <c r="Q602" s="148"/>
    </row>
    <row r="603" spans="15:17" ht="14.1" customHeight="1" x14ac:dyDescent="0.2">
      <c r="O603" s="8"/>
      <c r="P603" s="33"/>
      <c r="Q603" s="148"/>
    </row>
    <row r="604" spans="15:17" ht="14.1" customHeight="1" x14ac:dyDescent="0.2">
      <c r="O604" s="8"/>
      <c r="P604" s="33"/>
      <c r="Q604" s="148"/>
    </row>
    <row r="605" spans="15:17" ht="14.1" customHeight="1" x14ac:dyDescent="0.2">
      <c r="O605" s="8"/>
      <c r="P605" s="33"/>
      <c r="Q605" s="148"/>
    </row>
    <row r="606" spans="15:17" ht="14.1" customHeight="1" x14ac:dyDescent="0.2">
      <c r="O606" s="8"/>
      <c r="P606" s="33"/>
      <c r="Q606" s="148"/>
    </row>
    <row r="607" spans="15:17" ht="14.1" customHeight="1" x14ac:dyDescent="0.2">
      <c r="O607" s="8"/>
      <c r="P607" s="33"/>
      <c r="Q607" s="148"/>
    </row>
    <row r="608" spans="15:17" ht="14.1" customHeight="1" x14ac:dyDescent="0.2">
      <c r="O608" s="8"/>
      <c r="P608" s="33"/>
      <c r="Q608" s="148"/>
    </row>
    <row r="609" spans="15:17" ht="14.1" customHeight="1" x14ac:dyDescent="0.2">
      <c r="O609" s="8"/>
      <c r="P609" s="33"/>
      <c r="Q609" s="148"/>
    </row>
    <row r="610" spans="15:17" ht="14.1" customHeight="1" x14ac:dyDescent="0.2">
      <c r="O610" s="8"/>
      <c r="P610" s="33"/>
      <c r="Q610" s="148"/>
    </row>
    <row r="611" spans="15:17" ht="14.1" customHeight="1" x14ac:dyDescent="0.2">
      <c r="O611" s="8"/>
      <c r="P611" s="33"/>
      <c r="Q611" s="148"/>
    </row>
    <row r="612" spans="15:17" ht="14.1" customHeight="1" x14ac:dyDescent="0.2">
      <c r="O612" s="8"/>
      <c r="P612" s="33"/>
      <c r="Q612" s="148"/>
    </row>
    <row r="613" spans="15:17" ht="14.1" customHeight="1" x14ac:dyDescent="0.2">
      <c r="O613" s="8"/>
      <c r="P613" s="33"/>
      <c r="Q613" s="148"/>
    </row>
    <row r="614" spans="15:17" ht="14.1" customHeight="1" x14ac:dyDescent="0.2">
      <c r="O614" s="8"/>
      <c r="P614" s="33"/>
      <c r="Q614" s="148"/>
    </row>
    <row r="615" spans="15:17" ht="14.1" customHeight="1" x14ac:dyDescent="0.2">
      <c r="O615" s="8"/>
      <c r="P615" s="33"/>
      <c r="Q615" s="148"/>
    </row>
    <row r="616" spans="15:17" ht="14.1" customHeight="1" x14ac:dyDescent="0.2">
      <c r="O616" s="8"/>
      <c r="P616" s="33"/>
      <c r="Q616" s="148"/>
    </row>
    <row r="617" spans="15:17" ht="14.1" customHeight="1" x14ac:dyDescent="0.2">
      <c r="O617" s="8"/>
      <c r="P617" s="33"/>
      <c r="Q617" s="148"/>
    </row>
    <row r="618" spans="15:17" ht="14.1" customHeight="1" x14ac:dyDescent="0.2">
      <c r="O618" s="8"/>
      <c r="P618" s="33"/>
      <c r="Q618" s="148"/>
    </row>
    <row r="619" spans="15:17" ht="14.1" customHeight="1" x14ac:dyDescent="0.2">
      <c r="O619" s="8"/>
      <c r="P619" s="33"/>
      <c r="Q619" s="148"/>
    </row>
    <row r="620" spans="15:17" ht="14.1" customHeight="1" x14ac:dyDescent="0.2">
      <c r="O620" s="8"/>
      <c r="P620" s="33"/>
      <c r="Q620" s="148"/>
    </row>
    <row r="621" spans="15:17" ht="14.1" customHeight="1" x14ac:dyDescent="0.2">
      <c r="O621" s="8"/>
      <c r="P621" s="33"/>
      <c r="Q621" s="148"/>
    </row>
    <row r="622" spans="15:17" ht="14.1" customHeight="1" x14ac:dyDescent="0.2">
      <c r="O622" s="8"/>
      <c r="P622" s="33"/>
      <c r="Q622" s="148"/>
    </row>
    <row r="623" spans="15:17" ht="14.1" customHeight="1" x14ac:dyDescent="0.2">
      <c r="O623" s="8"/>
      <c r="P623" s="33"/>
      <c r="Q623" s="148"/>
    </row>
    <row r="624" spans="15:17" ht="14.1" customHeight="1" x14ac:dyDescent="0.2">
      <c r="O624" s="8"/>
      <c r="P624" s="33"/>
      <c r="Q624" s="148"/>
    </row>
    <row r="625" spans="15:17" ht="14.1" customHeight="1" x14ac:dyDescent="0.2">
      <c r="O625" s="8"/>
      <c r="P625" s="33"/>
      <c r="Q625" s="148"/>
    </row>
    <row r="626" spans="15:17" ht="14.1" customHeight="1" x14ac:dyDescent="0.2">
      <c r="O626" s="8"/>
      <c r="P626" s="33"/>
      <c r="Q626" s="148"/>
    </row>
    <row r="627" spans="15:17" ht="14.1" customHeight="1" x14ac:dyDescent="0.2">
      <c r="O627" s="8"/>
      <c r="P627" s="33"/>
      <c r="Q627" s="148"/>
    </row>
    <row r="628" spans="15:17" ht="14.1" customHeight="1" x14ac:dyDescent="0.2">
      <c r="O628" s="8"/>
      <c r="P628" s="33"/>
      <c r="Q628" s="148"/>
    </row>
    <row r="629" spans="15:17" ht="14.1" customHeight="1" x14ac:dyDescent="0.2">
      <c r="O629" s="8"/>
      <c r="P629" s="33"/>
      <c r="Q629" s="148"/>
    </row>
    <row r="630" spans="15:17" ht="14.1" customHeight="1" x14ac:dyDescent="0.2">
      <c r="O630" s="8"/>
      <c r="P630" s="33"/>
      <c r="Q630" s="148"/>
    </row>
    <row r="631" spans="15:17" ht="14.1" customHeight="1" x14ac:dyDescent="0.2">
      <c r="O631" s="8"/>
      <c r="P631" s="33"/>
      <c r="Q631" s="148"/>
    </row>
    <row r="632" spans="15:17" ht="14.1" customHeight="1" x14ac:dyDescent="0.2">
      <c r="O632" s="8"/>
      <c r="P632" s="33"/>
      <c r="Q632" s="148"/>
    </row>
    <row r="633" spans="15:17" ht="14.1" customHeight="1" x14ac:dyDescent="0.2">
      <c r="O633" s="8"/>
      <c r="P633" s="33"/>
      <c r="Q633" s="148"/>
    </row>
    <row r="634" spans="15:17" ht="14.1" customHeight="1" x14ac:dyDescent="0.2">
      <c r="O634" s="8"/>
      <c r="P634" s="33"/>
      <c r="Q634" s="148"/>
    </row>
    <row r="635" spans="15:17" ht="14.1" customHeight="1" x14ac:dyDescent="0.2">
      <c r="O635" s="8"/>
      <c r="P635" s="33"/>
      <c r="Q635" s="148"/>
    </row>
    <row r="636" spans="15:17" ht="14.1" customHeight="1" x14ac:dyDescent="0.2">
      <c r="O636" s="8"/>
      <c r="P636" s="33"/>
      <c r="Q636" s="148"/>
    </row>
    <row r="637" spans="15:17" ht="14.1" customHeight="1" x14ac:dyDescent="0.2">
      <c r="O637" s="8"/>
      <c r="P637" s="33"/>
      <c r="Q637" s="148"/>
    </row>
    <row r="638" spans="15:17" ht="14.1" customHeight="1" x14ac:dyDescent="0.2">
      <c r="O638" s="8"/>
      <c r="P638" s="33"/>
      <c r="Q638" s="148"/>
    </row>
    <row r="639" spans="15:17" ht="14.1" customHeight="1" x14ac:dyDescent="0.2">
      <c r="O639" s="8"/>
      <c r="P639" s="33"/>
      <c r="Q639" s="148"/>
    </row>
    <row r="640" spans="15:17" ht="14.1" customHeight="1" x14ac:dyDescent="0.2">
      <c r="O640" s="8"/>
      <c r="P640" s="33"/>
      <c r="Q640" s="148"/>
    </row>
    <row r="641" spans="15:17" ht="14.1" customHeight="1" x14ac:dyDescent="0.2">
      <c r="O641" s="8"/>
      <c r="P641" s="33"/>
      <c r="Q641" s="148"/>
    </row>
    <row r="642" spans="15:17" ht="14.1" customHeight="1" x14ac:dyDescent="0.2">
      <c r="O642" s="8"/>
      <c r="P642" s="33"/>
      <c r="Q642" s="148"/>
    </row>
    <row r="643" spans="15:17" ht="14.1" customHeight="1" x14ac:dyDescent="0.2">
      <c r="O643" s="8"/>
      <c r="P643" s="33"/>
      <c r="Q643" s="148"/>
    </row>
    <row r="644" spans="15:17" ht="14.1" customHeight="1" x14ac:dyDescent="0.2">
      <c r="O644" s="8"/>
      <c r="P644" s="33"/>
      <c r="Q644" s="148"/>
    </row>
    <row r="645" spans="15:17" ht="14.1" customHeight="1" x14ac:dyDescent="0.2">
      <c r="O645" s="8"/>
      <c r="P645" s="33"/>
      <c r="Q645" s="148"/>
    </row>
    <row r="646" spans="15:17" ht="14.1" customHeight="1" x14ac:dyDescent="0.2">
      <c r="O646" s="8"/>
      <c r="P646" s="33"/>
      <c r="Q646" s="148"/>
    </row>
    <row r="647" spans="15:17" ht="14.1" customHeight="1" x14ac:dyDescent="0.2">
      <c r="O647" s="8"/>
      <c r="P647" s="33"/>
      <c r="Q647" s="148"/>
    </row>
    <row r="648" spans="15:17" ht="14.1" customHeight="1" x14ac:dyDescent="0.2">
      <c r="O648" s="8"/>
      <c r="P648" s="33"/>
      <c r="Q648" s="148"/>
    </row>
    <row r="649" spans="15:17" ht="14.1" customHeight="1" x14ac:dyDescent="0.2">
      <c r="O649" s="8"/>
      <c r="P649" s="33"/>
      <c r="Q649" s="148"/>
    </row>
    <row r="650" spans="15:17" ht="14.1" customHeight="1" x14ac:dyDescent="0.2">
      <c r="O650" s="8"/>
      <c r="P650" s="33"/>
      <c r="Q650" s="148"/>
    </row>
    <row r="651" spans="15:17" ht="14.1" customHeight="1" x14ac:dyDescent="0.2">
      <c r="O651" s="8"/>
      <c r="P651" s="33"/>
      <c r="Q651" s="148"/>
    </row>
    <row r="652" spans="15:17" ht="14.1" customHeight="1" x14ac:dyDescent="0.2">
      <c r="O652" s="8"/>
      <c r="P652" s="33"/>
      <c r="Q652" s="148"/>
    </row>
    <row r="653" spans="15:17" ht="14.1" customHeight="1" x14ac:dyDescent="0.2">
      <c r="O653" s="8"/>
      <c r="P653" s="33"/>
      <c r="Q653" s="148"/>
    </row>
    <row r="654" spans="15:17" ht="14.1" customHeight="1" x14ac:dyDescent="0.2">
      <c r="O654" s="8"/>
      <c r="P654" s="33"/>
      <c r="Q654" s="148"/>
    </row>
    <row r="655" spans="15:17" ht="14.1" customHeight="1" x14ac:dyDescent="0.2">
      <c r="O655" s="8"/>
      <c r="P655" s="33"/>
      <c r="Q655" s="148"/>
    </row>
    <row r="656" spans="15:17" ht="14.1" customHeight="1" x14ac:dyDescent="0.2">
      <c r="O656" s="8"/>
      <c r="P656" s="33"/>
      <c r="Q656" s="148"/>
    </row>
    <row r="657" spans="15:17" ht="14.1" customHeight="1" x14ac:dyDescent="0.2">
      <c r="O657" s="8"/>
      <c r="P657" s="33"/>
      <c r="Q657" s="148"/>
    </row>
    <row r="658" spans="15:17" ht="14.1" customHeight="1" x14ac:dyDescent="0.2">
      <c r="O658" s="8"/>
      <c r="P658" s="33"/>
      <c r="Q658" s="148"/>
    </row>
    <row r="659" spans="15:17" ht="14.1" customHeight="1" x14ac:dyDescent="0.2">
      <c r="O659" s="8"/>
      <c r="P659" s="33"/>
      <c r="Q659" s="148"/>
    </row>
    <row r="660" spans="15:17" ht="14.1" customHeight="1" x14ac:dyDescent="0.2">
      <c r="O660" s="8"/>
      <c r="P660" s="33"/>
      <c r="Q660" s="148"/>
    </row>
    <row r="661" spans="15:17" ht="14.1" customHeight="1" x14ac:dyDescent="0.2">
      <c r="O661" s="8"/>
      <c r="P661" s="33"/>
      <c r="Q661" s="148"/>
    </row>
    <row r="662" spans="15:17" ht="14.1" customHeight="1" x14ac:dyDescent="0.2">
      <c r="O662" s="8"/>
      <c r="P662" s="33"/>
      <c r="Q662" s="148"/>
    </row>
    <row r="663" spans="15:17" ht="14.1" customHeight="1" x14ac:dyDescent="0.2">
      <c r="O663" s="8"/>
      <c r="P663" s="33"/>
      <c r="Q663" s="148"/>
    </row>
    <row r="664" spans="15:17" ht="14.1" customHeight="1" x14ac:dyDescent="0.2">
      <c r="O664" s="8"/>
      <c r="P664" s="33"/>
      <c r="Q664" s="148"/>
    </row>
    <row r="665" spans="15:17" ht="14.1" customHeight="1" x14ac:dyDescent="0.2">
      <c r="O665" s="8"/>
      <c r="P665" s="33"/>
      <c r="Q665" s="148"/>
    </row>
    <row r="666" spans="15:17" ht="14.1" customHeight="1" x14ac:dyDescent="0.2">
      <c r="O666" s="8"/>
      <c r="P666" s="33"/>
      <c r="Q666" s="148"/>
    </row>
    <row r="667" spans="15:17" ht="14.1" customHeight="1" x14ac:dyDescent="0.2">
      <c r="O667" s="8"/>
      <c r="P667" s="33"/>
      <c r="Q667" s="148"/>
    </row>
    <row r="668" spans="15:17" ht="14.1" customHeight="1" x14ac:dyDescent="0.2">
      <c r="O668" s="8"/>
      <c r="P668" s="33"/>
      <c r="Q668" s="148"/>
    </row>
    <row r="669" spans="15:17" ht="14.1" customHeight="1" x14ac:dyDescent="0.2">
      <c r="O669" s="8"/>
      <c r="P669" s="33"/>
      <c r="Q669" s="148"/>
    </row>
    <row r="670" spans="15:17" ht="14.1" customHeight="1" x14ac:dyDescent="0.2">
      <c r="O670" s="8"/>
      <c r="P670" s="33"/>
      <c r="Q670" s="148"/>
    </row>
    <row r="671" spans="15:17" ht="14.1" customHeight="1" x14ac:dyDescent="0.2">
      <c r="O671" s="8"/>
      <c r="P671" s="33"/>
      <c r="Q671" s="148"/>
    </row>
    <row r="672" spans="15:17" ht="14.1" customHeight="1" x14ac:dyDescent="0.2">
      <c r="O672" s="8"/>
      <c r="P672" s="33"/>
      <c r="Q672" s="148"/>
    </row>
    <row r="673" spans="15:17" ht="14.1" customHeight="1" x14ac:dyDescent="0.2">
      <c r="O673" s="8"/>
      <c r="P673" s="33"/>
      <c r="Q673" s="148"/>
    </row>
    <row r="674" spans="15:17" ht="14.1" customHeight="1" x14ac:dyDescent="0.2">
      <c r="O674" s="8"/>
      <c r="P674" s="33"/>
      <c r="Q674" s="148"/>
    </row>
    <row r="675" spans="15:17" ht="14.1" customHeight="1" x14ac:dyDescent="0.2">
      <c r="O675" s="8"/>
      <c r="P675" s="33"/>
      <c r="Q675" s="148"/>
    </row>
    <row r="676" spans="15:17" ht="14.1" customHeight="1" x14ac:dyDescent="0.2">
      <c r="O676" s="8"/>
      <c r="P676" s="33"/>
      <c r="Q676" s="148"/>
    </row>
    <row r="677" spans="15:17" ht="14.1" customHeight="1" x14ac:dyDescent="0.2">
      <c r="O677" s="8"/>
      <c r="P677" s="33"/>
      <c r="Q677" s="148"/>
    </row>
    <row r="678" spans="15:17" ht="14.1" customHeight="1" x14ac:dyDescent="0.2">
      <c r="O678" s="8"/>
      <c r="P678" s="33"/>
      <c r="Q678" s="148"/>
    </row>
    <row r="679" spans="15:17" ht="14.1" customHeight="1" x14ac:dyDescent="0.2">
      <c r="O679" s="8"/>
      <c r="P679" s="33"/>
      <c r="Q679" s="148"/>
    </row>
    <row r="680" spans="15:17" ht="14.1" customHeight="1" x14ac:dyDescent="0.2">
      <c r="O680" s="8"/>
      <c r="P680" s="33"/>
      <c r="Q680" s="148"/>
    </row>
    <row r="681" spans="15:17" ht="14.1" customHeight="1" x14ac:dyDescent="0.2">
      <c r="O681" s="8"/>
      <c r="P681" s="33"/>
      <c r="Q681" s="148"/>
    </row>
    <row r="682" spans="15:17" ht="14.1" customHeight="1" x14ac:dyDescent="0.2">
      <c r="O682" s="8"/>
      <c r="P682" s="33"/>
      <c r="Q682" s="148"/>
    </row>
    <row r="683" spans="15:17" ht="14.1" customHeight="1" x14ac:dyDescent="0.2">
      <c r="O683" s="8"/>
      <c r="P683" s="33"/>
      <c r="Q683" s="148"/>
    </row>
    <row r="684" spans="15:17" ht="14.1" customHeight="1" x14ac:dyDescent="0.2">
      <c r="O684" s="8"/>
      <c r="P684" s="33"/>
      <c r="Q684" s="148"/>
    </row>
    <row r="685" spans="15:17" ht="14.1" customHeight="1" x14ac:dyDescent="0.2">
      <c r="O685" s="8"/>
      <c r="P685" s="33"/>
      <c r="Q685" s="148"/>
    </row>
    <row r="686" spans="15:17" ht="14.1" customHeight="1" x14ac:dyDescent="0.2">
      <c r="O686" s="8"/>
      <c r="P686" s="33"/>
      <c r="Q686" s="148"/>
    </row>
    <row r="687" spans="15:17" ht="14.1" customHeight="1" x14ac:dyDescent="0.2">
      <c r="O687" s="8"/>
      <c r="P687" s="33"/>
      <c r="Q687" s="148"/>
    </row>
    <row r="688" spans="15:17" ht="14.1" customHeight="1" x14ac:dyDescent="0.2">
      <c r="O688" s="8"/>
      <c r="P688" s="33"/>
      <c r="Q688" s="148"/>
    </row>
    <row r="689" spans="15:17" ht="14.1" customHeight="1" x14ac:dyDescent="0.2">
      <c r="O689" s="8"/>
      <c r="P689" s="33"/>
      <c r="Q689" s="148"/>
    </row>
    <row r="690" spans="15:17" ht="14.1" customHeight="1" x14ac:dyDescent="0.2">
      <c r="O690" s="8"/>
      <c r="P690" s="33"/>
      <c r="Q690" s="148"/>
    </row>
    <row r="691" spans="15:17" ht="14.1" customHeight="1" x14ac:dyDescent="0.2">
      <c r="O691" s="8"/>
      <c r="P691" s="33"/>
      <c r="Q691" s="148"/>
    </row>
    <row r="692" spans="15:17" ht="14.1" customHeight="1" x14ac:dyDescent="0.2">
      <c r="O692" s="8"/>
      <c r="P692" s="33"/>
      <c r="Q692" s="148"/>
    </row>
    <row r="693" spans="15:17" ht="14.1" customHeight="1" x14ac:dyDescent="0.2">
      <c r="O693" s="8"/>
      <c r="P693" s="33"/>
      <c r="Q693" s="148"/>
    </row>
    <row r="694" spans="15:17" ht="14.1" customHeight="1" x14ac:dyDescent="0.2">
      <c r="O694" s="8"/>
      <c r="P694" s="33"/>
      <c r="Q694" s="148"/>
    </row>
    <row r="695" spans="15:17" ht="14.1" customHeight="1" x14ac:dyDescent="0.2">
      <c r="O695" s="8"/>
      <c r="P695" s="33"/>
      <c r="Q695" s="148"/>
    </row>
    <row r="696" spans="15:17" ht="14.1" customHeight="1" x14ac:dyDescent="0.2">
      <c r="O696" s="8"/>
      <c r="P696" s="33"/>
      <c r="Q696" s="148"/>
    </row>
    <row r="697" spans="15:17" ht="14.1" customHeight="1" x14ac:dyDescent="0.2">
      <c r="O697" s="8"/>
      <c r="P697" s="33"/>
      <c r="Q697" s="148"/>
    </row>
    <row r="698" spans="15:17" ht="14.1" customHeight="1" x14ac:dyDescent="0.2">
      <c r="O698" s="8"/>
      <c r="P698" s="33"/>
      <c r="Q698" s="148"/>
    </row>
    <row r="699" spans="15:17" ht="14.1" customHeight="1" x14ac:dyDescent="0.2">
      <c r="O699" s="8"/>
      <c r="P699" s="33"/>
      <c r="Q699" s="148"/>
    </row>
    <row r="700" spans="15:17" ht="14.1" customHeight="1" x14ac:dyDescent="0.2">
      <c r="O700" s="8"/>
      <c r="P700" s="33"/>
      <c r="Q700" s="148"/>
    </row>
    <row r="701" spans="15:17" ht="14.1" customHeight="1" x14ac:dyDescent="0.2">
      <c r="O701" s="8"/>
      <c r="P701" s="33"/>
      <c r="Q701" s="148"/>
    </row>
    <row r="702" spans="15:17" ht="14.1" customHeight="1" x14ac:dyDescent="0.2">
      <c r="O702" s="8"/>
      <c r="P702" s="33"/>
      <c r="Q702" s="148"/>
    </row>
    <row r="703" spans="15:17" ht="14.1" customHeight="1" x14ac:dyDescent="0.2">
      <c r="O703" s="8"/>
      <c r="P703" s="33"/>
      <c r="Q703" s="148"/>
    </row>
    <row r="704" spans="15:17" ht="14.1" customHeight="1" x14ac:dyDescent="0.2">
      <c r="O704" s="8"/>
      <c r="P704" s="33"/>
      <c r="Q704" s="148"/>
    </row>
    <row r="705" spans="15:17" ht="14.1" customHeight="1" x14ac:dyDescent="0.2">
      <c r="O705" s="8"/>
      <c r="P705" s="33"/>
      <c r="Q705" s="148"/>
    </row>
    <row r="706" spans="15:17" ht="14.1" customHeight="1" x14ac:dyDescent="0.2">
      <c r="O706" s="8"/>
      <c r="P706" s="33"/>
      <c r="Q706" s="148"/>
    </row>
    <row r="707" spans="15:17" ht="14.1" customHeight="1" x14ac:dyDescent="0.2">
      <c r="O707" s="8"/>
      <c r="P707" s="33"/>
      <c r="Q707" s="148"/>
    </row>
    <row r="708" spans="15:17" ht="14.1" customHeight="1" x14ac:dyDescent="0.2">
      <c r="O708" s="8"/>
      <c r="P708" s="33"/>
      <c r="Q708" s="148"/>
    </row>
    <row r="709" spans="15:17" ht="14.1" customHeight="1" x14ac:dyDescent="0.2">
      <c r="O709" s="8"/>
      <c r="P709" s="33"/>
      <c r="Q709" s="148"/>
    </row>
    <row r="710" spans="15:17" ht="14.1" customHeight="1" x14ac:dyDescent="0.2">
      <c r="O710" s="8"/>
      <c r="P710" s="33"/>
      <c r="Q710" s="148"/>
    </row>
    <row r="711" spans="15:17" ht="14.1" customHeight="1" x14ac:dyDescent="0.2">
      <c r="O711" s="8"/>
      <c r="P711" s="33"/>
      <c r="Q711" s="148"/>
    </row>
    <row r="712" spans="15:17" ht="14.1" customHeight="1" x14ac:dyDescent="0.2">
      <c r="O712" s="8"/>
      <c r="P712" s="33"/>
      <c r="Q712" s="148"/>
    </row>
    <row r="713" spans="15:17" ht="14.1" customHeight="1" x14ac:dyDescent="0.2">
      <c r="O713" s="8"/>
      <c r="P713" s="33"/>
      <c r="Q713" s="148"/>
    </row>
    <row r="714" spans="15:17" ht="14.1" customHeight="1" x14ac:dyDescent="0.2">
      <c r="O714" s="8"/>
      <c r="P714" s="33"/>
      <c r="Q714" s="148"/>
    </row>
    <row r="715" spans="15:17" ht="14.1" customHeight="1" x14ac:dyDescent="0.2">
      <c r="O715" s="8"/>
      <c r="P715" s="33"/>
      <c r="Q715" s="148"/>
    </row>
    <row r="716" spans="15:17" ht="14.1" customHeight="1" x14ac:dyDescent="0.2">
      <c r="O716" s="8"/>
      <c r="P716" s="33"/>
      <c r="Q716" s="148"/>
    </row>
    <row r="717" spans="15:17" ht="14.1" customHeight="1" x14ac:dyDescent="0.2">
      <c r="O717" s="8"/>
      <c r="P717" s="33"/>
      <c r="Q717" s="148"/>
    </row>
    <row r="718" spans="15:17" ht="14.1" customHeight="1" x14ac:dyDescent="0.2">
      <c r="O718" s="8"/>
      <c r="P718" s="33"/>
      <c r="Q718" s="148"/>
    </row>
    <row r="719" spans="15:17" ht="14.1" customHeight="1" x14ac:dyDescent="0.2">
      <c r="O719" s="8"/>
      <c r="P719" s="33"/>
      <c r="Q719" s="148"/>
    </row>
    <row r="720" spans="15:17" ht="14.1" customHeight="1" x14ac:dyDescent="0.2">
      <c r="O720" s="8"/>
      <c r="P720" s="33"/>
      <c r="Q720" s="148"/>
    </row>
    <row r="721" spans="15:17" ht="14.1" customHeight="1" x14ac:dyDescent="0.2">
      <c r="O721" s="8"/>
      <c r="P721" s="33"/>
      <c r="Q721" s="148"/>
    </row>
    <row r="722" spans="15:17" ht="14.1" customHeight="1" x14ac:dyDescent="0.2">
      <c r="O722" s="8"/>
      <c r="P722" s="33"/>
      <c r="Q722" s="148"/>
    </row>
    <row r="723" spans="15:17" ht="14.1" customHeight="1" x14ac:dyDescent="0.2">
      <c r="O723" s="8"/>
      <c r="P723" s="33"/>
      <c r="Q723" s="148"/>
    </row>
    <row r="724" spans="15:17" ht="14.1" customHeight="1" x14ac:dyDescent="0.2">
      <c r="O724" s="8"/>
      <c r="P724" s="33"/>
      <c r="Q724" s="148"/>
    </row>
    <row r="725" spans="15:17" ht="14.1" customHeight="1" x14ac:dyDescent="0.2">
      <c r="O725" s="8"/>
      <c r="P725" s="33"/>
      <c r="Q725" s="148"/>
    </row>
    <row r="726" spans="15:17" ht="14.1" customHeight="1" x14ac:dyDescent="0.2">
      <c r="O726" s="8"/>
      <c r="P726" s="33"/>
      <c r="Q726" s="148"/>
    </row>
    <row r="727" spans="15:17" ht="14.1" customHeight="1" x14ac:dyDescent="0.2">
      <c r="O727" s="8"/>
      <c r="P727" s="33"/>
      <c r="Q727" s="148"/>
    </row>
    <row r="728" spans="15:17" ht="14.1" customHeight="1" x14ac:dyDescent="0.2">
      <c r="O728" s="8"/>
      <c r="P728" s="33"/>
      <c r="Q728" s="148"/>
    </row>
    <row r="729" spans="15:17" ht="14.1" customHeight="1" x14ac:dyDescent="0.2">
      <c r="O729" s="8"/>
      <c r="P729" s="33"/>
      <c r="Q729" s="148"/>
    </row>
    <row r="730" spans="15:17" ht="14.1" customHeight="1" x14ac:dyDescent="0.2">
      <c r="O730" s="8"/>
      <c r="P730" s="33"/>
      <c r="Q730" s="148"/>
    </row>
    <row r="731" spans="15:17" ht="14.1" customHeight="1" x14ac:dyDescent="0.2">
      <c r="O731" s="8"/>
      <c r="P731" s="33"/>
      <c r="Q731" s="148"/>
    </row>
    <row r="732" spans="15:17" ht="14.1" customHeight="1" x14ac:dyDescent="0.2">
      <c r="O732" s="8"/>
      <c r="P732" s="33"/>
      <c r="Q732" s="148"/>
    </row>
    <row r="733" spans="15:17" ht="14.1" customHeight="1" x14ac:dyDescent="0.2">
      <c r="O733" s="8"/>
      <c r="P733" s="33"/>
      <c r="Q733" s="148"/>
    </row>
    <row r="734" spans="15:17" ht="14.1" customHeight="1" x14ac:dyDescent="0.2">
      <c r="O734" s="8"/>
      <c r="P734" s="33"/>
      <c r="Q734" s="148"/>
    </row>
    <row r="735" spans="15:17" ht="14.1" customHeight="1" x14ac:dyDescent="0.2">
      <c r="O735" s="8"/>
      <c r="P735" s="33"/>
      <c r="Q735" s="148"/>
    </row>
    <row r="736" spans="15:17" ht="14.1" customHeight="1" x14ac:dyDescent="0.2">
      <c r="O736" s="8"/>
      <c r="P736" s="33"/>
      <c r="Q736" s="148"/>
    </row>
    <row r="737" spans="15:17" ht="14.1" customHeight="1" x14ac:dyDescent="0.2">
      <c r="O737" s="8"/>
      <c r="P737" s="33"/>
      <c r="Q737" s="148"/>
    </row>
    <row r="738" spans="15:17" ht="14.1" customHeight="1" x14ac:dyDescent="0.2">
      <c r="O738" s="8"/>
      <c r="P738" s="33"/>
      <c r="Q738" s="148"/>
    </row>
    <row r="739" spans="15:17" ht="14.1" customHeight="1" x14ac:dyDescent="0.2">
      <c r="O739" s="8"/>
      <c r="P739" s="33"/>
      <c r="Q739" s="148"/>
    </row>
    <row r="740" spans="15:17" ht="14.1" customHeight="1" x14ac:dyDescent="0.2">
      <c r="O740" s="8"/>
      <c r="P740" s="33"/>
      <c r="Q740" s="148"/>
    </row>
    <row r="741" spans="15:17" ht="14.1" customHeight="1" x14ac:dyDescent="0.2">
      <c r="O741" s="8"/>
      <c r="P741" s="33"/>
      <c r="Q741" s="148"/>
    </row>
    <row r="742" spans="15:17" ht="14.1" customHeight="1" x14ac:dyDescent="0.2">
      <c r="O742" s="8"/>
      <c r="P742" s="33"/>
      <c r="Q742" s="148"/>
    </row>
    <row r="743" spans="15:17" ht="14.1" customHeight="1" x14ac:dyDescent="0.2">
      <c r="O743" s="8"/>
      <c r="P743" s="33"/>
      <c r="Q743" s="148"/>
    </row>
    <row r="744" spans="15:17" ht="14.1" customHeight="1" x14ac:dyDescent="0.2">
      <c r="O744" s="8"/>
      <c r="P744" s="33"/>
      <c r="Q744" s="148"/>
    </row>
    <row r="745" spans="15:17" ht="14.1" customHeight="1" x14ac:dyDescent="0.2">
      <c r="O745" s="8"/>
      <c r="P745" s="33"/>
      <c r="Q745" s="148"/>
    </row>
    <row r="746" spans="15:17" ht="14.1" customHeight="1" x14ac:dyDescent="0.2">
      <c r="O746" s="8"/>
      <c r="P746" s="33"/>
      <c r="Q746" s="148"/>
    </row>
    <row r="747" spans="15:17" ht="14.1" customHeight="1" x14ac:dyDescent="0.2">
      <c r="O747" s="8"/>
      <c r="P747" s="33"/>
      <c r="Q747" s="148"/>
    </row>
    <row r="748" spans="15:17" ht="14.1" customHeight="1" x14ac:dyDescent="0.2">
      <c r="O748" s="8"/>
      <c r="P748" s="33"/>
      <c r="Q748" s="148"/>
    </row>
    <row r="749" spans="15:17" ht="14.1" customHeight="1" x14ac:dyDescent="0.2">
      <c r="O749" s="8"/>
      <c r="P749" s="33"/>
      <c r="Q749" s="148"/>
    </row>
    <row r="750" spans="15:17" ht="14.1" customHeight="1" x14ac:dyDescent="0.2">
      <c r="O750" s="8"/>
      <c r="P750" s="33"/>
      <c r="Q750" s="148"/>
    </row>
    <row r="751" spans="15:17" ht="14.1" customHeight="1" x14ac:dyDescent="0.2">
      <c r="O751" s="8"/>
      <c r="P751" s="33"/>
      <c r="Q751" s="148"/>
    </row>
    <row r="752" spans="15:17" ht="14.1" customHeight="1" x14ac:dyDescent="0.2">
      <c r="O752" s="8"/>
      <c r="P752" s="33"/>
      <c r="Q752" s="148"/>
    </row>
    <row r="753" spans="15:17" ht="14.1" customHeight="1" x14ac:dyDescent="0.2">
      <c r="O753" s="8"/>
      <c r="P753" s="33"/>
      <c r="Q753" s="148"/>
    </row>
    <row r="754" spans="15:17" ht="14.1" customHeight="1" x14ac:dyDescent="0.2">
      <c r="O754" s="8"/>
      <c r="P754" s="33"/>
      <c r="Q754" s="148"/>
    </row>
    <row r="755" spans="15:17" ht="14.1" customHeight="1" x14ac:dyDescent="0.2">
      <c r="O755" s="8"/>
      <c r="P755" s="33"/>
      <c r="Q755" s="148"/>
    </row>
    <row r="756" spans="15:17" ht="14.1" customHeight="1" x14ac:dyDescent="0.2">
      <c r="O756" s="8"/>
      <c r="P756" s="33"/>
      <c r="Q756" s="148"/>
    </row>
    <row r="757" spans="15:17" ht="14.1" customHeight="1" x14ac:dyDescent="0.2">
      <c r="O757" s="8"/>
      <c r="P757" s="33"/>
      <c r="Q757" s="148"/>
    </row>
    <row r="758" spans="15:17" ht="14.1" customHeight="1" x14ac:dyDescent="0.2">
      <c r="O758" s="8"/>
      <c r="P758" s="33"/>
      <c r="Q758" s="148"/>
    </row>
    <row r="759" spans="15:17" ht="14.1" customHeight="1" x14ac:dyDescent="0.2">
      <c r="O759" s="8"/>
      <c r="P759" s="33"/>
      <c r="Q759" s="148"/>
    </row>
    <row r="760" spans="15:17" ht="14.1" customHeight="1" x14ac:dyDescent="0.2">
      <c r="O760" s="8"/>
      <c r="P760" s="33"/>
      <c r="Q760" s="148"/>
    </row>
    <row r="761" spans="15:17" ht="14.1" customHeight="1" x14ac:dyDescent="0.2">
      <c r="O761" s="8"/>
      <c r="P761" s="33"/>
      <c r="Q761" s="148"/>
    </row>
    <row r="762" spans="15:17" ht="14.1" customHeight="1" x14ac:dyDescent="0.2">
      <c r="O762" s="8"/>
      <c r="P762" s="33"/>
      <c r="Q762" s="148"/>
    </row>
    <row r="763" spans="15:17" ht="14.1" customHeight="1" x14ac:dyDescent="0.2">
      <c r="O763" s="8"/>
      <c r="P763" s="33"/>
      <c r="Q763" s="148"/>
    </row>
    <row r="764" spans="15:17" ht="14.1" customHeight="1" x14ac:dyDescent="0.2">
      <c r="O764" s="8"/>
      <c r="P764" s="33"/>
      <c r="Q764" s="148"/>
    </row>
    <row r="765" spans="15:17" ht="14.1" customHeight="1" x14ac:dyDescent="0.2">
      <c r="O765" s="8"/>
      <c r="P765" s="33"/>
      <c r="Q765" s="148"/>
    </row>
    <row r="766" spans="15:17" ht="14.1" customHeight="1" x14ac:dyDescent="0.2">
      <c r="O766" s="8"/>
      <c r="P766" s="33"/>
      <c r="Q766" s="148"/>
    </row>
    <row r="767" spans="15:17" ht="14.1" customHeight="1" x14ac:dyDescent="0.2">
      <c r="O767" s="8"/>
      <c r="P767" s="33"/>
      <c r="Q767" s="148"/>
    </row>
    <row r="768" spans="15:17" ht="14.1" customHeight="1" x14ac:dyDescent="0.2">
      <c r="O768" s="8"/>
      <c r="P768" s="33"/>
      <c r="Q768" s="148"/>
    </row>
    <row r="769" spans="15:17" ht="14.1" customHeight="1" x14ac:dyDescent="0.2">
      <c r="O769" s="8"/>
      <c r="P769" s="33"/>
      <c r="Q769" s="148"/>
    </row>
    <row r="770" spans="15:17" ht="14.1" customHeight="1" x14ac:dyDescent="0.2">
      <c r="O770" s="8"/>
      <c r="P770" s="33"/>
      <c r="Q770" s="148"/>
    </row>
    <row r="771" spans="15:17" ht="14.1" customHeight="1" x14ac:dyDescent="0.2">
      <c r="O771" s="8"/>
      <c r="P771" s="33"/>
      <c r="Q771" s="148"/>
    </row>
    <row r="772" spans="15:17" ht="14.1" customHeight="1" x14ac:dyDescent="0.2">
      <c r="O772" s="8"/>
      <c r="P772" s="33"/>
      <c r="Q772" s="148"/>
    </row>
    <row r="773" spans="15:17" ht="14.1" customHeight="1" x14ac:dyDescent="0.2">
      <c r="O773" s="8"/>
      <c r="P773" s="33"/>
      <c r="Q773" s="148"/>
    </row>
    <row r="774" spans="15:17" ht="14.1" customHeight="1" x14ac:dyDescent="0.2">
      <c r="O774" s="8"/>
      <c r="P774" s="33"/>
      <c r="Q774" s="148"/>
    </row>
    <row r="775" spans="15:17" ht="14.1" customHeight="1" x14ac:dyDescent="0.2">
      <c r="O775" s="8"/>
      <c r="P775" s="33"/>
      <c r="Q775" s="148"/>
    </row>
    <row r="776" spans="15:17" ht="14.1" customHeight="1" x14ac:dyDescent="0.2">
      <c r="O776" s="8"/>
      <c r="P776" s="33"/>
      <c r="Q776" s="148"/>
    </row>
    <row r="777" spans="15:17" ht="14.1" customHeight="1" x14ac:dyDescent="0.2">
      <c r="O777" s="8"/>
      <c r="P777" s="33"/>
      <c r="Q777" s="148"/>
    </row>
    <row r="778" spans="15:17" ht="14.1" customHeight="1" x14ac:dyDescent="0.2">
      <c r="O778" s="8"/>
      <c r="P778" s="33"/>
      <c r="Q778" s="148"/>
    </row>
    <row r="779" spans="15:17" ht="14.1" customHeight="1" x14ac:dyDescent="0.2">
      <c r="O779" s="8"/>
      <c r="P779" s="33"/>
      <c r="Q779" s="148"/>
    </row>
    <row r="780" spans="15:17" ht="14.1" customHeight="1" x14ac:dyDescent="0.2">
      <c r="O780" s="8"/>
      <c r="P780" s="33"/>
      <c r="Q780" s="148"/>
    </row>
    <row r="781" spans="15:17" ht="14.1" customHeight="1" x14ac:dyDescent="0.2">
      <c r="O781" s="8"/>
      <c r="P781" s="33"/>
      <c r="Q781" s="148"/>
    </row>
    <row r="782" spans="15:17" ht="14.1" customHeight="1" x14ac:dyDescent="0.2">
      <c r="O782" s="8"/>
      <c r="P782" s="33"/>
      <c r="Q782" s="148"/>
    </row>
    <row r="783" spans="15:17" ht="14.1" customHeight="1" x14ac:dyDescent="0.2">
      <c r="O783" s="8"/>
      <c r="P783" s="33"/>
      <c r="Q783" s="148"/>
    </row>
    <row r="784" spans="15:17" ht="14.1" customHeight="1" x14ac:dyDescent="0.2">
      <c r="O784" s="8"/>
      <c r="P784" s="33"/>
      <c r="Q784" s="148"/>
    </row>
    <row r="785" spans="15:17" ht="14.1" customHeight="1" x14ac:dyDescent="0.2">
      <c r="O785" s="8"/>
      <c r="P785" s="33"/>
      <c r="Q785" s="148"/>
    </row>
    <row r="786" spans="15:17" ht="14.1" customHeight="1" x14ac:dyDescent="0.2">
      <c r="O786" s="8"/>
      <c r="P786" s="33"/>
      <c r="Q786" s="148"/>
    </row>
    <row r="787" spans="15:17" ht="14.1" customHeight="1" x14ac:dyDescent="0.2">
      <c r="O787" s="8"/>
      <c r="P787" s="33"/>
      <c r="Q787" s="148"/>
    </row>
    <row r="788" spans="15:17" ht="14.1" customHeight="1" x14ac:dyDescent="0.2">
      <c r="O788" s="8"/>
      <c r="P788" s="33"/>
      <c r="Q788" s="148"/>
    </row>
    <row r="789" spans="15:17" ht="14.1" customHeight="1" x14ac:dyDescent="0.2">
      <c r="O789" s="8"/>
      <c r="P789" s="33"/>
      <c r="Q789" s="148"/>
    </row>
    <row r="790" spans="15:17" ht="14.1" customHeight="1" x14ac:dyDescent="0.2">
      <c r="O790" s="8"/>
      <c r="P790" s="33"/>
      <c r="Q790" s="148"/>
    </row>
    <row r="791" spans="15:17" ht="14.1" customHeight="1" x14ac:dyDescent="0.2">
      <c r="O791" s="8"/>
      <c r="P791" s="33"/>
      <c r="Q791" s="148"/>
    </row>
    <row r="792" spans="15:17" ht="14.1" customHeight="1" x14ac:dyDescent="0.2">
      <c r="O792" s="8"/>
      <c r="P792" s="33"/>
      <c r="Q792" s="148"/>
    </row>
    <row r="793" spans="15:17" ht="14.1" customHeight="1" x14ac:dyDescent="0.2">
      <c r="O793" s="8"/>
      <c r="P793" s="33"/>
      <c r="Q793" s="148"/>
    </row>
    <row r="794" spans="15:17" ht="14.1" customHeight="1" x14ac:dyDescent="0.2">
      <c r="O794" s="8"/>
      <c r="P794" s="33"/>
      <c r="Q794" s="148"/>
    </row>
    <row r="795" spans="15:17" ht="14.1" customHeight="1" x14ac:dyDescent="0.2">
      <c r="O795" s="8"/>
      <c r="P795" s="33"/>
      <c r="Q795" s="148"/>
    </row>
    <row r="796" spans="15:17" ht="14.1" customHeight="1" x14ac:dyDescent="0.2">
      <c r="O796" s="8"/>
      <c r="P796" s="33"/>
      <c r="Q796" s="148"/>
    </row>
    <row r="797" spans="15:17" ht="14.1" customHeight="1" x14ac:dyDescent="0.2">
      <c r="O797" s="8"/>
      <c r="P797" s="33"/>
      <c r="Q797" s="148"/>
    </row>
    <row r="798" spans="15:17" ht="14.1" customHeight="1" x14ac:dyDescent="0.2">
      <c r="O798" s="8"/>
      <c r="P798" s="33"/>
      <c r="Q798" s="148"/>
    </row>
    <row r="799" spans="15:17" ht="14.1" customHeight="1" x14ac:dyDescent="0.2">
      <c r="O799" s="8"/>
      <c r="P799" s="33"/>
      <c r="Q799" s="148"/>
    </row>
    <row r="800" spans="15:17" ht="14.1" customHeight="1" x14ac:dyDescent="0.2">
      <c r="O800" s="8"/>
      <c r="P800" s="33"/>
      <c r="Q800" s="148"/>
    </row>
    <row r="801" spans="15:17" ht="14.1" customHeight="1" x14ac:dyDescent="0.2">
      <c r="O801" s="8"/>
      <c r="P801" s="33"/>
      <c r="Q801" s="148"/>
    </row>
    <row r="802" spans="15:17" ht="14.1" customHeight="1" x14ac:dyDescent="0.2">
      <c r="O802" s="8"/>
      <c r="P802" s="33"/>
      <c r="Q802" s="148"/>
    </row>
    <row r="803" spans="15:17" ht="14.1" customHeight="1" x14ac:dyDescent="0.2">
      <c r="O803" s="8"/>
      <c r="P803" s="33"/>
      <c r="Q803" s="148"/>
    </row>
    <row r="804" spans="15:17" ht="14.1" customHeight="1" x14ac:dyDescent="0.2">
      <c r="O804" s="8"/>
      <c r="P804" s="33"/>
      <c r="Q804" s="148"/>
    </row>
    <row r="805" spans="15:17" ht="14.1" customHeight="1" x14ac:dyDescent="0.2">
      <c r="O805" s="8"/>
      <c r="P805" s="33"/>
      <c r="Q805" s="148"/>
    </row>
    <row r="806" spans="15:17" ht="14.1" customHeight="1" x14ac:dyDescent="0.2">
      <c r="O806" s="8"/>
      <c r="P806" s="33"/>
      <c r="Q806" s="148"/>
    </row>
    <row r="807" spans="15:17" ht="14.1" customHeight="1" x14ac:dyDescent="0.2">
      <c r="O807" s="8"/>
      <c r="P807" s="33"/>
      <c r="Q807" s="148"/>
    </row>
    <row r="808" spans="15:17" ht="14.1" customHeight="1" x14ac:dyDescent="0.2">
      <c r="O808" s="8"/>
      <c r="P808" s="33"/>
      <c r="Q808" s="148"/>
    </row>
    <row r="809" spans="15:17" ht="14.1" customHeight="1" x14ac:dyDescent="0.2">
      <c r="O809" s="8"/>
      <c r="P809" s="33"/>
      <c r="Q809" s="148"/>
    </row>
    <row r="810" spans="15:17" ht="14.1" customHeight="1" x14ac:dyDescent="0.2">
      <c r="O810" s="8"/>
      <c r="P810" s="33"/>
      <c r="Q810" s="148"/>
    </row>
    <row r="811" spans="15:17" ht="14.1" customHeight="1" x14ac:dyDescent="0.2">
      <c r="O811" s="8"/>
      <c r="P811" s="33"/>
      <c r="Q811" s="148"/>
    </row>
    <row r="812" spans="15:17" ht="14.1" customHeight="1" x14ac:dyDescent="0.2">
      <c r="O812" s="8"/>
      <c r="P812" s="33"/>
      <c r="Q812" s="148"/>
    </row>
    <row r="813" spans="15:17" ht="14.1" customHeight="1" x14ac:dyDescent="0.2">
      <c r="O813" s="8"/>
      <c r="P813" s="33"/>
      <c r="Q813" s="148"/>
    </row>
    <row r="814" spans="15:17" ht="14.1" customHeight="1" x14ac:dyDescent="0.2">
      <c r="O814" s="8"/>
      <c r="P814" s="33"/>
      <c r="Q814" s="148"/>
    </row>
    <row r="815" spans="15:17" ht="14.1" customHeight="1" x14ac:dyDescent="0.2">
      <c r="O815" s="8"/>
      <c r="P815" s="33"/>
      <c r="Q815" s="148"/>
    </row>
    <row r="816" spans="15:17" ht="14.1" customHeight="1" x14ac:dyDescent="0.2">
      <c r="O816" s="8"/>
      <c r="P816" s="33"/>
      <c r="Q816" s="148"/>
    </row>
    <row r="817" spans="15:17" ht="14.1" customHeight="1" x14ac:dyDescent="0.2">
      <c r="O817" s="8"/>
      <c r="P817" s="33"/>
      <c r="Q817" s="148"/>
    </row>
  </sheetData>
  <sheetProtection formatCells="0" formatColumns="0" formatRows="0" insertColumns="0" insertRows="0" insertHyperlinks="0" deleteColumns="0" deleteRows="0" sort="0" autoFilter="0" pivotTables="0"/>
  <customSheetViews>
    <customSheetView guid="{9BCEFFE5-DC6D-4888-8200-D220BC71DD23}" scale="98" showPageBreaks="1" printArea="1" hiddenRows="1" hiddenColumns="1" view="pageBreakPreview" topLeftCell="A2">
      <selection activeCell="D285" sqref="D285"/>
      <rowBreaks count="1" manualBreakCount="1">
        <brk id="98" max="21" man="1"/>
      </rowBreaks>
      <pageMargins left="0.22" right="0.23" top="0.5" bottom="0.32" header="0.18" footer="0.26"/>
      <pageSetup scale="77" orientation="landscape" r:id="rId1"/>
      <headerFooter alignWithMargins="0"/>
    </customSheetView>
    <customSheetView guid="{6DDDE2EF-D7F3-44D3-BE55-4D8270C2FFAC}" scale="98" showPageBreaks="1" printArea="1" hiddenRows="1" hiddenColumns="1" view="pageBreakPreview" topLeftCell="A230">
      <selection activeCell="A243" sqref="A243:Q243"/>
      <rowBreaks count="1" manualBreakCount="1">
        <brk id="98" max="21" man="1"/>
      </rowBreaks>
      <pageMargins left="0.22" right="0.23" top="0.5" bottom="0.32" header="0.18" footer="0.26"/>
      <pageSetup scale="77" orientation="landscape" r:id="rId2"/>
      <headerFooter alignWithMargins="0"/>
    </customSheetView>
  </customSheetViews>
  <mergeCells count="190">
    <mergeCell ref="A153:P153"/>
    <mergeCell ref="A121:U121"/>
    <mergeCell ref="A126:A127"/>
    <mergeCell ref="B126:B127"/>
    <mergeCell ref="C126:C127"/>
    <mergeCell ref="D126:D127"/>
    <mergeCell ref="E126:H126"/>
    <mergeCell ref="I126:N126"/>
    <mergeCell ref="O126:O127"/>
    <mergeCell ref="P126:P127"/>
    <mergeCell ref="Q126:Q127"/>
    <mergeCell ref="E127:F127"/>
    <mergeCell ref="G127:H127"/>
    <mergeCell ref="I127:J127"/>
    <mergeCell ref="L127:M127"/>
    <mergeCell ref="C83:C84"/>
    <mergeCell ref="D83:D84"/>
    <mergeCell ref="E83:H83"/>
    <mergeCell ref="I83:N83"/>
    <mergeCell ref="O83:O84"/>
    <mergeCell ref="P83:P84"/>
    <mergeCell ref="Q83:Q84"/>
    <mergeCell ref="E84:F84"/>
    <mergeCell ref="G84:H84"/>
    <mergeCell ref="I84:J84"/>
    <mergeCell ref="L84:M84"/>
    <mergeCell ref="Q277:Q278"/>
    <mergeCell ref="E278:F278"/>
    <mergeCell ref="G278:H278"/>
    <mergeCell ref="I278:J278"/>
    <mergeCell ref="L278:M278"/>
    <mergeCell ref="A109:P109"/>
    <mergeCell ref="A471:U471"/>
    <mergeCell ref="A162:U162"/>
    <mergeCell ref="A205:U205"/>
    <mergeCell ref="A241:U241"/>
    <mergeCell ref="A274:U274"/>
    <mergeCell ref="A309:U309"/>
    <mergeCell ref="A349:U349"/>
    <mergeCell ref="A390:U390"/>
    <mergeCell ref="A433:U433"/>
    <mergeCell ref="I168:J168"/>
    <mergeCell ref="L168:M168"/>
    <mergeCell ref="A167:A168"/>
    <mergeCell ref="B167:B168"/>
    <mergeCell ref="I167:N167"/>
    <mergeCell ref="O167:O168"/>
    <mergeCell ref="E167:H167"/>
    <mergeCell ref="E168:F168"/>
    <mergeCell ref="G168:H168"/>
    <mergeCell ref="A395:A396"/>
    <mergeCell ref="O395:O396"/>
    <mergeCell ref="B314:B315"/>
    <mergeCell ref="L315:M315"/>
    <mergeCell ref="Q314:Q315"/>
    <mergeCell ref="O314:O315"/>
    <mergeCell ref="P314:P315"/>
    <mergeCell ref="E314:H314"/>
    <mergeCell ref="G315:H315"/>
    <mergeCell ref="E315:F315"/>
    <mergeCell ref="P395:P396"/>
    <mergeCell ref="C314:C315"/>
    <mergeCell ref="D314:D315"/>
    <mergeCell ref="E396:F396"/>
    <mergeCell ref="G396:H396"/>
    <mergeCell ref="I396:J396"/>
    <mergeCell ref="C395:C396"/>
    <mergeCell ref="L396:M396"/>
    <mergeCell ref="B395:B396"/>
    <mergeCell ref="A314:A315"/>
    <mergeCell ref="I314:N314"/>
    <mergeCell ref="I315:J315"/>
    <mergeCell ref="Q353:Q354"/>
    <mergeCell ref="E354:F354"/>
    <mergeCell ref="A476:A477"/>
    <mergeCell ref="B476:B477"/>
    <mergeCell ref="C476:C477"/>
    <mergeCell ref="D476:D477"/>
    <mergeCell ref="E476:H476"/>
    <mergeCell ref="I476:N476"/>
    <mergeCell ref="O476:O477"/>
    <mergeCell ref="P476:P477"/>
    <mergeCell ref="Q476:Q477"/>
    <mergeCell ref="E477:F477"/>
    <mergeCell ref="G477:H477"/>
    <mergeCell ref="I477:J477"/>
    <mergeCell ref="L477:M477"/>
    <mergeCell ref="A277:A278"/>
    <mergeCell ref="B277:B278"/>
    <mergeCell ref="C277:C278"/>
    <mergeCell ref="D277:D278"/>
    <mergeCell ref="A1:D1"/>
    <mergeCell ref="O7:O8"/>
    <mergeCell ref="P7:P8"/>
    <mergeCell ref="A7:A8"/>
    <mergeCell ref="B7:B8"/>
    <mergeCell ref="C7:C8"/>
    <mergeCell ref="D7:D8"/>
    <mergeCell ref="E8:F8"/>
    <mergeCell ref="G8:H8"/>
    <mergeCell ref="I8:J8"/>
    <mergeCell ref="L8:M8"/>
    <mergeCell ref="E7:H7"/>
    <mergeCell ref="A2:U2"/>
    <mergeCell ref="I7:N7"/>
    <mergeCell ref="Q7:Q8"/>
    <mergeCell ref="O245:O246"/>
    <mergeCell ref="P245:P246"/>
    <mergeCell ref="Q208:Q209"/>
    <mergeCell ref="Q245:Q246"/>
    <mergeCell ref="E246:F246"/>
    <mergeCell ref="E353:H353"/>
    <mergeCell ref="I353:N353"/>
    <mergeCell ref="O353:O354"/>
    <mergeCell ref="P353:P354"/>
    <mergeCell ref="P208:P209"/>
    <mergeCell ref="E209:F209"/>
    <mergeCell ref="G209:H209"/>
    <mergeCell ref="I209:J209"/>
    <mergeCell ref="L209:M209"/>
    <mergeCell ref="E277:H277"/>
    <mergeCell ref="I245:N245"/>
    <mergeCell ref="G246:H246"/>
    <mergeCell ref="I246:J246"/>
    <mergeCell ref="L246:M246"/>
    <mergeCell ref="I277:N277"/>
    <mergeCell ref="O277:O278"/>
    <mergeCell ref="P277:P278"/>
    <mergeCell ref="E245:H245"/>
    <mergeCell ref="A28:P28"/>
    <mergeCell ref="A194:P194"/>
    <mergeCell ref="C167:C168"/>
    <mergeCell ref="Q167:Q168"/>
    <mergeCell ref="A69:P69"/>
    <mergeCell ref="A40:U40"/>
    <mergeCell ref="A45:A46"/>
    <mergeCell ref="B45:B46"/>
    <mergeCell ref="C45:C46"/>
    <mergeCell ref="D45:D46"/>
    <mergeCell ref="E45:H45"/>
    <mergeCell ref="I45:N45"/>
    <mergeCell ref="O45:O46"/>
    <mergeCell ref="P45:P46"/>
    <mergeCell ref="Q45:Q46"/>
    <mergeCell ref="E46:F46"/>
    <mergeCell ref="G46:H46"/>
    <mergeCell ref="I46:J46"/>
    <mergeCell ref="D167:D168"/>
    <mergeCell ref="P167:P168"/>
    <mergeCell ref="L46:M46"/>
    <mergeCell ref="A78:U78"/>
    <mergeCell ref="A83:A84"/>
    <mergeCell ref="B83:B84"/>
    <mergeCell ref="A208:A209"/>
    <mergeCell ref="B208:B209"/>
    <mergeCell ref="C208:C209"/>
    <mergeCell ref="D208:D209"/>
    <mergeCell ref="E208:H208"/>
    <mergeCell ref="I208:N208"/>
    <mergeCell ref="O208:O209"/>
    <mergeCell ref="A235:P235"/>
    <mergeCell ref="A272:P272"/>
    <mergeCell ref="A245:A246"/>
    <mergeCell ref="B245:B246"/>
    <mergeCell ref="C245:C246"/>
    <mergeCell ref="D245:D246"/>
    <mergeCell ref="A353:A354"/>
    <mergeCell ref="B353:B354"/>
    <mergeCell ref="C353:C354"/>
    <mergeCell ref="Q395:Q396"/>
    <mergeCell ref="I395:N395"/>
    <mergeCell ref="D395:D396"/>
    <mergeCell ref="E395:H395"/>
    <mergeCell ref="A438:A439"/>
    <mergeCell ref="B438:B439"/>
    <mergeCell ref="C438:C439"/>
    <mergeCell ref="D438:D439"/>
    <mergeCell ref="E438:H438"/>
    <mergeCell ref="I438:N438"/>
    <mergeCell ref="O438:O439"/>
    <mergeCell ref="P438:P439"/>
    <mergeCell ref="Q438:Q439"/>
    <mergeCell ref="E439:F439"/>
    <mergeCell ref="G439:H439"/>
    <mergeCell ref="I439:J439"/>
    <mergeCell ref="L439:M439"/>
    <mergeCell ref="G354:H354"/>
    <mergeCell ref="I354:J354"/>
    <mergeCell ref="L354:M354"/>
    <mergeCell ref="D353:D354"/>
  </mergeCells>
  <phoneticPr fontId="0" type="noConversion"/>
  <conditionalFormatting sqref="I475 N475:N476 F475 E475:E476 L475:L476 I437 N437:N438 F437 E437:E438 L437:L438 A425:A432 P394:P396 I394 L394:L395 F394 E394:E395 N394:N395 L353 E353 N353 N314 L314 E314 A195:A204 N277 E277 L277 N208 E208 L208 E166:E167 F166 I166 A28:A39 N166:N168 L166:L167 L170 L6:L7 I6 N6:N8 F6 E6:E7 P242:P244 A242:A244 P277:P278 P177 P399 P6:P8 P353:P354 P10:P13 P191 P434:P439 P472:P475 P218 P297 P359 P308 P206:P210 P299 A434:A439 P220:P222 P508 P293 P225:P226 P425:P432 A236:A240 P401:P402 P195:P204 A277:A279 P386:P389 A472:A475 A478 P212 P283:P287 A480 A482 A484 P28:P39 P166:P172 A486 A281 A283 A285 A287 A508 P214 A206:A234 A289 A291 A293 A295 A297 A299 A301 A303 A305 A307:A308 A350:A389 A488 A490 A492 A494 A496 A498 A500 A502 A504 A506">
    <cfRule type="cellIs" dxfId="3861" priority="15480" stopIfTrue="1" operator="lessThan">
      <formula>#REF!/#REF!*60</formula>
    </cfRule>
    <cfRule type="cellIs" dxfId="3860" priority="15481" stopIfTrue="1" operator="between">
      <formula>#REF!/#REF!*60</formula>
      <formula>#REF!/#REF!*89</formula>
    </cfRule>
    <cfRule type="cellIs" dxfId="3859" priority="15482" stopIfTrue="1" operator="greaterThanOrEqual">
      <formula>#REF!/#REF!*90</formula>
    </cfRule>
  </conditionalFormatting>
  <conditionalFormatting sqref="O1 O341 O472:O478 O434:O439 O482 O254 O299 O491:O493 O260:O263 O256 O268:O269 O508 O258 O293 O220:O223 O326:O328 O365:O367 O444 O484:O485 O236:O240 O242:O252 O410 O175:O179 O230:O231 O225:O227 O346 O316:O324 O361:O363 O359 O442 O487:O488 O480 O28:O39 O195:O204 O169:O173 O275:O287 O397:O404 O9:O17 O206:O212 O355:O356 O69:O77 O386:O389 O188 O191 O303 O296:O297 O425:O432 O413:O415 O308 O214:O218 O495 O183:O186">
    <cfRule type="cellIs" dxfId="3858" priority="15483" stopIfTrue="1" operator="lessThan">
      <formula>$F$1/$F$1*50%</formula>
    </cfRule>
    <cfRule type="cellIs" dxfId="3857" priority="15484" stopIfTrue="1" operator="between">
      <formula>$F$1/$F$1*50%</formula>
      <formula>$F$1/$F$1*89.9%</formula>
    </cfRule>
    <cfRule type="cellIs" dxfId="3856" priority="15485" stopIfTrue="1" operator="greaterThanOrEqual">
      <formula>$F$1/$F$1*13.5%</formula>
    </cfRule>
  </conditionalFormatting>
  <conditionalFormatting sqref="N1 K1 K434:K438 N434:N438 K472:K476 N472:N476 N247:N252 N254 N260:N263 N256 N268:N269 N275:N277 K275:K277 N258 K220:K223 N444 N236:N240 K236:K240 K206:K208 N206:N208 K242:K245 N242:N245 N500:N501 K410 N508 K195:K204 K230:K231 K225:K227 N359 N442 N478 N480:N489 K28:K39 K169:K179 K397:K404 N456:N457 N491:N493 K9:K17 K210:K212 N355:N356 N361:N368 N383 N195:N204 N69:N77 K69:K77 N386:N389 K425:K432 K413:K415 K440:K465 N316:N347 N210:N233 K214:K218 K308 K279:K306 N495:N497 K355:K389 K316:K347 N397:N432 K247:K271 K478:K508 N9:N39 N279:N308 N169:N193 K183:K193">
    <cfRule type="cellIs" dxfId="3855" priority="15486" stopIfTrue="1" operator="lessThan">
      <formula>$F$1/$F$1*1%</formula>
    </cfRule>
    <cfRule type="cellIs" dxfId="3854" priority="15487" stopIfTrue="1" operator="between">
      <formula>$F$1/$F$1*1%</formula>
      <formula>$F$1/$F$1*4%</formula>
    </cfRule>
    <cfRule type="cellIs" dxfId="3853" priority="15488" stopIfTrue="1" operator="greaterThanOrEqual">
      <formula>$F$1/$F$1*5%</formula>
    </cfRule>
  </conditionalFormatting>
  <conditionalFormatting sqref="G1 L1 E1 I1 L434:L438 E434:E438 I434:I438 G434:G438 I341 G341 E341 L341 L472:L476 G472:G476 E472:E476 I472:I476 I478 E478 G478 L478 L247:L252 I247:I252 E247:E252 G247:G252 L482 G482 E483 I482 G254 E254 I254 L254 I299 I491:I493 E492:E493 G491:G493 L491:L493 L260:L263 E260:E263 G260:G264 L256 I256 E256 G256 G268:G269 E268:E269 G275:G277 L275:L277 I275:I277 E275:E277 I508 E508 G508 L508 G258 E258 L258 G293:G294 L293 I293 G299 L299 I258:I264 E220:E223 I220:I223 L220:L223 G220:G223 I326:I328 G326:G328 E326:E328 L326:L328 G365:G367 L365:L367 I365:I367 G444 I444 E444 L444 I484:I485 E485:E486 G484:G485 L484:L485 E236:E240 I236:I240 L236:L240 G236:G240 E181 G181 G206:G208 L206:L208 I206:I208 E206:E208 G242:G245 L242:L245 I242:I245 E242:E245 I266:I270 L268:L270 G410 L410 I410 E410 G175:G179 I175:I179 L175:L179 E230:E231 I230:I231 L230:L231 G230:G231 G225:G227 L225:L227 I225:I227 E225:E227 E280:E282 I290 G290 L290 E290 I346 I316:I324 G346 G316:G324 E346 E316:E324 L346 L316:L324 G361:G363 L361:L363 I361:I363 E359 I359 L359 G359 L442 E442 I442 G442 L487:L488 G487:G488 E488:E489 I487:I488 L480 G480 E480 I480 E28:E39 L28:L39 G28:G39 G195:G204 E195:E204 I195:I204 L195:L204 L169:L173 I169:I173 G169:G173 E169:E179 G279:G287 L279:L287 E397:E404 G397:G404 L397:L404 I397:I404 L456:L457 I9:I19 E9:E17 L9:L17 G9:G17 G210:G212 L210:L212 I210:I212 E210:E212 I301 G355:G356 L355:L356 I355:I356 E355:E356 E361:E368 E383 L69:L77 G69:G77 E69:E77 I69:I77 L386:L389 I386:I389 I28:I39 G188 E188 I188 L188 G191 E191 I191 L191 I303 G303 L303 E303 I296:I297 G296:G297 L296:L297 E296 E413:E415 G413:G415 L425:L432 L413:L415 I425:I432 I413:I415 I279:I287 I308 G308 L308 E308 E214:E218 I214:I218 L214:L218 G214:G218 L495 G495 E495:E496 I495 G183:G186 E183:E186 I183:I186 L183:L186">
    <cfRule type="cellIs" dxfId="3852" priority="15489" stopIfTrue="1" operator="lessThan">
      <formula>$E$1/$E$1*50</formula>
    </cfRule>
    <cfRule type="cellIs" dxfId="3851" priority="15490" stopIfTrue="1" operator="between">
      <formula>$E$1/$E$1*50</formula>
      <formula>$E$1/$E$1*89</formula>
    </cfRule>
    <cfRule type="cellIs" dxfId="3850" priority="15491" stopIfTrue="1" operator="greaterThanOrEqual">
      <formula>$E$1/$E$1*90</formula>
    </cfRule>
  </conditionalFormatting>
  <conditionalFormatting sqref="H1 J1 M1 F1 H434:H438 M434:M438 F434:F438 J434:J438 F341 M341 J341 H341 H472:H476 M472:M476 F472:F476 J472:J476 J478 M478 H478 F247:F252 H247:H252 M247:M252 J247:J252 H482 M482 J482 J254 M254 H254 F254 F299 H299 M299 J299 J491:J493 M491:M493 H491:H493 F260:F263 H260:H263 M260:M263 J260:J263 F256 H256 M256 J256 F268:F269 H268:H269 M268:M269 J268:J269 F275:F277 H275:H277 M275:M277 J275:J277 J508 M508 H508 J258 M258 H258 F258 F293 H293 M293 J293 J220:J223 M220:M223 H220:H223 F220:F223 F326:F328 M326:M328 J326:J328 H326:H328 F365:F367 H365:H367 M365:M367 J365:J367 F440 F444 J444 M444 H444 J484:J485 M484:M485 H484:H485 J236:J240 M236:M240 H236:H240 F236:F240 F206:F208 H206:H208 M206:M208 J206:J208 F242:F245 H242:H245 M242:M245 J242:J245 F410 H410 J410 M410 J175:J179 M175:M179 H175:H179 F175:F179 J230:J231 M230:M231 H230:H231 F230:F231 F225:F227 H225:H227 M225:M227 J225:J227 F346 F316:F324 M346 M316:M324 J346 J316:J324 H346 H316:H324 F361:F363 H361:H363 M361:M363 J361:J363 J359 M359 H359 F359 H442 M442 J442 F442 H487:H488 M487:M488 J487:J488 H480 M480 J480 F28:F39 M28:M39 J28:J39 H28:H39 J195:J204 M195:M204 H195:H204 F195:F204 F169:F173 H169:H173 M169:M173 J169:J173 J279:J287 M279:M287 H279:H287 F279:F287 F397:F404 H397:H404 J397:J404 M397:M404 F9:F17 M9:M17 J9:J17 H9:H17 F210:F212 H210:H212 M210:M212 J210:J212 F355:F356 H355:H356 M355:M356 J355:J356 H69:H77 M69:M77 F69:F77 J69:J77 H386:H389 M386:M389 J386:J389 J188 M188 H188 F188 J191 M191 H191 F191 F303 H303 M303 J303 F296:F297 H296:H297 M296:M297 J296:J297 F413:F415 H425:H432 H413:H415 J425:J432 J413:J415 M425:M432 M413:M415 F308 H308 M308 J308 J214:J218 M214:M218 H214:H218 F214:F218 H495 M495 J495 F508 F478:F506 J183:J186 M183:M186 H183:H186 F183:F186">
    <cfRule type="cellIs" dxfId="3849" priority="15492" stopIfTrue="1" operator="lessThan">
      <formula>$F$1/$F$1*11.2%</formula>
    </cfRule>
    <cfRule type="cellIs" dxfId="3848" priority="15493" stopIfTrue="1" operator="between">
      <formula>$F$1/$F$1*11.25%</formula>
      <formula>$F$1/$F$1*20.03%</formula>
    </cfRule>
    <cfRule type="cellIs" dxfId="3847" priority="15494" stopIfTrue="1" operator="greaterThanOrEqual">
      <formula>$F$1/$F$1*13.5%</formula>
    </cfRule>
  </conditionalFormatting>
  <conditionalFormatting sqref="Q394:Q395 Q314 Q166:Q167 Q6:Q7 Q341 Q472:Q475 Q434:Q439 Q482 Q9:Q14 Q299 Q491:Q493 Q260:Q263 Q254:Q256 Q268:Q269 Q508 Q258 Q293 Q365:Q366 Q220:Q223 Q326:Q328 Q444 Q484:Q485 Q236:Q240 Q242:Q252 Q400:Q404 Q410 Q478 Q230:Q231 Q225:Q227 Q346 Q316:Q324 Q361:Q363 Q359 Q442 Q487:Q488 Q480 Q28:Q39 Q169:Q179 Q275:Q287 Q397:Q398 Q16:Q17 Q206:Q212 Q350:Q356 Q69:Q77 Q386:Q389 Q188 Q191 Q303 Q296:Q297 Q425:Q432 Q413:Q415 Q109:Q120 Q153:Q161 Q194:Q204 Q308 Q214:Q218 Q495 Q183:Q186">
    <cfRule type="cellIs" dxfId="3846" priority="15495" stopIfTrue="1" operator="lessThan">
      <formula>#REF!/#REF!*1%</formula>
    </cfRule>
    <cfRule type="cellIs" dxfId="3845" priority="15496" stopIfTrue="1" operator="between">
      <formula>#REF!/#REF!*1%</formula>
      <formula>#REF!/#REF!*4%</formula>
    </cfRule>
    <cfRule type="cellIs" dxfId="3844" priority="15497" stopIfTrue="1" operator="greaterThanOrEqual">
      <formula>#REF!/#REF!*5%</formula>
    </cfRule>
  </conditionalFormatting>
  <conditionalFormatting sqref="M395 H394 J394 O394:O396 M353 O353:O354 J6 M277 O277:O278 M208 O208:O209 O170 H166 J166 O166:O168 M167 M170 C2 M7 O6:O8 H6 M314">
    <cfRule type="cellIs" dxfId="3843" priority="15498" stopIfTrue="1" operator="lessThan">
      <formula>#REF!/#REF!*9%</formula>
    </cfRule>
    <cfRule type="cellIs" dxfId="3842" priority="15499" stopIfTrue="1" operator="between">
      <formula>#REF!/#REF!*9%</formula>
      <formula>#REF!/#REF!*13.4%</formula>
    </cfRule>
    <cfRule type="cellIs" dxfId="3841" priority="15500" stopIfTrue="1" operator="greaterThanOrEqual">
      <formula>#REF!/#REF!*13.5%</formula>
    </cfRule>
  </conditionalFormatting>
  <conditionalFormatting sqref="G394 G166 G6">
    <cfRule type="cellIs" dxfId="3840" priority="15501" stopIfTrue="1" operator="lessThan">
      <formula>#REF!/#REF!*60</formula>
    </cfRule>
    <cfRule type="cellIs" dxfId="3839" priority="15502" stopIfTrue="1" operator="between">
      <formula>#REF!/#REF!*60</formula>
      <formula>#REF!/#REF!*89</formula>
    </cfRule>
    <cfRule type="cellIs" dxfId="3838" priority="15503" stopIfTrue="1" operator="greaterThanOrEqual">
      <formula>#REF!/#REF!*90</formula>
    </cfRule>
  </conditionalFormatting>
  <conditionalFormatting sqref="S399 G2 S1:S6 S341 S254 S299 S260:S263 S256 S268:S269 S350:S354 S258 S293 S365 S220:S223 S326:S328 S361:S362 S236:S240 S242:S252 S310 S401:S402 S175:S179 S230:S231 S225:S227 S346 S314:S324 S359 S391:S397 S28:S39 S414 S163:S173 S275:S287 S9:S17 S206:S212 S356 S69:S77 S188 S191 S303 S296:S297 S109:S120 S153:S161 S194:S204 S308 S214:S218 S183:S186">
    <cfRule type="expression" dxfId="3837" priority="15504" stopIfTrue="1">
      <formula>F</formula>
    </cfRule>
    <cfRule type="expression" dxfId="3836" priority="15505" stopIfTrue="1">
      <formula>A</formula>
    </cfRule>
  </conditionalFormatting>
  <conditionalFormatting sqref="R310 R163 R5:R6 R2:R3 F2">
    <cfRule type="cellIs" dxfId="3835" priority="15506" stopIfTrue="1" operator="lessThan">
      <formula>#REF!/#REF!*60%</formula>
    </cfRule>
    <cfRule type="cellIs" dxfId="3834" priority="15507" stopIfTrue="1" operator="between">
      <formula>#REF!/#REF!*60%</formula>
      <formula>#REF!/#REF!*89%</formula>
    </cfRule>
    <cfRule type="cellIs" dxfId="3833" priority="15508" stopIfTrue="1" operator="greaterThanOrEqual">
      <formula>#REF!/#REF!*90%</formula>
    </cfRule>
  </conditionalFormatting>
  <conditionalFormatting sqref="R399 R4 R1 R341 R254 R299 R260:R263 R256 R268:R269 R350:R354 R258 R293 R365 R220:R223 R326:R328 R361:R362 R236:R240 R242:R252 R401:R402 R175:R179 R230:R231 R225:R227 R346 R314:R324 R359 R391:R397 R28:R39 R414 R164:R173 R275:R287 R9:R17 R206:R212 R356 R69:R77 R188 R191 R303 R296:R297 R109:R120 R153:R161 R194:R204 R308 R214:R218 R183:R186">
    <cfRule type="cellIs" dxfId="3832" priority="15509" stopIfTrue="1" operator="lessThan">
      <formula>$R$1/$R$1*60%</formula>
    </cfRule>
    <cfRule type="cellIs" dxfId="3831" priority="15510" stopIfTrue="1" operator="between">
      <formula>$R$1/$R$1*60%</formula>
      <formula>$R$1/$R$1*89%</formula>
    </cfRule>
    <cfRule type="cellIs" dxfId="3830" priority="15511" stopIfTrue="1" operator="greaterThanOrEqual">
      <formula>$R$1/$R$1*90%</formula>
    </cfRule>
  </conditionalFormatting>
  <conditionalFormatting sqref="Q1">
    <cfRule type="cellIs" dxfId="3829" priority="15512" stopIfTrue="1" operator="lessThan">
      <formula>$F$1/$F$1*1%</formula>
    </cfRule>
    <cfRule type="cellIs" dxfId="3828" priority="15513" stopIfTrue="1" operator="between">
      <formula>$F$1/$F$1*1%</formula>
      <formula>$F$1/$F$1*4%</formula>
    </cfRule>
    <cfRule type="cellIs" dxfId="3827" priority="15514" stopIfTrue="1" operator="greaterThanOrEqual">
      <formula>$F$1/$F$1*5%</formula>
    </cfRule>
  </conditionalFormatting>
  <conditionalFormatting sqref="P1">
    <cfRule type="cellIs" dxfId="3826" priority="15515" stopIfTrue="1" operator="lessThan">
      <formula>$E$1/$E$1*60</formula>
    </cfRule>
    <cfRule type="cellIs" dxfId="3825" priority="15516" stopIfTrue="1" operator="between">
      <formula>$E$1/$E$1*60</formula>
      <formula>$E$1/$E$1*89</formula>
    </cfRule>
    <cfRule type="cellIs" dxfId="3824" priority="15517" stopIfTrue="1" operator="greaterThanOrEqual">
      <formula>$E$1/$E$1*90</formula>
    </cfRule>
  </conditionalFormatting>
  <conditionalFormatting sqref="D2 A2:B2 P400 N245 E245 L245 P9 P179 P245:P252 P403:P404 P227 P254 P216:P217 P230 P260:P263 P256 P268:P269 P236:P240 P258 P365:P366 P173 P410 P397:P398 A211 P279:P282 P361:P363 P442 P414 P342:P345 P355:P356 P451:P457 P490 P14:P17 A245:A271 P69:P77 P303 P296 A213:A234 A279:A307 A355:A385">
    <cfRule type="cellIs" dxfId="3823" priority="15232" stopIfTrue="1" operator="lessThan">
      <formula>#REF!/#REF!*60</formula>
    </cfRule>
    <cfRule type="cellIs" dxfId="3822" priority="15233" stopIfTrue="1" operator="between">
      <formula>#REF!/#REF!*60</formula>
      <formula>#REF!/#REF!*89</formula>
    </cfRule>
    <cfRule type="cellIs" dxfId="3821" priority="15234" stopIfTrue="1" operator="greaterThanOrEqual">
      <formula>#REF!/#REF!*90</formula>
    </cfRule>
  </conditionalFormatting>
  <conditionalFormatting sqref="R2 F2">
    <cfRule type="cellIs" dxfId="3820" priority="15219" stopIfTrue="1" operator="lessThan">
      <formula>#REF!/#REF!*60%</formula>
    </cfRule>
    <cfRule type="cellIs" dxfId="3819" priority="15220" stopIfTrue="1" operator="between">
      <formula>#REF!/#REF!*60%</formula>
      <formula>#REF!/#REF!*89%</formula>
    </cfRule>
    <cfRule type="cellIs" dxfId="3818" priority="15221" stopIfTrue="1" operator="greaterThanOrEqual">
      <formula>#REF!/#REF!*90%</formula>
    </cfRule>
  </conditionalFormatting>
  <conditionalFormatting sqref="O475:O477 H475 J475 M476 O437:O439 H437 J437 M438 C2 M245 O245:O246">
    <cfRule type="cellIs" dxfId="3817" priority="15213" stopIfTrue="1" operator="lessThan">
      <formula>#REF!/#REF!*9%</formula>
    </cfRule>
    <cfRule type="cellIs" dxfId="3816" priority="15214" stopIfTrue="1" operator="between">
      <formula>#REF!/#REF!*9%</formula>
      <formula>#REF!/#REF!*13.4%</formula>
    </cfRule>
    <cfRule type="cellIs" dxfId="3815" priority="15215" stopIfTrue="1" operator="greaterThanOrEqual">
      <formula>#REF!/#REF!*13.5%</formula>
    </cfRule>
  </conditionalFormatting>
  <conditionalFormatting sqref="G475 G437">
    <cfRule type="cellIs" dxfId="3814" priority="15181" stopIfTrue="1" operator="lessThan">
      <formula>#REF!/#REF!*60</formula>
    </cfRule>
    <cfRule type="cellIs" dxfId="3813" priority="15182" stopIfTrue="1" operator="between">
      <formula>#REF!/#REF!*60</formula>
      <formula>#REF!/#REF!*89</formula>
    </cfRule>
    <cfRule type="cellIs" dxfId="3812" priority="15183" stopIfTrue="1" operator="greaterThanOrEqual">
      <formula>#REF!/#REF!*90</formula>
    </cfRule>
  </conditionalFormatting>
  <conditionalFormatting sqref="P275:P276 A275:A276">
    <cfRule type="cellIs" dxfId="3811" priority="15042" stopIfTrue="1" operator="lessThan">
      <formula>#REF!/#REF!*60</formula>
    </cfRule>
    <cfRule type="cellIs" dxfId="3810" priority="15043" stopIfTrue="1" operator="between">
      <formula>#REF!/#REF!*60</formula>
      <formula>#REF!/#REF!*89</formula>
    </cfRule>
    <cfRule type="cellIs" dxfId="3809" priority="15044" stopIfTrue="1" operator="greaterThanOrEqual">
      <formula>#REF!/#REF!*90</formula>
    </cfRule>
  </conditionalFormatting>
  <conditionalFormatting sqref="P466:P470 A466:A470">
    <cfRule type="cellIs" dxfId="3808" priority="14548" stopIfTrue="1" operator="lessThan">
      <formula>#REF!/#REF!*60</formula>
    </cfRule>
    <cfRule type="cellIs" dxfId="3807" priority="14549" stopIfTrue="1" operator="between">
      <formula>#REF!/#REF!*60</formula>
      <formula>#REF!/#REF!*89</formula>
    </cfRule>
    <cfRule type="cellIs" dxfId="3806" priority="14550" stopIfTrue="1" operator="greaterThanOrEqual">
      <formula>#REF!/#REF!*90</formula>
    </cfRule>
  </conditionalFormatting>
  <conditionalFormatting sqref="O466:O470">
    <cfRule type="cellIs" dxfId="3805" priority="14551" stopIfTrue="1" operator="lessThan">
      <formula>$F$1/$F$1*50%</formula>
    </cfRule>
    <cfRule type="cellIs" dxfId="3804" priority="14552" stopIfTrue="1" operator="between">
      <formula>$F$1/$F$1*50%</formula>
      <formula>$F$1/$F$1*89.9%</formula>
    </cfRule>
    <cfRule type="cellIs" dxfId="3803" priority="14553" stopIfTrue="1" operator="greaterThanOrEqual">
      <formula>$F$1/$F$1*13.5%</formula>
    </cfRule>
  </conditionalFormatting>
  <conditionalFormatting sqref="K466:K470 N466:N470">
    <cfRule type="cellIs" dxfId="3802" priority="14554" stopIfTrue="1" operator="lessThan">
      <formula>$F$1/$F$1*1%</formula>
    </cfRule>
    <cfRule type="cellIs" dxfId="3801" priority="14555" stopIfTrue="1" operator="between">
      <formula>$F$1/$F$1*1%</formula>
      <formula>$F$1/$F$1*4%</formula>
    </cfRule>
    <cfRule type="cellIs" dxfId="3800" priority="14556" stopIfTrue="1" operator="greaterThanOrEqual">
      <formula>$F$1/$F$1*5%</formula>
    </cfRule>
  </conditionalFormatting>
  <conditionalFormatting sqref="L466:L470 G466:G470 E466:E470 I466:I470">
    <cfRule type="cellIs" dxfId="3799" priority="14557" stopIfTrue="1" operator="lessThan">
      <formula>$E$1/$E$1*50</formula>
    </cfRule>
    <cfRule type="cellIs" dxfId="3798" priority="14558" stopIfTrue="1" operator="between">
      <formula>$E$1/$E$1*50</formula>
      <formula>$E$1/$E$1*89</formula>
    </cfRule>
    <cfRule type="cellIs" dxfId="3797" priority="14559" stopIfTrue="1" operator="greaterThanOrEqual">
      <formula>$E$1/$E$1*90</formula>
    </cfRule>
  </conditionalFormatting>
  <conditionalFormatting sqref="H466:H470 M466:M470 F466:F470 J466:J470">
    <cfRule type="cellIs" dxfId="3796" priority="14560" stopIfTrue="1" operator="lessThan">
      <formula>$F$1/$F$1*11.2%</formula>
    </cfRule>
    <cfRule type="cellIs" dxfId="3795" priority="14561" stopIfTrue="1" operator="between">
      <formula>$F$1/$F$1*11.25%</formula>
      <formula>$F$1/$F$1*20.03%</formula>
    </cfRule>
    <cfRule type="cellIs" dxfId="3794" priority="14562" stopIfTrue="1" operator="greaterThanOrEqual">
      <formula>$F$1/$F$1*13.5%</formula>
    </cfRule>
  </conditionalFormatting>
  <conditionalFormatting sqref="Q466:Q470">
    <cfRule type="cellIs" dxfId="3793" priority="14563" stopIfTrue="1" operator="lessThan">
      <formula>#REF!/#REF!*1%</formula>
    </cfRule>
    <cfRule type="cellIs" dxfId="3792" priority="14564" stopIfTrue="1" operator="between">
      <formula>#REF!/#REF!*1%</formula>
      <formula>#REF!/#REF!*4%</formula>
    </cfRule>
    <cfRule type="cellIs" dxfId="3791" priority="14565" stopIfTrue="1" operator="greaterThanOrEqual">
      <formula>#REF!/#REF!*5%</formula>
    </cfRule>
  </conditionalFormatting>
  <conditionalFormatting sqref="P178">
    <cfRule type="cellIs" dxfId="3790" priority="14259" stopIfTrue="1" operator="lessThan">
      <formula>#REF!/#REF!*60</formula>
    </cfRule>
    <cfRule type="cellIs" dxfId="3789" priority="14260" stopIfTrue="1" operator="between">
      <formula>#REF!/#REF!*60</formula>
      <formula>#REF!/#REF!*89</formula>
    </cfRule>
    <cfRule type="cellIs" dxfId="3788" priority="14261" stopIfTrue="1" operator="greaterThanOrEqual">
      <formula>#REF!/#REF!*90</formula>
    </cfRule>
  </conditionalFormatting>
  <conditionalFormatting sqref="O264 O270 O266:O267">
    <cfRule type="cellIs" dxfId="3787" priority="14042" stopIfTrue="1" operator="lessThan">
      <formula>$F$1/$F$1*50%</formula>
    </cfRule>
    <cfRule type="cellIs" dxfId="3786" priority="14043" stopIfTrue="1" operator="between">
      <formula>$F$1/$F$1*50%</formula>
      <formula>$F$1/$F$1*89.9%</formula>
    </cfRule>
    <cfRule type="cellIs" dxfId="3785" priority="14044" stopIfTrue="1" operator="greaterThanOrEqual">
      <formula>$F$1/$F$1*13.5%</formula>
    </cfRule>
  </conditionalFormatting>
  <conditionalFormatting sqref="N264 N270 N266:N267">
    <cfRule type="cellIs" dxfId="3784" priority="14045" stopIfTrue="1" operator="lessThan">
      <formula>$F$1/$F$1*1%</formula>
    </cfRule>
    <cfRule type="cellIs" dxfId="3783" priority="14046" stopIfTrue="1" operator="between">
      <formula>$F$1/$F$1*1%</formula>
      <formula>$F$1/$F$1*4%</formula>
    </cfRule>
    <cfRule type="cellIs" dxfId="3782" priority="14047" stopIfTrue="1" operator="greaterThanOrEqual">
      <formula>$F$1/$F$1*5%</formula>
    </cfRule>
  </conditionalFormatting>
  <conditionalFormatting sqref="L264 E264 G264 G270 E270 L270 I264 I270 G266:G267 E266:E267 L266:L267">
    <cfRule type="cellIs" dxfId="3781" priority="14048" stopIfTrue="1" operator="lessThan">
      <formula>$E$1/$E$1*50</formula>
    </cfRule>
    <cfRule type="cellIs" dxfId="3780" priority="14049" stopIfTrue="1" operator="between">
      <formula>$E$1/$E$1*50</formula>
      <formula>$E$1/$E$1*89</formula>
    </cfRule>
    <cfRule type="cellIs" dxfId="3779" priority="14050" stopIfTrue="1" operator="greaterThanOrEqual">
      <formula>$E$1/$E$1*90</formula>
    </cfRule>
  </conditionalFormatting>
  <conditionalFormatting sqref="F264 H264 M264 J264 J270 M270 H270 F270 J266:J267 M266:M267 H266:H267 F266:F267">
    <cfRule type="cellIs" dxfId="3778" priority="14051" stopIfTrue="1" operator="lessThan">
      <formula>$F$1/$F$1*11.2%</formula>
    </cfRule>
    <cfRule type="cellIs" dxfId="3777" priority="14052" stopIfTrue="1" operator="between">
      <formula>$F$1/$F$1*11.25%</formula>
      <formula>$F$1/$F$1*20.03%</formula>
    </cfRule>
    <cfRule type="cellIs" dxfId="3776" priority="14053" stopIfTrue="1" operator="greaterThanOrEqual">
      <formula>$F$1/$F$1*13.5%</formula>
    </cfRule>
  </conditionalFormatting>
  <conditionalFormatting sqref="Q264 Q270 Q266:Q267">
    <cfRule type="cellIs" dxfId="3775" priority="14054" stopIfTrue="1" operator="lessThan">
      <formula>#REF!/#REF!*1%</formula>
    </cfRule>
    <cfRule type="cellIs" dxfId="3774" priority="14055" stopIfTrue="1" operator="between">
      <formula>#REF!/#REF!*1%</formula>
      <formula>#REF!/#REF!*4%</formula>
    </cfRule>
    <cfRule type="cellIs" dxfId="3773" priority="14056" stopIfTrue="1" operator="greaterThanOrEqual">
      <formula>#REF!/#REF!*5%</formula>
    </cfRule>
  </conditionalFormatting>
  <conditionalFormatting sqref="S264 S270 S266:S267">
    <cfRule type="expression" dxfId="3772" priority="14057" stopIfTrue="1">
      <formula>F</formula>
    </cfRule>
    <cfRule type="expression" dxfId="3771" priority="14058" stopIfTrue="1">
      <formula>A</formula>
    </cfRule>
  </conditionalFormatting>
  <conditionalFormatting sqref="R264 R270 R266:R267">
    <cfRule type="cellIs" dxfId="3770" priority="14059" stopIfTrue="1" operator="lessThan">
      <formula>$R$1/$R$1*60%</formula>
    </cfRule>
    <cfRule type="cellIs" dxfId="3769" priority="14060" stopIfTrue="1" operator="between">
      <formula>$R$1/$R$1*60%</formula>
      <formula>$R$1/$R$1*89%</formula>
    </cfRule>
    <cfRule type="cellIs" dxfId="3768" priority="14061" stopIfTrue="1" operator="greaterThanOrEqual">
      <formula>$R$1/$R$1*90%</formula>
    </cfRule>
  </conditionalFormatting>
  <conditionalFormatting sqref="P264 P270 P266:P267">
    <cfRule type="cellIs" dxfId="3767" priority="14039" stopIfTrue="1" operator="lessThan">
      <formula>#REF!/#REF!*60</formula>
    </cfRule>
    <cfRule type="cellIs" dxfId="3766" priority="14040" stopIfTrue="1" operator="between">
      <formula>#REF!/#REF!*60</formula>
      <formula>#REF!/#REF!*89</formula>
    </cfRule>
    <cfRule type="cellIs" dxfId="3765" priority="14041" stopIfTrue="1" operator="greaterThanOrEqual">
      <formula>#REF!/#REF!*90</formula>
    </cfRule>
  </conditionalFormatting>
  <conditionalFormatting sqref="O329">
    <cfRule type="cellIs" dxfId="3764" priority="13212" stopIfTrue="1" operator="lessThan">
      <formula>$F$1/$F$1*50%</formula>
    </cfRule>
    <cfRule type="cellIs" dxfId="3763" priority="13213" stopIfTrue="1" operator="between">
      <formula>$F$1/$F$1*50%</formula>
      <formula>$F$1/$F$1*89.9%</formula>
    </cfRule>
    <cfRule type="cellIs" dxfId="3762" priority="13214" stopIfTrue="1" operator="greaterThanOrEqual">
      <formula>$F$1/$F$1*13.5%</formula>
    </cfRule>
  </conditionalFormatting>
  <conditionalFormatting sqref="I329 G329 E329 L329">
    <cfRule type="cellIs" dxfId="3761" priority="13218" stopIfTrue="1" operator="lessThan">
      <formula>$E$1/$E$1*50</formula>
    </cfRule>
    <cfRule type="cellIs" dxfId="3760" priority="13219" stopIfTrue="1" operator="between">
      <formula>$E$1/$E$1*50</formula>
      <formula>$E$1/$E$1*89</formula>
    </cfRule>
    <cfRule type="cellIs" dxfId="3759" priority="13220" stopIfTrue="1" operator="greaterThanOrEqual">
      <formula>$E$1/$E$1*90</formula>
    </cfRule>
  </conditionalFormatting>
  <conditionalFormatting sqref="F329 M329 J329 H329">
    <cfRule type="cellIs" dxfId="3758" priority="13221" stopIfTrue="1" operator="lessThan">
      <formula>$F$1/$F$1*11.2%</formula>
    </cfRule>
    <cfRule type="cellIs" dxfId="3757" priority="13222" stopIfTrue="1" operator="between">
      <formula>$F$1/$F$1*11.25%</formula>
      <formula>$F$1/$F$1*20.03%</formula>
    </cfRule>
    <cfRule type="cellIs" dxfId="3756" priority="13223" stopIfTrue="1" operator="greaterThanOrEqual">
      <formula>$F$1/$F$1*13.5%</formula>
    </cfRule>
  </conditionalFormatting>
  <conditionalFormatting sqref="Q329">
    <cfRule type="cellIs" dxfId="3755" priority="13224" stopIfTrue="1" operator="lessThan">
      <formula>#REF!/#REF!*1%</formula>
    </cfRule>
    <cfRule type="cellIs" dxfId="3754" priority="13225" stopIfTrue="1" operator="between">
      <formula>#REF!/#REF!*1%</formula>
      <formula>#REF!/#REF!*4%</formula>
    </cfRule>
    <cfRule type="cellIs" dxfId="3753" priority="13226" stopIfTrue="1" operator="greaterThanOrEqual">
      <formula>#REF!/#REF!*5%</formula>
    </cfRule>
  </conditionalFormatting>
  <conditionalFormatting sqref="S329">
    <cfRule type="expression" dxfId="3752" priority="13227" stopIfTrue="1">
      <formula>F</formula>
    </cfRule>
    <cfRule type="expression" dxfId="3751" priority="13228" stopIfTrue="1">
      <formula>A</formula>
    </cfRule>
  </conditionalFormatting>
  <conditionalFormatting sqref="R329">
    <cfRule type="cellIs" dxfId="3750" priority="13229" stopIfTrue="1" operator="lessThan">
      <formula>$R$1/$R$1*60%</formula>
    </cfRule>
    <cfRule type="cellIs" dxfId="3749" priority="13230" stopIfTrue="1" operator="between">
      <formula>$R$1/$R$1*60%</formula>
      <formula>$R$1/$R$1*89%</formula>
    </cfRule>
    <cfRule type="cellIs" dxfId="3748" priority="13231" stopIfTrue="1" operator="greaterThanOrEqual">
      <formula>$R$1/$R$1*90%</formula>
    </cfRule>
  </conditionalFormatting>
  <conditionalFormatting sqref="P176">
    <cfRule type="cellIs" dxfId="3747" priority="13160" stopIfTrue="1" operator="lessThan">
      <formula>#REF!/#REF!*60</formula>
    </cfRule>
    <cfRule type="cellIs" dxfId="3746" priority="13161" stopIfTrue="1" operator="between">
      <formula>#REF!/#REF!*60</formula>
      <formula>#REF!/#REF!*89</formula>
    </cfRule>
    <cfRule type="cellIs" dxfId="3745" priority="13162" stopIfTrue="1" operator="greaterThanOrEqual">
      <formula>#REF!/#REF!*90</formula>
    </cfRule>
  </conditionalFormatting>
  <conditionalFormatting sqref="Q399">
    <cfRule type="cellIs" dxfId="3744" priority="13103" stopIfTrue="1" operator="lessThan">
      <formula>#REF!/#REF!*60%</formula>
    </cfRule>
    <cfRule type="cellIs" dxfId="3743" priority="13104" stopIfTrue="1" operator="between">
      <formula>#REF!/#REF!*60%</formula>
      <formula>#REF!/#REF!*89%</formula>
    </cfRule>
    <cfRule type="cellIs" dxfId="3742" priority="13105" stopIfTrue="1" operator="greaterThanOrEqual">
      <formula>#REF!/#REF!*90%</formula>
    </cfRule>
  </conditionalFormatting>
  <conditionalFormatting sqref="O347">
    <cfRule type="cellIs" dxfId="3741" priority="12913" stopIfTrue="1" operator="lessThan">
      <formula>$F$1/$F$1*50%</formula>
    </cfRule>
    <cfRule type="cellIs" dxfId="3740" priority="12914" stopIfTrue="1" operator="between">
      <formula>$F$1/$F$1*50%</formula>
      <formula>$F$1/$F$1*89.9%</formula>
    </cfRule>
    <cfRule type="cellIs" dxfId="3739" priority="12915" stopIfTrue="1" operator="greaterThanOrEqual">
      <formula>$F$1/$F$1*13.5%</formula>
    </cfRule>
  </conditionalFormatting>
  <conditionalFormatting sqref="L347 E347 G347 I347">
    <cfRule type="cellIs" dxfId="3738" priority="12919" stopIfTrue="1" operator="lessThan">
      <formula>$E$1/$E$1*50</formula>
    </cfRule>
    <cfRule type="cellIs" dxfId="3737" priority="12920" stopIfTrue="1" operator="between">
      <formula>$E$1/$E$1*50</formula>
      <formula>$E$1/$E$1*89</formula>
    </cfRule>
    <cfRule type="cellIs" dxfId="3736" priority="12921" stopIfTrue="1" operator="greaterThanOrEqual">
      <formula>$E$1/$E$1*90</formula>
    </cfRule>
  </conditionalFormatting>
  <conditionalFormatting sqref="H347 J347 M347 F347">
    <cfRule type="cellIs" dxfId="3735" priority="12922" stopIfTrue="1" operator="lessThan">
      <formula>$F$1/$F$1*11.2%</formula>
    </cfRule>
    <cfRule type="cellIs" dxfId="3734" priority="12923" stopIfTrue="1" operator="between">
      <formula>$F$1/$F$1*11.25%</formula>
      <formula>$F$1/$F$1*20.03%</formula>
    </cfRule>
    <cfRule type="cellIs" dxfId="3733" priority="12924" stopIfTrue="1" operator="greaterThanOrEqual">
      <formula>$F$1/$F$1*13.5%</formula>
    </cfRule>
  </conditionalFormatting>
  <conditionalFormatting sqref="S347">
    <cfRule type="expression" dxfId="3732" priority="12928" stopIfTrue="1">
      <formula>F</formula>
    </cfRule>
    <cfRule type="expression" dxfId="3731" priority="12929" stopIfTrue="1">
      <formula>A</formula>
    </cfRule>
  </conditionalFormatting>
  <conditionalFormatting sqref="R347">
    <cfRule type="cellIs" dxfId="3730" priority="12930" stopIfTrue="1" operator="lessThan">
      <formula>$R$1/$R$1*60%</formula>
    </cfRule>
    <cfRule type="cellIs" dxfId="3729" priority="12931" stopIfTrue="1" operator="between">
      <formula>$R$1/$R$1*60%</formula>
      <formula>$R$1/$R$1*89%</formula>
    </cfRule>
    <cfRule type="cellIs" dxfId="3728" priority="12932" stopIfTrue="1" operator="greaterThanOrEqual">
      <formula>$R$1/$R$1*90%</formula>
    </cfRule>
  </conditionalFormatting>
  <conditionalFormatting sqref="Q347">
    <cfRule type="cellIs" dxfId="3727" priority="12838" stopIfTrue="1" operator="lessThan">
      <formula>#REF!/#REF!*60%</formula>
    </cfRule>
    <cfRule type="cellIs" dxfId="3726" priority="12839" stopIfTrue="1" operator="between">
      <formula>#REF!/#REF!*60%</formula>
      <formula>#REF!/#REF!*89%</formula>
    </cfRule>
    <cfRule type="cellIs" dxfId="3725" priority="12840" stopIfTrue="1" operator="greaterThanOrEqual">
      <formula>#REF!/#REF!*90%</formula>
    </cfRule>
  </conditionalFormatting>
  <conditionalFormatting sqref="S403:S404">
    <cfRule type="expression" dxfId="3724" priority="12784" stopIfTrue="1">
      <formula>F</formula>
    </cfRule>
    <cfRule type="expression" dxfId="3723" priority="12785" stopIfTrue="1">
      <formula>A</formula>
    </cfRule>
  </conditionalFormatting>
  <conditionalFormatting sqref="R403:R404">
    <cfRule type="cellIs" dxfId="3722" priority="12786" stopIfTrue="1" operator="lessThan">
      <formula>$R$1/$R$1*60%</formula>
    </cfRule>
    <cfRule type="cellIs" dxfId="3721" priority="12787" stopIfTrue="1" operator="between">
      <formula>$R$1/$R$1*60%</formula>
      <formula>$R$1/$R$1*89%</formula>
    </cfRule>
    <cfRule type="cellIs" dxfId="3720" priority="12788" stopIfTrue="1" operator="greaterThanOrEqual">
      <formula>$R$1/$R$1*90%</formula>
    </cfRule>
  </conditionalFormatting>
  <conditionalFormatting sqref="N209">
    <cfRule type="cellIs" dxfId="3719" priority="12728" stopIfTrue="1" operator="lessThan">
      <formula>#REF!/#REF!*60</formula>
    </cfRule>
    <cfRule type="cellIs" dxfId="3718" priority="12729" stopIfTrue="1" operator="between">
      <formula>#REF!/#REF!*60</formula>
      <formula>#REF!/#REF!*89</formula>
    </cfRule>
    <cfRule type="cellIs" dxfId="3717" priority="12730" stopIfTrue="1" operator="greaterThanOrEqual">
      <formula>#REF!/#REF!*90</formula>
    </cfRule>
  </conditionalFormatting>
  <conditionalFormatting sqref="N209 K209">
    <cfRule type="cellIs" dxfId="3716" priority="12731" stopIfTrue="1" operator="lessThan">
      <formula>$F$1/$F$1*1%</formula>
    </cfRule>
    <cfRule type="cellIs" dxfId="3715" priority="12732" stopIfTrue="1" operator="between">
      <formula>$F$1/$F$1*1%</formula>
      <formula>$F$1/$F$1*4%</formula>
    </cfRule>
    <cfRule type="cellIs" dxfId="3714" priority="12733" stopIfTrue="1" operator="greaterThanOrEqual">
      <formula>$F$1/$F$1*5%</formula>
    </cfRule>
  </conditionalFormatting>
  <conditionalFormatting sqref="N246">
    <cfRule type="cellIs" dxfId="3713" priority="12719" stopIfTrue="1" operator="lessThan">
      <formula>#REF!/#REF!*60</formula>
    </cfRule>
    <cfRule type="cellIs" dxfId="3712" priority="12720" stopIfTrue="1" operator="between">
      <formula>#REF!/#REF!*60</formula>
      <formula>#REF!/#REF!*89</formula>
    </cfRule>
    <cfRule type="cellIs" dxfId="3711" priority="12721" stopIfTrue="1" operator="greaterThanOrEqual">
      <formula>#REF!/#REF!*90</formula>
    </cfRule>
  </conditionalFormatting>
  <conditionalFormatting sqref="N246 K246">
    <cfRule type="cellIs" dxfId="3710" priority="12722" stopIfTrue="1" operator="lessThan">
      <formula>$F$1/$F$1*1%</formula>
    </cfRule>
    <cfRule type="cellIs" dxfId="3709" priority="12723" stopIfTrue="1" operator="between">
      <formula>$F$1/$F$1*1%</formula>
      <formula>$F$1/$F$1*4%</formula>
    </cfRule>
    <cfRule type="cellIs" dxfId="3708" priority="12724" stopIfTrue="1" operator="greaterThanOrEqual">
      <formula>$F$1/$F$1*5%</formula>
    </cfRule>
  </conditionalFormatting>
  <conditionalFormatting sqref="N278">
    <cfRule type="cellIs" dxfId="3707" priority="12713" stopIfTrue="1" operator="lessThan">
      <formula>#REF!/#REF!*60</formula>
    </cfRule>
    <cfRule type="cellIs" dxfId="3706" priority="12714" stopIfTrue="1" operator="between">
      <formula>#REF!/#REF!*60</formula>
      <formula>#REF!/#REF!*89</formula>
    </cfRule>
    <cfRule type="cellIs" dxfId="3705" priority="12715" stopIfTrue="1" operator="greaterThanOrEqual">
      <formula>#REF!/#REF!*90</formula>
    </cfRule>
  </conditionalFormatting>
  <conditionalFormatting sqref="N278 K278">
    <cfRule type="cellIs" dxfId="3704" priority="12716" stopIfTrue="1" operator="lessThan">
      <formula>$F$1/$F$1*1%</formula>
    </cfRule>
    <cfRule type="cellIs" dxfId="3703" priority="12717" stopIfTrue="1" operator="between">
      <formula>$F$1/$F$1*1%</formula>
      <formula>$F$1/$F$1*4%</formula>
    </cfRule>
    <cfRule type="cellIs" dxfId="3702" priority="12718" stopIfTrue="1" operator="greaterThanOrEqual">
      <formula>$F$1/$F$1*5%</formula>
    </cfRule>
  </conditionalFormatting>
  <conditionalFormatting sqref="N315">
    <cfRule type="cellIs" dxfId="3701" priority="12707" stopIfTrue="1" operator="lessThan">
      <formula>#REF!/#REF!*60</formula>
    </cfRule>
    <cfRule type="cellIs" dxfId="3700" priority="12708" stopIfTrue="1" operator="between">
      <formula>#REF!/#REF!*60</formula>
      <formula>#REF!/#REF!*89</formula>
    </cfRule>
    <cfRule type="cellIs" dxfId="3699" priority="12709" stopIfTrue="1" operator="greaterThanOrEqual">
      <formula>#REF!/#REF!*90</formula>
    </cfRule>
  </conditionalFormatting>
  <conditionalFormatting sqref="N315 K315">
    <cfRule type="cellIs" dxfId="3698" priority="12710" stopIfTrue="1" operator="lessThan">
      <formula>$F$1/$F$1*1%</formula>
    </cfRule>
    <cfRule type="cellIs" dxfId="3697" priority="12711" stopIfTrue="1" operator="between">
      <formula>$F$1/$F$1*1%</formula>
      <formula>$F$1/$F$1*4%</formula>
    </cfRule>
    <cfRule type="cellIs" dxfId="3696" priority="12712" stopIfTrue="1" operator="greaterThanOrEqual">
      <formula>$F$1/$F$1*5%</formula>
    </cfRule>
  </conditionalFormatting>
  <conditionalFormatting sqref="N354">
    <cfRule type="cellIs" dxfId="3695" priority="12701" stopIfTrue="1" operator="lessThan">
      <formula>#REF!/#REF!*60</formula>
    </cfRule>
    <cfRule type="cellIs" dxfId="3694" priority="12702" stopIfTrue="1" operator="between">
      <formula>#REF!/#REF!*60</formula>
      <formula>#REF!/#REF!*89</formula>
    </cfRule>
    <cfRule type="cellIs" dxfId="3693" priority="12703" stopIfTrue="1" operator="greaterThanOrEqual">
      <formula>#REF!/#REF!*90</formula>
    </cfRule>
  </conditionalFormatting>
  <conditionalFormatting sqref="N354 K354">
    <cfRule type="cellIs" dxfId="3692" priority="12704" stopIfTrue="1" operator="lessThan">
      <formula>$F$1/$F$1*1%</formula>
    </cfRule>
    <cfRule type="cellIs" dxfId="3691" priority="12705" stopIfTrue="1" operator="between">
      <formula>$F$1/$F$1*1%</formula>
      <formula>$F$1/$F$1*4%</formula>
    </cfRule>
    <cfRule type="cellIs" dxfId="3690" priority="12706" stopIfTrue="1" operator="greaterThanOrEqual">
      <formula>$F$1/$F$1*5%</formula>
    </cfRule>
  </conditionalFormatting>
  <conditionalFormatting sqref="N396">
    <cfRule type="cellIs" dxfId="3689" priority="12695" stopIfTrue="1" operator="lessThan">
      <formula>#REF!/#REF!*60</formula>
    </cfRule>
    <cfRule type="cellIs" dxfId="3688" priority="12696" stopIfTrue="1" operator="between">
      <formula>#REF!/#REF!*60</formula>
      <formula>#REF!/#REF!*89</formula>
    </cfRule>
    <cfRule type="cellIs" dxfId="3687" priority="12697" stopIfTrue="1" operator="greaterThanOrEqual">
      <formula>#REF!/#REF!*90</formula>
    </cfRule>
  </conditionalFormatting>
  <conditionalFormatting sqref="N396 K396">
    <cfRule type="cellIs" dxfId="3686" priority="12698" stopIfTrue="1" operator="lessThan">
      <formula>$F$1/$F$1*1%</formula>
    </cfRule>
    <cfRule type="cellIs" dxfId="3685" priority="12699" stopIfTrue="1" operator="between">
      <formula>$F$1/$F$1*1%</formula>
      <formula>$F$1/$F$1*4%</formula>
    </cfRule>
    <cfRule type="cellIs" dxfId="3684" priority="12700" stopIfTrue="1" operator="greaterThanOrEqual">
      <formula>$F$1/$F$1*5%</formula>
    </cfRule>
  </conditionalFormatting>
  <conditionalFormatting sqref="N439">
    <cfRule type="cellIs" dxfId="3683" priority="12689" stopIfTrue="1" operator="lessThan">
      <formula>#REF!/#REF!*60</formula>
    </cfRule>
    <cfRule type="cellIs" dxfId="3682" priority="12690" stopIfTrue="1" operator="between">
      <formula>#REF!/#REF!*60</formula>
      <formula>#REF!/#REF!*89</formula>
    </cfRule>
    <cfRule type="cellIs" dxfId="3681" priority="12691" stopIfTrue="1" operator="greaterThanOrEqual">
      <formula>#REF!/#REF!*90</formula>
    </cfRule>
  </conditionalFormatting>
  <conditionalFormatting sqref="N439 K439">
    <cfRule type="cellIs" dxfId="3680" priority="12692" stopIfTrue="1" operator="lessThan">
      <formula>$F$1/$F$1*1%</formula>
    </cfRule>
    <cfRule type="cellIs" dxfId="3679" priority="12693" stopIfTrue="1" operator="between">
      <formula>$F$1/$F$1*1%</formula>
      <formula>$F$1/$F$1*4%</formula>
    </cfRule>
    <cfRule type="cellIs" dxfId="3678" priority="12694" stopIfTrue="1" operator="greaterThanOrEqual">
      <formula>$F$1/$F$1*5%</formula>
    </cfRule>
  </conditionalFormatting>
  <conditionalFormatting sqref="N477">
    <cfRule type="cellIs" dxfId="3677" priority="12683" stopIfTrue="1" operator="lessThan">
      <formula>#REF!/#REF!*60</formula>
    </cfRule>
    <cfRule type="cellIs" dxfId="3676" priority="12684" stopIfTrue="1" operator="between">
      <formula>#REF!/#REF!*60</formula>
      <formula>#REF!/#REF!*89</formula>
    </cfRule>
    <cfRule type="cellIs" dxfId="3675" priority="12685" stopIfTrue="1" operator="greaterThanOrEqual">
      <formula>#REF!/#REF!*90</formula>
    </cfRule>
  </conditionalFormatting>
  <conditionalFormatting sqref="N477 K477">
    <cfRule type="cellIs" dxfId="3674" priority="12686" stopIfTrue="1" operator="lessThan">
      <formula>$F$1/$F$1*1%</formula>
    </cfRule>
    <cfRule type="cellIs" dxfId="3673" priority="12687" stopIfTrue="1" operator="between">
      <formula>$F$1/$F$1*1%</formula>
      <formula>$F$1/$F$1*4%</formula>
    </cfRule>
    <cfRule type="cellIs" dxfId="3672" priority="12688" stopIfTrue="1" operator="greaterThanOrEqual">
      <formula>$F$1/$F$1*5%</formula>
    </cfRule>
  </conditionalFormatting>
  <conditionalFormatting sqref="P228:P229 P232:P233">
    <cfRule type="cellIs" dxfId="3671" priority="12424" stopIfTrue="1" operator="lessThan">
      <formula>#REF!/#REF!*60</formula>
    </cfRule>
    <cfRule type="cellIs" dxfId="3670" priority="12425" stopIfTrue="1" operator="between">
      <formula>#REF!/#REF!*60</formula>
      <formula>#REF!/#REF!*89</formula>
    </cfRule>
    <cfRule type="cellIs" dxfId="3669" priority="12426" stopIfTrue="1" operator="greaterThanOrEqual">
      <formula>#REF!/#REF!*90</formula>
    </cfRule>
  </conditionalFormatting>
  <conditionalFormatting sqref="S228:S229 S232:S233">
    <cfRule type="expression" dxfId="3668" priority="12442" stopIfTrue="1">
      <formula>F</formula>
    </cfRule>
    <cfRule type="expression" dxfId="3667" priority="12443" stopIfTrue="1">
      <formula>A</formula>
    </cfRule>
  </conditionalFormatting>
  <conditionalFormatting sqref="R228:R229 R232:R233">
    <cfRule type="cellIs" dxfId="3666" priority="12444" stopIfTrue="1" operator="lessThan">
      <formula>$R$1/$R$1*60%</formula>
    </cfRule>
    <cfRule type="cellIs" dxfId="3665" priority="12445" stopIfTrue="1" operator="between">
      <formula>$R$1/$R$1*60%</formula>
      <formula>$R$1/$R$1*89%</formula>
    </cfRule>
    <cfRule type="cellIs" dxfId="3664" priority="12446" stopIfTrue="1" operator="greaterThanOrEqual">
      <formula>$R$1/$R$1*90%</formula>
    </cfRule>
  </conditionalFormatting>
  <conditionalFormatting sqref="O228:O229 O232:O233">
    <cfRule type="cellIs" dxfId="3663" priority="12427" stopIfTrue="1" operator="lessThan">
      <formula>$F$1/$F$1*50%</formula>
    </cfRule>
    <cfRule type="cellIs" dxfId="3662" priority="12428" stopIfTrue="1" operator="between">
      <formula>$F$1/$F$1*50%</formula>
      <formula>$F$1/$F$1*89.9%</formula>
    </cfRule>
    <cfRule type="cellIs" dxfId="3661" priority="12429" stopIfTrue="1" operator="greaterThanOrEqual">
      <formula>$F$1/$F$1*13.5%</formula>
    </cfRule>
  </conditionalFormatting>
  <conditionalFormatting sqref="K228:K229 K232:K233">
    <cfRule type="cellIs" dxfId="3660" priority="12430" stopIfTrue="1" operator="lessThan">
      <formula>$F$1/$F$1*1%</formula>
    </cfRule>
    <cfRule type="cellIs" dxfId="3659" priority="12431" stopIfTrue="1" operator="between">
      <formula>$F$1/$F$1*1%</formula>
      <formula>$F$1/$F$1*4%</formula>
    </cfRule>
    <cfRule type="cellIs" dxfId="3658" priority="12432" stopIfTrue="1" operator="greaterThanOrEqual">
      <formula>$F$1/$F$1*5%</formula>
    </cfRule>
  </conditionalFormatting>
  <conditionalFormatting sqref="E228:E229 I228:I229 L228:L229 G228:G229 G232:G233 L232:L233 I232:I233 E232:E233">
    <cfRule type="cellIs" dxfId="3657" priority="12433" stopIfTrue="1" operator="lessThan">
      <formula>$E$1/$E$1*50</formula>
    </cfRule>
    <cfRule type="cellIs" dxfId="3656" priority="12434" stopIfTrue="1" operator="between">
      <formula>$E$1/$E$1*50</formula>
      <formula>$E$1/$E$1*89</formula>
    </cfRule>
    <cfRule type="cellIs" dxfId="3655" priority="12435" stopIfTrue="1" operator="greaterThanOrEqual">
      <formula>$E$1/$E$1*90</formula>
    </cfRule>
  </conditionalFormatting>
  <conditionalFormatting sqref="J228:J229 M228:M229 H228:H229 F228:F229 F232:F233 H232:H233 M232:M233 J232:J233">
    <cfRule type="cellIs" dxfId="3654" priority="12436" stopIfTrue="1" operator="lessThan">
      <formula>$F$1/$F$1*11.2%</formula>
    </cfRule>
    <cfRule type="cellIs" dxfId="3653" priority="12437" stopIfTrue="1" operator="between">
      <formula>$F$1/$F$1*11.25%</formula>
      <formula>$F$1/$F$1*20.03%</formula>
    </cfRule>
    <cfRule type="cellIs" dxfId="3652" priority="12438" stopIfTrue="1" operator="greaterThanOrEqual">
      <formula>$F$1/$F$1*13.5%</formula>
    </cfRule>
  </conditionalFormatting>
  <conditionalFormatting sqref="Q228:Q229 Q232:Q233">
    <cfRule type="cellIs" dxfId="3651" priority="12439" stopIfTrue="1" operator="lessThan">
      <formula>#REF!/#REF!*1%</formula>
    </cfRule>
    <cfRule type="cellIs" dxfId="3650" priority="12440" stopIfTrue="1" operator="between">
      <formula>#REF!/#REF!*1%</formula>
      <formula>#REF!/#REF!*4%</formula>
    </cfRule>
    <cfRule type="cellIs" dxfId="3649" priority="12441" stopIfTrue="1" operator="greaterThanOrEqual">
      <formula>#REF!/#REF!*5%</formula>
    </cfRule>
  </conditionalFormatting>
  <conditionalFormatting sqref="P211 P213">
    <cfRule type="cellIs" dxfId="3648" priority="12401" stopIfTrue="1" operator="lessThan">
      <formula>#REF!/#REF!*60</formula>
    </cfRule>
    <cfRule type="cellIs" dxfId="3647" priority="12402" stopIfTrue="1" operator="between">
      <formula>#REF!/#REF!*60</formula>
      <formula>#REF!/#REF!*89</formula>
    </cfRule>
    <cfRule type="cellIs" dxfId="3646" priority="12403" stopIfTrue="1" operator="greaterThanOrEqual">
      <formula>#REF!/#REF!*90</formula>
    </cfRule>
  </conditionalFormatting>
  <conditionalFormatting sqref="S213">
    <cfRule type="expression" dxfId="3645" priority="12419" stopIfTrue="1">
      <formula>F</formula>
    </cfRule>
    <cfRule type="expression" dxfId="3644" priority="12420" stopIfTrue="1">
      <formula>A</formula>
    </cfRule>
  </conditionalFormatting>
  <conditionalFormatting sqref="R213">
    <cfRule type="cellIs" dxfId="3643" priority="12421" stopIfTrue="1" operator="lessThan">
      <formula>$R$1/$R$1*60%</formula>
    </cfRule>
    <cfRule type="cellIs" dxfId="3642" priority="12422" stopIfTrue="1" operator="between">
      <formula>$R$1/$R$1*60%</formula>
      <formula>$R$1/$R$1*89%</formula>
    </cfRule>
    <cfRule type="cellIs" dxfId="3641" priority="12423" stopIfTrue="1" operator="greaterThanOrEqual">
      <formula>$R$1/$R$1*90%</formula>
    </cfRule>
  </conditionalFormatting>
  <conditionalFormatting sqref="O213">
    <cfRule type="cellIs" dxfId="3640" priority="12404" stopIfTrue="1" operator="lessThan">
      <formula>$F$1/$F$1*50%</formula>
    </cfRule>
    <cfRule type="cellIs" dxfId="3639" priority="12405" stopIfTrue="1" operator="between">
      <formula>$F$1/$F$1*50%</formula>
      <formula>$F$1/$F$1*89.9%</formula>
    </cfRule>
    <cfRule type="cellIs" dxfId="3638" priority="12406" stopIfTrue="1" operator="greaterThanOrEqual">
      <formula>$F$1/$F$1*13.5%</formula>
    </cfRule>
  </conditionalFormatting>
  <conditionalFormatting sqref="K213">
    <cfRule type="cellIs" dxfId="3637" priority="12407" stopIfTrue="1" operator="lessThan">
      <formula>$F$1/$F$1*1%</formula>
    </cfRule>
    <cfRule type="cellIs" dxfId="3636" priority="12408" stopIfTrue="1" operator="between">
      <formula>$F$1/$F$1*1%</formula>
      <formula>$F$1/$F$1*4%</formula>
    </cfRule>
    <cfRule type="cellIs" dxfId="3635" priority="12409" stopIfTrue="1" operator="greaterThanOrEqual">
      <formula>$F$1/$F$1*5%</formula>
    </cfRule>
  </conditionalFormatting>
  <conditionalFormatting sqref="G213 L213 I213 E213">
    <cfRule type="cellIs" dxfId="3634" priority="12410" stopIfTrue="1" operator="lessThan">
      <formula>$E$1/$E$1*50</formula>
    </cfRule>
    <cfRule type="cellIs" dxfId="3633" priority="12411" stopIfTrue="1" operator="between">
      <formula>$E$1/$E$1*50</formula>
      <formula>$E$1/$E$1*89</formula>
    </cfRule>
    <cfRule type="cellIs" dxfId="3632" priority="12412" stopIfTrue="1" operator="greaterThanOrEqual">
      <formula>$E$1/$E$1*90</formula>
    </cfRule>
  </conditionalFormatting>
  <conditionalFormatting sqref="F213 H213 M213 J213">
    <cfRule type="cellIs" dxfId="3631" priority="12413" stopIfTrue="1" operator="lessThan">
      <formula>$F$1/$F$1*11.2%</formula>
    </cfRule>
    <cfRule type="cellIs" dxfId="3630" priority="12414" stopIfTrue="1" operator="between">
      <formula>$F$1/$F$1*11.25%</formula>
      <formula>$F$1/$F$1*20.03%</formula>
    </cfRule>
    <cfRule type="cellIs" dxfId="3629" priority="12415" stopIfTrue="1" operator="greaterThanOrEqual">
      <formula>$F$1/$F$1*13.5%</formula>
    </cfRule>
  </conditionalFormatting>
  <conditionalFormatting sqref="Q213">
    <cfRule type="cellIs" dxfId="3628" priority="12416" stopIfTrue="1" operator="lessThan">
      <formula>#REF!/#REF!*1%</formula>
    </cfRule>
    <cfRule type="cellIs" dxfId="3627" priority="12417" stopIfTrue="1" operator="between">
      <formula>#REF!/#REF!*1%</formula>
      <formula>#REF!/#REF!*4%</formula>
    </cfRule>
    <cfRule type="cellIs" dxfId="3626" priority="12418" stopIfTrue="1" operator="greaterThanOrEqual">
      <formula>#REF!/#REF!*5%</formula>
    </cfRule>
  </conditionalFormatting>
  <conditionalFormatting sqref="P231">
    <cfRule type="cellIs" dxfId="3625" priority="12398" stopIfTrue="1" operator="lessThan">
      <formula>#REF!/#REF!*60</formula>
    </cfRule>
    <cfRule type="cellIs" dxfId="3624" priority="12399" stopIfTrue="1" operator="between">
      <formula>#REF!/#REF!*60</formula>
      <formula>#REF!/#REF!*89</formula>
    </cfRule>
    <cfRule type="cellIs" dxfId="3623" priority="12400" stopIfTrue="1" operator="greaterThanOrEqual">
      <formula>#REF!/#REF!*90</formula>
    </cfRule>
  </conditionalFormatting>
  <conditionalFormatting sqref="O257">
    <cfRule type="cellIs" dxfId="3622" priority="12355" stopIfTrue="1" operator="lessThan">
      <formula>$F$1/$F$1*50%</formula>
    </cfRule>
    <cfRule type="cellIs" dxfId="3621" priority="12356" stopIfTrue="1" operator="between">
      <formula>$F$1/$F$1*50%</formula>
      <formula>$F$1/$F$1*89.9%</formula>
    </cfRule>
    <cfRule type="cellIs" dxfId="3620" priority="12357" stopIfTrue="1" operator="greaterThanOrEqual">
      <formula>$F$1/$F$1*13.5%</formula>
    </cfRule>
  </conditionalFormatting>
  <conditionalFormatting sqref="N257">
    <cfRule type="cellIs" dxfId="3619" priority="12358" stopIfTrue="1" operator="lessThan">
      <formula>$F$1/$F$1*1%</formula>
    </cfRule>
    <cfRule type="cellIs" dxfId="3618" priority="12359" stopIfTrue="1" operator="between">
      <formula>$F$1/$F$1*1%</formula>
      <formula>$F$1/$F$1*4%</formula>
    </cfRule>
    <cfRule type="cellIs" dxfId="3617" priority="12360" stopIfTrue="1" operator="greaterThanOrEqual">
      <formula>$F$1/$F$1*5%</formula>
    </cfRule>
  </conditionalFormatting>
  <conditionalFormatting sqref="E257 I257 L257 G257">
    <cfRule type="cellIs" dxfId="3616" priority="12361" stopIfTrue="1" operator="lessThan">
      <formula>$E$1/$E$1*50</formula>
    </cfRule>
    <cfRule type="cellIs" dxfId="3615" priority="12362" stopIfTrue="1" operator="between">
      <formula>$E$1/$E$1*50</formula>
      <formula>$E$1/$E$1*89</formula>
    </cfRule>
    <cfRule type="cellIs" dxfId="3614" priority="12363" stopIfTrue="1" operator="greaterThanOrEqual">
      <formula>$E$1/$E$1*90</formula>
    </cfRule>
  </conditionalFormatting>
  <conditionalFormatting sqref="J257 M257 H257 F257">
    <cfRule type="cellIs" dxfId="3613" priority="12364" stopIfTrue="1" operator="lessThan">
      <formula>$F$1/$F$1*11.2%</formula>
    </cfRule>
    <cfRule type="cellIs" dxfId="3612" priority="12365" stopIfTrue="1" operator="between">
      <formula>$F$1/$F$1*11.25%</formula>
      <formula>$F$1/$F$1*20.03%</formula>
    </cfRule>
    <cfRule type="cellIs" dxfId="3611" priority="12366" stopIfTrue="1" operator="greaterThanOrEqual">
      <formula>$F$1/$F$1*13.5%</formula>
    </cfRule>
  </conditionalFormatting>
  <conditionalFormatting sqref="Q257">
    <cfRule type="cellIs" dxfId="3610" priority="12367" stopIfTrue="1" operator="lessThan">
      <formula>#REF!/#REF!*1%</formula>
    </cfRule>
    <cfRule type="cellIs" dxfId="3609" priority="12368" stopIfTrue="1" operator="between">
      <formula>#REF!/#REF!*1%</formula>
      <formula>#REF!/#REF!*4%</formula>
    </cfRule>
    <cfRule type="cellIs" dxfId="3608" priority="12369" stopIfTrue="1" operator="greaterThanOrEqual">
      <formula>#REF!/#REF!*5%</formula>
    </cfRule>
  </conditionalFormatting>
  <conditionalFormatting sqref="S257">
    <cfRule type="expression" dxfId="3607" priority="12370" stopIfTrue="1">
      <formula>F</formula>
    </cfRule>
    <cfRule type="expression" dxfId="3606" priority="12371" stopIfTrue="1">
      <formula>A</formula>
    </cfRule>
  </conditionalFormatting>
  <conditionalFormatting sqref="R257">
    <cfRule type="cellIs" dxfId="3605" priority="12372" stopIfTrue="1" operator="lessThan">
      <formula>$R$1/$R$1*60%</formula>
    </cfRule>
    <cfRule type="cellIs" dxfId="3604" priority="12373" stopIfTrue="1" operator="between">
      <formula>$R$1/$R$1*60%</formula>
      <formula>$R$1/$R$1*89%</formula>
    </cfRule>
    <cfRule type="cellIs" dxfId="3603" priority="12374" stopIfTrue="1" operator="greaterThanOrEqual">
      <formula>$R$1/$R$1*90%</formula>
    </cfRule>
  </conditionalFormatting>
  <conditionalFormatting sqref="P257">
    <cfRule type="cellIs" dxfId="3602" priority="12352" stopIfTrue="1" operator="lessThan">
      <formula>#REF!/#REF!*60</formula>
    </cfRule>
    <cfRule type="cellIs" dxfId="3601" priority="12353" stopIfTrue="1" operator="between">
      <formula>#REF!/#REF!*60</formula>
      <formula>#REF!/#REF!*89</formula>
    </cfRule>
    <cfRule type="cellIs" dxfId="3600" priority="12354" stopIfTrue="1" operator="greaterThanOrEqual">
      <formula>#REF!/#REF!*90</formula>
    </cfRule>
  </conditionalFormatting>
  <conditionalFormatting sqref="O497 O500:O501">
    <cfRule type="cellIs" dxfId="3599" priority="12166" stopIfTrue="1" operator="lessThan">
      <formula>$F$1/$F$1*50%</formula>
    </cfRule>
    <cfRule type="cellIs" dxfId="3598" priority="12167" stopIfTrue="1" operator="between">
      <formula>$F$1/$F$1*50%</formula>
      <formula>$F$1/$F$1*89.9%</formula>
    </cfRule>
    <cfRule type="cellIs" dxfId="3597" priority="12168" stopIfTrue="1" operator="greaterThanOrEqual">
      <formula>$F$1/$F$1*13.5%</formula>
    </cfRule>
  </conditionalFormatting>
  <conditionalFormatting sqref="L497 G497 E498 I497 I500:I501 E501:E502 G500:G501 L500:L501">
    <cfRule type="cellIs" dxfId="3596" priority="12172" stopIfTrue="1" operator="lessThan">
      <formula>$E$1/$E$1*50</formula>
    </cfRule>
    <cfRule type="cellIs" dxfId="3595" priority="12173" stopIfTrue="1" operator="between">
      <formula>$E$1/$E$1*50</formula>
      <formula>$E$1/$E$1*89</formula>
    </cfRule>
    <cfRule type="cellIs" dxfId="3594" priority="12174" stopIfTrue="1" operator="greaterThanOrEqual">
      <formula>$E$1/$E$1*90</formula>
    </cfRule>
  </conditionalFormatting>
  <conditionalFormatting sqref="H497 M497 J497 J500:J501 M500:M501 H500:H501">
    <cfRule type="cellIs" dxfId="3593" priority="12175" stopIfTrue="1" operator="lessThan">
      <formula>$F$1/$F$1*11.2%</formula>
    </cfRule>
    <cfRule type="cellIs" dxfId="3592" priority="12176" stopIfTrue="1" operator="between">
      <formula>$F$1/$F$1*11.25%</formula>
      <formula>$F$1/$F$1*20.03%</formula>
    </cfRule>
    <cfRule type="cellIs" dxfId="3591" priority="12177" stopIfTrue="1" operator="greaterThanOrEqual">
      <formula>$F$1/$F$1*13.5%</formula>
    </cfRule>
  </conditionalFormatting>
  <conditionalFormatting sqref="Q497 Q500">
    <cfRule type="cellIs" dxfId="3590" priority="12178" stopIfTrue="1" operator="lessThan">
      <formula>#REF!/#REF!*1%</formula>
    </cfRule>
    <cfRule type="cellIs" dxfId="3589" priority="12179" stopIfTrue="1" operator="between">
      <formula>#REF!/#REF!*1%</formula>
      <formula>#REF!/#REF!*4%</formula>
    </cfRule>
    <cfRule type="cellIs" dxfId="3588" priority="12180" stopIfTrue="1" operator="greaterThanOrEqual">
      <formula>#REF!/#REF!*5%</formula>
    </cfRule>
  </conditionalFormatting>
  <conditionalFormatting sqref="Q501">
    <cfRule type="cellIs" dxfId="3587" priority="12160" stopIfTrue="1" operator="equal">
      <formula>"A"</formula>
    </cfRule>
    <cfRule type="cellIs" dxfId="3586" priority="12161" stopIfTrue="1" operator="between">
      <formula>$W$1</formula>
      <formula>$X$1</formula>
    </cfRule>
    <cfRule type="cellIs" dxfId="3585" priority="12162" stopIfTrue="1" operator="equal">
      <formula>"F"</formula>
    </cfRule>
  </conditionalFormatting>
  <conditionalFormatting sqref="O486">
    <cfRule type="cellIs" dxfId="3584" priority="12145" stopIfTrue="1" operator="lessThan">
      <formula>$F$1/$F$1*50%</formula>
    </cfRule>
    <cfRule type="cellIs" dxfId="3583" priority="12146" stopIfTrue="1" operator="between">
      <formula>$F$1/$F$1*50%</formula>
      <formula>$F$1/$F$1*89.9%</formula>
    </cfRule>
    <cfRule type="cellIs" dxfId="3582" priority="12147" stopIfTrue="1" operator="greaterThanOrEqual">
      <formula>$F$1/$F$1*13.5%</formula>
    </cfRule>
  </conditionalFormatting>
  <conditionalFormatting sqref="I486 E487 G486 L486">
    <cfRule type="cellIs" dxfId="3581" priority="12151" stopIfTrue="1" operator="lessThan">
      <formula>$E$1/$E$1*50</formula>
    </cfRule>
    <cfRule type="cellIs" dxfId="3580" priority="12152" stopIfTrue="1" operator="between">
      <formula>$E$1/$E$1*50</formula>
      <formula>$E$1/$E$1*89</formula>
    </cfRule>
    <cfRule type="cellIs" dxfId="3579" priority="12153" stopIfTrue="1" operator="greaterThanOrEqual">
      <formula>$E$1/$E$1*90</formula>
    </cfRule>
  </conditionalFormatting>
  <conditionalFormatting sqref="J486 M486 H486">
    <cfRule type="cellIs" dxfId="3578" priority="12154" stopIfTrue="1" operator="lessThan">
      <formula>$F$1/$F$1*11.2%</formula>
    </cfRule>
    <cfRule type="cellIs" dxfId="3577" priority="12155" stopIfTrue="1" operator="between">
      <formula>$F$1/$F$1*11.25%</formula>
      <formula>$F$1/$F$1*20.03%</formula>
    </cfRule>
    <cfRule type="cellIs" dxfId="3576" priority="12156" stopIfTrue="1" operator="greaterThanOrEqual">
      <formula>$F$1/$F$1*13.5%</formula>
    </cfRule>
  </conditionalFormatting>
  <conditionalFormatting sqref="Q486">
    <cfRule type="cellIs" dxfId="3575" priority="12157" stopIfTrue="1" operator="lessThan">
      <formula>#REF!/#REF!*1%</formula>
    </cfRule>
    <cfRule type="cellIs" dxfId="3574" priority="12158" stopIfTrue="1" operator="between">
      <formula>#REF!/#REF!*1%</formula>
      <formula>#REF!/#REF!*4%</formula>
    </cfRule>
    <cfRule type="cellIs" dxfId="3573" priority="12159" stopIfTrue="1" operator="greaterThanOrEqual">
      <formula>#REF!/#REF!*5%</formula>
    </cfRule>
  </conditionalFormatting>
  <conditionalFormatting sqref="E169">
    <cfRule type="cellIs" dxfId="3572" priority="12079" stopIfTrue="1" operator="lessThan">
      <formula>$E$1/$E$1*50</formula>
    </cfRule>
    <cfRule type="cellIs" dxfId="3571" priority="12080" stopIfTrue="1" operator="between">
      <formula>$E$1/$E$1*50</formula>
      <formula>$E$1/$E$1*89</formula>
    </cfRule>
    <cfRule type="cellIs" dxfId="3570" priority="12081" stopIfTrue="1" operator="greaterThanOrEqual">
      <formula>$E$1/$E$1*90</formula>
    </cfRule>
  </conditionalFormatting>
  <conditionalFormatting sqref="O481">
    <cfRule type="cellIs" dxfId="3569" priority="11294" stopIfTrue="1" operator="lessThan">
      <formula>$F$1/$F$1*50%</formula>
    </cfRule>
    <cfRule type="cellIs" dxfId="3568" priority="11295" stopIfTrue="1" operator="between">
      <formula>$F$1/$F$1*50%</formula>
      <formula>$F$1/$F$1*89.9%</formula>
    </cfRule>
    <cfRule type="cellIs" dxfId="3567" priority="11296" stopIfTrue="1" operator="greaterThanOrEqual">
      <formula>$F$1/$F$1*13.5%</formula>
    </cfRule>
  </conditionalFormatting>
  <conditionalFormatting sqref="I481 E481 G481 L481">
    <cfRule type="cellIs" dxfId="3566" priority="11297" stopIfTrue="1" operator="lessThan">
      <formula>$E$1/$E$1*50</formula>
    </cfRule>
    <cfRule type="cellIs" dxfId="3565" priority="11298" stopIfTrue="1" operator="between">
      <formula>$E$1/$E$1*50</formula>
      <formula>$E$1/$E$1*89</formula>
    </cfRule>
    <cfRule type="cellIs" dxfId="3564" priority="11299" stopIfTrue="1" operator="greaterThanOrEqual">
      <formula>$E$1/$E$1*90</formula>
    </cfRule>
  </conditionalFormatting>
  <conditionalFormatting sqref="J481 M481 H481">
    <cfRule type="cellIs" dxfId="3563" priority="11300" stopIfTrue="1" operator="lessThan">
      <formula>$F$1/$F$1*11.2%</formula>
    </cfRule>
    <cfRule type="cellIs" dxfId="3562" priority="11301" stopIfTrue="1" operator="between">
      <formula>$F$1/$F$1*11.25%</formula>
      <formula>$F$1/$F$1*20.03%</formula>
    </cfRule>
    <cfRule type="cellIs" dxfId="3561" priority="11302" stopIfTrue="1" operator="greaterThanOrEqual">
      <formula>$F$1/$F$1*13.5%</formula>
    </cfRule>
  </conditionalFormatting>
  <conditionalFormatting sqref="Q481">
    <cfRule type="cellIs" dxfId="3560" priority="11303" stopIfTrue="1" operator="lessThan">
      <formula>#REF!/#REF!*1%</formula>
    </cfRule>
    <cfRule type="cellIs" dxfId="3559" priority="11304" stopIfTrue="1" operator="between">
      <formula>#REF!/#REF!*1%</formula>
      <formula>#REF!/#REF!*4%</formula>
    </cfRule>
    <cfRule type="cellIs" dxfId="3558" priority="11305" stopIfTrue="1" operator="greaterThanOrEqual">
      <formula>#REF!/#REF!*5%</formula>
    </cfRule>
  </conditionalFormatting>
  <conditionalFormatting sqref="P181">
    <cfRule type="cellIs" dxfId="3557" priority="10767" stopIfTrue="1" operator="lessThan">
      <formula>#REF!/#REF!*60</formula>
    </cfRule>
    <cfRule type="cellIs" dxfId="3556" priority="10768" stopIfTrue="1" operator="between">
      <formula>#REF!/#REF!*60</formula>
      <formula>#REF!/#REF!*89</formula>
    </cfRule>
    <cfRule type="cellIs" dxfId="3555" priority="10769" stopIfTrue="1" operator="greaterThanOrEqual">
      <formula>#REF!/#REF!*90</formula>
    </cfRule>
  </conditionalFormatting>
  <conditionalFormatting sqref="O181">
    <cfRule type="cellIs" dxfId="3554" priority="10770" stopIfTrue="1" operator="lessThan">
      <formula>$F$1/$F$1*50%</formula>
    </cfRule>
    <cfRule type="cellIs" dxfId="3553" priority="10771" stopIfTrue="1" operator="between">
      <formula>$F$1/$F$1*50%</formula>
      <formula>$F$1/$F$1*89.9%</formula>
    </cfRule>
    <cfRule type="cellIs" dxfId="3552" priority="10772" stopIfTrue="1" operator="greaterThanOrEqual">
      <formula>$F$1/$F$1*13.5%</formula>
    </cfRule>
  </conditionalFormatting>
  <conditionalFormatting sqref="L181 I181 E181 G181">
    <cfRule type="cellIs" dxfId="3551" priority="10776" stopIfTrue="1" operator="lessThan">
      <formula>$E$1/$E$1*50</formula>
    </cfRule>
    <cfRule type="cellIs" dxfId="3550" priority="10777" stopIfTrue="1" operator="between">
      <formula>$E$1/$E$1*50</formula>
      <formula>$E$1/$E$1*89</formula>
    </cfRule>
    <cfRule type="cellIs" dxfId="3549" priority="10778" stopIfTrue="1" operator="greaterThanOrEqual">
      <formula>$E$1/$E$1*90</formula>
    </cfRule>
  </conditionalFormatting>
  <conditionalFormatting sqref="F181 H181 M181 J181">
    <cfRule type="cellIs" dxfId="3548" priority="10779" stopIfTrue="1" operator="lessThan">
      <formula>$F$1/$F$1*11.2%</formula>
    </cfRule>
    <cfRule type="cellIs" dxfId="3547" priority="10780" stopIfTrue="1" operator="between">
      <formula>$F$1/$F$1*11.25%</formula>
      <formula>$F$1/$F$1*20.03%</formula>
    </cfRule>
    <cfRule type="cellIs" dxfId="3546" priority="10781" stopIfTrue="1" operator="greaterThanOrEqual">
      <formula>$F$1/$F$1*13.5%</formula>
    </cfRule>
  </conditionalFormatting>
  <conditionalFormatting sqref="Q181">
    <cfRule type="cellIs" dxfId="3545" priority="10782" stopIfTrue="1" operator="lessThan">
      <formula>#REF!/#REF!*1%</formula>
    </cfRule>
    <cfRule type="cellIs" dxfId="3544" priority="10783" stopIfTrue="1" operator="between">
      <formula>#REF!/#REF!*1%</formula>
      <formula>#REF!/#REF!*4%</formula>
    </cfRule>
    <cfRule type="cellIs" dxfId="3543" priority="10784" stopIfTrue="1" operator="greaterThanOrEqual">
      <formula>#REF!/#REF!*5%</formula>
    </cfRule>
  </conditionalFormatting>
  <conditionalFormatting sqref="S181">
    <cfRule type="expression" dxfId="3542" priority="10785" stopIfTrue="1">
      <formula>F</formula>
    </cfRule>
    <cfRule type="expression" dxfId="3541" priority="10786" stopIfTrue="1">
      <formula>A</formula>
    </cfRule>
  </conditionalFormatting>
  <conditionalFormatting sqref="R181">
    <cfRule type="cellIs" dxfId="3540" priority="10787" stopIfTrue="1" operator="lessThan">
      <formula>$R$1/$R$1*60%</formula>
    </cfRule>
    <cfRule type="cellIs" dxfId="3539" priority="10788" stopIfTrue="1" operator="between">
      <formula>$R$1/$R$1*60%</formula>
      <formula>$R$1/$R$1*89%</formula>
    </cfRule>
    <cfRule type="cellIs" dxfId="3538" priority="10789" stopIfTrue="1" operator="greaterThanOrEqual">
      <formula>$R$1/$R$1*90%</formula>
    </cfRule>
  </conditionalFormatting>
  <conditionalFormatting sqref="G181">
    <cfRule type="cellIs" dxfId="3537" priority="10764" stopIfTrue="1" operator="lessThan">
      <formula>$E$1/$E$1*50</formula>
    </cfRule>
    <cfRule type="cellIs" dxfId="3536" priority="10765" stopIfTrue="1" operator="between">
      <formula>$E$1/$E$1*50</formula>
      <formula>$E$1/$E$1*89</formula>
    </cfRule>
    <cfRule type="cellIs" dxfId="3535" priority="10766" stopIfTrue="1" operator="greaterThanOrEqual">
      <formula>$E$1/$E$1*90</formula>
    </cfRule>
  </conditionalFormatting>
  <conditionalFormatting sqref="O489">
    <cfRule type="cellIs" dxfId="3534" priority="10522" stopIfTrue="1" operator="lessThan">
      <formula>$F$1/$F$1*50%</formula>
    </cfRule>
    <cfRule type="cellIs" dxfId="3533" priority="10523" stopIfTrue="1" operator="between">
      <formula>$F$1/$F$1*50%</formula>
      <formula>$F$1/$F$1*89.9%</formula>
    </cfRule>
    <cfRule type="cellIs" dxfId="3532" priority="10524" stopIfTrue="1" operator="greaterThanOrEqual">
      <formula>$F$1/$F$1*13.5%</formula>
    </cfRule>
  </conditionalFormatting>
  <conditionalFormatting sqref="I489 E491 G489 L489">
    <cfRule type="cellIs" dxfId="3531" priority="10528" stopIfTrue="1" operator="lessThan">
      <formula>$E$1/$E$1*50</formula>
    </cfRule>
    <cfRule type="cellIs" dxfId="3530" priority="10529" stopIfTrue="1" operator="between">
      <formula>$E$1/$E$1*50</formula>
      <formula>$E$1/$E$1*89</formula>
    </cfRule>
    <cfRule type="cellIs" dxfId="3529" priority="10530" stopIfTrue="1" operator="greaterThanOrEqual">
      <formula>$E$1/$E$1*90</formula>
    </cfRule>
  </conditionalFormatting>
  <conditionalFormatting sqref="J489 M489 H489">
    <cfRule type="cellIs" dxfId="3528" priority="10531" stopIfTrue="1" operator="lessThan">
      <formula>$F$1/$F$1*11.2%</formula>
    </cfRule>
    <cfRule type="cellIs" dxfId="3527" priority="10532" stopIfTrue="1" operator="between">
      <formula>$F$1/$F$1*11.25%</formula>
      <formula>$F$1/$F$1*20.03%</formula>
    </cfRule>
    <cfRule type="cellIs" dxfId="3526" priority="10533" stopIfTrue="1" operator="greaterThanOrEqual">
      <formula>$F$1/$F$1*13.5%</formula>
    </cfRule>
  </conditionalFormatting>
  <conditionalFormatting sqref="Q489">
    <cfRule type="cellIs" dxfId="3525" priority="10516" stopIfTrue="1" operator="equal">
      <formula>"A"</formula>
    </cfRule>
    <cfRule type="cellIs" dxfId="3524" priority="10517" stopIfTrue="1" operator="between">
      <formula>$W$1</formula>
      <formula>$X$1</formula>
    </cfRule>
    <cfRule type="cellIs" dxfId="3523" priority="10518" stopIfTrue="1" operator="equal">
      <formula>"F"</formula>
    </cfRule>
  </conditionalFormatting>
  <conditionalFormatting sqref="O253">
    <cfRule type="cellIs" dxfId="3522" priority="10314" stopIfTrue="1" operator="lessThan">
      <formula>$F$1/$F$1*50%</formula>
    </cfRule>
    <cfRule type="cellIs" dxfId="3521" priority="10315" stopIfTrue="1" operator="between">
      <formula>$F$1/$F$1*50%</formula>
      <formula>$F$1/$F$1*89.9%</formula>
    </cfRule>
    <cfRule type="cellIs" dxfId="3520" priority="10316" stopIfTrue="1" operator="greaterThanOrEqual">
      <formula>$F$1/$F$1*13.5%</formula>
    </cfRule>
  </conditionalFormatting>
  <conditionalFormatting sqref="N253">
    <cfRule type="cellIs" dxfId="3519" priority="10317" stopIfTrue="1" operator="lessThan">
      <formula>$F$1/$F$1*1%</formula>
    </cfRule>
    <cfRule type="cellIs" dxfId="3518" priority="10318" stopIfTrue="1" operator="between">
      <formula>$F$1/$F$1*1%</formula>
      <formula>$F$1/$F$1*4%</formula>
    </cfRule>
    <cfRule type="cellIs" dxfId="3517" priority="10319" stopIfTrue="1" operator="greaterThanOrEqual">
      <formula>$F$1/$F$1*5%</formula>
    </cfRule>
  </conditionalFormatting>
  <conditionalFormatting sqref="E253 I253 L253 G253">
    <cfRule type="cellIs" dxfId="3516" priority="10320" stopIfTrue="1" operator="lessThan">
      <formula>$E$1/$E$1*50</formula>
    </cfRule>
    <cfRule type="cellIs" dxfId="3515" priority="10321" stopIfTrue="1" operator="between">
      <formula>$E$1/$E$1*50</formula>
      <formula>$E$1/$E$1*89</formula>
    </cfRule>
    <cfRule type="cellIs" dxfId="3514" priority="10322" stopIfTrue="1" operator="greaterThanOrEqual">
      <formula>$E$1/$E$1*90</formula>
    </cfRule>
  </conditionalFormatting>
  <conditionalFormatting sqref="F253 J253 M253 H253">
    <cfRule type="cellIs" dxfId="3513" priority="10323" stopIfTrue="1" operator="lessThan">
      <formula>$F$1/$F$1*11.2%</formula>
    </cfRule>
    <cfRule type="cellIs" dxfId="3512" priority="10324" stopIfTrue="1" operator="between">
      <formula>$F$1/$F$1*11.25%</formula>
      <formula>$F$1/$F$1*20.03%</formula>
    </cfRule>
    <cfRule type="cellIs" dxfId="3511" priority="10325" stopIfTrue="1" operator="greaterThanOrEqual">
      <formula>$F$1/$F$1*13.5%</formula>
    </cfRule>
  </conditionalFormatting>
  <conditionalFormatting sqref="Q253">
    <cfRule type="cellIs" dxfId="3510" priority="10326" stopIfTrue="1" operator="lessThan">
      <formula>#REF!/#REF!*1%</formula>
    </cfRule>
    <cfRule type="cellIs" dxfId="3509" priority="10327" stopIfTrue="1" operator="between">
      <formula>#REF!/#REF!*1%</formula>
      <formula>#REF!/#REF!*4%</formula>
    </cfRule>
    <cfRule type="cellIs" dxfId="3508" priority="10328" stopIfTrue="1" operator="greaterThanOrEqual">
      <formula>#REF!/#REF!*5%</formula>
    </cfRule>
  </conditionalFormatting>
  <conditionalFormatting sqref="S253">
    <cfRule type="expression" dxfId="3507" priority="10329" stopIfTrue="1">
      <formula>F</formula>
    </cfRule>
    <cfRule type="expression" dxfId="3506" priority="10330" stopIfTrue="1">
      <formula>A</formula>
    </cfRule>
  </conditionalFormatting>
  <conditionalFormatting sqref="R253">
    <cfRule type="cellIs" dxfId="3505" priority="10331" stopIfTrue="1" operator="lessThan">
      <formula>$R$1/$R$1*60%</formula>
    </cfRule>
    <cfRule type="cellIs" dxfId="3504" priority="10332" stopIfTrue="1" operator="between">
      <formula>$R$1/$R$1*60%</formula>
      <formula>$R$1/$R$1*89%</formula>
    </cfRule>
    <cfRule type="cellIs" dxfId="3503" priority="10333" stopIfTrue="1" operator="greaterThanOrEqual">
      <formula>$R$1/$R$1*90%</formula>
    </cfRule>
  </conditionalFormatting>
  <conditionalFormatting sqref="P253">
    <cfRule type="cellIs" dxfId="3502" priority="10311" stopIfTrue="1" operator="lessThan">
      <formula>#REF!/#REF!*60</formula>
    </cfRule>
    <cfRule type="cellIs" dxfId="3501" priority="10312" stopIfTrue="1" operator="between">
      <formula>#REF!/#REF!*60</formula>
      <formula>#REF!/#REF!*89</formula>
    </cfRule>
    <cfRule type="cellIs" dxfId="3500" priority="10313" stopIfTrue="1" operator="greaterThanOrEqual">
      <formula>#REF!/#REF!*90</formula>
    </cfRule>
  </conditionalFormatting>
  <conditionalFormatting sqref="O456:O457 O445:O447 O441 O443">
    <cfRule type="cellIs" dxfId="3499" priority="9885" stopIfTrue="1" operator="lessThan">
      <formula>$F$1/$F$1*50%</formula>
    </cfRule>
    <cfRule type="cellIs" dxfId="3498" priority="9886" stopIfTrue="1" operator="between">
      <formula>$F$1/$F$1*50%</formula>
      <formula>$F$1/$F$1*89.9%</formula>
    </cfRule>
    <cfRule type="cellIs" dxfId="3497" priority="9887" stopIfTrue="1" operator="greaterThanOrEqual">
      <formula>$F$1/$F$1*13.5%</formula>
    </cfRule>
  </conditionalFormatting>
  <conditionalFormatting sqref="N445:N447 N441 N443">
    <cfRule type="cellIs" dxfId="3496" priority="9888" stopIfTrue="1" operator="lessThan">
      <formula>$F$1/$F$1*1%</formula>
    </cfRule>
    <cfRule type="cellIs" dxfId="3495" priority="9889" stopIfTrue="1" operator="between">
      <formula>$F$1/$F$1*1%</formula>
      <formula>$F$1/$F$1*4%</formula>
    </cfRule>
    <cfRule type="cellIs" dxfId="3494" priority="9890" stopIfTrue="1" operator="greaterThanOrEqual">
      <formula>$F$1/$F$1*5%</formula>
    </cfRule>
  </conditionalFormatting>
  <conditionalFormatting sqref="E456:E457 I456:I457 G456:G457 L445:L447 E445:E447 I445:I447 G445:G447 G441 I441 E441 L441 L443 E443 I443 G443">
    <cfRule type="cellIs" dxfId="3493" priority="9891" stopIfTrue="1" operator="lessThan">
      <formula>$E$1/$E$1*50</formula>
    </cfRule>
    <cfRule type="cellIs" dxfId="3492" priority="9892" stopIfTrue="1" operator="between">
      <formula>$E$1/$E$1*50</formula>
      <formula>$E$1/$E$1*89</formula>
    </cfRule>
    <cfRule type="cellIs" dxfId="3491" priority="9893" stopIfTrue="1" operator="greaterThanOrEqual">
      <formula>$E$1/$E$1*90</formula>
    </cfRule>
  </conditionalFormatting>
  <conditionalFormatting sqref="H456:H457 M456:M457 F456:F457 J456:J457 H445:H447 M445:M447 F445:F447 J445:J447 J441 F441 M441 H441 H443 M443 F443 J443">
    <cfRule type="cellIs" dxfId="3490" priority="9894" stopIfTrue="1" operator="lessThan">
      <formula>$F$1/$F$1*11.2%</formula>
    </cfRule>
    <cfRule type="cellIs" dxfId="3489" priority="9895" stopIfTrue="1" operator="between">
      <formula>$F$1/$F$1*11.25%</formula>
      <formula>$F$1/$F$1*20.03%</formula>
    </cfRule>
    <cfRule type="cellIs" dxfId="3488" priority="9896" stopIfTrue="1" operator="greaterThanOrEqual">
      <formula>$F$1/$F$1*13.5%</formula>
    </cfRule>
  </conditionalFormatting>
  <conditionalFormatting sqref="Q446:Q447 Q457 Q441 Q443">
    <cfRule type="cellIs" dxfId="3487" priority="9897" stopIfTrue="1" operator="lessThan">
      <formula>#REF!/#REF!*1%</formula>
    </cfRule>
    <cfRule type="cellIs" dxfId="3486" priority="9898" stopIfTrue="1" operator="between">
      <formula>#REF!/#REF!*1%</formula>
      <formula>#REF!/#REF!*4%</formula>
    </cfRule>
    <cfRule type="cellIs" dxfId="3485" priority="9899" stopIfTrue="1" operator="greaterThanOrEqual">
      <formula>#REF!/#REF!*5%</formula>
    </cfRule>
  </conditionalFormatting>
  <conditionalFormatting sqref="Q445">
    <cfRule type="cellIs" dxfId="3484" priority="9861" stopIfTrue="1" operator="lessThan">
      <formula>#REF!/#REF!*1%</formula>
    </cfRule>
    <cfRule type="cellIs" dxfId="3483" priority="9862" stopIfTrue="1" operator="between">
      <formula>#REF!/#REF!*1%</formula>
      <formula>#REF!/#REF!*4%</formula>
    </cfRule>
    <cfRule type="cellIs" dxfId="3482" priority="9863" stopIfTrue="1" operator="greaterThanOrEqual">
      <formula>#REF!/#REF!*5%</formula>
    </cfRule>
  </conditionalFormatting>
  <conditionalFormatting sqref="P294">
    <cfRule type="cellIs" dxfId="3481" priority="9726" stopIfTrue="1" operator="lessThan">
      <formula>#REF!/#REF!*60</formula>
    </cfRule>
    <cfRule type="cellIs" dxfId="3480" priority="9727" stopIfTrue="1" operator="between">
      <formula>#REF!/#REF!*60</formula>
      <formula>#REF!/#REF!*89</formula>
    </cfRule>
    <cfRule type="cellIs" dxfId="3479" priority="9728" stopIfTrue="1" operator="greaterThanOrEqual">
      <formula>#REF!/#REF!*90</formula>
    </cfRule>
  </conditionalFormatting>
  <conditionalFormatting sqref="O294">
    <cfRule type="cellIs" dxfId="3478" priority="9729" stopIfTrue="1" operator="lessThan">
      <formula>$F$1/$F$1*50%</formula>
    </cfRule>
    <cfRule type="cellIs" dxfId="3477" priority="9730" stopIfTrue="1" operator="between">
      <formula>$F$1/$F$1*50%</formula>
      <formula>$F$1/$F$1*89.9%</formula>
    </cfRule>
    <cfRule type="cellIs" dxfId="3476" priority="9731" stopIfTrue="1" operator="greaterThanOrEqual">
      <formula>$F$1/$F$1*13.5%</formula>
    </cfRule>
  </conditionalFormatting>
  <conditionalFormatting sqref="I294 L294">
    <cfRule type="cellIs" dxfId="3475" priority="9735" stopIfTrue="1" operator="lessThan">
      <formula>$E$1/$E$1*50</formula>
    </cfRule>
    <cfRule type="cellIs" dxfId="3474" priority="9736" stopIfTrue="1" operator="between">
      <formula>$E$1/$E$1*50</formula>
      <formula>$E$1/$E$1*89</formula>
    </cfRule>
    <cfRule type="cellIs" dxfId="3473" priority="9737" stopIfTrue="1" operator="greaterThanOrEqual">
      <formula>$E$1/$E$1*90</formula>
    </cfRule>
  </conditionalFormatting>
  <conditionalFormatting sqref="F294 H294 M294 J294">
    <cfRule type="cellIs" dxfId="3472" priority="9738" stopIfTrue="1" operator="lessThan">
      <formula>$F$1/$F$1*11.2%</formula>
    </cfRule>
    <cfRule type="cellIs" dxfId="3471" priority="9739" stopIfTrue="1" operator="between">
      <formula>$F$1/$F$1*11.25%</formula>
      <formula>$F$1/$F$1*20.03%</formula>
    </cfRule>
    <cfRule type="cellIs" dxfId="3470" priority="9740" stopIfTrue="1" operator="greaterThanOrEqual">
      <formula>$F$1/$F$1*13.5%</formula>
    </cfRule>
  </conditionalFormatting>
  <conditionalFormatting sqref="Q294">
    <cfRule type="cellIs" dxfId="3469" priority="9741" stopIfTrue="1" operator="lessThan">
      <formula>#REF!/#REF!*1%</formula>
    </cfRule>
    <cfRule type="cellIs" dxfId="3468" priority="9742" stopIfTrue="1" operator="between">
      <formula>#REF!/#REF!*1%</formula>
      <formula>#REF!/#REF!*4%</formula>
    </cfRule>
    <cfRule type="cellIs" dxfId="3467" priority="9743" stopIfTrue="1" operator="greaterThanOrEqual">
      <formula>#REF!/#REF!*5%</formula>
    </cfRule>
  </conditionalFormatting>
  <conditionalFormatting sqref="S294">
    <cfRule type="expression" dxfId="3466" priority="9744" stopIfTrue="1">
      <formula>F</formula>
    </cfRule>
    <cfRule type="expression" dxfId="3465" priority="9745" stopIfTrue="1">
      <formula>A</formula>
    </cfRule>
  </conditionalFormatting>
  <conditionalFormatting sqref="R294">
    <cfRule type="cellIs" dxfId="3464" priority="9746" stopIfTrue="1" operator="lessThan">
      <formula>$R$1/$R$1*60%</formula>
    </cfRule>
    <cfRule type="cellIs" dxfId="3463" priority="9747" stopIfTrue="1" operator="between">
      <formula>$R$1/$R$1*60%</formula>
      <formula>$R$1/$R$1*89%</formula>
    </cfRule>
    <cfRule type="cellIs" dxfId="3462" priority="9748" stopIfTrue="1" operator="greaterThanOrEqual">
      <formula>$R$1/$R$1*90%</formula>
    </cfRule>
  </conditionalFormatting>
  <conditionalFormatting sqref="L294">
    <cfRule type="cellIs" dxfId="3461" priority="9680" stopIfTrue="1" operator="lessThan">
      <formula>$E$1/$E$1*50</formula>
    </cfRule>
    <cfRule type="cellIs" dxfId="3460" priority="9681" stopIfTrue="1" operator="between">
      <formula>$E$1/$E$1*50</formula>
      <formula>$E$1/$E$1*89</formula>
    </cfRule>
    <cfRule type="cellIs" dxfId="3459" priority="9682" stopIfTrue="1" operator="greaterThanOrEqual">
      <formula>$E$1/$E$1*90</formula>
    </cfRule>
  </conditionalFormatting>
  <conditionalFormatting sqref="G294">
    <cfRule type="cellIs" dxfId="3458" priority="9677" stopIfTrue="1" operator="lessThan">
      <formula>$E$1/$E$1*50</formula>
    </cfRule>
    <cfRule type="cellIs" dxfId="3457" priority="9678" stopIfTrue="1" operator="between">
      <formula>$E$1/$E$1*50</formula>
      <formula>$E$1/$E$1*89</formula>
    </cfRule>
    <cfRule type="cellIs" dxfId="3456" priority="9679" stopIfTrue="1" operator="greaterThanOrEqual">
      <formula>$E$1/$E$1*90</formula>
    </cfRule>
  </conditionalFormatting>
  <conditionalFormatting sqref="O496">
    <cfRule type="cellIs" dxfId="3455" priority="9566" stopIfTrue="1" operator="lessThan">
      <formula>$F$1/$F$1*50%</formula>
    </cfRule>
    <cfRule type="cellIs" dxfId="3454" priority="9567" stopIfTrue="1" operator="between">
      <formula>$F$1/$F$1*50%</formula>
      <formula>$F$1/$F$1*89.9%</formula>
    </cfRule>
    <cfRule type="cellIs" dxfId="3453" priority="9568" stopIfTrue="1" operator="greaterThanOrEqual">
      <formula>$F$1/$F$1*13.5%</formula>
    </cfRule>
  </conditionalFormatting>
  <conditionalFormatting sqref="I496 E497 G496 L496">
    <cfRule type="cellIs" dxfId="3452" priority="9572" stopIfTrue="1" operator="lessThan">
      <formula>$E$1/$E$1*50</formula>
    </cfRule>
    <cfRule type="cellIs" dxfId="3451" priority="9573" stopIfTrue="1" operator="between">
      <formula>$E$1/$E$1*50</formula>
      <formula>$E$1/$E$1*89</formula>
    </cfRule>
    <cfRule type="cellIs" dxfId="3450" priority="9574" stopIfTrue="1" operator="greaterThanOrEqual">
      <formula>$E$1/$E$1*90</formula>
    </cfRule>
  </conditionalFormatting>
  <conditionalFormatting sqref="J496 M496 H496">
    <cfRule type="cellIs" dxfId="3449" priority="9575" stopIfTrue="1" operator="lessThan">
      <formula>$F$1/$F$1*11.2%</formula>
    </cfRule>
    <cfRule type="cellIs" dxfId="3448" priority="9576" stopIfTrue="1" operator="between">
      <formula>$F$1/$F$1*11.25%</formula>
      <formula>$F$1/$F$1*20.03%</formula>
    </cfRule>
    <cfRule type="cellIs" dxfId="3447" priority="9577" stopIfTrue="1" operator="greaterThanOrEqual">
      <formula>$F$1/$F$1*13.5%</formula>
    </cfRule>
  </conditionalFormatting>
  <conditionalFormatting sqref="Q496">
    <cfRule type="cellIs" dxfId="3446" priority="9560" stopIfTrue="1" operator="equal">
      <formula>"A"</formula>
    </cfRule>
    <cfRule type="cellIs" dxfId="3445" priority="9561" stopIfTrue="1" operator="between">
      <formula>$W$1</formula>
      <formula>$X$1</formula>
    </cfRule>
    <cfRule type="cellIs" dxfId="3444" priority="9562" stopIfTrue="1" operator="equal">
      <formula>"F"</formula>
    </cfRule>
  </conditionalFormatting>
  <conditionalFormatting sqref="O174">
    <cfRule type="cellIs" dxfId="3443" priority="9440" stopIfTrue="1" operator="lessThan">
      <formula>$F$1/$F$1*50%</formula>
    </cfRule>
    <cfRule type="cellIs" dxfId="3442" priority="9441" stopIfTrue="1" operator="between">
      <formula>$F$1/$F$1*50%</formula>
      <formula>$F$1/$F$1*89.9%</formula>
    </cfRule>
    <cfRule type="cellIs" dxfId="3441" priority="9442" stopIfTrue="1" operator="greaterThanOrEqual">
      <formula>$F$1/$F$1*13.5%</formula>
    </cfRule>
  </conditionalFormatting>
  <conditionalFormatting sqref="G174 E174 I174 L174">
    <cfRule type="cellIs" dxfId="3440" priority="9446" stopIfTrue="1" operator="lessThan">
      <formula>$E$1/$E$1*50</formula>
    </cfRule>
    <cfRule type="cellIs" dxfId="3439" priority="9447" stopIfTrue="1" operator="between">
      <formula>$E$1/$E$1*50</formula>
      <formula>$E$1/$E$1*89</formula>
    </cfRule>
    <cfRule type="cellIs" dxfId="3438" priority="9448" stopIfTrue="1" operator="greaterThanOrEqual">
      <formula>$E$1/$E$1*90</formula>
    </cfRule>
  </conditionalFormatting>
  <conditionalFormatting sqref="J174 M174 H174 F174">
    <cfRule type="cellIs" dxfId="3437" priority="9449" stopIfTrue="1" operator="lessThan">
      <formula>$F$1/$F$1*11.2%</formula>
    </cfRule>
    <cfRule type="cellIs" dxfId="3436" priority="9450" stopIfTrue="1" operator="between">
      <formula>$F$1/$F$1*11.25%</formula>
      <formula>$F$1/$F$1*20.03%</formula>
    </cfRule>
    <cfRule type="cellIs" dxfId="3435" priority="9451" stopIfTrue="1" operator="greaterThanOrEqual">
      <formula>$F$1/$F$1*13.5%</formula>
    </cfRule>
  </conditionalFormatting>
  <conditionalFormatting sqref="S174">
    <cfRule type="expression" dxfId="3434" priority="9455" stopIfTrue="1">
      <formula>F</formula>
    </cfRule>
    <cfRule type="expression" dxfId="3433" priority="9456" stopIfTrue="1">
      <formula>A</formula>
    </cfRule>
  </conditionalFormatting>
  <conditionalFormatting sqref="R174">
    <cfRule type="cellIs" dxfId="3432" priority="9457" stopIfTrue="1" operator="lessThan">
      <formula>$R$1/$R$1*60%</formula>
    </cfRule>
    <cfRule type="cellIs" dxfId="3431" priority="9458" stopIfTrue="1" operator="between">
      <formula>$R$1/$R$1*60%</formula>
      <formula>$R$1/$R$1*89%</formula>
    </cfRule>
    <cfRule type="cellIs" dxfId="3430" priority="9459" stopIfTrue="1" operator="greaterThanOrEqual">
      <formula>$R$1/$R$1*90%</formula>
    </cfRule>
  </conditionalFormatting>
  <conditionalFormatting sqref="P174">
    <cfRule type="cellIs" dxfId="3429" priority="9437" stopIfTrue="1" operator="lessThan">
      <formula>#REF!/#REF!*60</formula>
    </cfRule>
    <cfRule type="cellIs" dxfId="3428" priority="9438" stopIfTrue="1" operator="between">
      <formula>#REF!/#REF!*60</formula>
      <formula>#REF!/#REF!*89</formula>
    </cfRule>
    <cfRule type="cellIs" dxfId="3427" priority="9439" stopIfTrue="1" operator="greaterThanOrEqual">
      <formula>#REF!/#REF!*90</formula>
    </cfRule>
  </conditionalFormatting>
  <conditionalFormatting sqref="E174">
    <cfRule type="cellIs" dxfId="3426" priority="9434" stopIfTrue="1" operator="lessThan">
      <formula>$E$1/$E$1*50</formula>
    </cfRule>
    <cfRule type="cellIs" dxfId="3425" priority="9435" stopIfTrue="1" operator="between">
      <formula>$E$1/$E$1*50</formula>
      <formula>$E$1/$E$1*89</formula>
    </cfRule>
    <cfRule type="cellIs" dxfId="3424" priority="9436" stopIfTrue="1" operator="greaterThanOrEqual">
      <formula>$E$1/$E$1*90</formula>
    </cfRule>
  </conditionalFormatting>
  <conditionalFormatting sqref="E174">
    <cfRule type="cellIs" dxfId="3423" priority="9431" stopIfTrue="1" operator="lessThan">
      <formula>$E$1/$E$1*50</formula>
    </cfRule>
    <cfRule type="cellIs" dxfId="3422" priority="9432" stopIfTrue="1" operator="between">
      <formula>$E$1/$E$1*50</formula>
      <formula>$E$1/$E$1*89</formula>
    </cfRule>
    <cfRule type="cellIs" dxfId="3421" priority="9433" stopIfTrue="1" operator="greaterThanOrEqual">
      <formula>$E$1/$E$1*90</formula>
    </cfRule>
  </conditionalFormatting>
  <conditionalFormatting sqref="O259">
    <cfRule type="cellIs" dxfId="3420" priority="9411" stopIfTrue="1" operator="lessThan">
      <formula>$F$1/$F$1*50%</formula>
    </cfRule>
    <cfRule type="cellIs" dxfId="3419" priority="9412" stopIfTrue="1" operator="between">
      <formula>$F$1/$F$1*50%</formula>
      <formula>$F$1/$F$1*89.9%</formula>
    </cfRule>
    <cfRule type="cellIs" dxfId="3418" priority="9413" stopIfTrue="1" operator="greaterThanOrEqual">
      <formula>$F$1/$F$1*13.5%</formula>
    </cfRule>
  </conditionalFormatting>
  <conditionalFormatting sqref="N259">
    <cfRule type="cellIs" dxfId="3417" priority="9414" stopIfTrue="1" operator="lessThan">
      <formula>$F$1/$F$1*1%</formula>
    </cfRule>
    <cfRule type="cellIs" dxfId="3416" priority="9415" stopIfTrue="1" operator="between">
      <formula>$F$1/$F$1*1%</formula>
      <formula>$F$1/$F$1*4%</formula>
    </cfRule>
    <cfRule type="cellIs" dxfId="3415" priority="9416" stopIfTrue="1" operator="greaterThanOrEqual">
      <formula>$F$1/$F$1*5%</formula>
    </cfRule>
  </conditionalFormatting>
  <conditionalFormatting sqref="E259 I259 L259 G259">
    <cfRule type="cellIs" dxfId="3414" priority="9417" stopIfTrue="1" operator="lessThan">
      <formula>$E$1/$E$1*50</formula>
    </cfRule>
    <cfRule type="cellIs" dxfId="3413" priority="9418" stopIfTrue="1" operator="between">
      <formula>$E$1/$E$1*50</formula>
      <formula>$E$1/$E$1*89</formula>
    </cfRule>
    <cfRule type="cellIs" dxfId="3412" priority="9419" stopIfTrue="1" operator="greaterThanOrEqual">
      <formula>$E$1/$E$1*90</formula>
    </cfRule>
  </conditionalFormatting>
  <conditionalFormatting sqref="F259 J259 M259 H259">
    <cfRule type="cellIs" dxfId="3411" priority="9420" stopIfTrue="1" operator="lessThan">
      <formula>$F$1/$F$1*11.2%</formula>
    </cfRule>
    <cfRule type="cellIs" dxfId="3410" priority="9421" stopIfTrue="1" operator="between">
      <formula>$F$1/$F$1*11.25%</formula>
      <formula>$F$1/$F$1*20.03%</formula>
    </cfRule>
    <cfRule type="cellIs" dxfId="3409" priority="9422" stopIfTrue="1" operator="greaterThanOrEqual">
      <formula>$F$1/$F$1*13.5%</formula>
    </cfRule>
  </conditionalFormatting>
  <conditionalFormatting sqref="Q259">
    <cfRule type="cellIs" dxfId="3408" priority="9423" stopIfTrue="1" operator="lessThan">
      <formula>#REF!/#REF!*1%</formula>
    </cfRule>
    <cfRule type="cellIs" dxfId="3407" priority="9424" stopIfTrue="1" operator="between">
      <formula>#REF!/#REF!*1%</formula>
      <formula>#REF!/#REF!*4%</formula>
    </cfRule>
    <cfRule type="cellIs" dxfId="3406" priority="9425" stopIfTrue="1" operator="greaterThanOrEqual">
      <formula>#REF!/#REF!*5%</formula>
    </cfRule>
  </conditionalFormatting>
  <conditionalFormatting sqref="S259">
    <cfRule type="expression" dxfId="3405" priority="9426" stopIfTrue="1">
      <formula>F</formula>
    </cfRule>
    <cfRule type="expression" dxfId="3404" priority="9427" stopIfTrue="1">
      <formula>A</formula>
    </cfRule>
  </conditionalFormatting>
  <conditionalFormatting sqref="R259">
    <cfRule type="cellIs" dxfId="3403" priority="9428" stopIfTrue="1" operator="lessThan">
      <formula>$R$1/$R$1*60%</formula>
    </cfRule>
    <cfRule type="cellIs" dxfId="3402" priority="9429" stopIfTrue="1" operator="between">
      <formula>$R$1/$R$1*60%</formula>
      <formula>$R$1/$R$1*89%</formula>
    </cfRule>
    <cfRule type="cellIs" dxfId="3401" priority="9430" stopIfTrue="1" operator="greaterThanOrEqual">
      <formula>$R$1/$R$1*90%</formula>
    </cfRule>
  </conditionalFormatting>
  <conditionalFormatting sqref="P259">
    <cfRule type="cellIs" dxfId="3400" priority="9408" stopIfTrue="1" operator="lessThan">
      <formula>#REF!/#REF!*60</formula>
    </cfRule>
    <cfRule type="cellIs" dxfId="3399" priority="9409" stopIfTrue="1" operator="between">
      <formula>#REF!/#REF!*60</formula>
      <formula>#REF!/#REF!*89</formula>
    </cfRule>
    <cfRule type="cellIs" dxfId="3398" priority="9410" stopIfTrue="1" operator="greaterThanOrEqual">
      <formula>#REF!/#REF!*90</formula>
    </cfRule>
  </conditionalFormatting>
  <conditionalFormatting sqref="O255">
    <cfRule type="cellIs" dxfId="3397" priority="9362" stopIfTrue="1" operator="lessThan">
      <formula>$F$1/$F$1*50%</formula>
    </cfRule>
    <cfRule type="cellIs" dxfId="3396" priority="9363" stopIfTrue="1" operator="between">
      <formula>$F$1/$F$1*50%</formula>
      <formula>$F$1/$F$1*89.9%</formula>
    </cfRule>
    <cfRule type="cellIs" dxfId="3395" priority="9364" stopIfTrue="1" operator="greaterThanOrEqual">
      <formula>$F$1/$F$1*13.5%</formula>
    </cfRule>
  </conditionalFormatting>
  <conditionalFormatting sqref="N255">
    <cfRule type="cellIs" dxfId="3394" priority="9365" stopIfTrue="1" operator="lessThan">
      <formula>$F$1/$F$1*1%</formula>
    </cfRule>
    <cfRule type="cellIs" dxfId="3393" priority="9366" stopIfTrue="1" operator="between">
      <formula>$F$1/$F$1*1%</formula>
      <formula>$F$1/$F$1*4%</formula>
    </cfRule>
    <cfRule type="cellIs" dxfId="3392" priority="9367" stopIfTrue="1" operator="greaterThanOrEqual">
      <formula>$F$1/$F$1*5%</formula>
    </cfRule>
  </conditionalFormatting>
  <conditionalFormatting sqref="E255 I255 L255 G255">
    <cfRule type="cellIs" dxfId="3391" priority="9368" stopIfTrue="1" operator="lessThan">
      <formula>$E$1/$E$1*50</formula>
    </cfRule>
    <cfRule type="cellIs" dxfId="3390" priority="9369" stopIfTrue="1" operator="between">
      <formula>$E$1/$E$1*50</formula>
      <formula>$E$1/$E$1*89</formula>
    </cfRule>
    <cfRule type="cellIs" dxfId="3389" priority="9370" stopIfTrue="1" operator="greaterThanOrEqual">
      <formula>$E$1/$E$1*90</formula>
    </cfRule>
  </conditionalFormatting>
  <conditionalFormatting sqref="J255 M255 H255 F255">
    <cfRule type="cellIs" dxfId="3388" priority="9371" stopIfTrue="1" operator="lessThan">
      <formula>$F$1/$F$1*11.2%</formula>
    </cfRule>
    <cfRule type="cellIs" dxfId="3387" priority="9372" stopIfTrue="1" operator="between">
      <formula>$F$1/$F$1*11.25%</formula>
      <formula>$F$1/$F$1*20.03%</formula>
    </cfRule>
    <cfRule type="cellIs" dxfId="3386" priority="9373" stopIfTrue="1" operator="greaterThanOrEqual">
      <formula>$F$1/$F$1*13.5%</formula>
    </cfRule>
  </conditionalFormatting>
  <conditionalFormatting sqref="S255">
    <cfRule type="expression" dxfId="3385" priority="9377" stopIfTrue="1">
      <formula>F</formula>
    </cfRule>
    <cfRule type="expression" dxfId="3384" priority="9378" stopIfTrue="1">
      <formula>A</formula>
    </cfRule>
  </conditionalFormatting>
  <conditionalFormatting sqref="R255">
    <cfRule type="cellIs" dxfId="3383" priority="9379" stopIfTrue="1" operator="lessThan">
      <formula>$R$1/$R$1*60%</formula>
    </cfRule>
    <cfRule type="cellIs" dxfId="3382" priority="9380" stopIfTrue="1" operator="between">
      <formula>$R$1/$R$1*60%</formula>
      <formula>$R$1/$R$1*89%</formula>
    </cfRule>
    <cfRule type="cellIs" dxfId="3381" priority="9381" stopIfTrue="1" operator="greaterThanOrEqual">
      <formula>$R$1/$R$1*90%</formula>
    </cfRule>
  </conditionalFormatting>
  <conditionalFormatting sqref="P255">
    <cfRule type="cellIs" dxfId="3380" priority="9359" stopIfTrue="1" operator="lessThan">
      <formula>#REF!/#REF!*60</formula>
    </cfRule>
    <cfRule type="cellIs" dxfId="3379" priority="9360" stopIfTrue="1" operator="between">
      <formula>#REF!/#REF!*60</formula>
      <formula>#REF!/#REF!*89</formula>
    </cfRule>
    <cfRule type="cellIs" dxfId="3378" priority="9361" stopIfTrue="1" operator="greaterThanOrEqual">
      <formula>#REF!/#REF!*90</formula>
    </cfRule>
  </conditionalFormatting>
  <conditionalFormatting sqref="O219">
    <cfRule type="cellIs" dxfId="3377" priority="9290" stopIfTrue="1" operator="lessThan">
      <formula>$F$1/$F$1*50%</formula>
    </cfRule>
    <cfRule type="cellIs" dxfId="3376" priority="9291" stopIfTrue="1" operator="between">
      <formula>$F$1/$F$1*50%</formula>
      <formula>$F$1/$F$1*89.9%</formula>
    </cfRule>
    <cfRule type="cellIs" dxfId="3375" priority="9292" stopIfTrue="1" operator="greaterThanOrEqual">
      <formula>$F$1/$F$1*13.5%</formula>
    </cfRule>
  </conditionalFormatting>
  <conditionalFormatting sqref="K219">
    <cfRule type="cellIs" dxfId="3374" priority="9293" stopIfTrue="1" operator="lessThan">
      <formula>$F$1/$F$1*1%</formula>
    </cfRule>
    <cfRule type="cellIs" dxfId="3373" priority="9294" stopIfTrue="1" operator="between">
      <formula>$F$1/$F$1*1%</formula>
      <formula>$F$1/$F$1*4%</formula>
    </cfRule>
    <cfRule type="cellIs" dxfId="3372" priority="9295" stopIfTrue="1" operator="greaterThanOrEqual">
      <formula>$F$1/$F$1*5%</formula>
    </cfRule>
  </conditionalFormatting>
  <conditionalFormatting sqref="G219 L219 I219 E219">
    <cfRule type="cellIs" dxfId="3371" priority="9296" stopIfTrue="1" operator="lessThan">
      <formula>$E$1/$E$1*50</formula>
    </cfRule>
    <cfRule type="cellIs" dxfId="3370" priority="9297" stopIfTrue="1" operator="between">
      <formula>$E$1/$E$1*50</formula>
      <formula>$E$1/$E$1*89</formula>
    </cfRule>
    <cfRule type="cellIs" dxfId="3369" priority="9298" stopIfTrue="1" operator="greaterThanOrEqual">
      <formula>$E$1/$E$1*90</formula>
    </cfRule>
  </conditionalFormatting>
  <conditionalFormatting sqref="F219 H219 M219 J219">
    <cfRule type="cellIs" dxfId="3368" priority="9299" stopIfTrue="1" operator="lessThan">
      <formula>$F$1/$F$1*11.2%</formula>
    </cfRule>
    <cfRule type="cellIs" dxfId="3367" priority="9300" stopIfTrue="1" operator="between">
      <formula>$F$1/$F$1*11.25%</formula>
      <formula>$F$1/$F$1*20.03%</formula>
    </cfRule>
    <cfRule type="cellIs" dxfId="3366" priority="9301" stopIfTrue="1" operator="greaterThanOrEqual">
      <formula>$F$1/$F$1*13.5%</formula>
    </cfRule>
  </conditionalFormatting>
  <conditionalFormatting sqref="Q219">
    <cfRule type="cellIs" dxfId="3365" priority="9302" stopIfTrue="1" operator="lessThan">
      <formula>#REF!/#REF!*1%</formula>
    </cfRule>
    <cfRule type="cellIs" dxfId="3364" priority="9303" stopIfTrue="1" operator="between">
      <formula>#REF!/#REF!*1%</formula>
      <formula>#REF!/#REF!*4%</formula>
    </cfRule>
    <cfRule type="cellIs" dxfId="3363" priority="9304" stopIfTrue="1" operator="greaterThanOrEqual">
      <formula>#REF!/#REF!*5%</formula>
    </cfRule>
  </conditionalFormatting>
  <conditionalFormatting sqref="S219">
    <cfRule type="expression" dxfId="3362" priority="9305" stopIfTrue="1">
      <formula>F</formula>
    </cfRule>
    <cfRule type="expression" dxfId="3361" priority="9306" stopIfTrue="1">
      <formula>A</formula>
    </cfRule>
  </conditionalFormatting>
  <conditionalFormatting sqref="R219">
    <cfRule type="cellIs" dxfId="3360" priority="9307" stopIfTrue="1" operator="lessThan">
      <formula>$R$1/$R$1*60%</formula>
    </cfRule>
    <cfRule type="cellIs" dxfId="3359" priority="9308" stopIfTrue="1" operator="between">
      <formula>$R$1/$R$1*60%</formula>
      <formula>$R$1/$R$1*89%</formula>
    </cfRule>
    <cfRule type="cellIs" dxfId="3358" priority="9309" stopIfTrue="1" operator="greaterThanOrEqual">
      <formula>$R$1/$R$1*90%</formula>
    </cfRule>
  </conditionalFormatting>
  <conditionalFormatting sqref="P219">
    <cfRule type="cellIs" dxfId="3357" priority="9287" stopIfTrue="1" operator="lessThan">
      <formula>#REF!/#REF!*60</formula>
    </cfRule>
    <cfRule type="cellIs" dxfId="3356" priority="9288" stopIfTrue="1" operator="between">
      <formula>#REF!/#REF!*60</formula>
      <formula>#REF!/#REF!*89</formula>
    </cfRule>
    <cfRule type="cellIs" dxfId="3355" priority="9289" stopIfTrue="1" operator="greaterThanOrEqual">
      <formula>#REF!/#REF!*90</formula>
    </cfRule>
  </conditionalFormatting>
  <conditionalFormatting sqref="S355">
    <cfRule type="expression" dxfId="3354" priority="9058" stopIfTrue="1">
      <formula>F</formula>
    </cfRule>
    <cfRule type="expression" dxfId="3353" priority="9059" stopIfTrue="1">
      <formula>A</formula>
    </cfRule>
  </conditionalFormatting>
  <conditionalFormatting sqref="R355">
    <cfRule type="cellIs" dxfId="3352" priority="9060" stopIfTrue="1" operator="lessThan">
      <formula>$R$1/$R$1*60%</formula>
    </cfRule>
    <cfRule type="cellIs" dxfId="3351" priority="9061" stopIfTrue="1" operator="between">
      <formula>$R$1/$R$1*60%</formula>
      <formula>$R$1/$R$1*89%</formula>
    </cfRule>
    <cfRule type="cellIs" dxfId="3350" priority="9062" stopIfTrue="1" operator="greaterThanOrEqual">
      <formula>$R$1/$R$1*90%</formula>
    </cfRule>
  </conditionalFormatting>
  <conditionalFormatting sqref="O364">
    <cfRule type="cellIs" dxfId="3349" priority="9017" stopIfTrue="1" operator="lessThan">
      <formula>$F$1/$F$1*50%</formula>
    </cfRule>
    <cfRule type="cellIs" dxfId="3348" priority="9018" stopIfTrue="1" operator="between">
      <formula>$F$1/$F$1*50%</formula>
      <formula>$F$1/$F$1*89.9%</formula>
    </cfRule>
    <cfRule type="cellIs" dxfId="3347" priority="9019" stopIfTrue="1" operator="greaterThanOrEqual">
      <formula>$F$1/$F$1*13.5%</formula>
    </cfRule>
  </conditionalFormatting>
  <conditionalFormatting sqref="G364 E364 L364 I364">
    <cfRule type="cellIs" dxfId="3346" priority="9023" stopIfTrue="1" operator="lessThan">
      <formula>$E$1/$E$1*50</formula>
    </cfRule>
    <cfRule type="cellIs" dxfId="3345" priority="9024" stopIfTrue="1" operator="between">
      <formula>$E$1/$E$1*50</formula>
      <formula>$E$1/$E$1*89</formula>
    </cfRule>
    <cfRule type="cellIs" dxfId="3344" priority="9025" stopIfTrue="1" operator="greaterThanOrEqual">
      <formula>$E$1/$E$1*90</formula>
    </cfRule>
  </conditionalFormatting>
  <conditionalFormatting sqref="F364 H364 M364 J364">
    <cfRule type="cellIs" dxfId="3343" priority="9026" stopIfTrue="1" operator="lessThan">
      <formula>$F$1/$F$1*11.2%</formula>
    </cfRule>
    <cfRule type="cellIs" dxfId="3342" priority="9027" stopIfTrue="1" operator="between">
      <formula>$F$1/$F$1*11.25%</formula>
      <formula>$F$1/$F$1*20.03%</formula>
    </cfRule>
    <cfRule type="cellIs" dxfId="3341" priority="9028" stopIfTrue="1" operator="greaterThanOrEqual">
      <formula>$F$1/$F$1*13.5%</formula>
    </cfRule>
  </conditionalFormatting>
  <conditionalFormatting sqref="Q364">
    <cfRule type="cellIs" dxfId="3340" priority="9029" stopIfTrue="1" operator="lessThan">
      <formula>#REF!/#REF!*1%</formula>
    </cfRule>
    <cfRule type="cellIs" dxfId="3339" priority="9030" stopIfTrue="1" operator="between">
      <formula>#REF!/#REF!*1%</formula>
      <formula>#REF!/#REF!*4%</formula>
    </cfRule>
    <cfRule type="cellIs" dxfId="3338" priority="9031" stopIfTrue="1" operator="greaterThanOrEqual">
      <formula>#REF!/#REF!*5%</formula>
    </cfRule>
  </conditionalFormatting>
  <conditionalFormatting sqref="S364">
    <cfRule type="expression" dxfId="3337" priority="9032" stopIfTrue="1">
      <formula>F</formula>
    </cfRule>
    <cfRule type="expression" dxfId="3336" priority="9033" stopIfTrue="1">
      <formula>A</formula>
    </cfRule>
  </conditionalFormatting>
  <conditionalFormatting sqref="R364">
    <cfRule type="cellIs" dxfId="3335" priority="9034" stopIfTrue="1" operator="lessThan">
      <formula>$R$1/$R$1*60%</formula>
    </cfRule>
    <cfRule type="cellIs" dxfId="3334" priority="9035" stopIfTrue="1" operator="between">
      <formula>$R$1/$R$1*60%</formula>
      <formula>$R$1/$R$1*89%</formula>
    </cfRule>
    <cfRule type="cellIs" dxfId="3333" priority="9036" stopIfTrue="1" operator="greaterThanOrEqual">
      <formula>$R$1/$R$1*90%</formula>
    </cfRule>
  </conditionalFormatting>
  <conditionalFormatting sqref="P364">
    <cfRule type="cellIs" dxfId="3332" priority="9014" stopIfTrue="1" operator="lessThan">
      <formula>#REF!/#REF!*60</formula>
    </cfRule>
    <cfRule type="cellIs" dxfId="3331" priority="9015" stopIfTrue="1" operator="between">
      <formula>#REF!/#REF!*60</formula>
      <formula>#REF!/#REF!*89</formula>
    </cfRule>
    <cfRule type="cellIs" dxfId="3330" priority="9016" stopIfTrue="1" operator="greaterThanOrEqual">
      <formula>#REF!/#REF!*90</formula>
    </cfRule>
  </conditionalFormatting>
  <conditionalFormatting sqref="G298">
    <cfRule type="cellIs" dxfId="3329" priority="9005" stopIfTrue="1" operator="lessThan">
      <formula>$E$1/$E$1*50</formula>
    </cfRule>
    <cfRule type="cellIs" dxfId="3328" priority="9006" stopIfTrue="1" operator="between">
      <formula>$E$1/$E$1*50</formula>
      <formula>$E$1/$E$1*89</formula>
    </cfRule>
    <cfRule type="cellIs" dxfId="3327" priority="9007" stopIfTrue="1" operator="greaterThanOrEqual">
      <formula>$E$1/$E$1*90</formula>
    </cfRule>
  </conditionalFormatting>
  <conditionalFormatting sqref="P289">
    <cfRule type="cellIs" dxfId="3326" priority="8970" stopIfTrue="1" operator="lessThan">
      <formula>#REF!/#REF!*60</formula>
    </cfRule>
    <cfRule type="cellIs" dxfId="3325" priority="8971" stopIfTrue="1" operator="between">
      <formula>#REF!/#REF!*60</formula>
      <formula>#REF!/#REF!*89</formula>
    </cfRule>
    <cfRule type="cellIs" dxfId="3324" priority="8972" stopIfTrue="1" operator="greaterThanOrEqual">
      <formula>#REF!/#REF!*90</formula>
    </cfRule>
  </conditionalFormatting>
  <conditionalFormatting sqref="O289">
    <cfRule type="cellIs" dxfId="3323" priority="8973" stopIfTrue="1" operator="lessThan">
      <formula>$F$1/$F$1*50%</formula>
    </cfRule>
    <cfRule type="cellIs" dxfId="3322" priority="8974" stopIfTrue="1" operator="between">
      <formula>$F$1/$F$1*50%</formula>
      <formula>$F$1/$F$1*89.9%</formula>
    </cfRule>
    <cfRule type="cellIs" dxfId="3321" priority="8975" stopIfTrue="1" operator="greaterThanOrEqual">
      <formula>$F$1/$F$1*13.5%</formula>
    </cfRule>
  </conditionalFormatting>
  <conditionalFormatting sqref="G289">
    <cfRule type="cellIs" dxfId="3320" priority="8993" stopIfTrue="1" operator="lessThan">
      <formula>$E$1/$E$1*50</formula>
    </cfRule>
    <cfRule type="cellIs" dxfId="3319" priority="8994" stopIfTrue="1" operator="between">
      <formula>$E$1/$E$1*50</formula>
      <formula>$E$1/$E$1*89</formula>
    </cfRule>
    <cfRule type="cellIs" dxfId="3318" priority="8995" stopIfTrue="1" operator="greaterThanOrEqual">
      <formula>$E$1/$E$1*90</formula>
    </cfRule>
  </conditionalFormatting>
  <conditionalFormatting sqref="I289 L289">
    <cfRule type="cellIs" dxfId="3317" priority="8976" stopIfTrue="1" operator="lessThan">
      <formula>$E$1/$E$1*50</formula>
    </cfRule>
    <cfRule type="cellIs" dxfId="3316" priority="8977" stopIfTrue="1" operator="between">
      <formula>$E$1/$E$1*50</formula>
      <formula>$E$1/$E$1*89</formula>
    </cfRule>
    <cfRule type="cellIs" dxfId="3315" priority="8978" stopIfTrue="1" operator="greaterThanOrEqual">
      <formula>$E$1/$E$1*90</formula>
    </cfRule>
  </conditionalFormatting>
  <conditionalFormatting sqref="J289 M289 H289 F289">
    <cfRule type="cellIs" dxfId="3314" priority="8979" stopIfTrue="1" operator="lessThan">
      <formula>$F$1/$F$1*11.2%</formula>
    </cfRule>
    <cfRule type="cellIs" dxfId="3313" priority="8980" stopIfTrue="1" operator="between">
      <formula>$F$1/$F$1*11.25%</formula>
      <formula>$F$1/$F$1*20.03%</formula>
    </cfRule>
    <cfRule type="cellIs" dxfId="3312" priority="8981" stopIfTrue="1" operator="greaterThanOrEqual">
      <formula>$F$1/$F$1*13.5%</formula>
    </cfRule>
  </conditionalFormatting>
  <conditionalFormatting sqref="Q289">
    <cfRule type="cellIs" dxfId="3311" priority="8982" stopIfTrue="1" operator="lessThan">
      <formula>#REF!/#REF!*1%</formula>
    </cfRule>
    <cfRule type="cellIs" dxfId="3310" priority="8983" stopIfTrue="1" operator="between">
      <formula>#REF!/#REF!*1%</formula>
      <formula>#REF!/#REF!*4%</formula>
    </cfRule>
    <cfRule type="cellIs" dxfId="3309" priority="8984" stopIfTrue="1" operator="greaterThanOrEqual">
      <formula>#REF!/#REF!*5%</formula>
    </cfRule>
  </conditionalFormatting>
  <conditionalFormatting sqref="S289">
    <cfRule type="expression" dxfId="3308" priority="8985" stopIfTrue="1">
      <formula>F</formula>
    </cfRule>
    <cfRule type="expression" dxfId="3307" priority="8986" stopIfTrue="1">
      <formula>A</formula>
    </cfRule>
  </conditionalFormatting>
  <conditionalFormatting sqref="R289">
    <cfRule type="cellIs" dxfId="3306" priority="8987" stopIfTrue="1" operator="lessThan">
      <formula>$R$1/$R$1*60%</formula>
    </cfRule>
    <cfRule type="cellIs" dxfId="3305" priority="8988" stopIfTrue="1" operator="between">
      <formula>$R$1/$R$1*60%</formula>
      <formula>$R$1/$R$1*89%</formula>
    </cfRule>
    <cfRule type="cellIs" dxfId="3304" priority="8989" stopIfTrue="1" operator="greaterThanOrEqual">
      <formula>$R$1/$R$1*90%</formula>
    </cfRule>
  </conditionalFormatting>
  <conditionalFormatting sqref="L289">
    <cfRule type="cellIs" dxfId="3303" priority="8956" stopIfTrue="1" operator="lessThan">
      <formula>$E$1/$E$1*50</formula>
    </cfRule>
    <cfRule type="cellIs" dxfId="3302" priority="8957" stopIfTrue="1" operator="between">
      <formula>$E$1/$E$1*50</formula>
      <formula>$E$1/$E$1*89</formula>
    </cfRule>
    <cfRule type="cellIs" dxfId="3301" priority="8958" stopIfTrue="1" operator="greaterThanOrEqual">
      <formula>$E$1/$E$1*90</formula>
    </cfRule>
  </conditionalFormatting>
  <conditionalFormatting sqref="P298">
    <cfRule type="cellIs" dxfId="3300" priority="8930" stopIfTrue="1" operator="lessThan">
      <formula>#REF!/#REF!*60</formula>
    </cfRule>
    <cfRule type="cellIs" dxfId="3299" priority="8931" stopIfTrue="1" operator="between">
      <formula>#REF!/#REF!*60</formula>
      <formula>#REF!/#REF!*89</formula>
    </cfRule>
    <cfRule type="cellIs" dxfId="3298" priority="8932" stopIfTrue="1" operator="greaterThanOrEqual">
      <formula>#REF!/#REF!*90</formula>
    </cfRule>
  </conditionalFormatting>
  <conditionalFormatting sqref="O298">
    <cfRule type="cellIs" dxfId="3297" priority="8933" stopIfTrue="1" operator="lessThan">
      <formula>$F$1/$F$1*50%</formula>
    </cfRule>
    <cfRule type="cellIs" dxfId="3296" priority="8934" stopIfTrue="1" operator="between">
      <formula>$F$1/$F$1*50%</formula>
      <formula>$F$1/$F$1*89.9%</formula>
    </cfRule>
    <cfRule type="cellIs" dxfId="3295" priority="8935" stopIfTrue="1" operator="greaterThanOrEqual">
      <formula>$F$1/$F$1*13.5%</formula>
    </cfRule>
  </conditionalFormatting>
  <conditionalFormatting sqref="I298 L298">
    <cfRule type="cellIs" dxfId="3294" priority="8936" stopIfTrue="1" operator="lessThan">
      <formula>$E$1/$E$1*50</formula>
    </cfRule>
    <cfRule type="cellIs" dxfId="3293" priority="8937" stopIfTrue="1" operator="between">
      <formula>$E$1/$E$1*50</formula>
      <formula>$E$1/$E$1*89</formula>
    </cfRule>
    <cfRule type="cellIs" dxfId="3292" priority="8938" stopIfTrue="1" operator="greaterThanOrEqual">
      <formula>$E$1/$E$1*90</formula>
    </cfRule>
  </conditionalFormatting>
  <conditionalFormatting sqref="F298 H298 M298 J298">
    <cfRule type="cellIs" dxfId="3291" priority="8939" stopIfTrue="1" operator="lessThan">
      <formula>$F$1/$F$1*11.2%</formula>
    </cfRule>
    <cfRule type="cellIs" dxfId="3290" priority="8940" stopIfTrue="1" operator="between">
      <formula>$F$1/$F$1*11.25%</formula>
      <formula>$F$1/$F$1*20.03%</formula>
    </cfRule>
    <cfRule type="cellIs" dxfId="3289" priority="8941" stopIfTrue="1" operator="greaterThanOrEqual">
      <formula>$F$1/$F$1*13.5%</formula>
    </cfRule>
  </conditionalFormatting>
  <conditionalFormatting sqref="Q298">
    <cfRule type="cellIs" dxfId="3288" priority="8942" stopIfTrue="1" operator="lessThan">
      <formula>#REF!/#REF!*1%</formula>
    </cfRule>
    <cfRule type="cellIs" dxfId="3287" priority="8943" stopIfTrue="1" operator="between">
      <formula>#REF!/#REF!*1%</formula>
      <formula>#REF!/#REF!*4%</formula>
    </cfRule>
    <cfRule type="cellIs" dxfId="3286" priority="8944" stopIfTrue="1" operator="greaterThanOrEqual">
      <formula>#REF!/#REF!*5%</formula>
    </cfRule>
  </conditionalFormatting>
  <conditionalFormatting sqref="S298">
    <cfRule type="expression" dxfId="3285" priority="8945" stopIfTrue="1">
      <formula>F</formula>
    </cfRule>
    <cfRule type="expression" dxfId="3284" priority="8946" stopIfTrue="1">
      <formula>A</formula>
    </cfRule>
  </conditionalFormatting>
  <conditionalFormatting sqref="R298">
    <cfRule type="cellIs" dxfId="3283" priority="8947" stopIfTrue="1" operator="lessThan">
      <formula>$R$1/$R$1*60%</formula>
    </cfRule>
    <cfRule type="cellIs" dxfId="3282" priority="8948" stopIfTrue="1" operator="between">
      <formula>$R$1/$R$1*60%</formula>
      <formula>$R$1/$R$1*89%</formula>
    </cfRule>
    <cfRule type="cellIs" dxfId="3281" priority="8949" stopIfTrue="1" operator="greaterThanOrEqual">
      <formula>$R$1/$R$1*90%</formula>
    </cfRule>
  </conditionalFormatting>
  <conditionalFormatting sqref="L298">
    <cfRule type="cellIs" dxfId="3280" priority="8927" stopIfTrue="1" operator="lessThan">
      <formula>$E$1/$E$1*50</formula>
    </cfRule>
    <cfRule type="cellIs" dxfId="3279" priority="8928" stopIfTrue="1" operator="between">
      <formula>$E$1/$E$1*50</formula>
      <formula>$E$1/$E$1*89</formula>
    </cfRule>
    <cfRule type="cellIs" dxfId="3278" priority="8929" stopIfTrue="1" operator="greaterThanOrEqual">
      <formula>$E$1/$E$1*90</formula>
    </cfRule>
  </conditionalFormatting>
  <conditionalFormatting sqref="G298">
    <cfRule type="cellIs" dxfId="3277" priority="8924" stopIfTrue="1" operator="lessThan">
      <formula>$E$1/$E$1*50</formula>
    </cfRule>
    <cfRule type="cellIs" dxfId="3276" priority="8925" stopIfTrue="1" operator="between">
      <formula>$E$1/$E$1*50</formula>
      <formula>$E$1/$E$1*89</formula>
    </cfRule>
    <cfRule type="cellIs" dxfId="3275" priority="8926" stopIfTrue="1" operator="greaterThanOrEqual">
      <formula>$E$1/$E$1*90</formula>
    </cfRule>
  </conditionalFormatting>
  <conditionalFormatting sqref="G191">
    <cfRule type="cellIs" dxfId="3274" priority="8921" stopIfTrue="1" operator="lessThan">
      <formula>$E$1/$E$1*50</formula>
    </cfRule>
    <cfRule type="cellIs" dxfId="3273" priority="8922" stopIfTrue="1" operator="between">
      <formula>$E$1/$E$1*50</formula>
      <formula>$E$1/$E$1*89</formula>
    </cfRule>
    <cfRule type="cellIs" dxfId="3272" priority="8923" stopIfTrue="1" operator="greaterThanOrEqual">
      <formula>$E$1/$E$1*90</formula>
    </cfRule>
  </conditionalFormatting>
  <conditionalFormatting sqref="G191">
    <cfRule type="cellIs" dxfId="3271" priority="8918" stopIfTrue="1" operator="lessThan">
      <formula>$E$1/$E$1*50</formula>
    </cfRule>
    <cfRule type="cellIs" dxfId="3270" priority="8919" stopIfTrue="1" operator="between">
      <formula>$E$1/$E$1*50</formula>
      <formula>$E$1/$E$1*89</formula>
    </cfRule>
    <cfRule type="cellIs" dxfId="3269" priority="8920" stopIfTrue="1" operator="greaterThanOrEqual">
      <formula>$E$1/$E$1*90</formula>
    </cfRule>
  </conditionalFormatting>
  <conditionalFormatting sqref="O182">
    <cfRule type="cellIs" dxfId="3268" priority="8892" stopIfTrue="1" operator="lessThan">
      <formula>$F$1/$F$1*50%</formula>
    </cfRule>
    <cfRule type="cellIs" dxfId="3267" priority="8893" stopIfTrue="1" operator="between">
      <formula>$F$1/$F$1*50%</formula>
      <formula>$F$1/$F$1*89.9%</formula>
    </cfRule>
    <cfRule type="cellIs" dxfId="3266" priority="8894" stopIfTrue="1" operator="greaterThanOrEqual">
      <formula>$F$1/$F$1*13.5%</formula>
    </cfRule>
  </conditionalFormatting>
  <conditionalFormatting sqref="L182 I182 E182 G182">
    <cfRule type="cellIs" dxfId="3265" priority="8898" stopIfTrue="1" operator="lessThan">
      <formula>$E$1/$E$1*50</formula>
    </cfRule>
    <cfRule type="cellIs" dxfId="3264" priority="8899" stopIfTrue="1" operator="between">
      <formula>$E$1/$E$1*50</formula>
      <formula>$E$1/$E$1*89</formula>
    </cfRule>
    <cfRule type="cellIs" dxfId="3263" priority="8900" stopIfTrue="1" operator="greaterThanOrEqual">
      <formula>$E$1/$E$1*90</formula>
    </cfRule>
  </conditionalFormatting>
  <conditionalFormatting sqref="F182 H182 M182 J182">
    <cfRule type="cellIs" dxfId="3262" priority="8901" stopIfTrue="1" operator="lessThan">
      <formula>$F$1/$F$1*11.2%</formula>
    </cfRule>
    <cfRule type="cellIs" dxfId="3261" priority="8902" stopIfTrue="1" operator="between">
      <formula>$F$1/$F$1*11.25%</formula>
      <formula>$F$1/$F$1*20.03%</formula>
    </cfRule>
    <cfRule type="cellIs" dxfId="3260" priority="8903" stopIfTrue="1" operator="greaterThanOrEqual">
      <formula>$F$1/$F$1*13.5%</formula>
    </cfRule>
  </conditionalFormatting>
  <conditionalFormatting sqref="Q182">
    <cfRule type="cellIs" dxfId="3259" priority="8904" stopIfTrue="1" operator="lessThan">
      <formula>#REF!/#REF!*1%</formula>
    </cfRule>
    <cfRule type="cellIs" dxfId="3258" priority="8905" stopIfTrue="1" operator="between">
      <formula>#REF!/#REF!*1%</formula>
      <formula>#REF!/#REF!*4%</formula>
    </cfRule>
    <cfRule type="cellIs" dxfId="3257" priority="8906" stopIfTrue="1" operator="greaterThanOrEqual">
      <formula>#REF!/#REF!*5%</formula>
    </cfRule>
  </conditionalFormatting>
  <conditionalFormatting sqref="S182">
    <cfRule type="expression" dxfId="3256" priority="8907" stopIfTrue="1">
      <formula>F</formula>
    </cfRule>
    <cfRule type="expression" dxfId="3255" priority="8908" stopIfTrue="1">
      <formula>A</formula>
    </cfRule>
  </conditionalFormatting>
  <conditionalFormatting sqref="R182">
    <cfRule type="cellIs" dxfId="3254" priority="8909" stopIfTrue="1" operator="lessThan">
      <formula>$R$1/$R$1*60%</formula>
    </cfRule>
    <cfRule type="cellIs" dxfId="3253" priority="8910" stopIfTrue="1" operator="between">
      <formula>$R$1/$R$1*60%</formula>
      <formula>$R$1/$R$1*89%</formula>
    </cfRule>
    <cfRule type="cellIs" dxfId="3252" priority="8911" stopIfTrue="1" operator="greaterThanOrEqual">
      <formula>$R$1/$R$1*90%</formula>
    </cfRule>
  </conditionalFormatting>
  <conditionalFormatting sqref="P182">
    <cfRule type="cellIs" dxfId="3251" priority="8889" stopIfTrue="1" operator="lessThan">
      <formula>#REF!/#REF!*60</formula>
    </cfRule>
    <cfRule type="cellIs" dxfId="3250" priority="8890" stopIfTrue="1" operator="between">
      <formula>#REF!/#REF!*60</formula>
      <formula>#REF!/#REF!*89</formula>
    </cfRule>
    <cfRule type="cellIs" dxfId="3249" priority="8891" stopIfTrue="1" operator="greaterThanOrEqual">
      <formula>#REF!/#REF!*90</formula>
    </cfRule>
  </conditionalFormatting>
  <conditionalFormatting sqref="G182">
    <cfRule type="cellIs" dxfId="3248" priority="8886" stopIfTrue="1" operator="lessThan">
      <formula>$E$1/$E$1*50</formula>
    </cfRule>
    <cfRule type="cellIs" dxfId="3247" priority="8887" stopIfTrue="1" operator="between">
      <formula>$E$1/$E$1*50</formula>
      <formula>$E$1/$E$1*89</formula>
    </cfRule>
    <cfRule type="cellIs" dxfId="3246" priority="8888" stopIfTrue="1" operator="greaterThanOrEqual">
      <formula>$E$1/$E$1*90</formula>
    </cfRule>
  </conditionalFormatting>
  <conditionalFormatting sqref="I258">
    <cfRule type="cellIs" dxfId="3245" priority="8848" stopIfTrue="1" operator="lessThan">
      <formula>$E$1/$E$1*50</formula>
    </cfRule>
    <cfRule type="cellIs" dxfId="3244" priority="8849" stopIfTrue="1" operator="between">
      <formula>$E$1/$E$1*50</formula>
      <formula>$E$1/$E$1*89</formula>
    </cfRule>
    <cfRule type="cellIs" dxfId="3243" priority="8850" stopIfTrue="1" operator="greaterThanOrEqual">
      <formula>$E$1/$E$1*90</formula>
    </cfRule>
  </conditionalFormatting>
  <conditionalFormatting sqref="I260">
    <cfRule type="cellIs" dxfId="3242" priority="8845" stopIfTrue="1" operator="lessThan">
      <formula>$E$1/$E$1*50</formula>
    </cfRule>
    <cfRule type="cellIs" dxfId="3241" priority="8846" stopIfTrue="1" operator="between">
      <formula>$E$1/$E$1*50</formula>
      <formula>$E$1/$E$1*89</formula>
    </cfRule>
    <cfRule type="cellIs" dxfId="3240" priority="8847" stopIfTrue="1" operator="greaterThanOrEqual">
      <formula>$E$1/$E$1*90</formula>
    </cfRule>
  </conditionalFormatting>
  <conditionalFormatting sqref="O483">
    <cfRule type="cellIs" dxfId="3239" priority="8688" stopIfTrue="1" operator="lessThan">
      <formula>$F$1/$F$1*50%</formula>
    </cfRule>
    <cfRule type="cellIs" dxfId="3238" priority="8689" stopIfTrue="1" operator="between">
      <formula>$F$1/$F$1*50%</formula>
      <formula>$F$1/$F$1*89.9%</formula>
    </cfRule>
    <cfRule type="cellIs" dxfId="3237" priority="8690" stopIfTrue="1" operator="greaterThanOrEqual">
      <formula>$F$1/$F$1*13.5%</formula>
    </cfRule>
  </conditionalFormatting>
  <conditionalFormatting sqref="I483 E484 G483 L483">
    <cfRule type="cellIs" dxfId="3236" priority="8691" stopIfTrue="1" operator="lessThan">
      <formula>$E$1/$E$1*50</formula>
    </cfRule>
    <cfRule type="cellIs" dxfId="3235" priority="8692" stopIfTrue="1" operator="between">
      <formula>$E$1/$E$1*50</formula>
      <formula>$E$1/$E$1*89</formula>
    </cfRule>
    <cfRule type="cellIs" dxfId="3234" priority="8693" stopIfTrue="1" operator="greaterThanOrEqual">
      <formula>$E$1/$E$1*90</formula>
    </cfRule>
  </conditionalFormatting>
  <conditionalFormatting sqref="J483 M483 H483">
    <cfRule type="cellIs" dxfId="3233" priority="8694" stopIfTrue="1" operator="lessThan">
      <formula>$F$1/$F$1*11.2%</formula>
    </cfRule>
    <cfRule type="cellIs" dxfId="3232" priority="8695" stopIfTrue="1" operator="between">
      <formula>$F$1/$F$1*11.25%</formula>
      <formula>$F$1/$F$1*20.03%</formula>
    </cfRule>
    <cfRule type="cellIs" dxfId="3231" priority="8696" stopIfTrue="1" operator="greaterThanOrEqual">
      <formula>$F$1/$F$1*13.5%</formula>
    </cfRule>
  </conditionalFormatting>
  <conditionalFormatting sqref="Q483">
    <cfRule type="cellIs" dxfId="3230" priority="8697" stopIfTrue="1" operator="lessThan">
      <formula>#REF!/#REF!*1%</formula>
    </cfRule>
    <cfRule type="cellIs" dxfId="3229" priority="8698" stopIfTrue="1" operator="between">
      <formula>#REF!/#REF!*1%</formula>
      <formula>#REF!/#REF!*4%</formula>
    </cfRule>
    <cfRule type="cellIs" dxfId="3228" priority="8699" stopIfTrue="1" operator="greaterThanOrEqual">
      <formula>#REF!/#REF!*5%</formula>
    </cfRule>
  </conditionalFormatting>
  <conditionalFormatting sqref="P367">
    <cfRule type="cellIs" dxfId="3227" priority="8662" stopIfTrue="1" operator="lessThan">
      <formula>#REF!/#REF!*60</formula>
    </cfRule>
    <cfRule type="cellIs" dxfId="3226" priority="8663" stopIfTrue="1" operator="between">
      <formula>#REF!/#REF!*60</formula>
      <formula>#REF!/#REF!*89</formula>
    </cfRule>
    <cfRule type="cellIs" dxfId="3225" priority="8664" stopIfTrue="1" operator="greaterThanOrEqual">
      <formula>#REF!/#REF!*90</formula>
    </cfRule>
  </conditionalFormatting>
  <conditionalFormatting sqref="Q367">
    <cfRule type="cellIs" dxfId="3224" priority="8677" stopIfTrue="1" operator="lessThan">
      <formula>#REF!/#REF!*1%</formula>
    </cfRule>
    <cfRule type="cellIs" dxfId="3223" priority="8678" stopIfTrue="1" operator="between">
      <formula>#REF!/#REF!*1%</formula>
      <formula>#REF!/#REF!*4%</formula>
    </cfRule>
    <cfRule type="cellIs" dxfId="3222" priority="8679" stopIfTrue="1" operator="greaterThanOrEqual">
      <formula>#REF!/#REF!*5%</formula>
    </cfRule>
  </conditionalFormatting>
  <conditionalFormatting sqref="S367">
    <cfRule type="expression" dxfId="3221" priority="8680" stopIfTrue="1">
      <formula>F</formula>
    </cfRule>
    <cfRule type="expression" dxfId="3220" priority="8681" stopIfTrue="1">
      <formula>A</formula>
    </cfRule>
  </conditionalFormatting>
  <conditionalFormatting sqref="R367">
    <cfRule type="cellIs" dxfId="3219" priority="8682" stopIfTrue="1" operator="lessThan">
      <formula>$R$1/$R$1*60%</formula>
    </cfRule>
    <cfRule type="cellIs" dxfId="3218" priority="8683" stopIfTrue="1" operator="between">
      <formula>$R$1/$R$1*60%</formula>
      <formula>$R$1/$R$1*89%</formula>
    </cfRule>
    <cfRule type="cellIs" dxfId="3217" priority="8684" stopIfTrue="1" operator="greaterThanOrEqual">
      <formula>$R$1/$R$1*90%</formula>
    </cfRule>
  </conditionalFormatting>
  <conditionalFormatting sqref="O360">
    <cfRule type="cellIs" dxfId="3216" priority="8616" stopIfTrue="1" operator="lessThan">
      <formula>$F$1/$F$1*50%</formula>
    </cfRule>
    <cfRule type="cellIs" dxfId="3215" priority="8617" stopIfTrue="1" operator="between">
      <formula>$F$1/$F$1*50%</formula>
      <formula>$F$1/$F$1*89.9%</formula>
    </cfRule>
    <cfRule type="cellIs" dxfId="3214" priority="8618" stopIfTrue="1" operator="greaterThanOrEqual">
      <formula>$F$1/$F$1*13.5%</formula>
    </cfRule>
  </conditionalFormatting>
  <conditionalFormatting sqref="N360">
    <cfRule type="cellIs" dxfId="3213" priority="8619" stopIfTrue="1" operator="lessThan">
      <formula>$F$1/$F$1*1%</formula>
    </cfRule>
    <cfRule type="cellIs" dxfId="3212" priority="8620" stopIfTrue="1" operator="between">
      <formula>$F$1/$F$1*1%</formula>
      <formula>$F$1/$F$1*4%</formula>
    </cfRule>
    <cfRule type="cellIs" dxfId="3211" priority="8621" stopIfTrue="1" operator="greaterThanOrEqual">
      <formula>$F$1/$F$1*5%</formula>
    </cfRule>
  </conditionalFormatting>
  <conditionalFormatting sqref="G360 E360 L360 I360">
    <cfRule type="cellIs" dxfId="3210" priority="8622" stopIfTrue="1" operator="lessThan">
      <formula>$E$1/$E$1*50</formula>
    </cfRule>
    <cfRule type="cellIs" dxfId="3209" priority="8623" stopIfTrue="1" operator="between">
      <formula>$E$1/$E$1*50</formula>
      <formula>$E$1/$E$1*89</formula>
    </cfRule>
    <cfRule type="cellIs" dxfId="3208" priority="8624" stopIfTrue="1" operator="greaterThanOrEqual">
      <formula>$E$1/$E$1*90</formula>
    </cfRule>
  </conditionalFormatting>
  <conditionalFormatting sqref="F360 H360 M360 J360">
    <cfRule type="cellIs" dxfId="3207" priority="8625" stopIfTrue="1" operator="lessThan">
      <formula>$F$1/$F$1*11.2%</formula>
    </cfRule>
    <cfRule type="cellIs" dxfId="3206" priority="8626" stopIfTrue="1" operator="between">
      <formula>$F$1/$F$1*11.25%</formula>
      <formula>$F$1/$F$1*20.03%</formula>
    </cfRule>
    <cfRule type="cellIs" dxfId="3205" priority="8627" stopIfTrue="1" operator="greaterThanOrEqual">
      <formula>$F$1/$F$1*13.5%</formula>
    </cfRule>
  </conditionalFormatting>
  <conditionalFormatting sqref="Q360">
    <cfRule type="cellIs" dxfId="3204" priority="8628" stopIfTrue="1" operator="lessThan">
      <formula>#REF!/#REF!*1%</formula>
    </cfRule>
    <cfRule type="cellIs" dxfId="3203" priority="8629" stopIfTrue="1" operator="between">
      <formula>#REF!/#REF!*1%</formula>
      <formula>#REF!/#REF!*4%</formula>
    </cfRule>
    <cfRule type="cellIs" dxfId="3202" priority="8630" stopIfTrue="1" operator="greaterThanOrEqual">
      <formula>#REF!/#REF!*5%</formula>
    </cfRule>
  </conditionalFormatting>
  <conditionalFormatting sqref="S360">
    <cfRule type="expression" dxfId="3201" priority="8631" stopIfTrue="1">
      <formula>F</formula>
    </cfRule>
    <cfRule type="expression" dxfId="3200" priority="8632" stopIfTrue="1">
      <formula>A</formula>
    </cfRule>
  </conditionalFormatting>
  <conditionalFormatting sqref="R360">
    <cfRule type="cellIs" dxfId="3199" priority="8633" stopIfTrue="1" operator="lessThan">
      <formula>$R$1/$R$1*60%</formula>
    </cfRule>
    <cfRule type="cellIs" dxfId="3198" priority="8634" stopIfTrue="1" operator="between">
      <formula>$R$1/$R$1*60%</formula>
      <formula>$R$1/$R$1*89%</formula>
    </cfRule>
    <cfRule type="cellIs" dxfId="3197" priority="8635" stopIfTrue="1" operator="greaterThanOrEqual">
      <formula>$R$1/$R$1*90%</formula>
    </cfRule>
  </conditionalFormatting>
  <conditionalFormatting sqref="P360">
    <cfRule type="cellIs" dxfId="3196" priority="8613" stopIfTrue="1" operator="lessThan">
      <formula>#REF!/#REF!*60</formula>
    </cfRule>
    <cfRule type="cellIs" dxfId="3195" priority="8614" stopIfTrue="1" operator="between">
      <formula>#REF!/#REF!*60</formula>
      <formula>#REF!/#REF!*89</formula>
    </cfRule>
    <cfRule type="cellIs" dxfId="3194" priority="8615" stopIfTrue="1" operator="greaterThanOrEqual">
      <formula>#REF!/#REF!*90</formula>
    </cfRule>
  </conditionalFormatting>
  <conditionalFormatting sqref="E360">
    <cfRule type="cellIs" dxfId="3193" priority="8598" stopIfTrue="1" operator="lessThan">
      <formula>$E$1/$E$1*50</formula>
    </cfRule>
    <cfRule type="cellIs" dxfId="3192" priority="8599" stopIfTrue="1" operator="between">
      <formula>$E$1/$E$1*50</formula>
      <formula>$E$1/$E$1*89</formula>
    </cfRule>
    <cfRule type="cellIs" dxfId="3191" priority="8600" stopIfTrue="1" operator="greaterThanOrEqual">
      <formula>$E$1/$E$1*90</formula>
    </cfRule>
  </conditionalFormatting>
  <conditionalFormatting sqref="P223">
    <cfRule type="cellIs" dxfId="3190" priority="8569" stopIfTrue="1" operator="lessThan">
      <formula>#REF!/#REF!*60</formula>
    </cfRule>
    <cfRule type="cellIs" dxfId="3189" priority="8570" stopIfTrue="1" operator="between">
      <formula>#REF!/#REF!*60</formula>
      <formula>#REF!/#REF!*89</formula>
    </cfRule>
    <cfRule type="cellIs" dxfId="3188" priority="8571" stopIfTrue="1" operator="greaterThanOrEqual">
      <formula>#REF!/#REF!*90</formula>
    </cfRule>
  </conditionalFormatting>
  <conditionalFormatting sqref="P215">
    <cfRule type="cellIs" dxfId="3187" priority="8566" stopIfTrue="1" operator="lessThan">
      <formula>#REF!/#REF!*60</formula>
    </cfRule>
    <cfRule type="cellIs" dxfId="3186" priority="8567" stopIfTrue="1" operator="between">
      <formula>#REF!/#REF!*60</formula>
      <formula>#REF!/#REF!*89</formula>
    </cfRule>
    <cfRule type="cellIs" dxfId="3185" priority="8568" stopIfTrue="1" operator="greaterThanOrEqual">
      <formula>#REF!/#REF!*90</formula>
    </cfRule>
  </conditionalFormatting>
  <conditionalFormatting sqref="O265">
    <cfRule type="cellIs" dxfId="3184" priority="8505" stopIfTrue="1" operator="lessThan">
      <formula>$F$1/$F$1*50%</formula>
    </cfRule>
    <cfRule type="cellIs" dxfId="3183" priority="8506" stopIfTrue="1" operator="between">
      <formula>$F$1/$F$1*50%</formula>
      <formula>$F$1/$F$1*89.9%</formula>
    </cfRule>
    <cfRule type="cellIs" dxfId="3182" priority="8507" stopIfTrue="1" operator="greaterThanOrEqual">
      <formula>$F$1/$F$1*13.5%</formula>
    </cfRule>
  </conditionalFormatting>
  <conditionalFormatting sqref="N265">
    <cfRule type="cellIs" dxfId="3181" priority="8508" stopIfTrue="1" operator="lessThan">
      <formula>$F$1/$F$1*1%</formula>
    </cfRule>
    <cfRule type="cellIs" dxfId="3180" priority="8509" stopIfTrue="1" operator="between">
      <formula>$F$1/$F$1*1%</formula>
      <formula>$F$1/$F$1*4%</formula>
    </cfRule>
    <cfRule type="cellIs" dxfId="3179" priority="8510" stopIfTrue="1" operator="greaterThanOrEqual">
      <formula>$F$1/$F$1*5%</formula>
    </cfRule>
  </conditionalFormatting>
  <conditionalFormatting sqref="E265 I265 L265 G265">
    <cfRule type="cellIs" dxfId="3178" priority="8511" stopIfTrue="1" operator="lessThan">
      <formula>$E$1/$E$1*50</formula>
    </cfRule>
    <cfRule type="cellIs" dxfId="3177" priority="8512" stopIfTrue="1" operator="between">
      <formula>$E$1/$E$1*50</formula>
      <formula>$E$1/$E$1*89</formula>
    </cfRule>
    <cfRule type="cellIs" dxfId="3176" priority="8513" stopIfTrue="1" operator="greaterThanOrEqual">
      <formula>$E$1/$E$1*90</formula>
    </cfRule>
  </conditionalFormatting>
  <conditionalFormatting sqref="J265 M265 H265 F265">
    <cfRule type="cellIs" dxfId="3175" priority="8514" stopIfTrue="1" operator="lessThan">
      <formula>$F$1/$F$1*11.2%</formula>
    </cfRule>
    <cfRule type="cellIs" dxfId="3174" priority="8515" stopIfTrue="1" operator="between">
      <formula>$F$1/$F$1*11.25%</formula>
      <formula>$F$1/$F$1*20.03%</formula>
    </cfRule>
    <cfRule type="cellIs" dxfId="3173" priority="8516" stopIfTrue="1" operator="greaterThanOrEqual">
      <formula>$F$1/$F$1*13.5%</formula>
    </cfRule>
  </conditionalFormatting>
  <conditionalFormatting sqref="Q265">
    <cfRule type="cellIs" dxfId="3172" priority="8517" stopIfTrue="1" operator="lessThan">
      <formula>#REF!/#REF!*1%</formula>
    </cfRule>
    <cfRule type="cellIs" dxfId="3171" priority="8518" stopIfTrue="1" operator="between">
      <formula>#REF!/#REF!*1%</formula>
      <formula>#REF!/#REF!*4%</formula>
    </cfRule>
    <cfRule type="cellIs" dxfId="3170" priority="8519" stopIfTrue="1" operator="greaterThanOrEqual">
      <formula>#REF!/#REF!*5%</formula>
    </cfRule>
  </conditionalFormatting>
  <conditionalFormatting sqref="S265">
    <cfRule type="expression" dxfId="3169" priority="8520" stopIfTrue="1">
      <formula>F</formula>
    </cfRule>
    <cfRule type="expression" dxfId="3168" priority="8521" stopIfTrue="1">
      <formula>A</formula>
    </cfRule>
  </conditionalFormatting>
  <conditionalFormatting sqref="R265">
    <cfRule type="cellIs" dxfId="3167" priority="8522" stopIfTrue="1" operator="lessThan">
      <formula>$R$1/$R$1*60%</formula>
    </cfRule>
    <cfRule type="cellIs" dxfId="3166" priority="8523" stopIfTrue="1" operator="between">
      <formula>$R$1/$R$1*60%</formula>
      <formula>$R$1/$R$1*89%</formula>
    </cfRule>
    <cfRule type="cellIs" dxfId="3165" priority="8524" stopIfTrue="1" operator="greaterThanOrEqual">
      <formula>$R$1/$R$1*90%</formula>
    </cfRule>
  </conditionalFormatting>
  <conditionalFormatting sqref="P265">
    <cfRule type="cellIs" dxfId="3164" priority="8502" stopIfTrue="1" operator="lessThan">
      <formula>#REF!/#REF!*60</formula>
    </cfRule>
    <cfRule type="cellIs" dxfId="3163" priority="8503" stopIfTrue="1" operator="between">
      <formula>#REF!/#REF!*60</formula>
      <formula>#REF!/#REF!*89</formula>
    </cfRule>
    <cfRule type="cellIs" dxfId="3162" priority="8504" stopIfTrue="1" operator="greaterThanOrEqual">
      <formula>#REF!/#REF!*90</formula>
    </cfRule>
  </conditionalFormatting>
  <conditionalFormatting sqref="O340 O325">
    <cfRule type="cellIs" dxfId="3161" priority="8479" stopIfTrue="1" operator="lessThan">
      <formula>$F$1/$F$1*50%</formula>
    </cfRule>
    <cfRule type="cellIs" dxfId="3160" priority="8480" stopIfTrue="1" operator="between">
      <formula>$F$1/$F$1*50%</formula>
      <formula>$F$1/$F$1*89.9%</formula>
    </cfRule>
    <cfRule type="cellIs" dxfId="3159" priority="8481" stopIfTrue="1" operator="greaterThanOrEqual">
      <formula>$F$1/$F$1*13.5%</formula>
    </cfRule>
  </conditionalFormatting>
  <conditionalFormatting sqref="I340 G340 E340 L340 L325 E325 G325 I325">
    <cfRule type="cellIs" dxfId="3158" priority="8485" stopIfTrue="1" operator="lessThan">
      <formula>$E$1/$E$1*50</formula>
    </cfRule>
    <cfRule type="cellIs" dxfId="3157" priority="8486" stopIfTrue="1" operator="between">
      <formula>$E$1/$E$1*50</formula>
      <formula>$E$1/$E$1*89</formula>
    </cfRule>
    <cfRule type="cellIs" dxfId="3156" priority="8487" stopIfTrue="1" operator="greaterThanOrEqual">
      <formula>$E$1/$E$1*90</formula>
    </cfRule>
  </conditionalFormatting>
  <conditionalFormatting sqref="F340 M340 J340 H340 H325 J325 M325 F325">
    <cfRule type="cellIs" dxfId="3155" priority="8488" stopIfTrue="1" operator="lessThan">
      <formula>$F$1/$F$1*11.2%</formula>
    </cfRule>
    <cfRule type="cellIs" dxfId="3154" priority="8489" stopIfTrue="1" operator="between">
      <formula>$F$1/$F$1*11.25%</formula>
      <formula>$F$1/$F$1*20.03%</formula>
    </cfRule>
    <cfRule type="cellIs" dxfId="3153" priority="8490" stopIfTrue="1" operator="greaterThanOrEqual">
      <formula>$F$1/$F$1*13.5%</formula>
    </cfRule>
  </conditionalFormatting>
  <conditionalFormatting sqref="Q340 Q325">
    <cfRule type="cellIs" dxfId="3152" priority="8491" stopIfTrue="1" operator="lessThan">
      <formula>#REF!/#REF!*1%</formula>
    </cfRule>
    <cfRule type="cellIs" dxfId="3151" priority="8492" stopIfTrue="1" operator="between">
      <formula>#REF!/#REF!*1%</formula>
      <formula>#REF!/#REF!*4%</formula>
    </cfRule>
    <cfRule type="cellIs" dxfId="3150" priority="8493" stopIfTrue="1" operator="greaterThanOrEqual">
      <formula>#REF!/#REF!*5%</formula>
    </cfRule>
  </conditionalFormatting>
  <conditionalFormatting sqref="S340 S325">
    <cfRule type="expression" dxfId="3149" priority="8494" stopIfTrue="1">
      <formula>F</formula>
    </cfRule>
    <cfRule type="expression" dxfId="3148" priority="8495" stopIfTrue="1">
      <formula>A</formula>
    </cfRule>
  </conditionalFormatting>
  <conditionalFormatting sqref="R340 R325">
    <cfRule type="cellIs" dxfId="3147" priority="8496" stopIfTrue="1" operator="lessThan">
      <formula>$R$1/$R$1*60%</formula>
    </cfRule>
    <cfRule type="cellIs" dxfId="3146" priority="8497" stopIfTrue="1" operator="between">
      <formula>$R$1/$R$1*60%</formula>
      <formula>$R$1/$R$1*89%</formula>
    </cfRule>
    <cfRule type="cellIs" dxfId="3145" priority="8498" stopIfTrue="1" operator="greaterThanOrEqual">
      <formula>$R$1/$R$1*90%</formula>
    </cfRule>
  </conditionalFormatting>
  <conditionalFormatting sqref="O331">
    <cfRule type="cellIs" dxfId="3144" priority="8456" stopIfTrue="1" operator="lessThan">
      <formula>$F$1/$F$1*50%</formula>
    </cfRule>
    <cfRule type="cellIs" dxfId="3143" priority="8457" stopIfTrue="1" operator="between">
      <formula>$F$1/$F$1*50%</formula>
      <formula>$F$1/$F$1*89.9%</formula>
    </cfRule>
    <cfRule type="cellIs" dxfId="3142" priority="8458" stopIfTrue="1" operator="greaterThanOrEqual">
      <formula>$F$1/$F$1*13.5%</formula>
    </cfRule>
  </conditionalFormatting>
  <conditionalFormatting sqref="L331 E331 G331 I331">
    <cfRule type="cellIs" dxfId="3141" priority="8462" stopIfTrue="1" operator="lessThan">
      <formula>$E$1/$E$1*50</formula>
    </cfRule>
    <cfRule type="cellIs" dxfId="3140" priority="8463" stopIfTrue="1" operator="between">
      <formula>$E$1/$E$1*50</formula>
      <formula>$E$1/$E$1*89</formula>
    </cfRule>
    <cfRule type="cellIs" dxfId="3139" priority="8464" stopIfTrue="1" operator="greaterThanOrEqual">
      <formula>$E$1/$E$1*90</formula>
    </cfRule>
  </conditionalFormatting>
  <conditionalFormatting sqref="H331 J331 M331 F331">
    <cfRule type="cellIs" dxfId="3138" priority="8465" stopIfTrue="1" operator="lessThan">
      <formula>$F$1/$F$1*11.2%</formula>
    </cfRule>
    <cfRule type="cellIs" dxfId="3137" priority="8466" stopIfTrue="1" operator="between">
      <formula>$F$1/$F$1*11.25%</formula>
      <formula>$F$1/$F$1*20.03%</formula>
    </cfRule>
    <cfRule type="cellIs" dxfId="3136" priority="8467" stopIfTrue="1" operator="greaterThanOrEqual">
      <formula>$F$1/$F$1*13.5%</formula>
    </cfRule>
  </conditionalFormatting>
  <conditionalFormatting sqref="Q331">
    <cfRule type="cellIs" dxfId="3135" priority="8468" stopIfTrue="1" operator="lessThan">
      <formula>#REF!/#REF!*1%</formula>
    </cfRule>
    <cfRule type="cellIs" dxfId="3134" priority="8469" stopIfTrue="1" operator="between">
      <formula>#REF!/#REF!*1%</formula>
      <formula>#REF!/#REF!*4%</formula>
    </cfRule>
    <cfRule type="cellIs" dxfId="3133" priority="8470" stopIfTrue="1" operator="greaterThanOrEqual">
      <formula>#REF!/#REF!*5%</formula>
    </cfRule>
  </conditionalFormatting>
  <conditionalFormatting sqref="S331">
    <cfRule type="expression" dxfId="3132" priority="8471" stopIfTrue="1">
      <formula>F</formula>
    </cfRule>
    <cfRule type="expression" dxfId="3131" priority="8472" stopIfTrue="1">
      <formula>A</formula>
    </cfRule>
  </conditionalFormatting>
  <conditionalFormatting sqref="R331">
    <cfRule type="cellIs" dxfId="3130" priority="8473" stopIfTrue="1" operator="lessThan">
      <formula>$R$1/$R$1*60%</formula>
    </cfRule>
    <cfRule type="cellIs" dxfId="3129" priority="8474" stopIfTrue="1" operator="between">
      <formula>$R$1/$R$1*60%</formula>
      <formula>$R$1/$R$1*89%</formula>
    </cfRule>
    <cfRule type="cellIs" dxfId="3128" priority="8475" stopIfTrue="1" operator="greaterThanOrEqual">
      <formula>$R$1/$R$1*90%</formula>
    </cfRule>
  </conditionalFormatting>
  <conditionalFormatting sqref="O440">
    <cfRule type="cellIs" dxfId="3127" priority="8358" stopIfTrue="1" operator="lessThan">
      <formula>$F$1/$F$1*50%</formula>
    </cfRule>
    <cfRule type="cellIs" dxfId="3126" priority="8359" stopIfTrue="1" operator="between">
      <formula>$F$1/$F$1*50%</formula>
      <formula>$F$1/$F$1*89.9%</formula>
    </cfRule>
    <cfRule type="cellIs" dxfId="3125" priority="8360" stopIfTrue="1" operator="greaterThanOrEqual">
      <formula>$F$1/$F$1*13.5%</formula>
    </cfRule>
  </conditionalFormatting>
  <conditionalFormatting sqref="N440">
    <cfRule type="cellIs" dxfId="3124" priority="8361" stopIfTrue="1" operator="lessThan">
      <formula>$F$1/$F$1*1%</formula>
    </cfRule>
    <cfRule type="cellIs" dxfId="3123" priority="8362" stopIfTrue="1" operator="between">
      <formula>$F$1/$F$1*1%</formula>
      <formula>$F$1/$F$1*4%</formula>
    </cfRule>
    <cfRule type="cellIs" dxfId="3122" priority="8363" stopIfTrue="1" operator="greaterThanOrEqual">
      <formula>$F$1/$F$1*5%</formula>
    </cfRule>
  </conditionalFormatting>
  <conditionalFormatting sqref="G440 I440 E440 L440">
    <cfRule type="cellIs" dxfId="3121" priority="8364" stopIfTrue="1" operator="lessThan">
      <formula>$E$1/$E$1*50</formula>
    </cfRule>
    <cfRule type="cellIs" dxfId="3120" priority="8365" stopIfTrue="1" operator="between">
      <formula>$E$1/$E$1*50</formula>
      <formula>$E$1/$E$1*89</formula>
    </cfRule>
    <cfRule type="cellIs" dxfId="3119" priority="8366" stopIfTrue="1" operator="greaterThanOrEqual">
      <formula>$E$1/$E$1*90</formula>
    </cfRule>
  </conditionalFormatting>
  <conditionalFormatting sqref="J440 M440 H440">
    <cfRule type="cellIs" dxfId="3118" priority="8367" stopIfTrue="1" operator="lessThan">
      <formula>$F$1/$F$1*11.2%</formula>
    </cfRule>
    <cfRule type="cellIs" dxfId="3117" priority="8368" stopIfTrue="1" operator="between">
      <formula>$F$1/$F$1*11.25%</formula>
      <formula>$F$1/$F$1*20.03%</formula>
    </cfRule>
    <cfRule type="cellIs" dxfId="3116" priority="8369" stopIfTrue="1" operator="greaterThanOrEqual">
      <formula>$F$1/$F$1*13.5%</formula>
    </cfRule>
  </conditionalFormatting>
  <conditionalFormatting sqref="Q440">
    <cfRule type="cellIs" dxfId="3115" priority="8370" stopIfTrue="1" operator="lessThan">
      <formula>#REF!/#REF!*1%</formula>
    </cfRule>
    <cfRule type="cellIs" dxfId="3114" priority="8371" stopIfTrue="1" operator="between">
      <formula>#REF!/#REF!*1%</formula>
      <formula>#REF!/#REF!*4%</formula>
    </cfRule>
    <cfRule type="cellIs" dxfId="3113" priority="8372" stopIfTrue="1" operator="greaterThanOrEqual">
      <formula>#REF!/#REF!*5%</formula>
    </cfRule>
  </conditionalFormatting>
  <conditionalFormatting sqref="P18:P19">
    <cfRule type="cellIs" dxfId="3112" priority="8253" stopIfTrue="1" operator="lessThan">
      <formula>#REF!/#REF!*60</formula>
    </cfRule>
    <cfRule type="cellIs" dxfId="3111" priority="8254" stopIfTrue="1" operator="between">
      <formula>#REF!/#REF!*60</formula>
      <formula>#REF!/#REF!*89</formula>
    </cfRule>
    <cfRule type="cellIs" dxfId="3110" priority="8255" stopIfTrue="1" operator="greaterThanOrEqual">
      <formula>#REF!/#REF!*90</formula>
    </cfRule>
  </conditionalFormatting>
  <conditionalFormatting sqref="O18:O19">
    <cfRule type="cellIs" dxfId="3109" priority="8256" stopIfTrue="1" operator="lessThan">
      <formula>$F$1/$F$1*50%</formula>
    </cfRule>
    <cfRule type="cellIs" dxfId="3108" priority="8257" stopIfTrue="1" operator="between">
      <formula>$F$1/$F$1*50%</formula>
      <formula>$F$1/$F$1*89.9%</formula>
    </cfRule>
    <cfRule type="cellIs" dxfId="3107" priority="8258" stopIfTrue="1" operator="greaterThanOrEqual">
      <formula>$F$1/$F$1*13.5%</formula>
    </cfRule>
  </conditionalFormatting>
  <conditionalFormatting sqref="K18:K19">
    <cfRule type="cellIs" dxfId="3106" priority="8259" stopIfTrue="1" operator="lessThan">
      <formula>$F$1/$F$1*1%</formula>
    </cfRule>
    <cfRule type="cellIs" dxfId="3105" priority="8260" stopIfTrue="1" operator="between">
      <formula>$F$1/$F$1*1%</formula>
      <formula>$F$1/$F$1*4%</formula>
    </cfRule>
    <cfRule type="cellIs" dxfId="3104" priority="8261" stopIfTrue="1" operator="greaterThanOrEqual">
      <formula>$F$1/$F$1*5%</formula>
    </cfRule>
  </conditionalFormatting>
  <conditionalFormatting sqref="E18:E19 L18:L19 G18:G19">
    <cfRule type="cellIs" dxfId="3103" priority="8262" stopIfTrue="1" operator="lessThan">
      <formula>$E$1/$E$1*50</formula>
    </cfRule>
    <cfRule type="cellIs" dxfId="3102" priority="8263" stopIfTrue="1" operator="between">
      <formula>$E$1/$E$1*50</formula>
      <formula>$E$1/$E$1*89</formula>
    </cfRule>
    <cfRule type="cellIs" dxfId="3101" priority="8264" stopIfTrue="1" operator="greaterThanOrEqual">
      <formula>$E$1/$E$1*90</formula>
    </cfRule>
  </conditionalFormatting>
  <conditionalFormatting sqref="F18:F19 M18:M19 J18:J19 H18:H19">
    <cfRule type="cellIs" dxfId="3100" priority="8265" stopIfTrue="1" operator="lessThan">
      <formula>$F$1/$F$1*11.2%</formula>
    </cfRule>
    <cfRule type="cellIs" dxfId="3099" priority="8266" stopIfTrue="1" operator="between">
      <formula>$F$1/$F$1*11.25%</formula>
      <formula>$F$1/$F$1*20.03%</formula>
    </cfRule>
    <cfRule type="cellIs" dxfId="3098" priority="8267" stopIfTrue="1" operator="greaterThanOrEqual">
      <formula>$F$1/$F$1*13.5%</formula>
    </cfRule>
  </conditionalFormatting>
  <conditionalFormatting sqref="Q18:Q19">
    <cfRule type="cellIs" dxfId="3097" priority="8268" stopIfTrue="1" operator="lessThan">
      <formula>#REF!/#REF!*1%</formula>
    </cfRule>
    <cfRule type="cellIs" dxfId="3096" priority="8269" stopIfTrue="1" operator="between">
      <formula>#REF!/#REF!*1%</formula>
      <formula>#REF!/#REF!*4%</formula>
    </cfRule>
    <cfRule type="cellIs" dxfId="3095" priority="8270" stopIfTrue="1" operator="greaterThanOrEqual">
      <formula>#REF!/#REF!*5%</formula>
    </cfRule>
  </conditionalFormatting>
  <conditionalFormatting sqref="S18:S19">
    <cfRule type="expression" dxfId="3094" priority="8271" stopIfTrue="1">
      <formula>F</formula>
    </cfRule>
    <cfRule type="expression" dxfId="3093" priority="8272" stopIfTrue="1">
      <formula>A</formula>
    </cfRule>
  </conditionalFormatting>
  <conditionalFormatting sqref="R18:R19">
    <cfRule type="cellIs" dxfId="3092" priority="8273" stopIfTrue="1" operator="lessThan">
      <formula>$R$1/$R$1*60%</formula>
    </cfRule>
    <cfRule type="cellIs" dxfId="3091" priority="8274" stopIfTrue="1" operator="between">
      <formula>$R$1/$R$1*60%</formula>
      <formula>$R$1/$R$1*89%</formula>
    </cfRule>
    <cfRule type="cellIs" dxfId="3090" priority="8275" stopIfTrue="1" operator="greaterThanOrEqual">
      <formula>$R$1/$R$1*90%</formula>
    </cfRule>
  </conditionalFormatting>
  <conditionalFormatting sqref="Q224">
    <cfRule type="cellIs" dxfId="3089" priority="8176" stopIfTrue="1" operator="lessThan">
      <formula>#REF!/#REF!*1%</formula>
    </cfRule>
    <cfRule type="cellIs" dxfId="3088" priority="8177" stopIfTrue="1" operator="between">
      <formula>#REF!/#REF!*1%</formula>
      <formula>#REF!/#REF!*4%</formula>
    </cfRule>
    <cfRule type="cellIs" dxfId="3087" priority="8178" stopIfTrue="1" operator="greaterThanOrEqual">
      <formula>#REF!/#REF!*5%</formula>
    </cfRule>
  </conditionalFormatting>
  <conditionalFormatting sqref="O224">
    <cfRule type="cellIs" dxfId="3086" priority="8115" stopIfTrue="1" operator="lessThan">
      <formula>$F$1/$F$1*50%</formula>
    </cfRule>
    <cfRule type="cellIs" dxfId="3085" priority="8116" stopIfTrue="1" operator="between">
      <formula>$F$1/$F$1*50%</formula>
      <formula>$F$1/$F$1*89.9%</formula>
    </cfRule>
    <cfRule type="cellIs" dxfId="3084" priority="8117" stopIfTrue="1" operator="greaterThanOrEqual">
      <formula>$F$1/$F$1*13.5%</formula>
    </cfRule>
  </conditionalFormatting>
  <conditionalFormatting sqref="K224">
    <cfRule type="cellIs" dxfId="3083" priority="8118" stopIfTrue="1" operator="lessThan">
      <formula>$F$1/$F$1*1%</formula>
    </cfRule>
    <cfRule type="cellIs" dxfId="3082" priority="8119" stopIfTrue="1" operator="between">
      <formula>$F$1/$F$1*1%</formula>
      <formula>$F$1/$F$1*4%</formula>
    </cfRule>
    <cfRule type="cellIs" dxfId="3081" priority="8120" stopIfTrue="1" operator="greaterThanOrEqual">
      <formula>$F$1/$F$1*5%</formula>
    </cfRule>
  </conditionalFormatting>
  <conditionalFormatting sqref="G224 L224 I224 E224">
    <cfRule type="cellIs" dxfId="3080" priority="8121" stopIfTrue="1" operator="lessThan">
      <formula>$E$1/$E$1*50</formula>
    </cfRule>
    <cfRule type="cellIs" dxfId="3079" priority="8122" stopIfTrue="1" operator="between">
      <formula>$E$1/$E$1*50</formula>
      <formula>$E$1/$E$1*89</formula>
    </cfRule>
    <cfRule type="cellIs" dxfId="3078" priority="8123" stopIfTrue="1" operator="greaterThanOrEqual">
      <formula>$E$1/$E$1*90</formula>
    </cfRule>
  </conditionalFormatting>
  <conditionalFormatting sqref="F224 H224 M224 J224">
    <cfRule type="cellIs" dxfId="3077" priority="8124" stopIfTrue="1" operator="lessThan">
      <formula>$F$1/$F$1*11.2%</formula>
    </cfRule>
    <cfRule type="cellIs" dxfId="3076" priority="8125" stopIfTrue="1" operator="between">
      <formula>$F$1/$F$1*11.25%</formula>
      <formula>$F$1/$F$1*20.03%</formula>
    </cfRule>
    <cfRule type="cellIs" dxfId="3075" priority="8126" stopIfTrue="1" operator="greaterThanOrEqual">
      <formula>$F$1/$F$1*13.5%</formula>
    </cfRule>
  </conditionalFormatting>
  <conditionalFormatting sqref="S224">
    <cfRule type="expression" dxfId="3074" priority="8127" stopIfTrue="1">
      <formula>F</formula>
    </cfRule>
    <cfRule type="expression" dxfId="3073" priority="8128" stopIfTrue="1">
      <formula>A</formula>
    </cfRule>
  </conditionalFormatting>
  <conditionalFormatting sqref="R224">
    <cfRule type="cellIs" dxfId="3072" priority="8129" stopIfTrue="1" operator="lessThan">
      <formula>$R$1/$R$1*60%</formula>
    </cfRule>
    <cfRule type="cellIs" dxfId="3071" priority="8130" stopIfTrue="1" operator="between">
      <formula>$R$1/$R$1*60%</formula>
      <formula>$R$1/$R$1*89%</formula>
    </cfRule>
    <cfRule type="cellIs" dxfId="3070" priority="8131" stopIfTrue="1" operator="greaterThanOrEqual">
      <formula>$R$1/$R$1*90%</formula>
    </cfRule>
  </conditionalFormatting>
  <conditionalFormatting sqref="P224">
    <cfRule type="cellIs" dxfId="3069" priority="8112" stopIfTrue="1" operator="lessThan">
      <formula>#REF!/#REF!*60</formula>
    </cfRule>
    <cfRule type="cellIs" dxfId="3068" priority="8113" stopIfTrue="1" operator="between">
      <formula>#REF!/#REF!*60</formula>
      <formula>#REF!/#REF!*89</formula>
    </cfRule>
    <cfRule type="cellIs" dxfId="3067" priority="8114" stopIfTrue="1" operator="greaterThanOrEqual">
      <formula>#REF!/#REF!*90</formula>
    </cfRule>
  </conditionalFormatting>
  <conditionalFormatting sqref="O333">
    <cfRule type="cellIs" dxfId="3066" priority="7988" stopIfTrue="1" operator="lessThan">
      <formula>$F$1/$F$1*50%</formula>
    </cfRule>
    <cfRule type="cellIs" dxfId="3065" priority="7989" stopIfTrue="1" operator="between">
      <formula>$F$1/$F$1*50%</formula>
      <formula>$F$1/$F$1*89.9%</formula>
    </cfRule>
    <cfRule type="cellIs" dxfId="3064" priority="7990" stopIfTrue="1" operator="greaterThanOrEqual">
      <formula>$F$1/$F$1*13.5%</formula>
    </cfRule>
  </conditionalFormatting>
  <conditionalFormatting sqref="I333 G333 E333 L333">
    <cfRule type="cellIs" dxfId="3063" priority="7994" stopIfTrue="1" operator="lessThan">
      <formula>$E$1/$E$1*50</formula>
    </cfRule>
    <cfRule type="cellIs" dxfId="3062" priority="7995" stopIfTrue="1" operator="between">
      <formula>$E$1/$E$1*50</formula>
      <formula>$E$1/$E$1*89</formula>
    </cfRule>
    <cfRule type="cellIs" dxfId="3061" priority="7996" stopIfTrue="1" operator="greaterThanOrEqual">
      <formula>$E$1/$E$1*90</formula>
    </cfRule>
  </conditionalFormatting>
  <conditionalFormatting sqref="F333 M333 J333 H333">
    <cfRule type="cellIs" dxfId="3060" priority="7997" stopIfTrue="1" operator="lessThan">
      <formula>$F$1/$F$1*11.2%</formula>
    </cfRule>
    <cfRule type="cellIs" dxfId="3059" priority="7998" stopIfTrue="1" operator="between">
      <formula>$F$1/$F$1*11.25%</formula>
      <formula>$F$1/$F$1*20.03%</formula>
    </cfRule>
    <cfRule type="cellIs" dxfId="3058" priority="7999" stopIfTrue="1" operator="greaterThanOrEqual">
      <formula>$F$1/$F$1*13.5%</formula>
    </cfRule>
  </conditionalFormatting>
  <conditionalFormatting sqref="Q333">
    <cfRule type="cellIs" dxfId="3057" priority="8000" stopIfTrue="1" operator="lessThan">
      <formula>#REF!/#REF!*1%</formula>
    </cfRule>
    <cfRule type="cellIs" dxfId="3056" priority="8001" stopIfTrue="1" operator="between">
      <formula>#REF!/#REF!*1%</formula>
      <formula>#REF!/#REF!*4%</formula>
    </cfRule>
    <cfRule type="cellIs" dxfId="3055" priority="8002" stopIfTrue="1" operator="greaterThanOrEqual">
      <formula>#REF!/#REF!*5%</formula>
    </cfRule>
  </conditionalFormatting>
  <conditionalFormatting sqref="S333">
    <cfRule type="expression" dxfId="3054" priority="8003" stopIfTrue="1">
      <formula>F</formula>
    </cfRule>
    <cfRule type="expression" dxfId="3053" priority="8004" stopIfTrue="1">
      <formula>A</formula>
    </cfRule>
  </conditionalFormatting>
  <conditionalFormatting sqref="R333">
    <cfRule type="cellIs" dxfId="3052" priority="8005" stopIfTrue="1" operator="lessThan">
      <formula>$R$1/$R$1*60%</formula>
    </cfRule>
    <cfRule type="cellIs" dxfId="3051" priority="8006" stopIfTrue="1" operator="between">
      <formula>$R$1/$R$1*60%</formula>
      <formula>$R$1/$R$1*89%</formula>
    </cfRule>
    <cfRule type="cellIs" dxfId="3050" priority="8007" stopIfTrue="1" operator="greaterThanOrEqual">
      <formula>$R$1/$R$1*90%</formula>
    </cfRule>
  </conditionalFormatting>
  <conditionalFormatting sqref="O339 O334:O337">
    <cfRule type="cellIs" dxfId="3049" priority="7968" stopIfTrue="1" operator="lessThan">
      <formula>$F$1/$F$1*50%</formula>
    </cfRule>
    <cfRule type="cellIs" dxfId="3048" priority="7969" stopIfTrue="1" operator="between">
      <formula>$F$1/$F$1*50%</formula>
      <formula>$F$1/$F$1*89.9%</formula>
    </cfRule>
    <cfRule type="cellIs" dxfId="3047" priority="7970" stopIfTrue="1" operator="greaterThanOrEqual">
      <formula>$F$1/$F$1*13.5%</formula>
    </cfRule>
  </conditionalFormatting>
  <conditionalFormatting sqref="I339 G339 E339 L339 L334:L337 E334:E337 G334:G337 I334:I337">
    <cfRule type="cellIs" dxfId="3046" priority="7971" stopIfTrue="1" operator="lessThan">
      <formula>$E$1/$E$1*50</formula>
    </cfRule>
    <cfRule type="cellIs" dxfId="3045" priority="7972" stopIfTrue="1" operator="between">
      <formula>$E$1/$E$1*50</formula>
      <formula>$E$1/$E$1*89</formula>
    </cfRule>
    <cfRule type="cellIs" dxfId="3044" priority="7973" stopIfTrue="1" operator="greaterThanOrEqual">
      <formula>$E$1/$E$1*90</formula>
    </cfRule>
  </conditionalFormatting>
  <conditionalFormatting sqref="F339 M339 J339 H339 H334:H337 J334:J337 M334:M337 F334:F337">
    <cfRule type="cellIs" dxfId="3043" priority="7974" stopIfTrue="1" operator="lessThan">
      <formula>$F$1/$F$1*11.2%</formula>
    </cfRule>
    <cfRule type="cellIs" dxfId="3042" priority="7975" stopIfTrue="1" operator="between">
      <formula>$F$1/$F$1*11.25%</formula>
      <formula>$F$1/$F$1*20.03%</formula>
    </cfRule>
    <cfRule type="cellIs" dxfId="3041" priority="7976" stopIfTrue="1" operator="greaterThanOrEqual">
      <formula>$F$1/$F$1*13.5%</formula>
    </cfRule>
  </conditionalFormatting>
  <conditionalFormatting sqref="Q339 Q335:Q337">
    <cfRule type="cellIs" dxfId="3040" priority="7977" stopIfTrue="1" operator="lessThan">
      <formula>#REF!/#REF!*1%</formula>
    </cfRule>
    <cfRule type="cellIs" dxfId="3039" priority="7978" stopIfTrue="1" operator="between">
      <formula>#REF!/#REF!*1%</formula>
      <formula>#REF!/#REF!*4%</formula>
    </cfRule>
    <cfRule type="cellIs" dxfId="3038" priority="7979" stopIfTrue="1" operator="greaterThanOrEqual">
      <formula>#REF!/#REF!*5%</formula>
    </cfRule>
  </conditionalFormatting>
  <conditionalFormatting sqref="S339 S334:S337">
    <cfRule type="expression" dxfId="3037" priority="7980" stopIfTrue="1">
      <formula>F</formula>
    </cfRule>
    <cfRule type="expression" dxfId="3036" priority="7981" stopIfTrue="1">
      <formula>A</formula>
    </cfRule>
  </conditionalFormatting>
  <conditionalFormatting sqref="R339 R334:R337">
    <cfRule type="cellIs" dxfId="3035" priority="7982" stopIfTrue="1" operator="lessThan">
      <formula>$R$1/$R$1*60%</formula>
    </cfRule>
    <cfRule type="cellIs" dxfId="3034" priority="7983" stopIfTrue="1" operator="between">
      <formula>$R$1/$R$1*60%</formula>
      <formula>$R$1/$R$1*89%</formula>
    </cfRule>
    <cfRule type="cellIs" dxfId="3033" priority="7984" stopIfTrue="1" operator="greaterThanOrEqual">
      <formula>$R$1/$R$1*90%</formula>
    </cfRule>
  </conditionalFormatting>
  <conditionalFormatting sqref="O338">
    <cfRule type="cellIs" dxfId="3032" priority="7948" stopIfTrue="1" operator="lessThan">
      <formula>$F$1/$F$1*50%</formula>
    </cfRule>
    <cfRule type="cellIs" dxfId="3031" priority="7949" stopIfTrue="1" operator="between">
      <formula>$F$1/$F$1*50%</formula>
      <formula>$F$1/$F$1*89.9%</formula>
    </cfRule>
    <cfRule type="cellIs" dxfId="3030" priority="7950" stopIfTrue="1" operator="greaterThanOrEqual">
      <formula>$F$1/$F$1*13.5%</formula>
    </cfRule>
  </conditionalFormatting>
  <conditionalFormatting sqref="L338 E338 G338 I338">
    <cfRule type="cellIs" dxfId="3029" priority="7951" stopIfTrue="1" operator="lessThan">
      <formula>$E$1/$E$1*50</formula>
    </cfRule>
    <cfRule type="cellIs" dxfId="3028" priority="7952" stopIfTrue="1" operator="between">
      <formula>$E$1/$E$1*50</formula>
      <formula>$E$1/$E$1*89</formula>
    </cfRule>
    <cfRule type="cellIs" dxfId="3027" priority="7953" stopIfTrue="1" operator="greaterThanOrEqual">
      <formula>$E$1/$E$1*90</formula>
    </cfRule>
  </conditionalFormatting>
  <conditionalFormatting sqref="H338 J338 M338 F338">
    <cfRule type="cellIs" dxfId="3026" priority="7954" stopIfTrue="1" operator="lessThan">
      <formula>$F$1/$F$1*11.2%</formula>
    </cfRule>
    <cfRule type="cellIs" dxfId="3025" priority="7955" stopIfTrue="1" operator="between">
      <formula>$F$1/$F$1*11.25%</formula>
      <formula>$F$1/$F$1*20.03%</formula>
    </cfRule>
    <cfRule type="cellIs" dxfId="3024" priority="7956" stopIfTrue="1" operator="greaterThanOrEqual">
      <formula>$F$1/$F$1*13.5%</formula>
    </cfRule>
  </conditionalFormatting>
  <conditionalFormatting sqref="Q338">
    <cfRule type="cellIs" dxfId="3023" priority="7957" stopIfTrue="1" operator="lessThan">
      <formula>#REF!/#REF!*1%</formula>
    </cfRule>
    <cfRule type="cellIs" dxfId="3022" priority="7958" stopIfTrue="1" operator="between">
      <formula>#REF!/#REF!*1%</formula>
      <formula>#REF!/#REF!*4%</formula>
    </cfRule>
    <cfRule type="cellIs" dxfId="3021" priority="7959" stopIfTrue="1" operator="greaterThanOrEqual">
      <formula>#REF!/#REF!*5%</formula>
    </cfRule>
  </conditionalFormatting>
  <conditionalFormatting sqref="S338">
    <cfRule type="expression" dxfId="3020" priority="7960" stopIfTrue="1">
      <formula>F</formula>
    </cfRule>
    <cfRule type="expression" dxfId="3019" priority="7961" stopIfTrue="1">
      <formula>A</formula>
    </cfRule>
  </conditionalFormatting>
  <conditionalFormatting sqref="R338">
    <cfRule type="cellIs" dxfId="3018" priority="7962" stopIfTrue="1" operator="lessThan">
      <formula>$R$1/$R$1*60%</formula>
    </cfRule>
    <cfRule type="cellIs" dxfId="3017" priority="7963" stopIfTrue="1" operator="between">
      <formula>$R$1/$R$1*60%</formula>
      <formula>$R$1/$R$1*89%</formula>
    </cfRule>
    <cfRule type="cellIs" dxfId="3016" priority="7964" stopIfTrue="1" operator="greaterThanOrEqual">
      <formula>$R$1/$R$1*90%</formula>
    </cfRule>
  </conditionalFormatting>
  <conditionalFormatting sqref="Q334">
    <cfRule type="cellIs" dxfId="3015" priority="7942" stopIfTrue="1" operator="lessThan">
      <formula>#REF!/#REF!*60%</formula>
    </cfRule>
    <cfRule type="cellIs" dxfId="3014" priority="7943" stopIfTrue="1" operator="between">
      <formula>#REF!/#REF!*60%</formula>
      <formula>#REF!/#REF!*89%</formula>
    </cfRule>
    <cfRule type="cellIs" dxfId="3013" priority="7944" stopIfTrue="1" operator="greaterThanOrEqual">
      <formula>#REF!/#REF!*90%</formula>
    </cfRule>
  </conditionalFormatting>
  <conditionalFormatting sqref="O332">
    <cfRule type="cellIs" dxfId="3012" priority="7925" stopIfTrue="1" operator="lessThan">
      <formula>$F$1/$F$1*50%</formula>
    </cfRule>
    <cfRule type="cellIs" dxfId="3011" priority="7926" stopIfTrue="1" operator="between">
      <formula>$F$1/$F$1*50%</formula>
      <formula>$F$1/$F$1*89.9%</formula>
    </cfRule>
    <cfRule type="cellIs" dxfId="3010" priority="7927" stopIfTrue="1" operator="greaterThanOrEqual">
      <formula>$F$1/$F$1*13.5%</formula>
    </cfRule>
  </conditionalFormatting>
  <conditionalFormatting sqref="I332 G332 E332 L332">
    <cfRule type="cellIs" dxfId="3009" priority="7928" stopIfTrue="1" operator="lessThan">
      <formula>$E$1/$E$1*50</formula>
    </cfRule>
    <cfRule type="cellIs" dxfId="3008" priority="7929" stopIfTrue="1" operator="between">
      <formula>$E$1/$E$1*50</formula>
      <formula>$E$1/$E$1*89</formula>
    </cfRule>
    <cfRule type="cellIs" dxfId="3007" priority="7930" stopIfTrue="1" operator="greaterThanOrEqual">
      <formula>$E$1/$E$1*90</formula>
    </cfRule>
  </conditionalFormatting>
  <conditionalFormatting sqref="F332 M332 J332 H332">
    <cfRule type="cellIs" dxfId="3006" priority="7931" stopIfTrue="1" operator="lessThan">
      <formula>$F$1/$F$1*11.2%</formula>
    </cfRule>
    <cfRule type="cellIs" dxfId="3005" priority="7932" stopIfTrue="1" operator="between">
      <formula>$F$1/$F$1*11.25%</formula>
      <formula>$F$1/$F$1*20.03%</formula>
    </cfRule>
    <cfRule type="cellIs" dxfId="3004" priority="7933" stopIfTrue="1" operator="greaterThanOrEqual">
      <formula>$F$1/$F$1*13.5%</formula>
    </cfRule>
  </conditionalFormatting>
  <conditionalFormatting sqref="Q332">
    <cfRule type="cellIs" dxfId="3003" priority="7934" stopIfTrue="1" operator="lessThan">
      <formula>#REF!/#REF!*1%</formula>
    </cfRule>
    <cfRule type="cellIs" dxfId="3002" priority="7935" stopIfTrue="1" operator="between">
      <formula>#REF!/#REF!*1%</formula>
      <formula>#REF!/#REF!*4%</formula>
    </cfRule>
    <cfRule type="cellIs" dxfId="3001" priority="7936" stopIfTrue="1" operator="greaterThanOrEqual">
      <formula>#REF!/#REF!*5%</formula>
    </cfRule>
  </conditionalFormatting>
  <conditionalFormatting sqref="S332">
    <cfRule type="expression" dxfId="3000" priority="7937" stopIfTrue="1">
      <formula>F</formula>
    </cfRule>
    <cfRule type="expression" dxfId="2999" priority="7938" stopIfTrue="1">
      <formula>A</formula>
    </cfRule>
  </conditionalFormatting>
  <conditionalFormatting sqref="R332">
    <cfRule type="cellIs" dxfId="2998" priority="7939" stopIfTrue="1" operator="lessThan">
      <formula>$R$1/$R$1*60%</formula>
    </cfRule>
    <cfRule type="cellIs" dxfId="2997" priority="7940" stopIfTrue="1" operator="between">
      <formula>$R$1/$R$1*60%</formula>
      <formula>$R$1/$R$1*89%</formula>
    </cfRule>
    <cfRule type="cellIs" dxfId="2996" priority="7941" stopIfTrue="1" operator="greaterThanOrEqual">
      <formula>$R$1/$R$1*90%</formula>
    </cfRule>
  </conditionalFormatting>
  <conditionalFormatting sqref="P291">
    <cfRule type="cellIs" dxfId="2995" priority="7723" stopIfTrue="1" operator="lessThan">
      <formula>#REF!/#REF!*60</formula>
    </cfRule>
    <cfRule type="cellIs" dxfId="2994" priority="7724" stopIfTrue="1" operator="between">
      <formula>#REF!/#REF!*60</formula>
      <formula>#REF!/#REF!*89</formula>
    </cfRule>
    <cfRule type="cellIs" dxfId="2993" priority="7725" stopIfTrue="1" operator="greaterThanOrEqual">
      <formula>#REF!/#REF!*90</formula>
    </cfRule>
  </conditionalFormatting>
  <conditionalFormatting sqref="O291">
    <cfRule type="cellIs" dxfId="2992" priority="7726" stopIfTrue="1" operator="lessThan">
      <formula>$F$1/$F$1*50%</formula>
    </cfRule>
    <cfRule type="cellIs" dxfId="2991" priority="7727" stopIfTrue="1" operator="between">
      <formula>$F$1/$F$1*50%</formula>
      <formula>$F$1/$F$1*89.9%</formula>
    </cfRule>
    <cfRule type="cellIs" dxfId="2990" priority="7728" stopIfTrue="1" operator="greaterThanOrEqual">
      <formula>$F$1/$F$1*13.5%</formula>
    </cfRule>
  </conditionalFormatting>
  <conditionalFormatting sqref="G291">
    <cfRule type="cellIs" dxfId="2989" priority="7746" stopIfTrue="1" operator="lessThan">
      <formula>$E$1/$E$1*50</formula>
    </cfRule>
    <cfRule type="cellIs" dxfId="2988" priority="7747" stopIfTrue="1" operator="between">
      <formula>$E$1/$E$1*50</formula>
      <formula>$E$1/$E$1*89</formula>
    </cfRule>
    <cfRule type="cellIs" dxfId="2987" priority="7748" stopIfTrue="1" operator="greaterThanOrEqual">
      <formula>$E$1/$E$1*90</formula>
    </cfRule>
  </conditionalFormatting>
  <conditionalFormatting sqref="I291 L291">
    <cfRule type="cellIs" dxfId="2986" priority="7729" stopIfTrue="1" operator="lessThan">
      <formula>$E$1/$E$1*50</formula>
    </cfRule>
    <cfRule type="cellIs" dxfId="2985" priority="7730" stopIfTrue="1" operator="between">
      <formula>$E$1/$E$1*50</formula>
      <formula>$E$1/$E$1*89</formula>
    </cfRule>
    <cfRule type="cellIs" dxfId="2984" priority="7731" stopIfTrue="1" operator="greaterThanOrEqual">
      <formula>$E$1/$E$1*90</formula>
    </cfRule>
  </conditionalFormatting>
  <conditionalFormatting sqref="J291 M291 H291 F291">
    <cfRule type="cellIs" dxfId="2983" priority="7732" stopIfTrue="1" operator="lessThan">
      <formula>$F$1/$F$1*11.2%</formula>
    </cfRule>
    <cfRule type="cellIs" dxfId="2982" priority="7733" stopIfTrue="1" operator="between">
      <formula>$F$1/$F$1*11.25%</formula>
      <formula>$F$1/$F$1*20.03%</formula>
    </cfRule>
    <cfRule type="cellIs" dxfId="2981" priority="7734" stopIfTrue="1" operator="greaterThanOrEqual">
      <formula>$F$1/$F$1*13.5%</formula>
    </cfRule>
  </conditionalFormatting>
  <conditionalFormatting sqref="S291">
    <cfRule type="expression" dxfId="2980" priority="7738" stopIfTrue="1">
      <formula>F</formula>
    </cfRule>
    <cfRule type="expression" dxfId="2979" priority="7739" stopIfTrue="1">
      <formula>A</formula>
    </cfRule>
  </conditionalFormatting>
  <conditionalFormatting sqref="R291">
    <cfRule type="cellIs" dxfId="2978" priority="7740" stopIfTrue="1" operator="lessThan">
      <formula>$R$1/$R$1*60%</formula>
    </cfRule>
    <cfRule type="cellIs" dxfId="2977" priority="7741" stopIfTrue="1" operator="between">
      <formula>$R$1/$R$1*60%</formula>
      <formula>$R$1/$R$1*89%</formula>
    </cfRule>
    <cfRule type="cellIs" dxfId="2976" priority="7742" stopIfTrue="1" operator="greaterThanOrEqual">
      <formula>$R$1/$R$1*90%</formula>
    </cfRule>
  </conditionalFormatting>
  <conditionalFormatting sqref="L291">
    <cfRule type="cellIs" dxfId="2975" priority="7720" stopIfTrue="1" operator="lessThan">
      <formula>$E$1/$E$1*50</formula>
    </cfRule>
    <cfRule type="cellIs" dxfId="2974" priority="7721" stopIfTrue="1" operator="between">
      <formula>$E$1/$E$1*50</formula>
      <formula>$E$1/$E$1*89</formula>
    </cfRule>
    <cfRule type="cellIs" dxfId="2973" priority="7722" stopIfTrue="1" operator="greaterThanOrEqual">
      <formula>$E$1/$E$1*90</formula>
    </cfRule>
  </conditionalFormatting>
  <conditionalFormatting sqref="I291">
    <cfRule type="cellIs" dxfId="2972" priority="7717" stopIfTrue="1" operator="lessThan">
      <formula>$E$1/$E$1*50</formula>
    </cfRule>
    <cfRule type="cellIs" dxfId="2971" priority="7718" stopIfTrue="1" operator="between">
      <formula>$E$1/$E$1*50</formula>
      <formula>$E$1/$E$1*89</formula>
    </cfRule>
    <cfRule type="cellIs" dxfId="2970" priority="7719" stopIfTrue="1" operator="greaterThanOrEqual">
      <formula>$E$1/$E$1*90</formula>
    </cfRule>
  </conditionalFormatting>
  <conditionalFormatting sqref="E291">
    <cfRule type="cellIs" dxfId="2969" priority="7414" stopIfTrue="1" operator="lessThan">
      <formula>$E$1/$E$1*50</formula>
    </cfRule>
    <cfRule type="cellIs" dxfId="2968" priority="7415" stopIfTrue="1" operator="between">
      <formula>$E$1/$E$1*50</formula>
      <formula>$E$1/$E$1*89</formula>
    </cfRule>
    <cfRule type="cellIs" dxfId="2967" priority="7416" stopIfTrue="1" operator="greaterThanOrEqual">
      <formula>$E$1/$E$1*90</formula>
    </cfRule>
  </conditionalFormatting>
  <conditionalFormatting sqref="E279 E293:E294 E299 E283:E287 E297">
    <cfRule type="cellIs" dxfId="2966" priority="7447" stopIfTrue="1" operator="lessThan">
      <formula>$E$1/$E$1*50</formula>
    </cfRule>
    <cfRule type="cellIs" dxfId="2965" priority="7448" stopIfTrue="1" operator="between">
      <formula>$E$1/$E$1*50</formula>
      <formula>$E$1/$E$1*89</formula>
    </cfRule>
    <cfRule type="cellIs" dxfId="2964" priority="7449" stopIfTrue="1" operator="greaterThanOrEqual">
      <formula>$E$1/$E$1*90</formula>
    </cfRule>
  </conditionalFormatting>
  <conditionalFormatting sqref="E294">
    <cfRule type="cellIs" dxfId="2963" priority="7441" stopIfTrue="1" operator="lessThan">
      <formula>$E$1/$E$1*50</formula>
    </cfRule>
    <cfRule type="cellIs" dxfId="2962" priority="7442" stopIfTrue="1" operator="between">
      <formula>$E$1/$E$1*50</formula>
      <formula>$E$1/$E$1*89</formula>
    </cfRule>
    <cfRule type="cellIs" dxfId="2961" priority="7443" stopIfTrue="1" operator="greaterThanOrEqual">
      <formula>$E$1/$E$1*90</formula>
    </cfRule>
  </conditionalFormatting>
  <conditionalFormatting sqref="E298">
    <cfRule type="cellIs" dxfId="2960" priority="7435" stopIfTrue="1" operator="lessThan">
      <formula>$E$1/$E$1*50</formula>
    </cfRule>
    <cfRule type="cellIs" dxfId="2959" priority="7436" stopIfTrue="1" operator="between">
      <formula>$E$1/$E$1*50</formula>
      <formula>$E$1/$E$1*89</formula>
    </cfRule>
    <cfRule type="cellIs" dxfId="2958" priority="7437" stopIfTrue="1" operator="greaterThanOrEqual">
      <formula>$E$1/$E$1*90</formula>
    </cfRule>
  </conditionalFormatting>
  <conditionalFormatting sqref="E289">
    <cfRule type="cellIs" dxfId="2957" priority="7432" stopIfTrue="1" operator="lessThan">
      <formula>$E$1/$E$1*50</formula>
    </cfRule>
    <cfRule type="cellIs" dxfId="2956" priority="7433" stopIfTrue="1" operator="between">
      <formula>$E$1/$E$1*50</formula>
      <formula>$E$1/$E$1*89</formula>
    </cfRule>
    <cfRule type="cellIs" dxfId="2955" priority="7434" stopIfTrue="1" operator="greaterThanOrEqual">
      <formula>$E$1/$E$1*90</formula>
    </cfRule>
  </conditionalFormatting>
  <conditionalFormatting sqref="E298">
    <cfRule type="cellIs" dxfId="2954" priority="7429" stopIfTrue="1" operator="lessThan">
      <formula>$E$1/$E$1*50</formula>
    </cfRule>
    <cfRule type="cellIs" dxfId="2953" priority="7430" stopIfTrue="1" operator="between">
      <formula>$E$1/$E$1*50</formula>
      <formula>$E$1/$E$1*89</formula>
    </cfRule>
    <cfRule type="cellIs" dxfId="2952" priority="7431" stopIfTrue="1" operator="greaterThanOrEqual">
      <formula>$E$1/$E$1*90</formula>
    </cfRule>
  </conditionalFormatting>
  <conditionalFormatting sqref="Q291">
    <cfRule type="cellIs" dxfId="2951" priority="7408" stopIfTrue="1" operator="lessThan">
      <formula>#REF!/#REF!*1%</formula>
    </cfRule>
    <cfRule type="cellIs" dxfId="2950" priority="7409" stopIfTrue="1" operator="between">
      <formula>#REF!/#REF!*1%</formula>
      <formula>#REF!/#REF!*4%</formula>
    </cfRule>
    <cfRule type="cellIs" dxfId="2949" priority="7410" stopIfTrue="1" operator="greaterThanOrEqual">
      <formula>#REF!/#REF!*5%</formula>
    </cfRule>
  </conditionalFormatting>
  <conditionalFormatting sqref="O180">
    <cfRule type="cellIs" dxfId="2948" priority="7379" stopIfTrue="1" operator="lessThan">
      <formula>$F$1/$F$1*50%</formula>
    </cfRule>
    <cfRule type="cellIs" dxfId="2947" priority="7380" stopIfTrue="1" operator="between">
      <formula>$F$1/$F$1*50%</formula>
      <formula>$F$1/$F$1*89.9%</formula>
    </cfRule>
    <cfRule type="cellIs" dxfId="2946" priority="7381" stopIfTrue="1" operator="greaterThanOrEqual">
      <formula>$F$1/$F$1*13.5%</formula>
    </cfRule>
  </conditionalFormatting>
  <conditionalFormatting sqref="K180:K182">
    <cfRule type="cellIs" dxfId="2945" priority="7382" stopIfTrue="1" operator="lessThan">
      <formula>$F$1/$F$1*1%</formula>
    </cfRule>
    <cfRule type="cellIs" dxfId="2944" priority="7383" stopIfTrue="1" operator="between">
      <formula>$F$1/$F$1*1%</formula>
      <formula>$F$1/$F$1*4%</formula>
    </cfRule>
    <cfRule type="cellIs" dxfId="2943" priority="7384" stopIfTrue="1" operator="greaterThanOrEqual">
      <formula>$F$1/$F$1*5%</formula>
    </cfRule>
  </conditionalFormatting>
  <conditionalFormatting sqref="L180 I180 G180 E180">
    <cfRule type="cellIs" dxfId="2942" priority="7385" stopIfTrue="1" operator="lessThan">
      <formula>$E$1/$E$1*50</formula>
    </cfRule>
    <cfRule type="cellIs" dxfId="2941" priority="7386" stopIfTrue="1" operator="between">
      <formula>$E$1/$E$1*50</formula>
      <formula>$E$1/$E$1*89</formula>
    </cfRule>
    <cfRule type="cellIs" dxfId="2940" priority="7387" stopIfTrue="1" operator="greaterThanOrEqual">
      <formula>$E$1/$E$1*90</formula>
    </cfRule>
  </conditionalFormatting>
  <conditionalFormatting sqref="F180 H180 M180 J180">
    <cfRule type="cellIs" dxfId="2939" priority="7388" stopIfTrue="1" operator="lessThan">
      <formula>$F$1/$F$1*11.2%</formula>
    </cfRule>
    <cfRule type="cellIs" dxfId="2938" priority="7389" stopIfTrue="1" operator="between">
      <formula>$F$1/$F$1*11.25%</formula>
      <formula>$F$1/$F$1*20.03%</formula>
    </cfRule>
    <cfRule type="cellIs" dxfId="2937" priority="7390" stopIfTrue="1" operator="greaterThanOrEqual">
      <formula>$F$1/$F$1*13.5%</formula>
    </cfRule>
  </conditionalFormatting>
  <conditionalFormatting sqref="Q180">
    <cfRule type="cellIs" dxfId="2936" priority="7391" stopIfTrue="1" operator="lessThan">
      <formula>#REF!/#REF!*1%</formula>
    </cfRule>
    <cfRule type="cellIs" dxfId="2935" priority="7392" stopIfTrue="1" operator="between">
      <formula>#REF!/#REF!*1%</formula>
      <formula>#REF!/#REF!*4%</formula>
    </cfRule>
    <cfRule type="cellIs" dxfId="2934" priority="7393" stopIfTrue="1" operator="greaterThanOrEqual">
      <formula>#REF!/#REF!*5%</formula>
    </cfRule>
  </conditionalFormatting>
  <conditionalFormatting sqref="S180">
    <cfRule type="expression" dxfId="2933" priority="7394" stopIfTrue="1">
      <formula>F</formula>
    </cfRule>
    <cfRule type="expression" dxfId="2932" priority="7395" stopIfTrue="1">
      <formula>A</formula>
    </cfRule>
  </conditionalFormatting>
  <conditionalFormatting sqref="R180">
    <cfRule type="cellIs" dxfId="2931" priority="7396" stopIfTrue="1" operator="lessThan">
      <formula>$R$1/$R$1*60%</formula>
    </cfRule>
    <cfRule type="cellIs" dxfId="2930" priority="7397" stopIfTrue="1" operator="between">
      <formula>$R$1/$R$1*60%</formula>
      <formula>$R$1/$R$1*89%</formula>
    </cfRule>
    <cfRule type="cellIs" dxfId="2929" priority="7398" stopIfTrue="1" operator="greaterThanOrEqual">
      <formula>$R$1/$R$1*90%</formula>
    </cfRule>
  </conditionalFormatting>
  <conditionalFormatting sqref="P180">
    <cfRule type="cellIs" dxfId="2928" priority="7376" stopIfTrue="1" operator="lessThan">
      <formula>#REF!/#REF!*60</formula>
    </cfRule>
    <cfRule type="cellIs" dxfId="2927" priority="7377" stopIfTrue="1" operator="between">
      <formula>#REF!/#REF!*60</formula>
      <formula>#REF!/#REF!*89</formula>
    </cfRule>
    <cfRule type="cellIs" dxfId="2926" priority="7378" stopIfTrue="1" operator="greaterThanOrEqual">
      <formula>#REF!/#REF!*90</formula>
    </cfRule>
  </conditionalFormatting>
  <conditionalFormatting sqref="G180">
    <cfRule type="cellIs" dxfId="2925" priority="7373" stopIfTrue="1" operator="lessThan">
      <formula>$E$1/$E$1*50</formula>
    </cfRule>
    <cfRule type="cellIs" dxfId="2924" priority="7374" stopIfTrue="1" operator="between">
      <formula>$E$1/$E$1*50</formula>
      <formula>$E$1/$E$1*89</formula>
    </cfRule>
    <cfRule type="cellIs" dxfId="2923" priority="7375" stopIfTrue="1" operator="greaterThanOrEqual">
      <formula>$E$1/$E$1*90</formula>
    </cfRule>
  </conditionalFormatting>
  <conditionalFormatting sqref="E180">
    <cfRule type="cellIs" dxfId="2922" priority="7370" stopIfTrue="1" operator="lessThan">
      <formula>$E$1/$E$1*50</formula>
    </cfRule>
    <cfRule type="cellIs" dxfId="2921" priority="7371" stopIfTrue="1" operator="between">
      <formula>$E$1/$E$1*50</formula>
      <formula>$E$1/$E$1*89</formula>
    </cfRule>
    <cfRule type="cellIs" dxfId="2920" priority="7372" stopIfTrue="1" operator="greaterThanOrEqual">
      <formula>$E$1/$E$1*90</formula>
    </cfRule>
  </conditionalFormatting>
  <conditionalFormatting sqref="E180">
    <cfRule type="cellIs" dxfId="2919" priority="7367" stopIfTrue="1" operator="lessThan">
      <formula>$E$1/$E$1*50</formula>
    </cfRule>
    <cfRule type="cellIs" dxfId="2918" priority="7368" stopIfTrue="1" operator="between">
      <formula>$E$1/$E$1*50</formula>
      <formula>$E$1/$E$1*89</formula>
    </cfRule>
    <cfRule type="cellIs" dxfId="2917" priority="7369" stopIfTrue="1" operator="greaterThanOrEqual">
      <formula>$E$1/$E$1*90</formula>
    </cfRule>
  </conditionalFormatting>
  <conditionalFormatting sqref="E180">
    <cfRule type="cellIs" dxfId="2916" priority="7364" stopIfTrue="1" operator="lessThan">
      <formula>$E$1/$E$1*50</formula>
    </cfRule>
    <cfRule type="cellIs" dxfId="2915" priority="7365" stopIfTrue="1" operator="between">
      <formula>$E$1/$E$1*50</formula>
      <formula>$E$1/$E$1*89</formula>
    </cfRule>
    <cfRule type="cellIs" dxfId="2914" priority="7366" stopIfTrue="1" operator="greaterThanOrEqual">
      <formula>$E$1/$E$1*90</formula>
    </cfRule>
  </conditionalFormatting>
  <conditionalFormatting sqref="E180">
    <cfRule type="cellIs" dxfId="2913" priority="7361" stopIfTrue="1" operator="lessThan">
      <formula>$E$1/$E$1*50</formula>
    </cfRule>
    <cfRule type="cellIs" dxfId="2912" priority="7362" stopIfTrue="1" operator="between">
      <formula>$E$1/$E$1*50</formula>
      <formula>$E$1/$E$1*89</formula>
    </cfRule>
    <cfRule type="cellIs" dxfId="2911" priority="7363" stopIfTrue="1" operator="greaterThanOrEqual">
      <formula>$E$1/$E$1*90</formula>
    </cfRule>
  </conditionalFormatting>
  <conditionalFormatting sqref="P288">
    <cfRule type="cellIs" dxfId="2910" priority="7297" stopIfTrue="1" operator="lessThan">
      <formula>#REF!/#REF!*60</formula>
    </cfRule>
    <cfRule type="cellIs" dxfId="2909" priority="7298" stopIfTrue="1" operator="between">
      <formula>#REF!/#REF!*60</formula>
      <formula>#REF!/#REF!*89</formula>
    </cfRule>
    <cfRule type="cellIs" dxfId="2908" priority="7299" stopIfTrue="1" operator="greaterThanOrEqual">
      <formula>#REF!/#REF!*90</formula>
    </cfRule>
  </conditionalFormatting>
  <conditionalFormatting sqref="O288">
    <cfRule type="cellIs" dxfId="2907" priority="7300" stopIfTrue="1" operator="lessThan">
      <formula>$F$1/$F$1*50%</formula>
    </cfRule>
    <cfRule type="cellIs" dxfId="2906" priority="7301" stopIfTrue="1" operator="between">
      <formula>$F$1/$F$1*50%</formula>
      <formula>$F$1/$F$1*89.9%</formula>
    </cfRule>
    <cfRule type="cellIs" dxfId="2905" priority="7302" stopIfTrue="1" operator="greaterThanOrEqual">
      <formula>$F$1/$F$1*13.5%</formula>
    </cfRule>
  </conditionalFormatting>
  <conditionalFormatting sqref="G288">
    <cfRule type="cellIs" dxfId="2904" priority="7320" stopIfTrue="1" operator="lessThan">
      <formula>$E$1/$E$1*50</formula>
    </cfRule>
    <cfRule type="cellIs" dxfId="2903" priority="7321" stopIfTrue="1" operator="between">
      <formula>$E$1/$E$1*50</formula>
      <formula>$E$1/$E$1*89</formula>
    </cfRule>
    <cfRule type="cellIs" dxfId="2902" priority="7322" stopIfTrue="1" operator="greaterThanOrEqual">
      <formula>$E$1/$E$1*90</formula>
    </cfRule>
  </conditionalFormatting>
  <conditionalFormatting sqref="I288 L288">
    <cfRule type="cellIs" dxfId="2901" priority="7303" stopIfTrue="1" operator="lessThan">
      <formula>$E$1/$E$1*50</formula>
    </cfRule>
    <cfRule type="cellIs" dxfId="2900" priority="7304" stopIfTrue="1" operator="between">
      <formula>$E$1/$E$1*50</formula>
      <formula>$E$1/$E$1*89</formula>
    </cfRule>
    <cfRule type="cellIs" dxfId="2899" priority="7305" stopIfTrue="1" operator="greaterThanOrEqual">
      <formula>$E$1/$E$1*90</formula>
    </cfRule>
  </conditionalFormatting>
  <conditionalFormatting sqref="J288 M288 H288 F288">
    <cfRule type="cellIs" dxfId="2898" priority="7306" stopIfTrue="1" operator="lessThan">
      <formula>$F$1/$F$1*11.2%</formula>
    </cfRule>
    <cfRule type="cellIs" dxfId="2897" priority="7307" stopIfTrue="1" operator="between">
      <formula>$F$1/$F$1*11.25%</formula>
      <formula>$F$1/$F$1*20.03%</formula>
    </cfRule>
    <cfRule type="cellIs" dxfId="2896" priority="7308" stopIfTrue="1" operator="greaterThanOrEqual">
      <formula>$F$1/$F$1*13.5%</formula>
    </cfRule>
  </conditionalFormatting>
  <conditionalFormatting sqref="Q288">
    <cfRule type="cellIs" dxfId="2895" priority="7309" stopIfTrue="1" operator="lessThan">
      <formula>#REF!/#REF!*1%</formula>
    </cfRule>
    <cfRule type="cellIs" dxfId="2894" priority="7310" stopIfTrue="1" operator="between">
      <formula>#REF!/#REF!*1%</formula>
      <formula>#REF!/#REF!*4%</formula>
    </cfRule>
    <cfRule type="cellIs" dxfId="2893" priority="7311" stopIfTrue="1" operator="greaterThanOrEqual">
      <formula>#REF!/#REF!*5%</formula>
    </cfRule>
  </conditionalFormatting>
  <conditionalFormatting sqref="S288">
    <cfRule type="expression" dxfId="2892" priority="7312" stopIfTrue="1">
      <formula>F</formula>
    </cfRule>
    <cfRule type="expression" dxfId="2891" priority="7313" stopIfTrue="1">
      <formula>A</formula>
    </cfRule>
  </conditionalFormatting>
  <conditionalFormatting sqref="R288">
    <cfRule type="cellIs" dxfId="2890" priority="7314" stopIfTrue="1" operator="lessThan">
      <formula>$R$1/$R$1*60%</formula>
    </cfRule>
    <cfRule type="cellIs" dxfId="2889" priority="7315" stopIfTrue="1" operator="between">
      <formula>$R$1/$R$1*60%</formula>
      <formula>$R$1/$R$1*89%</formula>
    </cfRule>
    <cfRule type="cellIs" dxfId="2888" priority="7316" stopIfTrue="1" operator="greaterThanOrEqual">
      <formula>$R$1/$R$1*90%</formula>
    </cfRule>
  </conditionalFormatting>
  <conditionalFormatting sqref="L288">
    <cfRule type="cellIs" dxfId="2887" priority="7294" stopIfTrue="1" operator="lessThan">
      <formula>$E$1/$E$1*50</formula>
    </cfRule>
    <cfRule type="cellIs" dxfId="2886" priority="7295" stopIfTrue="1" operator="between">
      <formula>$E$1/$E$1*50</formula>
      <formula>$E$1/$E$1*89</formula>
    </cfRule>
    <cfRule type="cellIs" dxfId="2885" priority="7296" stopIfTrue="1" operator="greaterThanOrEqual">
      <formula>$E$1/$E$1*90</formula>
    </cfRule>
  </conditionalFormatting>
  <conditionalFormatting sqref="I288">
    <cfRule type="cellIs" dxfId="2884" priority="7291" stopIfTrue="1" operator="lessThan">
      <formula>$E$1/$E$1*50</formula>
    </cfRule>
    <cfRule type="cellIs" dxfId="2883" priority="7292" stopIfTrue="1" operator="between">
      <formula>$E$1/$E$1*50</formula>
      <formula>$E$1/$E$1*89</formula>
    </cfRule>
    <cfRule type="cellIs" dxfId="2882" priority="7293" stopIfTrue="1" operator="greaterThanOrEqual">
      <formula>$E$1/$E$1*90</formula>
    </cfRule>
  </conditionalFormatting>
  <conditionalFormatting sqref="E288">
    <cfRule type="cellIs" dxfId="2881" priority="7288" stopIfTrue="1" operator="lessThan">
      <formula>$E$1/$E$1*50</formula>
    </cfRule>
    <cfRule type="cellIs" dxfId="2880" priority="7289" stopIfTrue="1" operator="between">
      <formula>$E$1/$E$1*50</formula>
      <formula>$E$1/$E$1*89</formula>
    </cfRule>
    <cfRule type="cellIs" dxfId="2879" priority="7290" stopIfTrue="1" operator="greaterThanOrEqual">
      <formula>$E$1/$E$1*90</formula>
    </cfRule>
  </conditionalFormatting>
  <conditionalFormatting sqref="P292">
    <cfRule type="cellIs" dxfId="2878" priority="7262" stopIfTrue="1" operator="lessThan">
      <formula>#REF!/#REF!*60</formula>
    </cfRule>
    <cfRule type="cellIs" dxfId="2877" priority="7263" stopIfTrue="1" operator="between">
      <formula>#REF!/#REF!*60</formula>
      <formula>#REF!/#REF!*89</formula>
    </cfRule>
    <cfRule type="cellIs" dxfId="2876" priority="7264" stopIfTrue="1" operator="greaterThanOrEqual">
      <formula>#REF!/#REF!*90</formula>
    </cfRule>
  </conditionalFormatting>
  <conditionalFormatting sqref="O292">
    <cfRule type="cellIs" dxfId="2875" priority="7265" stopIfTrue="1" operator="lessThan">
      <formula>$F$1/$F$1*50%</formula>
    </cfRule>
    <cfRule type="cellIs" dxfId="2874" priority="7266" stopIfTrue="1" operator="between">
      <formula>$F$1/$F$1*50%</formula>
      <formula>$F$1/$F$1*89.9%</formula>
    </cfRule>
    <cfRule type="cellIs" dxfId="2873" priority="7267" stopIfTrue="1" operator="greaterThanOrEqual">
      <formula>$F$1/$F$1*13.5%</formula>
    </cfRule>
  </conditionalFormatting>
  <conditionalFormatting sqref="G292">
    <cfRule type="cellIs" dxfId="2872" priority="7282" stopIfTrue="1" operator="lessThan">
      <formula>$E$1/$E$1*50</formula>
    </cfRule>
    <cfRule type="cellIs" dxfId="2871" priority="7283" stopIfTrue="1" operator="between">
      <formula>$E$1/$E$1*50</formula>
      <formula>$E$1/$E$1*89</formula>
    </cfRule>
    <cfRule type="cellIs" dxfId="2870" priority="7284" stopIfTrue="1" operator="greaterThanOrEqual">
      <formula>$E$1/$E$1*90</formula>
    </cfRule>
  </conditionalFormatting>
  <conditionalFormatting sqref="I292 L292">
    <cfRule type="cellIs" dxfId="2869" priority="7268" stopIfTrue="1" operator="lessThan">
      <formula>$E$1/$E$1*50</formula>
    </cfRule>
    <cfRule type="cellIs" dxfId="2868" priority="7269" stopIfTrue="1" operator="between">
      <formula>$E$1/$E$1*50</formula>
      <formula>$E$1/$E$1*89</formula>
    </cfRule>
    <cfRule type="cellIs" dxfId="2867" priority="7270" stopIfTrue="1" operator="greaterThanOrEqual">
      <formula>$E$1/$E$1*90</formula>
    </cfRule>
  </conditionalFormatting>
  <conditionalFormatting sqref="J292 M292 H292 F292">
    <cfRule type="cellIs" dxfId="2866" priority="7271" stopIfTrue="1" operator="lessThan">
      <formula>$F$1/$F$1*11.2%</formula>
    </cfRule>
    <cfRule type="cellIs" dxfId="2865" priority="7272" stopIfTrue="1" operator="between">
      <formula>$F$1/$F$1*11.25%</formula>
      <formula>$F$1/$F$1*20.03%</formula>
    </cfRule>
    <cfRule type="cellIs" dxfId="2864" priority="7273" stopIfTrue="1" operator="greaterThanOrEqual">
      <formula>$F$1/$F$1*13.5%</formula>
    </cfRule>
  </conditionalFormatting>
  <conditionalFormatting sqref="S292">
    <cfRule type="expression" dxfId="2863" priority="7274" stopIfTrue="1">
      <formula>F</formula>
    </cfRule>
    <cfRule type="expression" dxfId="2862" priority="7275" stopIfTrue="1">
      <formula>A</formula>
    </cfRule>
  </conditionalFormatting>
  <conditionalFormatting sqref="R292">
    <cfRule type="cellIs" dxfId="2861" priority="7276" stopIfTrue="1" operator="lessThan">
      <formula>$R$1/$R$1*60%</formula>
    </cfRule>
    <cfRule type="cellIs" dxfId="2860" priority="7277" stopIfTrue="1" operator="between">
      <formula>$R$1/$R$1*60%</formula>
      <formula>$R$1/$R$1*89%</formula>
    </cfRule>
    <cfRule type="cellIs" dxfId="2859" priority="7278" stopIfTrue="1" operator="greaterThanOrEqual">
      <formula>$R$1/$R$1*90%</formula>
    </cfRule>
  </conditionalFormatting>
  <conditionalFormatting sqref="L292">
    <cfRule type="cellIs" dxfId="2858" priority="7259" stopIfTrue="1" operator="lessThan">
      <formula>$E$1/$E$1*50</formula>
    </cfRule>
    <cfRule type="cellIs" dxfId="2857" priority="7260" stopIfTrue="1" operator="between">
      <formula>$E$1/$E$1*50</formula>
      <formula>$E$1/$E$1*89</formula>
    </cfRule>
    <cfRule type="cellIs" dxfId="2856" priority="7261" stopIfTrue="1" operator="greaterThanOrEqual">
      <formula>$E$1/$E$1*90</formula>
    </cfRule>
  </conditionalFormatting>
  <conditionalFormatting sqref="I292">
    <cfRule type="cellIs" dxfId="2855" priority="7256" stopIfTrue="1" operator="lessThan">
      <formula>$E$1/$E$1*50</formula>
    </cfRule>
    <cfRule type="cellIs" dxfId="2854" priority="7257" stopIfTrue="1" operator="between">
      <formula>$E$1/$E$1*50</formula>
      <formula>$E$1/$E$1*89</formula>
    </cfRule>
    <cfRule type="cellIs" dxfId="2853" priority="7258" stopIfTrue="1" operator="greaterThanOrEqual">
      <formula>$E$1/$E$1*90</formula>
    </cfRule>
  </conditionalFormatting>
  <conditionalFormatting sqref="E292">
    <cfRule type="cellIs" dxfId="2852" priority="7247" stopIfTrue="1" operator="lessThan">
      <formula>$E$1/$E$1*50</formula>
    </cfRule>
    <cfRule type="cellIs" dxfId="2851" priority="7248" stopIfTrue="1" operator="between">
      <formula>$E$1/$E$1*50</formula>
      <formula>$E$1/$E$1*89</formula>
    </cfRule>
    <cfRule type="cellIs" dxfId="2850" priority="7249" stopIfTrue="1" operator="greaterThanOrEqual">
      <formula>$E$1/$E$1*90</formula>
    </cfRule>
  </conditionalFormatting>
  <conditionalFormatting sqref="Q292">
    <cfRule type="cellIs" dxfId="2849" priority="7244" stopIfTrue="1" operator="lessThan">
      <formula>#REF!/#REF!*1%</formula>
    </cfRule>
    <cfRule type="cellIs" dxfId="2848" priority="7245" stopIfTrue="1" operator="between">
      <formula>#REF!/#REF!*1%</formula>
      <formula>#REF!/#REF!*4%</formula>
    </cfRule>
    <cfRule type="cellIs" dxfId="2847" priority="7246" stopIfTrue="1" operator="greaterThanOrEqual">
      <formula>#REF!/#REF!*5%</formula>
    </cfRule>
  </conditionalFormatting>
  <conditionalFormatting sqref="O330">
    <cfRule type="cellIs" dxfId="2846" priority="7224" stopIfTrue="1" operator="lessThan">
      <formula>$F$1/$F$1*50%</formula>
    </cfRule>
    <cfRule type="cellIs" dxfId="2845" priority="7225" stopIfTrue="1" operator="between">
      <formula>$F$1/$F$1*50%</formula>
      <formula>$F$1/$F$1*89.9%</formula>
    </cfRule>
    <cfRule type="cellIs" dxfId="2844" priority="7226" stopIfTrue="1" operator="greaterThanOrEqual">
      <formula>$F$1/$F$1*13.5%</formula>
    </cfRule>
  </conditionalFormatting>
  <conditionalFormatting sqref="L330 E330 G330 I330">
    <cfRule type="cellIs" dxfId="2843" priority="7227" stopIfTrue="1" operator="lessThan">
      <formula>$E$1/$E$1*50</formula>
    </cfRule>
    <cfRule type="cellIs" dxfId="2842" priority="7228" stopIfTrue="1" operator="between">
      <formula>$E$1/$E$1*50</formula>
      <formula>$E$1/$E$1*89</formula>
    </cfRule>
    <cfRule type="cellIs" dxfId="2841" priority="7229" stopIfTrue="1" operator="greaterThanOrEqual">
      <formula>$E$1/$E$1*90</formula>
    </cfRule>
  </conditionalFormatting>
  <conditionalFormatting sqref="H330 J330 M330 F330">
    <cfRule type="cellIs" dxfId="2840" priority="7230" stopIfTrue="1" operator="lessThan">
      <formula>$F$1/$F$1*11.2%</formula>
    </cfRule>
    <cfRule type="cellIs" dxfId="2839" priority="7231" stopIfTrue="1" operator="between">
      <formula>$F$1/$F$1*11.25%</formula>
      <formula>$F$1/$F$1*20.03%</formula>
    </cfRule>
    <cfRule type="cellIs" dxfId="2838" priority="7232" stopIfTrue="1" operator="greaterThanOrEqual">
      <formula>$F$1/$F$1*13.5%</formula>
    </cfRule>
  </conditionalFormatting>
  <conditionalFormatting sqref="Q330">
    <cfRule type="cellIs" dxfId="2837" priority="7233" stopIfTrue="1" operator="lessThan">
      <formula>#REF!/#REF!*1%</formula>
    </cfRule>
    <cfRule type="cellIs" dxfId="2836" priority="7234" stopIfTrue="1" operator="between">
      <formula>#REF!/#REF!*1%</formula>
      <formula>#REF!/#REF!*4%</formula>
    </cfRule>
    <cfRule type="cellIs" dxfId="2835" priority="7235" stopIfTrue="1" operator="greaterThanOrEqual">
      <formula>#REF!/#REF!*5%</formula>
    </cfRule>
  </conditionalFormatting>
  <conditionalFormatting sqref="S330">
    <cfRule type="expression" dxfId="2834" priority="7236" stopIfTrue="1">
      <formula>F</formula>
    </cfRule>
    <cfRule type="expression" dxfId="2833" priority="7237" stopIfTrue="1">
      <formula>A</formula>
    </cfRule>
  </conditionalFormatting>
  <conditionalFormatting sqref="R330">
    <cfRule type="cellIs" dxfId="2832" priority="7238" stopIfTrue="1" operator="lessThan">
      <formula>$R$1/$R$1*60%</formula>
    </cfRule>
    <cfRule type="cellIs" dxfId="2831" priority="7239" stopIfTrue="1" operator="between">
      <formula>$R$1/$R$1*60%</formula>
      <formula>$R$1/$R$1*89%</formula>
    </cfRule>
    <cfRule type="cellIs" dxfId="2830" priority="7240" stopIfTrue="1" operator="greaterThanOrEqual">
      <formula>$R$1/$R$1*90%</formula>
    </cfRule>
  </conditionalFormatting>
  <conditionalFormatting sqref="P235 A235">
    <cfRule type="cellIs" dxfId="2829" priority="6980" stopIfTrue="1" operator="lessThan">
      <formula>#REF!/#REF!*60</formula>
    </cfRule>
    <cfRule type="cellIs" dxfId="2828" priority="6981" stopIfTrue="1" operator="between">
      <formula>#REF!/#REF!*60</formula>
      <formula>#REF!/#REF!*89</formula>
    </cfRule>
    <cfRule type="cellIs" dxfId="2827" priority="6982" stopIfTrue="1" operator="greaterThanOrEqual">
      <formula>#REF!/#REF!*90</formula>
    </cfRule>
  </conditionalFormatting>
  <conditionalFormatting sqref="P348 A348">
    <cfRule type="cellIs" dxfId="2826" priority="7003" stopIfTrue="1" operator="lessThan">
      <formula>#REF!/#REF!*60</formula>
    </cfRule>
    <cfRule type="cellIs" dxfId="2825" priority="7004" stopIfTrue="1" operator="between">
      <formula>#REF!/#REF!*60</formula>
      <formula>#REF!/#REF!*89</formula>
    </cfRule>
    <cfRule type="cellIs" dxfId="2824" priority="7005" stopIfTrue="1" operator="greaterThanOrEqual">
      <formula>#REF!/#REF!*90</formula>
    </cfRule>
  </conditionalFormatting>
  <conditionalFormatting sqref="O348">
    <cfRule type="cellIs" dxfId="2823" priority="7006" stopIfTrue="1" operator="lessThan">
      <formula>$F$1/$F$1*50%</formula>
    </cfRule>
    <cfRule type="cellIs" dxfId="2822" priority="7007" stopIfTrue="1" operator="between">
      <formula>$F$1/$F$1*50%</formula>
      <formula>$F$1/$F$1*89.9%</formula>
    </cfRule>
    <cfRule type="cellIs" dxfId="2821" priority="7008" stopIfTrue="1" operator="greaterThanOrEqual">
      <formula>$F$1/$F$1*13.5%</formula>
    </cfRule>
  </conditionalFormatting>
  <conditionalFormatting sqref="K348 N348">
    <cfRule type="cellIs" dxfId="2820" priority="7009" stopIfTrue="1" operator="lessThan">
      <formula>$F$1/$F$1*1%</formula>
    </cfRule>
    <cfRule type="cellIs" dxfId="2819" priority="7010" stopIfTrue="1" operator="between">
      <formula>$F$1/$F$1*1%</formula>
      <formula>$F$1/$F$1*4%</formula>
    </cfRule>
    <cfRule type="cellIs" dxfId="2818" priority="7011" stopIfTrue="1" operator="greaterThanOrEqual">
      <formula>$F$1/$F$1*5%</formula>
    </cfRule>
  </conditionalFormatting>
  <conditionalFormatting sqref="I348 E348 L348 G348">
    <cfRule type="cellIs" dxfId="2817" priority="7012" stopIfTrue="1" operator="lessThan">
      <formula>$E$1/$E$1*50</formula>
    </cfRule>
    <cfRule type="cellIs" dxfId="2816" priority="7013" stopIfTrue="1" operator="between">
      <formula>$E$1/$E$1*50</formula>
      <formula>$E$1/$E$1*89</formula>
    </cfRule>
    <cfRule type="cellIs" dxfId="2815" priority="7014" stopIfTrue="1" operator="greaterThanOrEqual">
      <formula>$E$1/$E$1*90</formula>
    </cfRule>
  </conditionalFormatting>
  <conditionalFormatting sqref="F348 H348 M348 J348">
    <cfRule type="cellIs" dxfId="2814" priority="7015" stopIfTrue="1" operator="lessThan">
      <formula>$F$1/$F$1*11.2%</formula>
    </cfRule>
    <cfRule type="cellIs" dxfId="2813" priority="7016" stopIfTrue="1" operator="between">
      <formula>$F$1/$F$1*11.25%</formula>
      <formula>$F$1/$F$1*20.03%</formula>
    </cfRule>
    <cfRule type="cellIs" dxfId="2812" priority="7017" stopIfTrue="1" operator="greaterThanOrEqual">
      <formula>$F$1/$F$1*13.5%</formula>
    </cfRule>
  </conditionalFormatting>
  <conditionalFormatting sqref="Q348">
    <cfRule type="cellIs" dxfId="2811" priority="7018" stopIfTrue="1" operator="lessThan">
      <formula>#REF!/#REF!*1%</formula>
    </cfRule>
    <cfRule type="cellIs" dxfId="2810" priority="7019" stopIfTrue="1" operator="between">
      <formula>#REF!/#REF!*1%</formula>
      <formula>#REF!/#REF!*4%</formula>
    </cfRule>
    <cfRule type="cellIs" dxfId="2809" priority="7020" stopIfTrue="1" operator="greaterThanOrEqual">
      <formula>#REF!/#REF!*5%</formula>
    </cfRule>
  </conditionalFormatting>
  <conditionalFormatting sqref="S348">
    <cfRule type="expression" dxfId="2808" priority="7021" stopIfTrue="1">
      <formula>F</formula>
    </cfRule>
    <cfRule type="expression" dxfId="2807" priority="7022" stopIfTrue="1">
      <formula>A</formula>
    </cfRule>
  </conditionalFormatting>
  <conditionalFormatting sqref="R348">
    <cfRule type="cellIs" dxfId="2806" priority="7023" stopIfTrue="1" operator="lessThan">
      <formula>$R$1/$R$1*60%</formula>
    </cfRule>
    <cfRule type="cellIs" dxfId="2805" priority="7024" stopIfTrue="1" operator="between">
      <formula>$R$1/$R$1*60%</formula>
      <formula>$R$1/$R$1*89%</formula>
    </cfRule>
    <cfRule type="cellIs" dxfId="2804" priority="7025" stopIfTrue="1" operator="greaterThanOrEqual">
      <formula>$R$1/$R$1*90%</formula>
    </cfRule>
  </conditionalFormatting>
  <conditionalFormatting sqref="O235">
    <cfRule type="cellIs" dxfId="2803" priority="6983" stopIfTrue="1" operator="lessThan">
      <formula>$F$1/$F$1*50%</formula>
    </cfRule>
    <cfRule type="cellIs" dxfId="2802" priority="6984" stopIfTrue="1" operator="between">
      <formula>$F$1/$F$1*50%</formula>
      <formula>$F$1/$F$1*89.9%</formula>
    </cfRule>
    <cfRule type="cellIs" dxfId="2801" priority="6985" stopIfTrue="1" operator="greaterThanOrEqual">
      <formula>$F$1/$F$1*13.5%</formula>
    </cfRule>
  </conditionalFormatting>
  <conditionalFormatting sqref="N235 K235">
    <cfRule type="cellIs" dxfId="2800" priority="6986" stopIfTrue="1" operator="lessThan">
      <formula>$F$1/$F$1*1%</formula>
    </cfRule>
    <cfRule type="cellIs" dxfId="2799" priority="6987" stopIfTrue="1" operator="between">
      <formula>$F$1/$F$1*1%</formula>
      <formula>$F$1/$F$1*4%</formula>
    </cfRule>
    <cfRule type="cellIs" dxfId="2798" priority="6988" stopIfTrue="1" operator="greaterThanOrEqual">
      <formula>$F$1/$F$1*5%</formula>
    </cfRule>
  </conditionalFormatting>
  <conditionalFormatting sqref="E235 I235 L235 G235">
    <cfRule type="cellIs" dxfId="2797" priority="6989" stopIfTrue="1" operator="lessThan">
      <formula>$E$1/$E$1*50</formula>
    </cfRule>
    <cfRule type="cellIs" dxfId="2796" priority="6990" stopIfTrue="1" operator="between">
      <formula>$E$1/$E$1*50</formula>
      <formula>$E$1/$E$1*89</formula>
    </cfRule>
    <cfRule type="cellIs" dxfId="2795" priority="6991" stopIfTrue="1" operator="greaterThanOrEqual">
      <formula>$E$1/$E$1*90</formula>
    </cfRule>
  </conditionalFormatting>
  <conditionalFormatting sqref="J235 M235 H235 F235">
    <cfRule type="cellIs" dxfId="2794" priority="6992" stopIfTrue="1" operator="lessThan">
      <formula>$F$1/$F$1*11.2%</formula>
    </cfRule>
    <cfRule type="cellIs" dxfId="2793" priority="6993" stopIfTrue="1" operator="between">
      <formula>$F$1/$F$1*11.25%</formula>
      <formula>$F$1/$F$1*20.03%</formula>
    </cfRule>
    <cfRule type="cellIs" dxfId="2792" priority="6994" stopIfTrue="1" operator="greaterThanOrEqual">
      <formula>$F$1/$F$1*13.5%</formula>
    </cfRule>
  </conditionalFormatting>
  <conditionalFormatting sqref="Q235">
    <cfRule type="cellIs" dxfId="2791" priority="6995" stopIfTrue="1" operator="lessThan">
      <formula>#REF!/#REF!*1%</formula>
    </cfRule>
    <cfRule type="cellIs" dxfId="2790" priority="6996" stopIfTrue="1" operator="between">
      <formula>#REF!/#REF!*1%</formula>
      <formula>#REF!/#REF!*4%</formula>
    </cfRule>
    <cfRule type="cellIs" dxfId="2789" priority="6997" stopIfTrue="1" operator="greaterThanOrEqual">
      <formula>#REF!/#REF!*5%</formula>
    </cfRule>
  </conditionalFormatting>
  <conditionalFormatting sqref="S235">
    <cfRule type="expression" dxfId="2788" priority="6998" stopIfTrue="1">
      <formula>F</formula>
    </cfRule>
    <cfRule type="expression" dxfId="2787" priority="6999" stopIfTrue="1">
      <formula>A</formula>
    </cfRule>
  </conditionalFormatting>
  <conditionalFormatting sqref="R235">
    <cfRule type="cellIs" dxfId="2786" priority="7000" stopIfTrue="1" operator="lessThan">
      <formula>$R$1/$R$1*60%</formula>
    </cfRule>
    <cfRule type="cellIs" dxfId="2785" priority="7001" stopIfTrue="1" operator="between">
      <formula>$R$1/$R$1*60%</formula>
      <formula>$R$1/$R$1*89%</formula>
    </cfRule>
    <cfRule type="cellIs" dxfId="2784" priority="7002" stopIfTrue="1" operator="greaterThanOrEqual">
      <formula>$R$1/$R$1*90%</formula>
    </cfRule>
  </conditionalFormatting>
  <conditionalFormatting sqref="P272:P273 A272:A273">
    <cfRule type="cellIs" dxfId="2783" priority="6957" stopIfTrue="1" operator="lessThan">
      <formula>#REF!/#REF!*60</formula>
    </cfRule>
    <cfRule type="cellIs" dxfId="2782" priority="6958" stopIfTrue="1" operator="between">
      <formula>#REF!/#REF!*60</formula>
      <formula>#REF!/#REF!*89</formula>
    </cfRule>
    <cfRule type="cellIs" dxfId="2781" priority="6959" stopIfTrue="1" operator="greaterThanOrEqual">
      <formula>#REF!/#REF!*90</formula>
    </cfRule>
  </conditionalFormatting>
  <conditionalFormatting sqref="O272:O273">
    <cfRule type="cellIs" dxfId="2780" priority="6960" stopIfTrue="1" operator="lessThan">
      <formula>$F$1/$F$1*50%</formula>
    </cfRule>
    <cfRule type="cellIs" dxfId="2779" priority="6961" stopIfTrue="1" operator="between">
      <formula>$F$1/$F$1*50%</formula>
      <formula>$F$1/$F$1*89.9%</formula>
    </cfRule>
    <cfRule type="cellIs" dxfId="2778" priority="6962" stopIfTrue="1" operator="greaterThanOrEqual">
      <formula>$F$1/$F$1*13.5%</formula>
    </cfRule>
  </conditionalFormatting>
  <conditionalFormatting sqref="N272:N273 K272:K273">
    <cfRule type="cellIs" dxfId="2777" priority="6963" stopIfTrue="1" operator="lessThan">
      <formula>$F$1/$F$1*1%</formula>
    </cfRule>
    <cfRule type="cellIs" dxfId="2776" priority="6964" stopIfTrue="1" operator="between">
      <formula>$F$1/$F$1*1%</formula>
      <formula>$F$1/$F$1*4%</formula>
    </cfRule>
    <cfRule type="cellIs" dxfId="2775" priority="6965" stopIfTrue="1" operator="greaterThanOrEqual">
      <formula>$F$1/$F$1*5%</formula>
    </cfRule>
  </conditionalFormatting>
  <conditionalFormatting sqref="E272:E273 I272:I273 L272:L273 G272:G273">
    <cfRule type="cellIs" dxfId="2774" priority="6966" stopIfTrue="1" operator="lessThan">
      <formula>$E$1/$E$1*50</formula>
    </cfRule>
    <cfRule type="cellIs" dxfId="2773" priority="6967" stopIfTrue="1" operator="between">
      <formula>$E$1/$E$1*50</formula>
      <formula>$E$1/$E$1*89</formula>
    </cfRule>
    <cfRule type="cellIs" dxfId="2772" priority="6968" stopIfTrue="1" operator="greaterThanOrEqual">
      <formula>$E$1/$E$1*90</formula>
    </cfRule>
  </conditionalFormatting>
  <conditionalFormatting sqref="J272:J273 M272:M273 H272:H273 F272:F273">
    <cfRule type="cellIs" dxfId="2771" priority="6969" stopIfTrue="1" operator="lessThan">
      <formula>$F$1/$F$1*11.2%</formula>
    </cfRule>
    <cfRule type="cellIs" dxfId="2770" priority="6970" stopIfTrue="1" operator="between">
      <formula>$F$1/$F$1*11.25%</formula>
      <formula>$F$1/$F$1*20.03%</formula>
    </cfRule>
    <cfRule type="cellIs" dxfId="2769" priority="6971" stopIfTrue="1" operator="greaterThanOrEqual">
      <formula>$F$1/$F$1*13.5%</formula>
    </cfRule>
  </conditionalFormatting>
  <conditionalFormatting sqref="Q272:Q273">
    <cfRule type="cellIs" dxfId="2768" priority="6972" stopIfTrue="1" operator="lessThan">
      <formula>#REF!/#REF!*1%</formula>
    </cfRule>
    <cfRule type="cellIs" dxfId="2767" priority="6973" stopIfTrue="1" operator="between">
      <formula>#REF!/#REF!*1%</formula>
      <formula>#REF!/#REF!*4%</formula>
    </cfRule>
    <cfRule type="cellIs" dxfId="2766" priority="6974" stopIfTrue="1" operator="greaterThanOrEqual">
      <formula>#REF!/#REF!*5%</formula>
    </cfRule>
  </conditionalFormatting>
  <conditionalFormatting sqref="S272:S273">
    <cfRule type="expression" dxfId="2765" priority="6975" stopIfTrue="1">
      <formula>F</formula>
    </cfRule>
    <cfRule type="expression" dxfId="2764" priority="6976" stopIfTrue="1">
      <formula>A</formula>
    </cfRule>
  </conditionalFormatting>
  <conditionalFormatting sqref="R272:R273">
    <cfRule type="cellIs" dxfId="2763" priority="6977" stopIfTrue="1" operator="lessThan">
      <formula>$R$1/$R$1*60%</formula>
    </cfRule>
    <cfRule type="cellIs" dxfId="2762" priority="6978" stopIfTrue="1" operator="between">
      <formula>$R$1/$R$1*60%</formula>
      <formula>$R$1/$R$1*89%</formula>
    </cfRule>
    <cfRule type="cellIs" dxfId="2761" priority="6979" stopIfTrue="1" operator="greaterThanOrEqual">
      <formula>$R$1/$R$1*90%</formula>
    </cfRule>
  </conditionalFormatting>
  <conditionalFormatting sqref="P175">
    <cfRule type="cellIs" dxfId="2760" priority="6741" stopIfTrue="1" operator="lessThan">
      <formula>#REF!/#REF!*60</formula>
    </cfRule>
    <cfRule type="cellIs" dxfId="2759" priority="6742" stopIfTrue="1" operator="between">
      <formula>#REF!/#REF!*60</formula>
      <formula>#REF!/#REF!*89</formula>
    </cfRule>
    <cfRule type="cellIs" dxfId="2758" priority="6743" stopIfTrue="1" operator="greaterThanOrEqual">
      <formula>#REF!/#REF!*90</formula>
    </cfRule>
  </conditionalFormatting>
  <conditionalFormatting sqref="E175">
    <cfRule type="cellIs" dxfId="2757" priority="6738" stopIfTrue="1" operator="lessThan">
      <formula>$E$1/$E$1*50</formula>
    </cfRule>
    <cfRule type="cellIs" dxfId="2756" priority="6739" stopIfTrue="1" operator="between">
      <formula>$E$1/$E$1*50</formula>
      <formula>$E$1/$E$1*89</formula>
    </cfRule>
    <cfRule type="cellIs" dxfId="2755" priority="6740" stopIfTrue="1" operator="greaterThanOrEqual">
      <formula>$E$1/$E$1*90</formula>
    </cfRule>
  </conditionalFormatting>
  <conditionalFormatting sqref="L305 G305">
    <cfRule type="cellIs" dxfId="2754" priority="6654" stopIfTrue="1" operator="lessThan">
      <formula>$E$1/$E$1*50</formula>
    </cfRule>
    <cfRule type="cellIs" dxfId="2753" priority="6655" stopIfTrue="1" operator="between">
      <formula>$E$1/$E$1*50</formula>
      <formula>$E$1/$E$1*89</formula>
    </cfRule>
    <cfRule type="cellIs" dxfId="2752" priority="6656" stopIfTrue="1" operator="greaterThanOrEqual">
      <formula>$E$1/$E$1*90</formula>
    </cfRule>
  </conditionalFormatting>
  <conditionalFormatting sqref="P290">
    <cfRule type="cellIs" dxfId="2751" priority="6619" stopIfTrue="1" operator="lessThan">
      <formula>#REF!/#REF!*60</formula>
    </cfRule>
    <cfRule type="cellIs" dxfId="2750" priority="6620" stopIfTrue="1" operator="between">
      <formula>#REF!/#REF!*60</formula>
      <formula>#REF!/#REF!*89</formula>
    </cfRule>
    <cfRule type="cellIs" dxfId="2749" priority="6621" stopIfTrue="1" operator="greaterThanOrEqual">
      <formula>#REF!/#REF!*90</formula>
    </cfRule>
  </conditionalFormatting>
  <conditionalFormatting sqref="O290">
    <cfRule type="cellIs" dxfId="2748" priority="6622" stopIfTrue="1" operator="lessThan">
      <formula>$F$1/$F$1*50%</formula>
    </cfRule>
    <cfRule type="cellIs" dxfId="2747" priority="6623" stopIfTrue="1" operator="between">
      <formula>$F$1/$F$1*50%</formula>
      <formula>$F$1/$F$1*89.9%</formula>
    </cfRule>
    <cfRule type="cellIs" dxfId="2746" priority="6624" stopIfTrue="1" operator="greaterThanOrEqual">
      <formula>$F$1/$F$1*13.5%</formula>
    </cfRule>
  </conditionalFormatting>
  <conditionalFormatting sqref="I290 G290">
    <cfRule type="cellIs" dxfId="2745" priority="6628" stopIfTrue="1" operator="lessThan">
      <formula>$E$1/$E$1*50</formula>
    </cfRule>
    <cfRule type="cellIs" dxfId="2744" priority="6629" stopIfTrue="1" operator="between">
      <formula>$E$1/$E$1*50</formula>
      <formula>$E$1/$E$1*89</formula>
    </cfRule>
    <cfRule type="cellIs" dxfId="2743" priority="6630" stopIfTrue="1" operator="greaterThanOrEqual">
      <formula>$E$1/$E$1*90</formula>
    </cfRule>
  </conditionalFormatting>
  <conditionalFormatting sqref="F290 H290 M290 J290">
    <cfRule type="cellIs" dxfId="2742" priority="6631" stopIfTrue="1" operator="lessThan">
      <formula>$F$1/$F$1*11.2%</formula>
    </cfRule>
    <cfRule type="cellIs" dxfId="2741" priority="6632" stopIfTrue="1" operator="between">
      <formula>$F$1/$F$1*11.25%</formula>
      <formula>$F$1/$F$1*20.03%</formula>
    </cfRule>
    <cfRule type="cellIs" dxfId="2740" priority="6633" stopIfTrue="1" operator="greaterThanOrEqual">
      <formula>$F$1/$F$1*13.5%</formula>
    </cfRule>
  </conditionalFormatting>
  <conditionalFormatting sqref="Q290">
    <cfRule type="cellIs" dxfId="2739" priority="6634" stopIfTrue="1" operator="lessThan">
      <formula>#REF!/#REF!*1%</formula>
    </cfRule>
    <cfRule type="cellIs" dxfId="2738" priority="6635" stopIfTrue="1" operator="between">
      <formula>#REF!/#REF!*1%</formula>
      <formula>#REF!/#REF!*4%</formula>
    </cfRule>
    <cfRule type="cellIs" dxfId="2737" priority="6636" stopIfTrue="1" operator="greaterThanOrEqual">
      <formula>#REF!/#REF!*5%</formula>
    </cfRule>
  </conditionalFormatting>
  <conditionalFormatting sqref="S290">
    <cfRule type="expression" dxfId="2736" priority="6637" stopIfTrue="1">
      <formula>F</formula>
    </cfRule>
    <cfRule type="expression" dxfId="2735" priority="6638" stopIfTrue="1">
      <formula>A</formula>
    </cfRule>
  </conditionalFormatting>
  <conditionalFormatting sqref="R290">
    <cfRule type="cellIs" dxfId="2734" priority="6639" stopIfTrue="1" operator="lessThan">
      <formula>$R$1/$R$1*60%</formula>
    </cfRule>
    <cfRule type="cellIs" dxfId="2733" priority="6640" stopIfTrue="1" operator="between">
      <formula>$R$1/$R$1*60%</formula>
      <formula>$R$1/$R$1*89%</formula>
    </cfRule>
    <cfRule type="cellIs" dxfId="2732" priority="6641" stopIfTrue="1" operator="greaterThanOrEqual">
      <formula>$R$1/$R$1*90%</formula>
    </cfRule>
  </conditionalFormatting>
  <conditionalFormatting sqref="L290">
    <cfRule type="cellIs" dxfId="2731" priority="6616" stopIfTrue="1" operator="lessThan">
      <formula>$E$1/$E$1*50</formula>
    </cfRule>
    <cfRule type="cellIs" dxfId="2730" priority="6617" stopIfTrue="1" operator="between">
      <formula>$E$1/$E$1*50</formula>
      <formula>$E$1/$E$1*89</formula>
    </cfRule>
    <cfRule type="cellIs" dxfId="2729" priority="6618" stopIfTrue="1" operator="greaterThanOrEqual">
      <formula>$E$1/$E$1*90</formula>
    </cfRule>
  </conditionalFormatting>
  <conditionalFormatting sqref="P305">
    <cfRule type="cellIs" dxfId="2728" priority="6596" stopIfTrue="1" operator="lessThan">
      <formula>#REF!/#REF!*60</formula>
    </cfRule>
    <cfRule type="cellIs" dxfId="2727" priority="6597" stopIfTrue="1" operator="between">
      <formula>#REF!/#REF!*60</formula>
      <formula>#REF!/#REF!*89</formula>
    </cfRule>
    <cfRule type="cellIs" dxfId="2726" priority="6598" stopIfTrue="1" operator="greaterThanOrEqual">
      <formula>#REF!/#REF!*90</formula>
    </cfRule>
  </conditionalFormatting>
  <conditionalFormatting sqref="O305">
    <cfRule type="cellIs" dxfId="2725" priority="6599" stopIfTrue="1" operator="lessThan">
      <formula>$F$1/$F$1*50%</formula>
    </cfRule>
    <cfRule type="cellIs" dxfId="2724" priority="6600" stopIfTrue="1" operator="between">
      <formula>$F$1/$F$1*50%</formula>
      <formula>$F$1/$F$1*89.9%</formula>
    </cfRule>
    <cfRule type="cellIs" dxfId="2723" priority="6601" stopIfTrue="1" operator="greaterThanOrEqual">
      <formula>$F$1/$F$1*13.5%</formula>
    </cfRule>
  </conditionalFormatting>
  <conditionalFormatting sqref="I305">
    <cfRule type="cellIs" dxfId="2722" priority="6602" stopIfTrue="1" operator="lessThan">
      <formula>$E$1/$E$1*50</formula>
    </cfRule>
    <cfRule type="cellIs" dxfId="2721" priority="6603" stopIfTrue="1" operator="between">
      <formula>$E$1/$E$1*50</formula>
      <formula>$E$1/$E$1*89</formula>
    </cfRule>
    <cfRule type="cellIs" dxfId="2720" priority="6604" stopIfTrue="1" operator="greaterThanOrEqual">
      <formula>$E$1/$E$1*90</formula>
    </cfRule>
  </conditionalFormatting>
  <conditionalFormatting sqref="F305 H305 M305 J305">
    <cfRule type="cellIs" dxfId="2719" priority="6605" stopIfTrue="1" operator="lessThan">
      <formula>$F$1/$F$1*11.2%</formula>
    </cfRule>
    <cfRule type="cellIs" dxfId="2718" priority="6606" stopIfTrue="1" operator="between">
      <formula>$F$1/$F$1*11.25%</formula>
      <formula>$F$1/$F$1*20.03%</formula>
    </cfRule>
    <cfRule type="cellIs" dxfId="2717" priority="6607" stopIfTrue="1" operator="greaterThanOrEqual">
      <formula>$F$1/$F$1*13.5%</formula>
    </cfRule>
  </conditionalFormatting>
  <conditionalFormatting sqref="Q305">
    <cfRule type="cellIs" dxfId="2716" priority="6608" stopIfTrue="1" operator="lessThan">
      <formula>#REF!/#REF!*1%</formula>
    </cfRule>
    <cfRule type="cellIs" dxfId="2715" priority="6609" stopIfTrue="1" operator="between">
      <formula>#REF!/#REF!*1%</formula>
      <formula>#REF!/#REF!*4%</formula>
    </cfRule>
    <cfRule type="cellIs" dxfId="2714" priority="6610" stopIfTrue="1" operator="greaterThanOrEqual">
      <formula>#REF!/#REF!*5%</formula>
    </cfRule>
  </conditionalFormatting>
  <conditionalFormatting sqref="S305">
    <cfRule type="expression" dxfId="2713" priority="6611" stopIfTrue="1">
      <formula>F</formula>
    </cfRule>
    <cfRule type="expression" dxfId="2712" priority="6612" stopIfTrue="1">
      <formula>A</formula>
    </cfRule>
  </conditionalFormatting>
  <conditionalFormatting sqref="R305">
    <cfRule type="cellIs" dxfId="2711" priority="6613" stopIfTrue="1" operator="lessThan">
      <formula>$R$1/$R$1*60%</formula>
    </cfRule>
    <cfRule type="cellIs" dxfId="2710" priority="6614" stopIfTrue="1" operator="between">
      <formula>$R$1/$R$1*60%</formula>
      <formula>$R$1/$R$1*89%</formula>
    </cfRule>
    <cfRule type="cellIs" dxfId="2709" priority="6615" stopIfTrue="1" operator="greaterThanOrEqual">
      <formula>$R$1/$R$1*90%</formula>
    </cfRule>
  </conditionalFormatting>
  <conditionalFormatting sqref="G300">
    <cfRule type="cellIs" dxfId="2708" priority="6593" stopIfTrue="1" operator="lessThan">
      <formula>$E$1/$E$1*50</formula>
    </cfRule>
    <cfRule type="cellIs" dxfId="2707" priority="6594" stopIfTrue="1" operator="between">
      <formula>$E$1/$E$1*50</formula>
      <formula>$E$1/$E$1*89</formula>
    </cfRule>
    <cfRule type="cellIs" dxfId="2706" priority="6595" stopIfTrue="1" operator="greaterThanOrEqual">
      <formula>$E$1/$E$1*90</formula>
    </cfRule>
  </conditionalFormatting>
  <conditionalFormatting sqref="P300">
    <cfRule type="cellIs" dxfId="2705" priority="6570" stopIfTrue="1" operator="lessThan">
      <formula>#REF!/#REF!*60</formula>
    </cfRule>
    <cfRule type="cellIs" dxfId="2704" priority="6571" stopIfTrue="1" operator="between">
      <formula>#REF!/#REF!*60</formula>
      <formula>#REF!/#REF!*89</formula>
    </cfRule>
    <cfRule type="cellIs" dxfId="2703" priority="6572" stopIfTrue="1" operator="greaterThanOrEqual">
      <formula>#REF!/#REF!*90</formula>
    </cfRule>
  </conditionalFormatting>
  <conditionalFormatting sqref="O300">
    <cfRule type="cellIs" dxfId="2702" priority="6573" stopIfTrue="1" operator="lessThan">
      <formula>$F$1/$F$1*50%</formula>
    </cfRule>
    <cfRule type="cellIs" dxfId="2701" priority="6574" stopIfTrue="1" operator="between">
      <formula>$F$1/$F$1*50%</formula>
      <formula>$F$1/$F$1*89.9%</formula>
    </cfRule>
    <cfRule type="cellIs" dxfId="2700" priority="6575" stopIfTrue="1" operator="greaterThanOrEqual">
      <formula>$F$1/$F$1*13.5%</formula>
    </cfRule>
  </conditionalFormatting>
  <conditionalFormatting sqref="I300 L300">
    <cfRule type="cellIs" dxfId="2699" priority="6576" stopIfTrue="1" operator="lessThan">
      <formula>$E$1/$E$1*50</formula>
    </cfRule>
    <cfRule type="cellIs" dxfId="2698" priority="6577" stopIfTrue="1" operator="between">
      <formula>$E$1/$E$1*50</formula>
      <formula>$E$1/$E$1*89</formula>
    </cfRule>
    <cfRule type="cellIs" dxfId="2697" priority="6578" stopIfTrue="1" operator="greaterThanOrEqual">
      <formula>$E$1/$E$1*90</formula>
    </cfRule>
  </conditionalFormatting>
  <conditionalFormatting sqref="F300 H300 M300 J300">
    <cfRule type="cellIs" dxfId="2696" priority="6579" stopIfTrue="1" operator="lessThan">
      <formula>$F$1/$F$1*11.2%</formula>
    </cfRule>
    <cfRule type="cellIs" dxfId="2695" priority="6580" stopIfTrue="1" operator="between">
      <formula>$F$1/$F$1*11.25%</formula>
      <formula>$F$1/$F$1*20.03%</formula>
    </cfRule>
    <cfRule type="cellIs" dxfId="2694" priority="6581" stopIfTrue="1" operator="greaterThanOrEqual">
      <formula>$F$1/$F$1*13.5%</formula>
    </cfRule>
  </conditionalFormatting>
  <conditionalFormatting sqref="Q300">
    <cfRule type="cellIs" dxfId="2693" priority="6582" stopIfTrue="1" operator="lessThan">
      <formula>#REF!/#REF!*1%</formula>
    </cfRule>
    <cfRule type="cellIs" dxfId="2692" priority="6583" stopIfTrue="1" operator="between">
      <formula>#REF!/#REF!*1%</formula>
      <formula>#REF!/#REF!*4%</formula>
    </cfRule>
    <cfRule type="cellIs" dxfId="2691" priority="6584" stopIfTrue="1" operator="greaterThanOrEqual">
      <formula>#REF!/#REF!*5%</formula>
    </cfRule>
  </conditionalFormatting>
  <conditionalFormatting sqref="S300">
    <cfRule type="expression" dxfId="2690" priority="6585" stopIfTrue="1">
      <formula>F</formula>
    </cfRule>
    <cfRule type="expression" dxfId="2689" priority="6586" stopIfTrue="1">
      <formula>A</formula>
    </cfRule>
  </conditionalFormatting>
  <conditionalFormatting sqref="R300">
    <cfRule type="cellIs" dxfId="2688" priority="6587" stopIfTrue="1" operator="lessThan">
      <formula>$R$1/$R$1*60%</formula>
    </cfRule>
    <cfRule type="cellIs" dxfId="2687" priority="6588" stopIfTrue="1" operator="between">
      <formula>$R$1/$R$1*60%</formula>
      <formula>$R$1/$R$1*89%</formula>
    </cfRule>
    <cfRule type="cellIs" dxfId="2686" priority="6589" stopIfTrue="1" operator="greaterThanOrEqual">
      <formula>$R$1/$R$1*90%</formula>
    </cfRule>
  </conditionalFormatting>
  <conditionalFormatting sqref="G302">
    <cfRule type="cellIs" dxfId="2685" priority="6567" stopIfTrue="1" operator="lessThan">
      <formula>$E$1/$E$1*50</formula>
    </cfRule>
    <cfRule type="cellIs" dxfId="2684" priority="6568" stopIfTrue="1" operator="between">
      <formula>$E$1/$E$1*50</formula>
      <formula>$E$1/$E$1*89</formula>
    </cfRule>
    <cfRule type="cellIs" dxfId="2683" priority="6569" stopIfTrue="1" operator="greaterThanOrEqual">
      <formula>$E$1/$E$1*90</formula>
    </cfRule>
  </conditionalFormatting>
  <conditionalFormatting sqref="P302">
    <cfRule type="cellIs" dxfId="2682" priority="6544" stopIfTrue="1" operator="lessThan">
      <formula>#REF!/#REF!*60</formula>
    </cfRule>
    <cfRule type="cellIs" dxfId="2681" priority="6545" stopIfTrue="1" operator="between">
      <formula>#REF!/#REF!*60</formula>
      <formula>#REF!/#REF!*89</formula>
    </cfRule>
    <cfRule type="cellIs" dxfId="2680" priority="6546" stopIfTrue="1" operator="greaterThanOrEqual">
      <formula>#REF!/#REF!*90</formula>
    </cfRule>
  </conditionalFormatting>
  <conditionalFormatting sqref="O302">
    <cfRule type="cellIs" dxfId="2679" priority="6547" stopIfTrue="1" operator="lessThan">
      <formula>$F$1/$F$1*50%</formula>
    </cfRule>
    <cfRule type="cellIs" dxfId="2678" priority="6548" stopIfTrue="1" operator="between">
      <formula>$F$1/$F$1*50%</formula>
      <formula>$F$1/$F$1*89.9%</formula>
    </cfRule>
    <cfRule type="cellIs" dxfId="2677" priority="6549" stopIfTrue="1" operator="greaterThanOrEqual">
      <formula>$F$1/$F$1*13.5%</formula>
    </cfRule>
  </conditionalFormatting>
  <conditionalFormatting sqref="I302 L302">
    <cfRule type="cellIs" dxfId="2676" priority="6550" stopIfTrue="1" operator="lessThan">
      <formula>$E$1/$E$1*50</formula>
    </cfRule>
    <cfRule type="cellIs" dxfId="2675" priority="6551" stopIfTrue="1" operator="between">
      <formula>$E$1/$E$1*50</formula>
      <formula>$E$1/$E$1*89</formula>
    </cfRule>
    <cfRule type="cellIs" dxfId="2674" priority="6552" stopIfTrue="1" operator="greaterThanOrEqual">
      <formula>$E$1/$E$1*90</formula>
    </cfRule>
  </conditionalFormatting>
  <conditionalFormatting sqref="F302 H302 M302 J302">
    <cfRule type="cellIs" dxfId="2673" priority="6553" stopIfTrue="1" operator="lessThan">
      <formula>$F$1/$F$1*11.2%</formula>
    </cfRule>
    <cfRule type="cellIs" dxfId="2672" priority="6554" stopIfTrue="1" operator="between">
      <formula>$F$1/$F$1*11.25%</formula>
      <formula>$F$1/$F$1*20.03%</formula>
    </cfRule>
    <cfRule type="cellIs" dxfId="2671" priority="6555" stopIfTrue="1" operator="greaterThanOrEqual">
      <formula>$F$1/$F$1*13.5%</formula>
    </cfRule>
  </conditionalFormatting>
  <conditionalFormatting sqref="Q302">
    <cfRule type="cellIs" dxfId="2670" priority="6556" stopIfTrue="1" operator="lessThan">
      <formula>#REF!/#REF!*1%</formula>
    </cfRule>
    <cfRule type="cellIs" dxfId="2669" priority="6557" stopIfTrue="1" operator="between">
      <formula>#REF!/#REF!*1%</formula>
      <formula>#REF!/#REF!*4%</formula>
    </cfRule>
    <cfRule type="cellIs" dxfId="2668" priority="6558" stopIfTrue="1" operator="greaterThanOrEqual">
      <formula>#REF!/#REF!*5%</formula>
    </cfRule>
  </conditionalFormatting>
  <conditionalFormatting sqref="S302">
    <cfRule type="expression" dxfId="2667" priority="6559" stopIfTrue="1">
      <formula>F</formula>
    </cfRule>
    <cfRule type="expression" dxfId="2666" priority="6560" stopIfTrue="1">
      <formula>A</formula>
    </cfRule>
  </conditionalFormatting>
  <conditionalFormatting sqref="R302">
    <cfRule type="cellIs" dxfId="2665" priority="6561" stopIfTrue="1" operator="lessThan">
      <formula>$R$1/$R$1*60%</formula>
    </cfRule>
    <cfRule type="cellIs" dxfId="2664" priority="6562" stopIfTrue="1" operator="between">
      <formula>$R$1/$R$1*60%</formula>
      <formula>$R$1/$R$1*89%</formula>
    </cfRule>
    <cfRule type="cellIs" dxfId="2663" priority="6563" stopIfTrue="1" operator="greaterThanOrEqual">
      <formula>$R$1/$R$1*90%</formula>
    </cfRule>
  </conditionalFormatting>
  <conditionalFormatting sqref="G301">
    <cfRule type="cellIs" dxfId="2662" priority="6538" stopIfTrue="1" operator="lessThan">
      <formula>$E$1/$E$1*50</formula>
    </cfRule>
    <cfRule type="cellIs" dxfId="2661" priority="6539" stopIfTrue="1" operator="between">
      <formula>$E$1/$E$1*50</formula>
      <formula>$E$1/$E$1*89</formula>
    </cfRule>
    <cfRule type="cellIs" dxfId="2660" priority="6540" stopIfTrue="1" operator="greaterThanOrEqual">
      <formula>$E$1/$E$1*90</formula>
    </cfRule>
  </conditionalFormatting>
  <conditionalFormatting sqref="P301">
    <cfRule type="cellIs" dxfId="2659" priority="6515" stopIfTrue="1" operator="lessThan">
      <formula>#REF!/#REF!*60</formula>
    </cfRule>
    <cfRule type="cellIs" dxfId="2658" priority="6516" stopIfTrue="1" operator="between">
      <formula>#REF!/#REF!*60</formula>
      <formula>#REF!/#REF!*89</formula>
    </cfRule>
    <cfRule type="cellIs" dxfId="2657" priority="6517" stopIfTrue="1" operator="greaterThanOrEqual">
      <formula>#REF!/#REF!*90</formula>
    </cfRule>
  </conditionalFormatting>
  <conditionalFormatting sqref="O301">
    <cfRule type="cellIs" dxfId="2656" priority="6518" stopIfTrue="1" operator="lessThan">
      <formula>$F$1/$F$1*50%</formula>
    </cfRule>
    <cfRule type="cellIs" dxfId="2655" priority="6519" stopIfTrue="1" operator="between">
      <formula>$F$1/$F$1*50%</formula>
      <formula>$F$1/$F$1*89.9%</formula>
    </cfRule>
    <cfRule type="cellIs" dxfId="2654" priority="6520" stopIfTrue="1" operator="greaterThanOrEqual">
      <formula>$F$1/$F$1*13.5%</formula>
    </cfRule>
  </conditionalFormatting>
  <conditionalFormatting sqref="I301 L301">
    <cfRule type="cellIs" dxfId="2653" priority="6521" stopIfTrue="1" operator="lessThan">
      <formula>$E$1/$E$1*50</formula>
    </cfRule>
    <cfRule type="cellIs" dxfId="2652" priority="6522" stopIfTrue="1" operator="between">
      <formula>$E$1/$E$1*50</formula>
      <formula>$E$1/$E$1*89</formula>
    </cfRule>
    <cfRule type="cellIs" dxfId="2651" priority="6523" stopIfTrue="1" operator="greaterThanOrEqual">
      <formula>$E$1/$E$1*90</formula>
    </cfRule>
  </conditionalFormatting>
  <conditionalFormatting sqref="F301 H301 M301 J301">
    <cfRule type="cellIs" dxfId="2650" priority="6524" stopIfTrue="1" operator="lessThan">
      <formula>$F$1/$F$1*11.2%</formula>
    </cfRule>
    <cfRule type="cellIs" dxfId="2649" priority="6525" stopIfTrue="1" operator="between">
      <formula>$F$1/$F$1*11.25%</formula>
      <formula>$F$1/$F$1*20.03%</formula>
    </cfRule>
    <cfRule type="cellIs" dxfId="2648" priority="6526" stopIfTrue="1" operator="greaterThanOrEqual">
      <formula>$F$1/$F$1*13.5%</formula>
    </cfRule>
  </conditionalFormatting>
  <conditionalFormatting sqref="Q301">
    <cfRule type="cellIs" dxfId="2647" priority="6527" stopIfTrue="1" operator="lessThan">
      <formula>#REF!/#REF!*1%</formula>
    </cfRule>
    <cfRule type="cellIs" dxfId="2646" priority="6528" stopIfTrue="1" operator="between">
      <formula>#REF!/#REF!*1%</formula>
      <formula>#REF!/#REF!*4%</formula>
    </cfRule>
    <cfRule type="cellIs" dxfId="2645" priority="6529" stopIfTrue="1" operator="greaterThanOrEqual">
      <formula>#REF!/#REF!*5%</formula>
    </cfRule>
  </conditionalFormatting>
  <conditionalFormatting sqref="S301">
    <cfRule type="expression" dxfId="2644" priority="6530" stopIfTrue="1">
      <formula>F</formula>
    </cfRule>
    <cfRule type="expression" dxfId="2643" priority="6531" stopIfTrue="1">
      <formula>A</formula>
    </cfRule>
  </conditionalFormatting>
  <conditionalFormatting sqref="R301">
    <cfRule type="cellIs" dxfId="2642" priority="6532" stopIfTrue="1" operator="lessThan">
      <formula>$R$1/$R$1*60%</formula>
    </cfRule>
    <cfRule type="cellIs" dxfId="2641" priority="6533" stopIfTrue="1" operator="between">
      <formula>$R$1/$R$1*60%</formula>
      <formula>$R$1/$R$1*89%</formula>
    </cfRule>
    <cfRule type="cellIs" dxfId="2640" priority="6534" stopIfTrue="1" operator="greaterThanOrEqual">
      <formula>$R$1/$R$1*90%</formula>
    </cfRule>
  </conditionalFormatting>
  <conditionalFormatting sqref="I281">
    <cfRule type="cellIs" dxfId="2639" priority="6512" stopIfTrue="1" operator="lessThan">
      <formula>$E$1/$E$1*50</formula>
    </cfRule>
    <cfRule type="cellIs" dxfId="2638" priority="6513" stopIfTrue="1" operator="between">
      <formula>$E$1/$E$1*50</formula>
      <formula>$E$1/$E$1*89</formula>
    </cfRule>
    <cfRule type="cellIs" dxfId="2637" priority="6514" stopIfTrue="1" operator="greaterThanOrEqual">
      <formula>$E$1/$E$1*90</formula>
    </cfRule>
  </conditionalFormatting>
  <conditionalFormatting sqref="I305">
    <cfRule type="cellIs" dxfId="2636" priority="6506" stopIfTrue="1" operator="lessThan">
      <formula>$E$1/$E$1*50</formula>
    </cfRule>
    <cfRule type="cellIs" dxfId="2635" priority="6507" stopIfTrue="1" operator="between">
      <formula>$E$1/$E$1*50</formula>
      <formula>$E$1/$E$1*89</formula>
    </cfRule>
    <cfRule type="cellIs" dxfId="2634" priority="6508" stopIfTrue="1" operator="greaterThanOrEqual">
      <formula>$E$1/$E$1*90</formula>
    </cfRule>
  </conditionalFormatting>
  <conditionalFormatting sqref="I302">
    <cfRule type="cellIs" dxfId="2633" priority="6503" stopIfTrue="1" operator="lessThan">
      <formula>$E$1/$E$1*50</formula>
    </cfRule>
    <cfRule type="cellIs" dxfId="2632" priority="6504" stopIfTrue="1" operator="between">
      <formula>$E$1/$E$1*50</formula>
      <formula>$E$1/$E$1*89</formula>
    </cfRule>
    <cfRule type="cellIs" dxfId="2631" priority="6505" stopIfTrue="1" operator="greaterThanOrEqual">
      <formula>$E$1/$E$1*90</formula>
    </cfRule>
  </conditionalFormatting>
  <conditionalFormatting sqref="I295">
    <cfRule type="cellIs" dxfId="2630" priority="6468" stopIfTrue="1" operator="lessThan">
      <formula>$E$1/$E$1*50</formula>
    </cfRule>
    <cfRule type="cellIs" dxfId="2629" priority="6469" stopIfTrue="1" operator="between">
      <formula>$E$1/$E$1*50</formula>
      <formula>$E$1/$E$1*89</formula>
    </cfRule>
    <cfRule type="cellIs" dxfId="2628" priority="6470" stopIfTrue="1" operator="greaterThanOrEqual">
      <formula>$E$1/$E$1*90</formula>
    </cfRule>
  </conditionalFormatting>
  <conditionalFormatting sqref="P295">
    <cfRule type="cellIs" dxfId="2627" priority="6474" stopIfTrue="1" operator="lessThan">
      <formula>#REF!/#REF!*60</formula>
    </cfRule>
    <cfRule type="cellIs" dxfId="2626" priority="6475" stopIfTrue="1" operator="between">
      <formula>#REF!/#REF!*60</formula>
      <formula>#REF!/#REF!*89</formula>
    </cfRule>
    <cfRule type="cellIs" dxfId="2625" priority="6476" stopIfTrue="1" operator="greaterThanOrEqual">
      <formula>#REF!/#REF!*90</formula>
    </cfRule>
  </conditionalFormatting>
  <conditionalFormatting sqref="O295">
    <cfRule type="cellIs" dxfId="2624" priority="6477" stopIfTrue="1" operator="lessThan">
      <formula>$F$1/$F$1*50%</formula>
    </cfRule>
    <cfRule type="cellIs" dxfId="2623" priority="6478" stopIfTrue="1" operator="between">
      <formula>$F$1/$F$1*50%</formula>
      <formula>$F$1/$F$1*89.9%</formula>
    </cfRule>
    <cfRule type="cellIs" dxfId="2622" priority="6479" stopIfTrue="1" operator="greaterThanOrEqual">
      <formula>$F$1/$F$1*13.5%</formula>
    </cfRule>
  </conditionalFormatting>
  <conditionalFormatting sqref="G295">
    <cfRule type="cellIs" dxfId="2621" priority="6497" stopIfTrue="1" operator="lessThan">
      <formula>$E$1/$E$1*50</formula>
    </cfRule>
    <cfRule type="cellIs" dxfId="2620" priority="6498" stopIfTrue="1" operator="between">
      <formula>$E$1/$E$1*50</formula>
      <formula>$E$1/$E$1*89</formula>
    </cfRule>
    <cfRule type="cellIs" dxfId="2619" priority="6499" stopIfTrue="1" operator="greaterThanOrEqual">
      <formula>$E$1/$E$1*90</formula>
    </cfRule>
  </conditionalFormatting>
  <conditionalFormatting sqref="I295 L295">
    <cfRule type="cellIs" dxfId="2618" priority="6480" stopIfTrue="1" operator="lessThan">
      <formula>$E$1/$E$1*50</formula>
    </cfRule>
    <cfRule type="cellIs" dxfId="2617" priority="6481" stopIfTrue="1" operator="between">
      <formula>$E$1/$E$1*50</formula>
      <formula>$E$1/$E$1*89</formula>
    </cfRule>
    <cfRule type="cellIs" dxfId="2616" priority="6482" stopIfTrue="1" operator="greaterThanOrEqual">
      <formula>$E$1/$E$1*90</formula>
    </cfRule>
  </conditionalFormatting>
  <conditionalFormatting sqref="J295 M295 H295 F295">
    <cfRule type="cellIs" dxfId="2615" priority="6483" stopIfTrue="1" operator="lessThan">
      <formula>$F$1/$F$1*11.2%</formula>
    </cfRule>
    <cfRule type="cellIs" dxfId="2614" priority="6484" stopIfTrue="1" operator="between">
      <formula>$F$1/$F$1*11.25%</formula>
      <formula>$F$1/$F$1*20.03%</formula>
    </cfRule>
    <cfRule type="cellIs" dxfId="2613" priority="6485" stopIfTrue="1" operator="greaterThanOrEqual">
      <formula>$F$1/$F$1*13.5%</formula>
    </cfRule>
  </conditionalFormatting>
  <conditionalFormatting sqref="Q295">
    <cfRule type="cellIs" dxfId="2612" priority="6486" stopIfTrue="1" operator="lessThan">
      <formula>#REF!/#REF!*1%</formula>
    </cfRule>
    <cfRule type="cellIs" dxfId="2611" priority="6487" stopIfTrue="1" operator="between">
      <formula>#REF!/#REF!*1%</formula>
      <formula>#REF!/#REF!*4%</formula>
    </cfRule>
    <cfRule type="cellIs" dxfId="2610" priority="6488" stopIfTrue="1" operator="greaterThanOrEqual">
      <formula>#REF!/#REF!*5%</formula>
    </cfRule>
  </conditionalFormatting>
  <conditionalFormatting sqref="S295">
    <cfRule type="expression" dxfId="2609" priority="6489" stopIfTrue="1">
      <formula>F</formula>
    </cfRule>
    <cfRule type="expression" dxfId="2608" priority="6490" stopIfTrue="1">
      <formula>A</formula>
    </cfRule>
  </conditionalFormatting>
  <conditionalFormatting sqref="R295">
    <cfRule type="cellIs" dxfId="2607" priority="6491" stopIfTrue="1" operator="lessThan">
      <formula>$R$1/$R$1*60%</formula>
    </cfRule>
    <cfRule type="cellIs" dxfId="2606" priority="6492" stopIfTrue="1" operator="between">
      <formula>$R$1/$R$1*60%</formula>
      <formula>$R$1/$R$1*89%</formula>
    </cfRule>
    <cfRule type="cellIs" dxfId="2605" priority="6493" stopIfTrue="1" operator="greaterThanOrEqual">
      <formula>$R$1/$R$1*90%</formula>
    </cfRule>
  </conditionalFormatting>
  <conditionalFormatting sqref="L295">
    <cfRule type="cellIs" dxfId="2604" priority="6471" stopIfTrue="1" operator="lessThan">
      <formula>$E$1/$E$1*50</formula>
    </cfRule>
    <cfRule type="cellIs" dxfId="2603" priority="6472" stopIfTrue="1" operator="between">
      <formula>$E$1/$E$1*50</formula>
      <formula>$E$1/$E$1*89</formula>
    </cfRule>
    <cfRule type="cellIs" dxfId="2602" priority="6473" stopIfTrue="1" operator="greaterThanOrEqual">
      <formula>$E$1/$E$1*90</formula>
    </cfRule>
  </conditionalFormatting>
  <conditionalFormatting sqref="E305">
    <cfRule type="cellIs" dxfId="2601" priority="6465" stopIfTrue="1" operator="lessThan">
      <formula>$E$1/$E$1*50</formula>
    </cfRule>
    <cfRule type="cellIs" dxfId="2600" priority="6466" stopIfTrue="1" operator="between">
      <formula>$E$1/$E$1*50</formula>
      <formula>$E$1/$E$1*89</formula>
    </cfRule>
    <cfRule type="cellIs" dxfId="2599" priority="6467" stopIfTrue="1" operator="greaterThanOrEqual">
      <formula>$E$1/$E$1*90</formula>
    </cfRule>
  </conditionalFormatting>
  <conditionalFormatting sqref="E290">
    <cfRule type="cellIs" dxfId="2598" priority="6462" stopIfTrue="1" operator="lessThan">
      <formula>$E$1/$E$1*50</formula>
    </cfRule>
    <cfRule type="cellIs" dxfId="2597" priority="6463" stopIfTrue="1" operator="between">
      <formula>$E$1/$E$1*50</formula>
      <formula>$E$1/$E$1*89</formula>
    </cfRule>
    <cfRule type="cellIs" dxfId="2596" priority="6464" stopIfTrue="1" operator="greaterThanOrEqual">
      <formula>$E$1/$E$1*90</formula>
    </cfRule>
  </conditionalFormatting>
  <conditionalFormatting sqref="E300">
    <cfRule type="cellIs" dxfId="2595" priority="6459" stopIfTrue="1" operator="lessThan">
      <formula>$E$1/$E$1*50</formula>
    </cfRule>
    <cfRule type="cellIs" dxfId="2594" priority="6460" stopIfTrue="1" operator="between">
      <formula>$E$1/$E$1*50</formula>
      <formula>$E$1/$E$1*89</formula>
    </cfRule>
    <cfRule type="cellIs" dxfId="2593" priority="6461" stopIfTrue="1" operator="greaterThanOrEqual">
      <formula>$E$1/$E$1*90</formula>
    </cfRule>
  </conditionalFormatting>
  <conditionalFormatting sqref="E302">
    <cfRule type="cellIs" dxfId="2592" priority="6456" stopIfTrue="1" operator="lessThan">
      <formula>$E$1/$E$1*50</formula>
    </cfRule>
    <cfRule type="cellIs" dxfId="2591" priority="6457" stopIfTrue="1" operator="between">
      <formula>$E$1/$E$1*50</formula>
      <formula>$E$1/$E$1*89</formula>
    </cfRule>
    <cfRule type="cellIs" dxfId="2590" priority="6458" stopIfTrue="1" operator="greaterThanOrEqual">
      <formula>$E$1/$E$1*90</formula>
    </cfRule>
  </conditionalFormatting>
  <conditionalFormatting sqref="E301">
    <cfRule type="cellIs" dxfId="2589" priority="6453" stopIfTrue="1" operator="lessThan">
      <formula>$E$1/$E$1*50</formula>
    </cfRule>
    <cfRule type="cellIs" dxfId="2588" priority="6454" stopIfTrue="1" operator="between">
      <formula>$E$1/$E$1*50</formula>
      <formula>$E$1/$E$1*89</formula>
    </cfRule>
    <cfRule type="cellIs" dxfId="2587" priority="6455" stopIfTrue="1" operator="greaterThanOrEqual">
      <formula>$E$1/$E$1*90</formula>
    </cfRule>
  </conditionalFormatting>
  <conditionalFormatting sqref="E295">
    <cfRule type="cellIs" dxfId="2586" priority="6450" stopIfTrue="1" operator="lessThan">
      <formula>$E$1/$E$1*50</formula>
    </cfRule>
    <cfRule type="cellIs" dxfId="2585" priority="6451" stopIfTrue="1" operator="between">
      <formula>$E$1/$E$1*50</formula>
      <formula>$E$1/$E$1*89</formula>
    </cfRule>
    <cfRule type="cellIs" dxfId="2584" priority="6452" stopIfTrue="1" operator="greaterThanOrEqual">
      <formula>$E$1/$E$1*90</formula>
    </cfRule>
  </conditionalFormatting>
  <conditionalFormatting sqref="S363">
    <cfRule type="expression" dxfId="2583" priority="6445" stopIfTrue="1">
      <formula>F</formula>
    </cfRule>
    <cfRule type="expression" dxfId="2582" priority="6446" stopIfTrue="1">
      <formula>A</formula>
    </cfRule>
  </conditionalFormatting>
  <conditionalFormatting sqref="R363">
    <cfRule type="cellIs" dxfId="2581" priority="6447" stopIfTrue="1" operator="lessThan">
      <formula>$R$1/$R$1*60%</formula>
    </cfRule>
    <cfRule type="cellIs" dxfId="2580" priority="6448" stopIfTrue="1" operator="between">
      <formula>$R$1/$R$1*60%</formula>
      <formula>$R$1/$R$1*89%</formula>
    </cfRule>
    <cfRule type="cellIs" dxfId="2579" priority="6449" stopIfTrue="1" operator="greaterThanOrEqual">
      <formula>$R$1/$R$1*90%</formula>
    </cfRule>
  </conditionalFormatting>
  <conditionalFormatting sqref="O357">
    <cfRule type="cellIs" dxfId="2578" priority="6305" stopIfTrue="1" operator="lessThan">
      <formula>$F$1/$F$1*50%</formula>
    </cfRule>
    <cfRule type="cellIs" dxfId="2577" priority="6306" stopIfTrue="1" operator="between">
      <formula>$F$1/$F$1*50%</formula>
      <formula>$F$1/$F$1*89.9%</formula>
    </cfRule>
    <cfRule type="cellIs" dxfId="2576" priority="6307" stopIfTrue="1" operator="greaterThanOrEqual">
      <formula>$F$1/$F$1*13.5%</formula>
    </cfRule>
  </conditionalFormatting>
  <conditionalFormatting sqref="N357">
    <cfRule type="cellIs" dxfId="2575" priority="6308" stopIfTrue="1" operator="lessThan">
      <formula>$F$1/$F$1*1%</formula>
    </cfRule>
    <cfRule type="cellIs" dxfId="2574" priority="6309" stopIfTrue="1" operator="between">
      <formula>$F$1/$F$1*1%</formula>
      <formula>$F$1/$F$1*4%</formula>
    </cfRule>
    <cfRule type="cellIs" dxfId="2573" priority="6310" stopIfTrue="1" operator="greaterThanOrEqual">
      <formula>$F$1/$F$1*5%</formula>
    </cfRule>
  </conditionalFormatting>
  <conditionalFormatting sqref="G357 E357 L357 I357">
    <cfRule type="cellIs" dxfId="2572" priority="6311" stopIfTrue="1" operator="lessThan">
      <formula>$E$1/$E$1*50</formula>
    </cfRule>
    <cfRule type="cellIs" dxfId="2571" priority="6312" stopIfTrue="1" operator="between">
      <formula>$E$1/$E$1*50</formula>
      <formula>$E$1/$E$1*89</formula>
    </cfRule>
    <cfRule type="cellIs" dxfId="2570" priority="6313" stopIfTrue="1" operator="greaterThanOrEqual">
      <formula>$E$1/$E$1*90</formula>
    </cfRule>
  </conditionalFormatting>
  <conditionalFormatting sqref="F357 H357 M357 J357">
    <cfRule type="cellIs" dxfId="2569" priority="6314" stopIfTrue="1" operator="lessThan">
      <formula>$F$1/$F$1*11.2%</formula>
    </cfRule>
    <cfRule type="cellIs" dxfId="2568" priority="6315" stopIfTrue="1" operator="between">
      <formula>$F$1/$F$1*11.25%</formula>
      <formula>$F$1/$F$1*20.03%</formula>
    </cfRule>
    <cfRule type="cellIs" dxfId="2567" priority="6316" stopIfTrue="1" operator="greaterThanOrEqual">
      <formula>$F$1/$F$1*13.5%</formula>
    </cfRule>
  </conditionalFormatting>
  <conditionalFormatting sqref="Q357">
    <cfRule type="cellIs" dxfId="2566" priority="6317" stopIfTrue="1" operator="lessThan">
      <formula>#REF!/#REF!*1%</formula>
    </cfRule>
    <cfRule type="cellIs" dxfId="2565" priority="6318" stopIfTrue="1" operator="between">
      <formula>#REF!/#REF!*1%</formula>
      <formula>#REF!/#REF!*4%</formula>
    </cfRule>
    <cfRule type="cellIs" dxfId="2564" priority="6319" stopIfTrue="1" operator="greaterThanOrEqual">
      <formula>#REF!/#REF!*5%</formula>
    </cfRule>
  </conditionalFormatting>
  <conditionalFormatting sqref="S357">
    <cfRule type="expression" dxfId="2563" priority="6320" stopIfTrue="1">
      <formula>F</formula>
    </cfRule>
    <cfRule type="expression" dxfId="2562" priority="6321" stopIfTrue="1">
      <formula>A</formula>
    </cfRule>
  </conditionalFormatting>
  <conditionalFormatting sqref="R357">
    <cfRule type="cellIs" dxfId="2561" priority="6322" stopIfTrue="1" operator="lessThan">
      <formula>$R$1/$R$1*60%</formula>
    </cfRule>
    <cfRule type="cellIs" dxfId="2560" priority="6323" stopIfTrue="1" operator="between">
      <formula>$R$1/$R$1*60%</formula>
      <formula>$R$1/$R$1*89%</formula>
    </cfRule>
    <cfRule type="cellIs" dxfId="2559" priority="6324" stopIfTrue="1" operator="greaterThanOrEqual">
      <formula>$R$1/$R$1*90%</formula>
    </cfRule>
  </conditionalFormatting>
  <conditionalFormatting sqref="P357">
    <cfRule type="cellIs" dxfId="2558" priority="6302" stopIfTrue="1" operator="lessThan">
      <formula>#REF!/#REF!*60</formula>
    </cfRule>
    <cfRule type="cellIs" dxfId="2557" priority="6303" stopIfTrue="1" operator="between">
      <formula>#REF!/#REF!*60</formula>
      <formula>#REF!/#REF!*89</formula>
    </cfRule>
    <cfRule type="cellIs" dxfId="2556" priority="6304" stopIfTrue="1" operator="greaterThanOrEqual">
      <formula>#REF!/#REF!*90</formula>
    </cfRule>
  </conditionalFormatting>
  <conditionalFormatting sqref="E357">
    <cfRule type="cellIs" dxfId="2555" priority="6299" stopIfTrue="1" operator="lessThan">
      <formula>$E$1/$E$1*50</formula>
    </cfRule>
    <cfRule type="cellIs" dxfId="2554" priority="6300" stopIfTrue="1" operator="between">
      <formula>$E$1/$E$1*50</formula>
      <formula>$E$1/$E$1*89</formula>
    </cfRule>
    <cfRule type="cellIs" dxfId="2553" priority="6301" stopIfTrue="1" operator="greaterThanOrEqual">
      <formula>$E$1/$E$1*90</formula>
    </cfRule>
  </conditionalFormatting>
  <conditionalFormatting sqref="O406:O407">
    <cfRule type="cellIs" dxfId="2552" priority="6244" stopIfTrue="1" operator="lessThan">
      <formula>$F$1/$F$1*50%</formula>
    </cfRule>
    <cfRule type="cellIs" dxfId="2551" priority="6245" stopIfTrue="1" operator="between">
      <formula>$F$1/$F$1*50%</formula>
      <formula>$F$1/$F$1*89.9%</formula>
    </cfRule>
    <cfRule type="cellIs" dxfId="2550" priority="6246" stopIfTrue="1" operator="greaterThanOrEqual">
      <formula>$F$1/$F$1*13.5%</formula>
    </cfRule>
  </conditionalFormatting>
  <conditionalFormatting sqref="K406:K407">
    <cfRule type="cellIs" dxfId="2549" priority="6247" stopIfTrue="1" operator="lessThan">
      <formula>$F$1/$F$1*1%</formula>
    </cfRule>
    <cfRule type="cellIs" dxfId="2548" priority="6248" stopIfTrue="1" operator="between">
      <formula>$F$1/$F$1*1%</formula>
      <formula>$F$1/$F$1*4%</formula>
    </cfRule>
    <cfRule type="cellIs" dxfId="2547" priority="6249" stopIfTrue="1" operator="greaterThanOrEqual">
      <formula>$F$1/$F$1*5%</formula>
    </cfRule>
  </conditionalFormatting>
  <conditionalFormatting sqref="E406:E407 I406:I407 L406:L407 G406:G407">
    <cfRule type="cellIs" dxfId="2546" priority="6250" stopIfTrue="1" operator="lessThan">
      <formula>$E$1/$E$1*50</formula>
    </cfRule>
    <cfRule type="cellIs" dxfId="2545" priority="6251" stopIfTrue="1" operator="between">
      <formula>$E$1/$E$1*50</formula>
      <formula>$E$1/$E$1*89</formula>
    </cfRule>
    <cfRule type="cellIs" dxfId="2544" priority="6252" stopIfTrue="1" operator="greaterThanOrEqual">
      <formula>$E$1/$E$1*90</formula>
    </cfRule>
  </conditionalFormatting>
  <conditionalFormatting sqref="M406:M407 J406:J407 H406:H407 F406:F407">
    <cfRule type="cellIs" dxfId="2543" priority="6253" stopIfTrue="1" operator="lessThan">
      <formula>$F$1/$F$1*11.2%</formula>
    </cfRule>
    <cfRule type="cellIs" dxfId="2542" priority="6254" stopIfTrue="1" operator="between">
      <formula>$F$1/$F$1*11.25%</formula>
      <formula>$F$1/$F$1*20.03%</formula>
    </cfRule>
    <cfRule type="cellIs" dxfId="2541" priority="6255" stopIfTrue="1" operator="greaterThanOrEqual">
      <formula>$F$1/$F$1*13.5%</formula>
    </cfRule>
  </conditionalFormatting>
  <conditionalFormatting sqref="Q406:Q407">
    <cfRule type="cellIs" dxfId="2540" priority="6256" stopIfTrue="1" operator="lessThan">
      <formula>#REF!/#REF!*1%</formula>
    </cfRule>
    <cfRule type="cellIs" dxfId="2539" priority="6257" stopIfTrue="1" operator="between">
      <formula>#REF!/#REF!*1%</formula>
      <formula>#REF!/#REF!*4%</formula>
    </cfRule>
    <cfRule type="cellIs" dxfId="2538" priority="6258" stopIfTrue="1" operator="greaterThanOrEqual">
      <formula>#REF!/#REF!*5%</formula>
    </cfRule>
  </conditionalFormatting>
  <conditionalFormatting sqref="P406:P407">
    <cfRule type="cellIs" dxfId="2537" priority="6241" stopIfTrue="1" operator="lessThan">
      <formula>#REF!/#REF!*60</formula>
    </cfRule>
    <cfRule type="cellIs" dxfId="2536" priority="6242" stopIfTrue="1" operator="between">
      <formula>#REF!/#REF!*60</formula>
      <formula>#REF!/#REF!*89</formula>
    </cfRule>
    <cfRule type="cellIs" dxfId="2535" priority="6243" stopIfTrue="1" operator="greaterThanOrEqual">
      <formula>#REF!/#REF!*90</formula>
    </cfRule>
  </conditionalFormatting>
  <conditionalFormatting sqref="S406">
    <cfRule type="expression" dxfId="2534" priority="6236" stopIfTrue="1">
      <formula>F</formula>
    </cfRule>
    <cfRule type="expression" dxfId="2533" priority="6237" stopIfTrue="1">
      <formula>A</formula>
    </cfRule>
  </conditionalFormatting>
  <conditionalFormatting sqref="R406">
    <cfRule type="cellIs" dxfId="2532" priority="6238" stopIfTrue="1" operator="lessThan">
      <formula>$R$1/$R$1*60%</formula>
    </cfRule>
    <cfRule type="cellIs" dxfId="2531" priority="6239" stopIfTrue="1" operator="between">
      <formula>$R$1/$R$1*60%</formula>
      <formula>$R$1/$R$1*89%</formula>
    </cfRule>
    <cfRule type="cellIs" dxfId="2530" priority="6240" stopIfTrue="1" operator="greaterThanOrEqual">
      <formula>$R$1/$R$1*90%</formula>
    </cfRule>
  </conditionalFormatting>
  <conditionalFormatting sqref="O409">
    <cfRule type="cellIs" dxfId="2529" priority="6177" stopIfTrue="1" operator="lessThan">
      <formula>$F$1/$F$1*50%</formula>
    </cfRule>
    <cfRule type="cellIs" dxfId="2528" priority="6178" stopIfTrue="1" operator="between">
      <formula>$F$1/$F$1*50%</formula>
      <formula>$F$1/$F$1*89.9%</formula>
    </cfRule>
    <cfRule type="cellIs" dxfId="2527" priority="6179" stopIfTrue="1" operator="greaterThanOrEqual">
      <formula>$F$1/$F$1*13.5%</formula>
    </cfRule>
  </conditionalFormatting>
  <conditionalFormatting sqref="K409">
    <cfRule type="cellIs" dxfId="2526" priority="6180" stopIfTrue="1" operator="lessThan">
      <formula>$F$1/$F$1*1%</formula>
    </cfRule>
    <cfRule type="cellIs" dxfId="2525" priority="6181" stopIfTrue="1" operator="between">
      <formula>$F$1/$F$1*1%</formula>
      <formula>$F$1/$F$1*4%</formula>
    </cfRule>
    <cfRule type="cellIs" dxfId="2524" priority="6182" stopIfTrue="1" operator="greaterThanOrEqual">
      <formula>$F$1/$F$1*5%</formula>
    </cfRule>
  </conditionalFormatting>
  <conditionalFormatting sqref="G409 E409 I409 L409">
    <cfRule type="cellIs" dxfId="2523" priority="6183" stopIfTrue="1" operator="lessThan">
      <formula>$E$1/$E$1*50</formula>
    </cfRule>
    <cfRule type="cellIs" dxfId="2522" priority="6184" stopIfTrue="1" operator="between">
      <formula>$E$1/$E$1*50</formula>
      <formula>$E$1/$E$1*89</formula>
    </cfRule>
    <cfRule type="cellIs" dxfId="2521" priority="6185" stopIfTrue="1" operator="greaterThanOrEqual">
      <formula>$E$1/$E$1*90</formula>
    </cfRule>
  </conditionalFormatting>
  <conditionalFormatting sqref="F409 M409 J409 H409">
    <cfRule type="cellIs" dxfId="2520" priority="6186" stopIfTrue="1" operator="lessThan">
      <formula>$F$1/$F$1*11.2%</formula>
    </cfRule>
    <cfRule type="cellIs" dxfId="2519" priority="6187" stopIfTrue="1" operator="between">
      <formula>$F$1/$F$1*11.25%</formula>
      <formula>$F$1/$F$1*20.03%</formula>
    </cfRule>
    <cfRule type="cellIs" dxfId="2518" priority="6188" stopIfTrue="1" operator="greaterThanOrEqual">
      <formula>$F$1/$F$1*13.5%</formula>
    </cfRule>
  </conditionalFormatting>
  <conditionalFormatting sqref="Q409">
    <cfRule type="cellIs" dxfId="2517" priority="6189" stopIfTrue="1" operator="lessThan">
      <formula>#REF!/#REF!*1%</formula>
    </cfRule>
    <cfRule type="cellIs" dxfId="2516" priority="6190" stopIfTrue="1" operator="between">
      <formula>#REF!/#REF!*1%</formula>
      <formula>#REF!/#REF!*4%</formula>
    </cfRule>
    <cfRule type="cellIs" dxfId="2515" priority="6191" stopIfTrue="1" operator="greaterThanOrEqual">
      <formula>#REF!/#REF!*5%</formula>
    </cfRule>
  </conditionalFormatting>
  <conditionalFormatting sqref="P409">
    <cfRule type="cellIs" dxfId="2514" priority="6174" stopIfTrue="1" operator="lessThan">
      <formula>#REF!/#REF!*60</formula>
    </cfRule>
    <cfRule type="cellIs" dxfId="2513" priority="6175" stopIfTrue="1" operator="between">
      <formula>#REF!/#REF!*60</formula>
      <formula>#REF!/#REF!*89</formula>
    </cfRule>
    <cfRule type="cellIs" dxfId="2512" priority="6176" stopIfTrue="1" operator="greaterThanOrEqual">
      <formula>#REF!/#REF!*90</formula>
    </cfRule>
  </conditionalFormatting>
  <conditionalFormatting sqref="P405">
    <cfRule type="cellIs" dxfId="2511" priority="6151" stopIfTrue="1" operator="lessThan">
      <formula>#REF!/#REF!*60</formula>
    </cfRule>
    <cfRule type="cellIs" dxfId="2510" priority="6152" stopIfTrue="1" operator="between">
      <formula>#REF!/#REF!*60</formula>
      <formula>#REF!/#REF!*89</formula>
    </cfRule>
    <cfRule type="cellIs" dxfId="2509" priority="6153" stopIfTrue="1" operator="greaterThanOrEqual">
      <formula>#REF!/#REF!*90</formula>
    </cfRule>
  </conditionalFormatting>
  <conditionalFormatting sqref="O405">
    <cfRule type="cellIs" dxfId="2508" priority="6154" stopIfTrue="1" operator="lessThan">
      <formula>$F$1/$F$1*50%</formula>
    </cfRule>
    <cfRule type="cellIs" dxfId="2507" priority="6155" stopIfTrue="1" operator="between">
      <formula>$F$1/$F$1*50%</formula>
      <formula>$F$1/$F$1*89.9%</formula>
    </cfRule>
    <cfRule type="cellIs" dxfId="2506" priority="6156" stopIfTrue="1" operator="greaterThanOrEqual">
      <formula>$F$1/$F$1*13.5%</formula>
    </cfRule>
  </conditionalFormatting>
  <conditionalFormatting sqref="K405">
    <cfRule type="cellIs" dxfId="2505" priority="6157" stopIfTrue="1" operator="lessThan">
      <formula>$F$1/$F$1*1%</formula>
    </cfRule>
    <cfRule type="cellIs" dxfId="2504" priority="6158" stopIfTrue="1" operator="between">
      <formula>$F$1/$F$1*1%</formula>
      <formula>$F$1/$F$1*4%</formula>
    </cfRule>
    <cfRule type="cellIs" dxfId="2503" priority="6159" stopIfTrue="1" operator="greaterThanOrEqual">
      <formula>$F$1/$F$1*5%</formula>
    </cfRule>
  </conditionalFormatting>
  <conditionalFormatting sqref="G405 E405 I405 L405">
    <cfRule type="cellIs" dxfId="2502" priority="6160" stopIfTrue="1" operator="lessThan">
      <formula>$E$1/$E$1*50</formula>
    </cfRule>
    <cfRule type="cellIs" dxfId="2501" priority="6161" stopIfTrue="1" operator="between">
      <formula>$E$1/$E$1*50</formula>
      <formula>$E$1/$E$1*89</formula>
    </cfRule>
    <cfRule type="cellIs" dxfId="2500" priority="6162" stopIfTrue="1" operator="greaterThanOrEqual">
      <formula>$E$1/$E$1*90</formula>
    </cfRule>
  </conditionalFormatting>
  <conditionalFormatting sqref="F405 M405 J405 H405">
    <cfRule type="cellIs" dxfId="2499" priority="6163" stopIfTrue="1" operator="lessThan">
      <formula>$F$1/$F$1*11.2%</formula>
    </cfRule>
    <cfRule type="cellIs" dxfId="2498" priority="6164" stopIfTrue="1" operator="between">
      <formula>$F$1/$F$1*11.25%</formula>
      <formula>$F$1/$F$1*20.03%</formula>
    </cfRule>
    <cfRule type="cellIs" dxfId="2497" priority="6165" stopIfTrue="1" operator="greaterThanOrEqual">
      <formula>$F$1/$F$1*13.5%</formula>
    </cfRule>
  </conditionalFormatting>
  <conditionalFormatting sqref="Q405">
    <cfRule type="cellIs" dxfId="2496" priority="6166" stopIfTrue="1" operator="lessThan">
      <formula>#REF!/#REF!*1%</formula>
    </cfRule>
    <cfRule type="cellIs" dxfId="2495" priority="6167" stopIfTrue="1" operator="between">
      <formula>#REF!/#REF!*1%</formula>
      <formula>#REF!/#REF!*4%</formula>
    </cfRule>
    <cfRule type="cellIs" dxfId="2494" priority="6168" stopIfTrue="1" operator="greaterThanOrEqual">
      <formula>#REF!/#REF!*5%</formula>
    </cfRule>
  </conditionalFormatting>
  <conditionalFormatting sqref="S405">
    <cfRule type="expression" dxfId="2493" priority="6169" stopIfTrue="1">
      <formula>F</formula>
    </cfRule>
    <cfRule type="expression" dxfId="2492" priority="6170" stopIfTrue="1">
      <formula>A</formula>
    </cfRule>
  </conditionalFormatting>
  <conditionalFormatting sqref="R405">
    <cfRule type="cellIs" dxfId="2491" priority="6171" stopIfTrue="1" operator="lessThan">
      <formula>$R$1/$R$1*60%</formula>
    </cfRule>
    <cfRule type="cellIs" dxfId="2490" priority="6172" stopIfTrue="1" operator="between">
      <formula>$R$1/$R$1*60%</formula>
      <formula>$R$1/$R$1*89%</formula>
    </cfRule>
    <cfRule type="cellIs" dxfId="2489" priority="6173" stopIfTrue="1" operator="greaterThanOrEqual">
      <formula>$R$1/$R$1*90%</formula>
    </cfRule>
  </conditionalFormatting>
  <conditionalFormatting sqref="N498:N499">
    <cfRule type="cellIs" dxfId="2488" priority="6148" stopIfTrue="1" operator="lessThan">
      <formula>$F$1/$F$1*1%</formula>
    </cfRule>
    <cfRule type="cellIs" dxfId="2487" priority="6149" stopIfTrue="1" operator="between">
      <formula>$F$1/$F$1*1%</formula>
      <formula>$F$1/$F$1*4%</formula>
    </cfRule>
    <cfRule type="cellIs" dxfId="2486" priority="6150" stopIfTrue="1" operator="greaterThanOrEqual">
      <formula>$F$1/$F$1*5%</formula>
    </cfRule>
  </conditionalFormatting>
  <conditionalFormatting sqref="O498:O499">
    <cfRule type="cellIs" dxfId="2485" priority="6133" stopIfTrue="1" operator="lessThan">
      <formula>$F$1/$F$1*50%</formula>
    </cfRule>
    <cfRule type="cellIs" dxfId="2484" priority="6134" stopIfTrue="1" operator="between">
      <formula>$F$1/$F$1*50%</formula>
      <formula>$F$1/$F$1*89.9%</formula>
    </cfRule>
    <cfRule type="cellIs" dxfId="2483" priority="6135" stopIfTrue="1" operator="greaterThanOrEqual">
      <formula>$F$1/$F$1*13.5%</formula>
    </cfRule>
  </conditionalFormatting>
  <conditionalFormatting sqref="I498:I499 E499:E500 G498:G499 L498:L499">
    <cfRule type="cellIs" dxfId="2482" priority="6136" stopIfTrue="1" operator="lessThan">
      <formula>$E$1/$E$1*50</formula>
    </cfRule>
    <cfRule type="cellIs" dxfId="2481" priority="6137" stopIfTrue="1" operator="between">
      <formula>$E$1/$E$1*50</formula>
      <formula>$E$1/$E$1*89</formula>
    </cfRule>
    <cfRule type="cellIs" dxfId="2480" priority="6138" stopIfTrue="1" operator="greaterThanOrEqual">
      <formula>$E$1/$E$1*90</formula>
    </cfRule>
  </conditionalFormatting>
  <conditionalFormatting sqref="J498:J499 M498:M499 H498:H499">
    <cfRule type="cellIs" dxfId="2479" priority="6139" stopIfTrue="1" operator="lessThan">
      <formula>$F$1/$F$1*11.2%</formula>
    </cfRule>
    <cfRule type="cellIs" dxfId="2478" priority="6140" stopIfTrue="1" operator="between">
      <formula>$F$1/$F$1*11.25%</formula>
      <formula>$F$1/$F$1*20.03%</formula>
    </cfRule>
    <cfRule type="cellIs" dxfId="2477" priority="6141" stopIfTrue="1" operator="greaterThanOrEqual">
      <formula>$F$1/$F$1*13.5%</formula>
    </cfRule>
  </conditionalFormatting>
  <conditionalFormatting sqref="Q498">
    <cfRule type="cellIs" dxfId="2476" priority="6142" stopIfTrue="1" operator="lessThan">
      <formula>#REF!/#REF!*1%</formula>
    </cfRule>
    <cfRule type="cellIs" dxfId="2475" priority="6143" stopIfTrue="1" operator="between">
      <formula>#REF!/#REF!*1%</formula>
      <formula>#REF!/#REF!*4%</formula>
    </cfRule>
    <cfRule type="cellIs" dxfId="2474" priority="6144" stopIfTrue="1" operator="greaterThanOrEqual">
      <formula>#REF!/#REF!*5%</formula>
    </cfRule>
  </conditionalFormatting>
  <conditionalFormatting sqref="Q499">
    <cfRule type="cellIs" dxfId="2473" priority="6127" stopIfTrue="1" operator="equal">
      <formula>"A"</formula>
    </cfRule>
    <cfRule type="cellIs" dxfId="2472" priority="6128" stopIfTrue="1" operator="between">
      <formula>$W$1</formula>
      <formula>$X$1</formula>
    </cfRule>
    <cfRule type="cellIs" dxfId="2471" priority="6129" stopIfTrue="1" operator="equal">
      <formula>"F"</formula>
    </cfRule>
  </conditionalFormatting>
  <conditionalFormatting sqref="P346:P347 P316:P341">
    <cfRule type="cellIs" dxfId="2470" priority="6077" stopIfTrue="1" operator="lessThan">
      <formula>#REF!/#REF!*60</formula>
    </cfRule>
    <cfRule type="cellIs" dxfId="2469" priority="6078" stopIfTrue="1" operator="between">
      <formula>#REF!/#REF!*60</formula>
      <formula>#REF!/#REF!*89</formula>
    </cfRule>
    <cfRule type="cellIs" dxfId="2468" priority="6079" stopIfTrue="1" operator="greaterThanOrEqual">
      <formula>#REF!/#REF!*90</formula>
    </cfRule>
  </conditionalFormatting>
  <conditionalFormatting sqref="O314:P315">
    <cfRule type="cellIs" dxfId="2467" priority="6080" stopIfTrue="1" operator="lessThan">
      <formula>#REF!/#REF!*60</formula>
    </cfRule>
    <cfRule type="cellIs" dxfId="2466" priority="6081" stopIfTrue="1" operator="between">
      <formula>#REF!/#REF!*60</formula>
      <formula>#REF!/#REF!*89</formula>
    </cfRule>
    <cfRule type="cellIs" dxfId="2465" priority="6082" stopIfTrue="1" operator="greaterThanOrEqual">
      <formula>#REF!/#REF!*90</formula>
    </cfRule>
  </conditionalFormatting>
  <conditionalFormatting sqref="P440:P441 P443:P447">
    <cfRule type="cellIs" dxfId="2464" priority="6074" stopIfTrue="1" operator="lessThan">
      <formula>#REF!/#REF!*60</formula>
    </cfRule>
    <cfRule type="cellIs" dxfId="2463" priority="6075" stopIfTrue="1" operator="between">
      <formula>#REF!/#REF!*60</formula>
      <formula>#REF!/#REF!*89</formula>
    </cfRule>
    <cfRule type="cellIs" dxfId="2462" priority="6076" stopIfTrue="1" operator="greaterThanOrEqual">
      <formula>#REF!/#REF!*90</formula>
    </cfRule>
  </conditionalFormatting>
  <conditionalFormatting sqref="P478 P480:P489 P491:P493 P495:P501">
    <cfRule type="cellIs" dxfId="2461" priority="6071" stopIfTrue="1" operator="lessThan">
      <formula>#REF!/#REF!*60</formula>
    </cfRule>
    <cfRule type="cellIs" dxfId="2460" priority="6072" stopIfTrue="1" operator="between">
      <formula>#REF!/#REF!*60</formula>
      <formula>#REF!/#REF!*89</formula>
    </cfRule>
    <cfRule type="cellIs" dxfId="2459" priority="6073" stopIfTrue="1" operator="greaterThanOrEqual">
      <formula>#REF!/#REF!*90</formula>
    </cfRule>
  </conditionalFormatting>
  <conditionalFormatting sqref="I20">
    <cfRule type="cellIs" dxfId="2458" priority="5849" stopIfTrue="1" operator="lessThan">
      <formula>$E$1/$E$1*50</formula>
    </cfRule>
    <cfRule type="cellIs" dxfId="2457" priority="5850" stopIfTrue="1" operator="between">
      <formula>$E$1/$E$1*50</formula>
      <formula>$E$1/$E$1*89</formula>
    </cfRule>
    <cfRule type="cellIs" dxfId="2456" priority="5851" stopIfTrue="1" operator="greaterThanOrEqual">
      <formula>$E$1/$E$1*90</formula>
    </cfRule>
  </conditionalFormatting>
  <conditionalFormatting sqref="O24">
    <cfRule type="cellIs" dxfId="2455" priority="5820" stopIfTrue="1" operator="lessThan">
      <formula>$F$1/$F$1*50%</formula>
    </cfRule>
    <cfRule type="cellIs" dxfId="2454" priority="5821" stopIfTrue="1" operator="between">
      <formula>$F$1/$F$1*50%</formula>
      <formula>$F$1/$F$1*89.9%</formula>
    </cfRule>
    <cfRule type="cellIs" dxfId="2453" priority="5822" stopIfTrue="1" operator="greaterThanOrEqual">
      <formula>$F$1/$F$1*13.5%</formula>
    </cfRule>
  </conditionalFormatting>
  <conditionalFormatting sqref="K24">
    <cfRule type="cellIs" dxfId="2452" priority="5823" stopIfTrue="1" operator="lessThan">
      <formula>$F$1/$F$1*1%</formula>
    </cfRule>
    <cfRule type="cellIs" dxfId="2451" priority="5824" stopIfTrue="1" operator="between">
      <formula>$F$1/$F$1*1%</formula>
      <formula>$F$1/$F$1*4%</formula>
    </cfRule>
    <cfRule type="cellIs" dxfId="2450" priority="5825" stopIfTrue="1" operator="greaterThanOrEqual">
      <formula>$F$1/$F$1*5%</formula>
    </cfRule>
  </conditionalFormatting>
  <conditionalFormatting sqref="E24 L24 G24 I23:I24">
    <cfRule type="cellIs" dxfId="2449" priority="5826" stopIfTrue="1" operator="lessThan">
      <formula>$E$1/$E$1*50</formula>
    </cfRule>
    <cfRule type="cellIs" dxfId="2448" priority="5827" stopIfTrue="1" operator="between">
      <formula>$E$1/$E$1*50</formula>
      <formula>$E$1/$E$1*89</formula>
    </cfRule>
    <cfRule type="cellIs" dxfId="2447" priority="5828" stopIfTrue="1" operator="greaterThanOrEqual">
      <formula>$E$1/$E$1*90</formula>
    </cfRule>
  </conditionalFormatting>
  <conditionalFormatting sqref="F24 M24 J24 H24">
    <cfRule type="cellIs" dxfId="2446" priority="5829" stopIfTrue="1" operator="lessThan">
      <formula>$F$1/$F$1*11.2%</formula>
    </cfRule>
    <cfRule type="cellIs" dxfId="2445" priority="5830" stopIfTrue="1" operator="between">
      <formula>$F$1/$F$1*11.25%</formula>
      <formula>$F$1/$F$1*20.03%</formula>
    </cfRule>
    <cfRule type="cellIs" dxfId="2444" priority="5831" stopIfTrue="1" operator="greaterThanOrEqual">
      <formula>$F$1/$F$1*13.5%</formula>
    </cfRule>
  </conditionalFormatting>
  <conditionalFormatting sqref="Q24">
    <cfRule type="cellIs" dxfId="2443" priority="5832" stopIfTrue="1" operator="lessThan">
      <formula>#REF!/#REF!*1%</formula>
    </cfRule>
    <cfRule type="cellIs" dxfId="2442" priority="5833" stopIfTrue="1" operator="between">
      <formula>#REF!/#REF!*1%</formula>
      <formula>#REF!/#REF!*4%</formula>
    </cfRule>
    <cfRule type="cellIs" dxfId="2441" priority="5834" stopIfTrue="1" operator="greaterThanOrEqual">
      <formula>#REF!/#REF!*5%</formula>
    </cfRule>
  </conditionalFormatting>
  <conditionalFormatting sqref="S24">
    <cfRule type="expression" dxfId="2440" priority="5835" stopIfTrue="1">
      <formula>F</formula>
    </cfRule>
    <cfRule type="expression" dxfId="2439" priority="5836" stopIfTrue="1">
      <formula>A</formula>
    </cfRule>
  </conditionalFormatting>
  <conditionalFormatting sqref="R24">
    <cfRule type="cellIs" dxfId="2438" priority="5837" stopIfTrue="1" operator="lessThan">
      <formula>$R$1/$R$1*60%</formula>
    </cfRule>
    <cfRule type="cellIs" dxfId="2437" priority="5838" stopIfTrue="1" operator="between">
      <formula>$R$1/$R$1*60%</formula>
      <formula>$R$1/$R$1*89%</formula>
    </cfRule>
    <cfRule type="cellIs" dxfId="2436" priority="5839" stopIfTrue="1" operator="greaterThanOrEqual">
      <formula>$R$1/$R$1*90%</formula>
    </cfRule>
  </conditionalFormatting>
  <conditionalFormatting sqref="P24">
    <cfRule type="cellIs" dxfId="2435" priority="5817" stopIfTrue="1" operator="lessThan">
      <formula>#REF!/#REF!*60</formula>
    </cfRule>
    <cfRule type="cellIs" dxfId="2434" priority="5818" stopIfTrue="1" operator="between">
      <formula>#REF!/#REF!*60</formula>
      <formula>#REF!/#REF!*89</formula>
    </cfRule>
    <cfRule type="cellIs" dxfId="2433" priority="5819" stopIfTrue="1" operator="greaterThanOrEqual">
      <formula>#REF!/#REF!*90</formula>
    </cfRule>
  </conditionalFormatting>
  <conditionalFormatting sqref="P27">
    <cfRule type="cellIs" dxfId="2432" priority="5794" stopIfTrue="1" operator="lessThan">
      <formula>#REF!/#REF!*60</formula>
    </cfRule>
    <cfRule type="cellIs" dxfId="2431" priority="5795" stopIfTrue="1" operator="between">
      <formula>#REF!/#REF!*60</formula>
      <formula>#REF!/#REF!*89</formula>
    </cfRule>
    <cfRule type="cellIs" dxfId="2430" priority="5796" stopIfTrue="1" operator="greaterThanOrEqual">
      <formula>#REF!/#REF!*90</formula>
    </cfRule>
  </conditionalFormatting>
  <conditionalFormatting sqref="O27">
    <cfRule type="cellIs" dxfId="2429" priority="5797" stopIfTrue="1" operator="lessThan">
      <formula>$F$1/$F$1*50%</formula>
    </cfRule>
    <cfRule type="cellIs" dxfId="2428" priority="5798" stopIfTrue="1" operator="between">
      <formula>$F$1/$F$1*50%</formula>
      <formula>$F$1/$F$1*89.9%</formula>
    </cfRule>
    <cfRule type="cellIs" dxfId="2427" priority="5799" stopIfTrue="1" operator="greaterThanOrEqual">
      <formula>$F$1/$F$1*13.5%</formula>
    </cfRule>
  </conditionalFormatting>
  <conditionalFormatting sqref="K27">
    <cfRule type="cellIs" dxfId="2426" priority="5800" stopIfTrue="1" operator="lessThan">
      <formula>$F$1/$F$1*1%</formula>
    </cfRule>
    <cfRule type="cellIs" dxfId="2425" priority="5801" stopIfTrue="1" operator="between">
      <formula>$F$1/$F$1*1%</formula>
      <formula>$F$1/$F$1*4%</formula>
    </cfRule>
    <cfRule type="cellIs" dxfId="2424" priority="5802" stopIfTrue="1" operator="greaterThanOrEqual">
      <formula>$F$1/$F$1*5%</formula>
    </cfRule>
  </conditionalFormatting>
  <conditionalFormatting sqref="E27 L27 G27 I25 I27">
    <cfRule type="cellIs" dxfId="2423" priority="5803" stopIfTrue="1" operator="lessThan">
      <formula>$E$1/$E$1*50</formula>
    </cfRule>
    <cfRule type="cellIs" dxfId="2422" priority="5804" stopIfTrue="1" operator="between">
      <formula>$E$1/$E$1*50</formula>
      <formula>$E$1/$E$1*89</formula>
    </cfRule>
    <cfRule type="cellIs" dxfId="2421" priority="5805" stopIfTrue="1" operator="greaterThanOrEqual">
      <formula>$E$1/$E$1*90</formula>
    </cfRule>
  </conditionalFormatting>
  <conditionalFormatting sqref="F27 M27 J27 H27">
    <cfRule type="cellIs" dxfId="2420" priority="5806" stopIfTrue="1" operator="lessThan">
      <formula>$F$1/$F$1*11.2%</formula>
    </cfRule>
    <cfRule type="cellIs" dxfId="2419" priority="5807" stopIfTrue="1" operator="between">
      <formula>$F$1/$F$1*11.25%</formula>
      <formula>$F$1/$F$1*20.03%</formula>
    </cfRule>
    <cfRule type="cellIs" dxfId="2418" priority="5808" stopIfTrue="1" operator="greaterThanOrEqual">
      <formula>$F$1/$F$1*13.5%</formula>
    </cfRule>
  </conditionalFormatting>
  <conditionalFormatting sqref="Q27">
    <cfRule type="cellIs" dxfId="2417" priority="5809" stopIfTrue="1" operator="lessThan">
      <formula>#REF!/#REF!*1%</formula>
    </cfRule>
    <cfRule type="cellIs" dxfId="2416" priority="5810" stopIfTrue="1" operator="between">
      <formula>#REF!/#REF!*1%</formula>
      <formula>#REF!/#REF!*4%</formula>
    </cfRule>
    <cfRule type="cellIs" dxfId="2415" priority="5811" stopIfTrue="1" operator="greaterThanOrEqual">
      <formula>#REF!/#REF!*5%</formula>
    </cfRule>
  </conditionalFormatting>
  <conditionalFormatting sqref="S27">
    <cfRule type="expression" dxfId="2414" priority="5812" stopIfTrue="1">
      <formula>F</formula>
    </cfRule>
    <cfRule type="expression" dxfId="2413" priority="5813" stopIfTrue="1">
      <formula>A</formula>
    </cfRule>
  </conditionalFormatting>
  <conditionalFormatting sqref="R27">
    <cfRule type="cellIs" dxfId="2412" priority="5814" stopIfTrue="1" operator="lessThan">
      <formula>$R$1/$R$1*60%</formula>
    </cfRule>
    <cfRule type="cellIs" dxfId="2411" priority="5815" stopIfTrue="1" operator="between">
      <formula>$R$1/$R$1*60%</formula>
      <formula>$R$1/$R$1*89%</formula>
    </cfRule>
    <cfRule type="cellIs" dxfId="2410" priority="5816" stopIfTrue="1" operator="greaterThanOrEqual">
      <formula>$R$1/$R$1*90%</formula>
    </cfRule>
  </conditionalFormatting>
  <conditionalFormatting sqref="P25 P22:P23 P20">
    <cfRule type="cellIs" dxfId="2409" priority="5771" stopIfTrue="1" operator="lessThan">
      <formula>#REF!/#REF!*60</formula>
    </cfRule>
    <cfRule type="cellIs" dxfId="2408" priority="5772" stopIfTrue="1" operator="between">
      <formula>#REF!/#REF!*60</formula>
      <formula>#REF!/#REF!*89</formula>
    </cfRule>
    <cfRule type="cellIs" dxfId="2407" priority="5773" stopIfTrue="1" operator="greaterThanOrEqual">
      <formula>#REF!/#REF!*90</formula>
    </cfRule>
  </conditionalFormatting>
  <conditionalFormatting sqref="O25 O22:O23 O20">
    <cfRule type="cellIs" dxfId="2406" priority="5774" stopIfTrue="1" operator="lessThan">
      <formula>$F$1/$F$1*50%</formula>
    </cfRule>
    <cfRule type="cellIs" dxfId="2405" priority="5775" stopIfTrue="1" operator="between">
      <formula>$F$1/$F$1*50%</formula>
      <formula>$F$1/$F$1*89.9%</formula>
    </cfRule>
    <cfRule type="cellIs" dxfId="2404" priority="5776" stopIfTrue="1" operator="greaterThanOrEqual">
      <formula>$F$1/$F$1*13.5%</formula>
    </cfRule>
  </conditionalFormatting>
  <conditionalFormatting sqref="K25 K22:K23 K20">
    <cfRule type="cellIs" dxfId="2403" priority="5777" stopIfTrue="1" operator="lessThan">
      <formula>$F$1/$F$1*1%</formula>
    </cfRule>
    <cfRule type="cellIs" dxfId="2402" priority="5778" stopIfTrue="1" operator="between">
      <formula>$F$1/$F$1*1%</formula>
      <formula>$F$1/$F$1*4%</formula>
    </cfRule>
    <cfRule type="cellIs" dxfId="2401" priority="5779" stopIfTrue="1" operator="greaterThanOrEqual">
      <formula>$F$1/$F$1*5%</formula>
    </cfRule>
  </conditionalFormatting>
  <conditionalFormatting sqref="G25 L25 E25 I27 I22:I25 G22:G23 L22:L23 E22:E23 G20 L20 E20">
    <cfRule type="cellIs" dxfId="2400" priority="5780" stopIfTrue="1" operator="lessThan">
      <formula>$E$1/$E$1*50</formula>
    </cfRule>
    <cfRule type="cellIs" dxfId="2399" priority="5781" stopIfTrue="1" operator="between">
      <formula>$E$1/$E$1*50</formula>
      <formula>$E$1/$E$1*89</formula>
    </cfRule>
    <cfRule type="cellIs" dxfId="2398" priority="5782" stopIfTrue="1" operator="greaterThanOrEqual">
      <formula>$E$1/$E$1*90</formula>
    </cfRule>
  </conditionalFormatting>
  <conditionalFormatting sqref="H25 J25 M25 F25 H22:H23 J22:J23 M22:M23 F22:F23 H20 J20 M20 F20">
    <cfRule type="cellIs" dxfId="2397" priority="5783" stopIfTrue="1" operator="lessThan">
      <formula>$F$1/$F$1*11.2%</formula>
    </cfRule>
    <cfRule type="cellIs" dxfId="2396" priority="5784" stopIfTrue="1" operator="between">
      <formula>$F$1/$F$1*11.25%</formula>
      <formula>$F$1/$F$1*20.03%</formula>
    </cfRule>
    <cfRule type="cellIs" dxfId="2395" priority="5785" stopIfTrue="1" operator="greaterThanOrEqual">
      <formula>$F$1/$F$1*13.5%</formula>
    </cfRule>
  </conditionalFormatting>
  <conditionalFormatting sqref="Q25 Q22:Q23 Q20">
    <cfRule type="cellIs" dxfId="2394" priority="5786" stopIfTrue="1" operator="lessThan">
      <formula>#REF!/#REF!*1%</formula>
    </cfRule>
    <cfRule type="cellIs" dxfId="2393" priority="5787" stopIfTrue="1" operator="between">
      <formula>#REF!/#REF!*1%</formula>
      <formula>#REF!/#REF!*4%</formula>
    </cfRule>
    <cfRule type="cellIs" dxfId="2392" priority="5788" stopIfTrue="1" operator="greaterThanOrEqual">
      <formula>#REF!/#REF!*5%</formula>
    </cfRule>
  </conditionalFormatting>
  <conditionalFormatting sqref="S25 S22:S23 S20">
    <cfRule type="expression" dxfId="2391" priority="5789" stopIfTrue="1">
      <formula>F</formula>
    </cfRule>
    <cfRule type="expression" dxfId="2390" priority="5790" stopIfTrue="1">
      <formula>A</formula>
    </cfRule>
  </conditionalFormatting>
  <conditionalFormatting sqref="R25 R22:R23 R20">
    <cfRule type="cellIs" dxfId="2389" priority="5791" stopIfTrue="1" operator="lessThan">
      <formula>$R$1/$R$1*60%</formula>
    </cfRule>
    <cfRule type="cellIs" dxfId="2388" priority="5792" stopIfTrue="1" operator="between">
      <formula>$R$1/$R$1*60%</formula>
      <formula>$R$1/$R$1*89%</formula>
    </cfRule>
    <cfRule type="cellIs" dxfId="2387" priority="5793" stopIfTrue="1" operator="greaterThanOrEqual">
      <formula>$R$1/$R$1*90%</formula>
    </cfRule>
  </conditionalFormatting>
  <conditionalFormatting sqref="P26">
    <cfRule type="cellIs" dxfId="2386" priority="5748" stopIfTrue="1" operator="lessThan">
      <formula>#REF!/#REF!*60</formula>
    </cfRule>
    <cfRule type="cellIs" dxfId="2385" priority="5749" stopIfTrue="1" operator="between">
      <formula>#REF!/#REF!*60</formula>
      <formula>#REF!/#REF!*89</formula>
    </cfRule>
    <cfRule type="cellIs" dxfId="2384" priority="5750" stopIfTrue="1" operator="greaterThanOrEqual">
      <formula>#REF!/#REF!*90</formula>
    </cfRule>
  </conditionalFormatting>
  <conditionalFormatting sqref="O26">
    <cfRule type="cellIs" dxfId="2383" priority="5751" stopIfTrue="1" operator="lessThan">
      <formula>$F$1/$F$1*50%</formula>
    </cfRule>
    <cfRule type="cellIs" dxfId="2382" priority="5752" stopIfTrue="1" operator="between">
      <formula>$F$1/$F$1*50%</formula>
      <formula>$F$1/$F$1*89.9%</formula>
    </cfRule>
    <cfRule type="cellIs" dxfId="2381" priority="5753" stopIfTrue="1" operator="greaterThanOrEqual">
      <formula>$F$1/$F$1*13.5%</formula>
    </cfRule>
  </conditionalFormatting>
  <conditionalFormatting sqref="K26">
    <cfRule type="cellIs" dxfId="2380" priority="5754" stopIfTrue="1" operator="lessThan">
      <formula>$F$1/$F$1*1%</formula>
    </cfRule>
    <cfRule type="cellIs" dxfId="2379" priority="5755" stopIfTrue="1" operator="between">
      <formula>$F$1/$F$1*1%</formula>
      <formula>$F$1/$F$1*4%</formula>
    </cfRule>
    <cfRule type="cellIs" dxfId="2378" priority="5756" stopIfTrue="1" operator="greaterThanOrEqual">
      <formula>$F$1/$F$1*5%</formula>
    </cfRule>
  </conditionalFormatting>
  <conditionalFormatting sqref="E26 L26 G26 I26">
    <cfRule type="cellIs" dxfId="2377" priority="5757" stopIfTrue="1" operator="lessThan">
      <formula>$E$1/$E$1*50</formula>
    </cfRule>
    <cfRule type="cellIs" dxfId="2376" priority="5758" stopIfTrue="1" operator="between">
      <formula>$E$1/$E$1*50</formula>
      <formula>$E$1/$E$1*89</formula>
    </cfRule>
    <cfRule type="cellIs" dxfId="2375" priority="5759" stopIfTrue="1" operator="greaterThanOrEqual">
      <formula>$E$1/$E$1*90</formula>
    </cfRule>
  </conditionalFormatting>
  <conditionalFormatting sqref="F26 M26 J26 H26">
    <cfRule type="cellIs" dxfId="2374" priority="5760" stopIfTrue="1" operator="lessThan">
      <formula>$F$1/$F$1*11.2%</formula>
    </cfRule>
    <cfRule type="cellIs" dxfId="2373" priority="5761" stopIfTrue="1" operator="between">
      <formula>$F$1/$F$1*11.25%</formula>
      <formula>$F$1/$F$1*20.03%</formula>
    </cfRule>
    <cfRule type="cellIs" dxfId="2372" priority="5762" stopIfTrue="1" operator="greaterThanOrEqual">
      <formula>$F$1/$F$1*13.5%</formula>
    </cfRule>
  </conditionalFormatting>
  <conditionalFormatting sqref="Q26">
    <cfRule type="cellIs" dxfId="2371" priority="5763" stopIfTrue="1" operator="lessThan">
      <formula>#REF!/#REF!*1%</formula>
    </cfRule>
    <cfRule type="cellIs" dxfId="2370" priority="5764" stopIfTrue="1" operator="between">
      <formula>#REF!/#REF!*1%</formula>
      <formula>#REF!/#REF!*4%</formula>
    </cfRule>
    <cfRule type="cellIs" dxfId="2369" priority="5765" stopIfTrue="1" operator="greaterThanOrEqual">
      <formula>#REF!/#REF!*5%</formula>
    </cfRule>
  </conditionalFormatting>
  <conditionalFormatting sqref="S26">
    <cfRule type="expression" dxfId="2368" priority="5766" stopIfTrue="1">
      <formula>F</formula>
    </cfRule>
    <cfRule type="expression" dxfId="2367" priority="5767" stopIfTrue="1">
      <formula>A</formula>
    </cfRule>
  </conditionalFormatting>
  <conditionalFormatting sqref="R26">
    <cfRule type="cellIs" dxfId="2366" priority="5768" stopIfTrue="1" operator="lessThan">
      <formula>$R$1/$R$1*60%</formula>
    </cfRule>
    <cfRule type="cellIs" dxfId="2365" priority="5769" stopIfTrue="1" operator="between">
      <formula>$R$1/$R$1*60%</formula>
      <formula>$R$1/$R$1*89%</formula>
    </cfRule>
    <cfRule type="cellIs" dxfId="2364" priority="5770" stopIfTrue="1" operator="greaterThanOrEqual">
      <formula>$R$1/$R$1*90%</formula>
    </cfRule>
  </conditionalFormatting>
  <conditionalFormatting sqref="P21">
    <cfRule type="cellIs" dxfId="2363" priority="5725" stopIfTrue="1" operator="lessThan">
      <formula>#REF!/#REF!*60</formula>
    </cfRule>
    <cfRule type="cellIs" dxfId="2362" priority="5726" stopIfTrue="1" operator="between">
      <formula>#REF!/#REF!*60</formula>
      <formula>#REF!/#REF!*89</formula>
    </cfRule>
    <cfRule type="cellIs" dxfId="2361" priority="5727" stopIfTrue="1" operator="greaterThanOrEqual">
      <formula>#REF!/#REF!*90</formula>
    </cfRule>
  </conditionalFormatting>
  <conditionalFormatting sqref="O21">
    <cfRule type="cellIs" dxfId="2360" priority="5728" stopIfTrue="1" operator="lessThan">
      <formula>$F$1/$F$1*50%</formula>
    </cfRule>
    <cfRule type="cellIs" dxfId="2359" priority="5729" stopIfTrue="1" operator="between">
      <formula>$F$1/$F$1*50%</formula>
      <formula>$F$1/$F$1*89.9%</formula>
    </cfRule>
    <cfRule type="cellIs" dxfId="2358" priority="5730" stopIfTrue="1" operator="greaterThanOrEqual">
      <formula>$F$1/$F$1*13.5%</formula>
    </cfRule>
  </conditionalFormatting>
  <conditionalFormatting sqref="K21">
    <cfRule type="cellIs" dxfId="2357" priority="5731" stopIfTrue="1" operator="lessThan">
      <formula>$F$1/$F$1*1%</formula>
    </cfRule>
    <cfRule type="cellIs" dxfId="2356" priority="5732" stopIfTrue="1" operator="between">
      <formula>$F$1/$F$1*1%</formula>
      <formula>$F$1/$F$1*4%</formula>
    </cfRule>
    <cfRule type="cellIs" dxfId="2355" priority="5733" stopIfTrue="1" operator="greaterThanOrEqual">
      <formula>$F$1/$F$1*5%</formula>
    </cfRule>
  </conditionalFormatting>
  <conditionalFormatting sqref="E21 L21 G21 I21">
    <cfRule type="cellIs" dxfId="2354" priority="5734" stopIfTrue="1" operator="lessThan">
      <formula>$E$1/$E$1*50</formula>
    </cfRule>
    <cfRule type="cellIs" dxfId="2353" priority="5735" stopIfTrue="1" operator="between">
      <formula>$E$1/$E$1*50</formula>
      <formula>$E$1/$E$1*89</formula>
    </cfRule>
    <cfRule type="cellIs" dxfId="2352" priority="5736" stopIfTrue="1" operator="greaterThanOrEqual">
      <formula>$E$1/$E$1*90</formula>
    </cfRule>
  </conditionalFormatting>
  <conditionalFormatting sqref="F21 M21 J21 H21">
    <cfRule type="cellIs" dxfId="2351" priority="5737" stopIfTrue="1" operator="lessThan">
      <formula>$F$1/$F$1*11.2%</formula>
    </cfRule>
    <cfRule type="cellIs" dxfId="2350" priority="5738" stopIfTrue="1" operator="between">
      <formula>$F$1/$F$1*11.25%</formula>
      <formula>$F$1/$F$1*20.03%</formula>
    </cfRule>
    <cfRule type="cellIs" dxfId="2349" priority="5739" stopIfTrue="1" operator="greaterThanOrEqual">
      <formula>$F$1/$F$1*13.5%</formula>
    </cfRule>
  </conditionalFormatting>
  <conditionalFormatting sqref="Q21">
    <cfRule type="cellIs" dxfId="2348" priority="5740" stopIfTrue="1" operator="lessThan">
      <formula>#REF!/#REF!*1%</formula>
    </cfRule>
    <cfRule type="cellIs" dxfId="2347" priority="5741" stopIfTrue="1" operator="between">
      <formula>#REF!/#REF!*1%</formula>
      <formula>#REF!/#REF!*4%</formula>
    </cfRule>
    <cfRule type="cellIs" dxfId="2346" priority="5742" stopIfTrue="1" operator="greaterThanOrEqual">
      <formula>#REF!/#REF!*5%</formula>
    </cfRule>
  </conditionalFormatting>
  <conditionalFormatting sqref="S21">
    <cfRule type="expression" dxfId="2345" priority="5743" stopIfTrue="1">
      <formula>F</formula>
    </cfRule>
    <cfRule type="expression" dxfId="2344" priority="5744" stopIfTrue="1">
      <formula>A</formula>
    </cfRule>
  </conditionalFormatting>
  <conditionalFormatting sqref="R21">
    <cfRule type="cellIs" dxfId="2343" priority="5745" stopIfTrue="1" operator="lessThan">
      <formula>$R$1/$R$1*60%</formula>
    </cfRule>
    <cfRule type="cellIs" dxfId="2342" priority="5746" stopIfTrue="1" operator="between">
      <formula>$R$1/$R$1*60%</formula>
      <formula>$R$1/$R$1*89%</formula>
    </cfRule>
    <cfRule type="cellIs" dxfId="2341" priority="5747" stopIfTrue="1" operator="greaterThanOrEqual">
      <formula>$R$1/$R$1*90%</formula>
    </cfRule>
  </conditionalFormatting>
  <conditionalFormatting sqref="O342:O344">
    <cfRule type="cellIs" dxfId="2340" priority="5581" stopIfTrue="1" operator="lessThan">
      <formula>$F$1/$F$1*50%</formula>
    </cfRule>
    <cfRule type="cellIs" dxfId="2339" priority="5582" stopIfTrue="1" operator="between">
      <formula>$F$1/$F$1*50%</formula>
      <formula>$F$1/$F$1*89.9%</formula>
    </cfRule>
    <cfRule type="cellIs" dxfId="2338" priority="5583" stopIfTrue="1" operator="greaterThanOrEqual">
      <formula>$F$1/$F$1*13.5%</formula>
    </cfRule>
  </conditionalFormatting>
  <conditionalFormatting sqref="L342:L344 E342:E344 G342:G344 I342:I344">
    <cfRule type="cellIs" dxfId="2337" priority="5584" stopIfTrue="1" operator="lessThan">
      <formula>$E$1/$E$1*50</formula>
    </cfRule>
    <cfRule type="cellIs" dxfId="2336" priority="5585" stopIfTrue="1" operator="between">
      <formula>$E$1/$E$1*50</formula>
      <formula>$E$1/$E$1*89</formula>
    </cfRule>
    <cfRule type="cellIs" dxfId="2335" priority="5586" stopIfTrue="1" operator="greaterThanOrEqual">
      <formula>$E$1/$E$1*90</formula>
    </cfRule>
  </conditionalFormatting>
  <conditionalFormatting sqref="H342:H344 J342:J344 M342:M344 F342:F344">
    <cfRule type="cellIs" dxfId="2334" priority="5587" stopIfTrue="1" operator="lessThan">
      <formula>$F$1/$F$1*11.2%</formula>
    </cfRule>
    <cfRule type="cellIs" dxfId="2333" priority="5588" stopIfTrue="1" operator="between">
      <formula>$F$1/$F$1*11.25%</formula>
      <formula>$F$1/$F$1*20.03%</formula>
    </cfRule>
    <cfRule type="cellIs" dxfId="2332" priority="5589" stopIfTrue="1" operator="greaterThanOrEqual">
      <formula>$F$1/$F$1*13.5%</formula>
    </cfRule>
  </conditionalFormatting>
  <conditionalFormatting sqref="Q343:Q344">
    <cfRule type="cellIs" dxfId="2331" priority="5590" stopIfTrue="1" operator="lessThan">
      <formula>#REF!/#REF!*1%</formula>
    </cfRule>
    <cfRule type="cellIs" dxfId="2330" priority="5591" stopIfTrue="1" operator="between">
      <formula>#REF!/#REF!*1%</formula>
      <formula>#REF!/#REF!*4%</formula>
    </cfRule>
    <cfRule type="cellIs" dxfId="2329" priority="5592" stopIfTrue="1" operator="greaterThanOrEqual">
      <formula>#REF!/#REF!*5%</formula>
    </cfRule>
  </conditionalFormatting>
  <conditionalFormatting sqref="S342:S344">
    <cfRule type="expression" dxfId="2328" priority="5593" stopIfTrue="1">
      <formula>F</formula>
    </cfRule>
    <cfRule type="expression" dxfId="2327" priority="5594" stopIfTrue="1">
      <formula>A</formula>
    </cfRule>
  </conditionalFormatting>
  <conditionalFormatting sqref="R342:R344">
    <cfRule type="cellIs" dxfId="2326" priority="5595" stopIfTrue="1" operator="lessThan">
      <formula>$R$1/$R$1*60%</formula>
    </cfRule>
    <cfRule type="cellIs" dxfId="2325" priority="5596" stopIfTrue="1" operator="between">
      <formula>$R$1/$R$1*60%</formula>
      <formula>$R$1/$R$1*89%</formula>
    </cfRule>
    <cfRule type="cellIs" dxfId="2324" priority="5597" stopIfTrue="1" operator="greaterThanOrEqual">
      <formula>$R$1/$R$1*90%</formula>
    </cfRule>
  </conditionalFormatting>
  <conditionalFormatting sqref="Q342">
    <cfRule type="cellIs" dxfId="2323" priority="5578" stopIfTrue="1" operator="lessThan">
      <formula>#REF!/#REF!*60%</formula>
    </cfRule>
    <cfRule type="cellIs" dxfId="2322" priority="5579" stopIfTrue="1" operator="between">
      <formula>#REF!/#REF!*60%</formula>
      <formula>#REF!/#REF!*89%</formula>
    </cfRule>
    <cfRule type="cellIs" dxfId="2321" priority="5580" stopIfTrue="1" operator="greaterThanOrEqual">
      <formula>#REF!/#REF!*90%</formula>
    </cfRule>
  </conditionalFormatting>
  <conditionalFormatting sqref="O345">
    <cfRule type="cellIs" dxfId="2320" priority="5558" stopIfTrue="1" operator="lessThan">
      <formula>$F$1/$F$1*50%</formula>
    </cfRule>
    <cfRule type="cellIs" dxfId="2319" priority="5559" stopIfTrue="1" operator="between">
      <formula>$F$1/$F$1*50%</formula>
      <formula>$F$1/$F$1*89.9%</formula>
    </cfRule>
    <cfRule type="cellIs" dxfId="2318" priority="5560" stopIfTrue="1" operator="greaterThanOrEqual">
      <formula>$F$1/$F$1*13.5%</formula>
    </cfRule>
  </conditionalFormatting>
  <conditionalFormatting sqref="L345 E345 G345 I345">
    <cfRule type="cellIs" dxfId="2317" priority="5561" stopIfTrue="1" operator="lessThan">
      <formula>$E$1/$E$1*50</formula>
    </cfRule>
    <cfRule type="cellIs" dxfId="2316" priority="5562" stopIfTrue="1" operator="between">
      <formula>$E$1/$E$1*50</formula>
      <formula>$E$1/$E$1*89</formula>
    </cfRule>
    <cfRule type="cellIs" dxfId="2315" priority="5563" stopIfTrue="1" operator="greaterThanOrEqual">
      <formula>$E$1/$E$1*90</formula>
    </cfRule>
  </conditionalFormatting>
  <conditionalFormatting sqref="H345 J345 M345 F345">
    <cfRule type="cellIs" dxfId="2314" priority="5564" stopIfTrue="1" operator="lessThan">
      <formula>$F$1/$F$1*11.2%</formula>
    </cfRule>
    <cfRule type="cellIs" dxfId="2313" priority="5565" stopIfTrue="1" operator="between">
      <formula>$F$1/$F$1*11.25%</formula>
      <formula>$F$1/$F$1*20.03%</formula>
    </cfRule>
    <cfRule type="cellIs" dxfId="2312" priority="5566" stopIfTrue="1" operator="greaterThanOrEqual">
      <formula>$F$1/$F$1*13.5%</formula>
    </cfRule>
  </conditionalFormatting>
  <conditionalFormatting sqref="Q345">
    <cfRule type="cellIs" dxfId="2311" priority="5567" stopIfTrue="1" operator="lessThan">
      <formula>#REF!/#REF!*1%</formula>
    </cfRule>
    <cfRule type="cellIs" dxfId="2310" priority="5568" stopIfTrue="1" operator="between">
      <formula>#REF!/#REF!*1%</formula>
      <formula>#REF!/#REF!*4%</formula>
    </cfRule>
    <cfRule type="cellIs" dxfId="2309" priority="5569" stopIfTrue="1" operator="greaterThanOrEqual">
      <formula>#REF!/#REF!*5%</formula>
    </cfRule>
  </conditionalFormatting>
  <conditionalFormatting sqref="S345">
    <cfRule type="expression" dxfId="2308" priority="5570" stopIfTrue="1">
      <formula>F</formula>
    </cfRule>
    <cfRule type="expression" dxfId="2307" priority="5571" stopIfTrue="1">
      <formula>A</formula>
    </cfRule>
  </conditionalFormatting>
  <conditionalFormatting sqref="R345">
    <cfRule type="cellIs" dxfId="2306" priority="5572" stopIfTrue="1" operator="lessThan">
      <formula>$R$1/$R$1*60%</formula>
    </cfRule>
    <cfRule type="cellIs" dxfId="2305" priority="5573" stopIfTrue="1" operator="between">
      <formula>$R$1/$R$1*60%</formula>
      <formula>$R$1/$R$1*89%</formula>
    </cfRule>
    <cfRule type="cellIs" dxfId="2304" priority="5574" stopIfTrue="1" operator="greaterThanOrEqual">
      <formula>$R$1/$R$1*90%</formula>
    </cfRule>
  </conditionalFormatting>
  <conditionalFormatting sqref="O449 O453 O451">
    <cfRule type="cellIs" dxfId="2303" priority="5540" stopIfTrue="1" operator="lessThan">
      <formula>$F$1/$F$1*50%</formula>
    </cfRule>
    <cfRule type="cellIs" dxfId="2302" priority="5541" stopIfTrue="1" operator="between">
      <formula>$F$1/$F$1*50%</formula>
      <formula>$F$1/$F$1*89.9%</formula>
    </cfRule>
    <cfRule type="cellIs" dxfId="2301" priority="5542" stopIfTrue="1" operator="greaterThanOrEqual">
      <formula>$F$1/$F$1*13.5%</formula>
    </cfRule>
  </conditionalFormatting>
  <conditionalFormatting sqref="N453 N448:N449 N451">
    <cfRule type="cellIs" dxfId="2300" priority="5543" stopIfTrue="1" operator="lessThan">
      <formula>$F$1/$F$1*1%</formula>
    </cfRule>
    <cfRule type="cellIs" dxfId="2299" priority="5544" stopIfTrue="1" operator="between">
      <formula>$F$1/$F$1*1%</formula>
      <formula>$F$1/$F$1*4%</formula>
    </cfRule>
    <cfRule type="cellIs" dxfId="2298" priority="5545" stopIfTrue="1" operator="greaterThanOrEqual">
      <formula>$F$1/$F$1*5%</formula>
    </cfRule>
  </conditionalFormatting>
  <conditionalFormatting sqref="E449 I449 G449 G453 I453 E453 L448:L449 L451:L453 G451 I451 E451">
    <cfRule type="cellIs" dxfId="2297" priority="5546" stopIfTrue="1" operator="lessThan">
      <formula>$E$1/$E$1*50</formula>
    </cfRule>
    <cfRule type="cellIs" dxfId="2296" priority="5547" stopIfTrue="1" operator="between">
      <formula>$E$1/$E$1*50</formula>
      <formula>$E$1/$E$1*89</formula>
    </cfRule>
    <cfRule type="cellIs" dxfId="2295" priority="5548" stopIfTrue="1" operator="greaterThanOrEqual">
      <formula>$E$1/$E$1*90</formula>
    </cfRule>
  </conditionalFormatting>
  <conditionalFormatting sqref="H449 M449 F449 J449 J453 F453 M453 H453 J451 F451 M451 H451">
    <cfRule type="cellIs" dxfId="2294" priority="5549" stopIfTrue="1" operator="lessThan">
      <formula>$F$1/$F$1*11.2%</formula>
    </cfRule>
    <cfRule type="cellIs" dxfId="2293" priority="5550" stopIfTrue="1" operator="between">
      <formula>$F$1/$F$1*11.25%</formula>
      <formula>$F$1/$F$1*20.03%</formula>
    </cfRule>
    <cfRule type="cellIs" dxfId="2292" priority="5551" stopIfTrue="1" operator="greaterThanOrEqual">
      <formula>$F$1/$F$1*13.5%</formula>
    </cfRule>
  </conditionalFormatting>
  <conditionalFormatting sqref="Q449 Q453">
    <cfRule type="cellIs" dxfId="2291" priority="5552" stopIfTrue="1" operator="lessThan">
      <formula>#REF!/#REF!*1%</formula>
    </cfRule>
    <cfRule type="cellIs" dxfId="2290" priority="5553" stopIfTrue="1" operator="between">
      <formula>#REF!/#REF!*1%</formula>
      <formula>#REF!/#REF!*4%</formula>
    </cfRule>
    <cfRule type="cellIs" dxfId="2289" priority="5554" stopIfTrue="1" operator="greaterThanOrEqual">
      <formula>#REF!/#REF!*5%</formula>
    </cfRule>
  </conditionalFormatting>
  <conditionalFormatting sqref="O448">
    <cfRule type="cellIs" dxfId="2288" priority="5525" stopIfTrue="1" operator="lessThan">
      <formula>$F$1/$F$1*50%</formula>
    </cfRule>
    <cfRule type="cellIs" dxfId="2287" priority="5526" stopIfTrue="1" operator="between">
      <formula>$F$1/$F$1*50%</formula>
      <formula>$F$1/$F$1*89.9%</formula>
    </cfRule>
    <cfRule type="cellIs" dxfId="2286" priority="5527" stopIfTrue="1" operator="greaterThanOrEqual">
      <formula>$F$1/$F$1*13.5%</formula>
    </cfRule>
  </conditionalFormatting>
  <conditionalFormatting sqref="L448 E448 I448 G448">
    <cfRule type="cellIs" dxfId="2285" priority="5528" stopIfTrue="1" operator="lessThan">
      <formula>$E$1/$E$1*50</formula>
    </cfRule>
    <cfRule type="cellIs" dxfId="2284" priority="5529" stopIfTrue="1" operator="between">
      <formula>$E$1/$E$1*50</formula>
      <formula>$E$1/$E$1*89</formula>
    </cfRule>
    <cfRule type="cellIs" dxfId="2283" priority="5530" stopIfTrue="1" operator="greaterThanOrEqual">
      <formula>$E$1/$E$1*90</formula>
    </cfRule>
  </conditionalFormatting>
  <conditionalFormatting sqref="H448 M448 F448 J448">
    <cfRule type="cellIs" dxfId="2282" priority="5531" stopIfTrue="1" operator="lessThan">
      <formula>$F$1/$F$1*11.2%</formula>
    </cfRule>
    <cfRule type="cellIs" dxfId="2281" priority="5532" stopIfTrue="1" operator="between">
      <formula>$F$1/$F$1*11.25%</formula>
      <formula>$F$1/$F$1*20.03%</formula>
    </cfRule>
    <cfRule type="cellIs" dxfId="2280" priority="5533" stopIfTrue="1" operator="greaterThanOrEqual">
      <formula>$F$1/$F$1*13.5%</formula>
    </cfRule>
  </conditionalFormatting>
  <conditionalFormatting sqref="Q448">
    <cfRule type="cellIs" dxfId="2279" priority="5534" stopIfTrue="1" operator="lessThan">
      <formula>#REF!/#REF!*1%</formula>
    </cfRule>
    <cfRule type="cellIs" dxfId="2278" priority="5535" stopIfTrue="1" operator="between">
      <formula>#REF!/#REF!*1%</formula>
      <formula>#REF!/#REF!*4%</formula>
    </cfRule>
    <cfRule type="cellIs" dxfId="2277" priority="5536" stopIfTrue="1" operator="greaterThanOrEqual">
      <formula>#REF!/#REF!*5%</formula>
    </cfRule>
  </conditionalFormatting>
  <conditionalFormatting sqref="O454">
    <cfRule type="cellIs" dxfId="2276" priority="5510" stopIfTrue="1" operator="lessThan">
      <formula>$F$1/$F$1*50%</formula>
    </cfRule>
    <cfRule type="cellIs" dxfId="2275" priority="5511" stopIfTrue="1" operator="between">
      <formula>$F$1/$F$1*50%</formula>
      <formula>$F$1/$F$1*89.9%</formula>
    </cfRule>
    <cfRule type="cellIs" dxfId="2274" priority="5512" stopIfTrue="1" operator="greaterThanOrEqual">
      <formula>$F$1/$F$1*13.5%</formula>
    </cfRule>
  </conditionalFormatting>
  <conditionalFormatting sqref="N454">
    <cfRule type="cellIs" dxfId="2273" priority="5513" stopIfTrue="1" operator="lessThan">
      <formula>$F$1/$F$1*1%</formula>
    </cfRule>
    <cfRule type="cellIs" dxfId="2272" priority="5514" stopIfTrue="1" operator="between">
      <formula>$F$1/$F$1*1%</formula>
      <formula>$F$1/$F$1*4%</formula>
    </cfRule>
    <cfRule type="cellIs" dxfId="2271" priority="5515" stopIfTrue="1" operator="greaterThanOrEqual">
      <formula>$F$1/$F$1*5%</formula>
    </cfRule>
  </conditionalFormatting>
  <conditionalFormatting sqref="L454 E454 I454 G454">
    <cfRule type="cellIs" dxfId="2270" priority="5516" stopIfTrue="1" operator="lessThan">
      <formula>$E$1/$E$1*50</formula>
    </cfRule>
    <cfRule type="cellIs" dxfId="2269" priority="5517" stopIfTrue="1" operator="between">
      <formula>$E$1/$E$1*50</formula>
      <formula>$E$1/$E$1*89</formula>
    </cfRule>
    <cfRule type="cellIs" dxfId="2268" priority="5518" stopIfTrue="1" operator="greaterThanOrEqual">
      <formula>$E$1/$E$1*90</formula>
    </cfRule>
  </conditionalFormatting>
  <conditionalFormatting sqref="H454 M454 F454 J454">
    <cfRule type="cellIs" dxfId="2267" priority="5519" stopIfTrue="1" operator="lessThan">
      <formula>$F$1/$F$1*11.2%</formula>
    </cfRule>
    <cfRule type="cellIs" dxfId="2266" priority="5520" stopIfTrue="1" operator="between">
      <formula>$F$1/$F$1*11.25%</formula>
      <formula>$F$1/$F$1*20.03%</formula>
    </cfRule>
    <cfRule type="cellIs" dxfId="2265" priority="5521" stopIfTrue="1" operator="greaterThanOrEqual">
      <formula>$F$1/$F$1*13.5%</formula>
    </cfRule>
  </conditionalFormatting>
  <conditionalFormatting sqref="Q454">
    <cfRule type="cellIs" dxfId="2264" priority="5522" stopIfTrue="1" operator="lessThan">
      <formula>#REF!/#REF!*1%</formula>
    </cfRule>
    <cfRule type="cellIs" dxfId="2263" priority="5523" stopIfTrue="1" operator="between">
      <formula>#REF!/#REF!*1%</formula>
      <formula>#REF!/#REF!*4%</formula>
    </cfRule>
    <cfRule type="cellIs" dxfId="2262" priority="5524" stopIfTrue="1" operator="greaterThanOrEqual">
      <formula>#REF!/#REF!*5%</formula>
    </cfRule>
  </conditionalFormatting>
  <conditionalFormatting sqref="O455">
    <cfRule type="cellIs" dxfId="2261" priority="5492" stopIfTrue="1" operator="lessThan">
      <formula>$F$1/$F$1*50%</formula>
    </cfRule>
    <cfRule type="cellIs" dxfId="2260" priority="5493" stopIfTrue="1" operator="between">
      <formula>$F$1/$F$1*50%</formula>
      <formula>$F$1/$F$1*89.9%</formula>
    </cfRule>
    <cfRule type="cellIs" dxfId="2259" priority="5494" stopIfTrue="1" operator="greaterThanOrEqual">
      <formula>$F$1/$F$1*13.5%</formula>
    </cfRule>
  </conditionalFormatting>
  <conditionalFormatting sqref="N455">
    <cfRule type="cellIs" dxfId="2258" priority="5495" stopIfTrue="1" operator="lessThan">
      <formula>$F$1/$F$1*1%</formula>
    </cfRule>
    <cfRule type="cellIs" dxfId="2257" priority="5496" stopIfTrue="1" operator="between">
      <formula>$F$1/$F$1*1%</formula>
      <formula>$F$1/$F$1*4%</formula>
    </cfRule>
    <cfRule type="cellIs" dxfId="2256" priority="5497" stopIfTrue="1" operator="greaterThanOrEqual">
      <formula>$F$1/$F$1*5%</formula>
    </cfRule>
  </conditionalFormatting>
  <conditionalFormatting sqref="G455 I455 E455 L455">
    <cfRule type="cellIs" dxfId="2255" priority="5498" stopIfTrue="1" operator="lessThan">
      <formula>$E$1/$E$1*50</formula>
    </cfRule>
    <cfRule type="cellIs" dxfId="2254" priority="5499" stopIfTrue="1" operator="between">
      <formula>$E$1/$E$1*50</formula>
      <formula>$E$1/$E$1*89</formula>
    </cfRule>
    <cfRule type="cellIs" dxfId="2253" priority="5500" stopIfTrue="1" operator="greaterThanOrEqual">
      <formula>$E$1/$E$1*90</formula>
    </cfRule>
  </conditionalFormatting>
  <conditionalFormatting sqref="J455 F455 M455 H455">
    <cfRule type="cellIs" dxfId="2252" priority="5501" stopIfTrue="1" operator="lessThan">
      <formula>$F$1/$F$1*11.2%</formula>
    </cfRule>
    <cfRule type="cellIs" dxfId="2251" priority="5502" stopIfTrue="1" operator="between">
      <formula>$F$1/$F$1*11.25%</formula>
      <formula>$F$1/$F$1*20.03%</formula>
    </cfRule>
    <cfRule type="cellIs" dxfId="2250" priority="5503" stopIfTrue="1" operator="greaterThanOrEqual">
      <formula>$F$1/$F$1*13.5%</formula>
    </cfRule>
  </conditionalFormatting>
  <conditionalFormatting sqref="Q455">
    <cfRule type="cellIs" dxfId="2249" priority="5504" stopIfTrue="1" operator="lessThan">
      <formula>#REF!/#REF!*1%</formula>
    </cfRule>
    <cfRule type="cellIs" dxfId="2248" priority="5505" stopIfTrue="1" operator="between">
      <formula>#REF!/#REF!*1%</formula>
      <formula>#REF!/#REF!*4%</formula>
    </cfRule>
    <cfRule type="cellIs" dxfId="2247" priority="5506" stopIfTrue="1" operator="greaterThanOrEqual">
      <formula>#REF!/#REF!*5%</formula>
    </cfRule>
  </conditionalFormatting>
  <conditionalFormatting sqref="O452">
    <cfRule type="cellIs" dxfId="2246" priority="5477" stopIfTrue="1" operator="lessThan">
      <formula>$F$1/$F$1*50%</formula>
    </cfRule>
    <cfRule type="cellIs" dxfId="2245" priority="5478" stopIfTrue="1" operator="between">
      <formula>$F$1/$F$1*50%</formula>
      <formula>$F$1/$F$1*89.9%</formula>
    </cfRule>
    <cfRule type="cellIs" dxfId="2244" priority="5479" stopIfTrue="1" operator="greaterThanOrEqual">
      <formula>$F$1/$F$1*13.5%</formula>
    </cfRule>
  </conditionalFormatting>
  <conditionalFormatting sqref="N452">
    <cfRule type="cellIs" dxfId="2243" priority="5480" stopIfTrue="1" operator="lessThan">
      <formula>$F$1/$F$1*1%</formula>
    </cfRule>
    <cfRule type="cellIs" dxfId="2242" priority="5481" stopIfTrue="1" operator="between">
      <formula>$F$1/$F$1*1%</formula>
      <formula>$F$1/$F$1*4%</formula>
    </cfRule>
    <cfRule type="cellIs" dxfId="2241" priority="5482" stopIfTrue="1" operator="greaterThanOrEqual">
      <formula>$F$1/$F$1*5%</formula>
    </cfRule>
  </conditionalFormatting>
  <conditionalFormatting sqref="G452 I452 E452 L452">
    <cfRule type="cellIs" dxfId="2240" priority="5483" stopIfTrue="1" operator="lessThan">
      <formula>$E$1/$E$1*50</formula>
    </cfRule>
    <cfRule type="cellIs" dxfId="2239" priority="5484" stopIfTrue="1" operator="between">
      <formula>$E$1/$E$1*50</formula>
      <formula>$E$1/$E$1*89</formula>
    </cfRule>
    <cfRule type="cellIs" dxfId="2238" priority="5485" stopIfTrue="1" operator="greaterThanOrEqual">
      <formula>$E$1/$E$1*90</formula>
    </cfRule>
  </conditionalFormatting>
  <conditionalFormatting sqref="F452 J452 M452 H452">
    <cfRule type="cellIs" dxfId="2237" priority="5486" stopIfTrue="1" operator="lessThan">
      <formula>$F$1/$F$1*11.2%</formula>
    </cfRule>
    <cfRule type="cellIs" dxfId="2236" priority="5487" stopIfTrue="1" operator="between">
      <formula>$F$1/$F$1*11.25%</formula>
      <formula>$F$1/$F$1*20.03%</formula>
    </cfRule>
    <cfRule type="cellIs" dxfId="2235" priority="5488" stopIfTrue="1" operator="greaterThanOrEqual">
      <formula>$F$1/$F$1*13.5%</formula>
    </cfRule>
  </conditionalFormatting>
  <conditionalFormatting sqref="Q452">
    <cfRule type="cellIs" dxfId="2234" priority="5489" stopIfTrue="1" operator="lessThan">
      <formula>#REF!/#REF!*1%</formula>
    </cfRule>
    <cfRule type="cellIs" dxfId="2233" priority="5490" stopIfTrue="1" operator="between">
      <formula>#REF!/#REF!*1%</formula>
      <formula>#REF!/#REF!*4%</formula>
    </cfRule>
    <cfRule type="cellIs" dxfId="2232" priority="5491" stopIfTrue="1" operator="greaterThanOrEqual">
      <formula>#REF!/#REF!*5%</formula>
    </cfRule>
  </conditionalFormatting>
  <conditionalFormatting sqref="O490">
    <cfRule type="cellIs" dxfId="2231" priority="5462" stopIfTrue="1" operator="lessThan">
      <formula>$F$1/$F$1*50%</formula>
    </cfRule>
    <cfRule type="cellIs" dxfId="2230" priority="5463" stopIfTrue="1" operator="between">
      <formula>$F$1/$F$1*50%</formula>
      <formula>$F$1/$F$1*89.9%</formula>
    </cfRule>
    <cfRule type="cellIs" dxfId="2229" priority="5464" stopIfTrue="1" operator="greaterThanOrEqual">
      <formula>$F$1/$F$1*13.5%</formula>
    </cfRule>
  </conditionalFormatting>
  <conditionalFormatting sqref="N490">
    <cfRule type="cellIs" dxfId="2228" priority="5465" stopIfTrue="1" operator="lessThan">
      <formula>$F$1/$F$1*1%</formula>
    </cfRule>
    <cfRule type="cellIs" dxfId="2227" priority="5466" stopIfTrue="1" operator="between">
      <formula>$F$1/$F$1*1%</formula>
      <formula>$F$1/$F$1*4%</formula>
    </cfRule>
    <cfRule type="cellIs" dxfId="2226" priority="5467" stopIfTrue="1" operator="greaterThanOrEqual">
      <formula>$F$1/$F$1*5%</formula>
    </cfRule>
  </conditionalFormatting>
  <conditionalFormatting sqref="L490 E490 I490 G490">
    <cfRule type="cellIs" dxfId="2225" priority="5468" stopIfTrue="1" operator="lessThan">
      <formula>$E$1/$E$1*50</formula>
    </cfRule>
    <cfRule type="cellIs" dxfId="2224" priority="5469" stopIfTrue="1" operator="between">
      <formula>$E$1/$E$1*50</formula>
      <formula>$E$1/$E$1*89</formula>
    </cfRule>
    <cfRule type="cellIs" dxfId="2223" priority="5470" stopIfTrue="1" operator="greaterThanOrEqual">
      <formula>$E$1/$E$1*90</formula>
    </cfRule>
  </conditionalFormatting>
  <conditionalFormatting sqref="H490 M490 J490">
    <cfRule type="cellIs" dxfId="2222" priority="5471" stopIfTrue="1" operator="lessThan">
      <formula>$F$1/$F$1*11.2%</formula>
    </cfRule>
    <cfRule type="cellIs" dxfId="2221" priority="5472" stopIfTrue="1" operator="between">
      <formula>$F$1/$F$1*11.25%</formula>
      <formula>$F$1/$F$1*20.03%</formula>
    </cfRule>
    <cfRule type="cellIs" dxfId="2220" priority="5473" stopIfTrue="1" operator="greaterThanOrEqual">
      <formula>$F$1/$F$1*13.5%</formula>
    </cfRule>
  </conditionalFormatting>
  <conditionalFormatting sqref="Q490">
    <cfRule type="cellIs" dxfId="2219" priority="5474" stopIfTrue="1" operator="lessThan">
      <formula>#REF!/#REF!*1%</formula>
    </cfRule>
    <cfRule type="cellIs" dxfId="2218" priority="5475" stopIfTrue="1" operator="between">
      <formula>#REF!/#REF!*1%</formula>
      <formula>#REF!/#REF!*4%</formula>
    </cfRule>
    <cfRule type="cellIs" dxfId="2217" priority="5476" stopIfTrue="1" operator="greaterThanOrEqual">
      <formula>#REF!/#REF!*5%</formula>
    </cfRule>
  </conditionalFormatting>
  <conditionalFormatting sqref="P448:P449">
    <cfRule type="cellIs" dxfId="2216" priority="5459" stopIfTrue="1" operator="lessThan">
      <formula>#REF!/#REF!*60</formula>
    </cfRule>
    <cfRule type="cellIs" dxfId="2215" priority="5460" stopIfTrue="1" operator="between">
      <formula>#REF!/#REF!*60</formula>
      <formula>#REF!/#REF!*89</formula>
    </cfRule>
    <cfRule type="cellIs" dxfId="2214" priority="5461" stopIfTrue="1" operator="greaterThanOrEqual">
      <formula>#REF!/#REF!*90</formula>
    </cfRule>
  </conditionalFormatting>
  <conditionalFormatting sqref="B476:B477">
    <cfRule type="cellIs" dxfId="2213" priority="5456" stopIfTrue="1" operator="lessThan">
      <formula>$F$1/$F$1*50%</formula>
    </cfRule>
    <cfRule type="cellIs" dxfId="2212" priority="5457" stopIfTrue="1" operator="between">
      <formula>$F$1/$F$1*50%</formula>
      <formula>$F$1/$F$1*89.9%</formula>
    </cfRule>
    <cfRule type="cellIs" dxfId="2211" priority="5458" stopIfTrue="1" operator="greaterThanOrEqual">
      <formula>$F$1/$F$1*13.5%</formula>
    </cfRule>
  </conditionalFormatting>
  <conditionalFormatting sqref="B476:B477">
    <cfRule type="cellIs" dxfId="2210" priority="5453" stopIfTrue="1" operator="lessThan">
      <formula>#REF!/#REF!*9%</formula>
    </cfRule>
    <cfRule type="cellIs" dxfId="2209" priority="5454" stopIfTrue="1" operator="between">
      <formula>#REF!/#REF!*9%</formula>
      <formula>#REF!/#REF!*13.4%</formula>
    </cfRule>
    <cfRule type="cellIs" dxfId="2208" priority="5455" stopIfTrue="1" operator="greaterThanOrEqual">
      <formula>#REF!/#REF!*13.5%</formula>
    </cfRule>
  </conditionalFormatting>
  <conditionalFormatting sqref="C476:C477">
    <cfRule type="cellIs" dxfId="2207" priority="5450" stopIfTrue="1" operator="lessThan">
      <formula>$F$1/$F$1*50%</formula>
    </cfRule>
    <cfRule type="cellIs" dxfId="2206" priority="5451" stopIfTrue="1" operator="between">
      <formula>$F$1/$F$1*50%</formula>
      <formula>$F$1/$F$1*89.9%</formula>
    </cfRule>
    <cfRule type="cellIs" dxfId="2205" priority="5452" stopIfTrue="1" operator="greaterThanOrEqual">
      <formula>$F$1/$F$1*13.5%</formula>
    </cfRule>
  </conditionalFormatting>
  <conditionalFormatting sqref="C476:C477">
    <cfRule type="cellIs" dxfId="2204" priority="5447" stopIfTrue="1" operator="lessThan">
      <formula>#REF!/#REF!*9%</formula>
    </cfRule>
    <cfRule type="cellIs" dxfId="2203" priority="5448" stopIfTrue="1" operator="between">
      <formula>#REF!/#REF!*9%</formula>
      <formula>#REF!/#REF!*13.4%</formula>
    </cfRule>
    <cfRule type="cellIs" dxfId="2202" priority="5449" stopIfTrue="1" operator="greaterThanOrEqual">
      <formula>#REF!/#REF!*13.5%</formula>
    </cfRule>
  </conditionalFormatting>
  <conditionalFormatting sqref="A476:A477">
    <cfRule type="cellIs" dxfId="2201" priority="5444" stopIfTrue="1" operator="lessThan">
      <formula>$F$1/$F$1*50%</formula>
    </cfRule>
    <cfRule type="cellIs" dxfId="2200" priority="5445" stopIfTrue="1" operator="between">
      <formula>$F$1/$F$1*50%</formula>
      <formula>$F$1/$F$1*89.9%</formula>
    </cfRule>
    <cfRule type="cellIs" dxfId="2199" priority="5446" stopIfTrue="1" operator="greaterThanOrEqual">
      <formula>$F$1/$F$1*13.5%</formula>
    </cfRule>
  </conditionalFormatting>
  <conditionalFormatting sqref="A476:A477">
    <cfRule type="cellIs" dxfId="2198" priority="5441" stopIfTrue="1" operator="lessThan">
      <formula>#REF!/#REF!*9%</formula>
    </cfRule>
    <cfRule type="cellIs" dxfId="2197" priority="5442" stopIfTrue="1" operator="between">
      <formula>#REF!/#REF!*9%</formula>
      <formula>#REF!/#REF!*13.4%</formula>
    </cfRule>
    <cfRule type="cellIs" dxfId="2196" priority="5443" stopIfTrue="1" operator="greaterThanOrEqual">
      <formula>#REF!/#REF!*13.5%</formula>
    </cfRule>
  </conditionalFormatting>
  <conditionalFormatting sqref="D476:D477">
    <cfRule type="cellIs" dxfId="2195" priority="5438" stopIfTrue="1" operator="lessThan">
      <formula>$F$1/$F$1*50%</formula>
    </cfRule>
    <cfRule type="cellIs" dxfId="2194" priority="5439" stopIfTrue="1" operator="between">
      <formula>$F$1/$F$1*50%</formula>
      <formula>$F$1/$F$1*89.9%</formula>
    </cfRule>
    <cfRule type="cellIs" dxfId="2193" priority="5440" stopIfTrue="1" operator="greaterThanOrEqual">
      <formula>$F$1/$F$1*13.5%</formula>
    </cfRule>
  </conditionalFormatting>
  <conditionalFormatting sqref="D476:D477">
    <cfRule type="cellIs" dxfId="2192" priority="5435" stopIfTrue="1" operator="lessThan">
      <formula>#REF!/#REF!*9%</formula>
    </cfRule>
    <cfRule type="cellIs" dxfId="2191" priority="5436" stopIfTrue="1" operator="between">
      <formula>#REF!/#REF!*9%</formula>
      <formula>#REF!/#REF!*13.4%</formula>
    </cfRule>
    <cfRule type="cellIs" dxfId="2190" priority="5437" stopIfTrue="1" operator="greaterThanOrEqual">
      <formula>#REF!/#REF!*13.5%</formula>
    </cfRule>
  </conditionalFormatting>
  <conditionalFormatting sqref="Q476:Q477">
    <cfRule type="cellIs" dxfId="2189" priority="5432" stopIfTrue="1" operator="lessThan">
      <formula>$F$1/$F$1*50%</formula>
    </cfRule>
    <cfRule type="cellIs" dxfId="2188" priority="5433" stopIfTrue="1" operator="between">
      <formula>$F$1/$F$1*50%</formula>
      <formula>$F$1/$F$1*89.9%</formula>
    </cfRule>
    <cfRule type="cellIs" dxfId="2187" priority="5434" stopIfTrue="1" operator="greaterThanOrEqual">
      <formula>$F$1/$F$1*13.5%</formula>
    </cfRule>
  </conditionalFormatting>
  <conditionalFormatting sqref="Q476:Q477">
    <cfRule type="cellIs" dxfId="2186" priority="5429" stopIfTrue="1" operator="lessThan">
      <formula>#REF!/#REF!*9%</formula>
    </cfRule>
    <cfRule type="cellIs" dxfId="2185" priority="5430" stopIfTrue="1" operator="between">
      <formula>#REF!/#REF!*9%</formula>
      <formula>#REF!/#REF!*13.4%</formula>
    </cfRule>
    <cfRule type="cellIs" dxfId="2184" priority="5431" stopIfTrue="1" operator="greaterThanOrEqual">
      <formula>#REF!/#REF!*13.5%</formula>
    </cfRule>
  </conditionalFormatting>
  <conditionalFormatting sqref="P476:P477">
    <cfRule type="cellIs" dxfId="2183" priority="5426" stopIfTrue="1" operator="lessThan">
      <formula>$F$1/$F$1*50%</formula>
    </cfRule>
    <cfRule type="cellIs" dxfId="2182" priority="5427" stopIfTrue="1" operator="between">
      <formula>$F$1/$F$1*50%</formula>
      <formula>$F$1/$F$1*89.9%</formula>
    </cfRule>
    <cfRule type="cellIs" dxfId="2181" priority="5428" stopIfTrue="1" operator="greaterThanOrEqual">
      <formula>$F$1/$F$1*13.5%</formula>
    </cfRule>
  </conditionalFormatting>
  <conditionalFormatting sqref="P476:P477">
    <cfRule type="cellIs" dxfId="2180" priority="5423" stopIfTrue="1" operator="lessThan">
      <formula>#REF!/#REF!*9%</formula>
    </cfRule>
    <cfRule type="cellIs" dxfId="2179" priority="5424" stopIfTrue="1" operator="between">
      <formula>#REF!/#REF!*9%</formula>
      <formula>#REF!/#REF!*13.4%</formula>
    </cfRule>
    <cfRule type="cellIs" dxfId="2178" priority="5425" stopIfTrue="1" operator="greaterThanOrEqual">
      <formula>#REF!/#REF!*13.5%</formula>
    </cfRule>
  </conditionalFormatting>
  <conditionalFormatting sqref="N502">
    <cfRule type="cellIs" dxfId="2177" priority="5420" stopIfTrue="1" operator="lessThan">
      <formula>$F$1/$F$1*1%</formula>
    </cfRule>
    <cfRule type="cellIs" dxfId="2176" priority="5421" stopIfTrue="1" operator="between">
      <formula>$F$1/$F$1*1%</formula>
      <formula>$F$1/$F$1*4%</formula>
    </cfRule>
    <cfRule type="cellIs" dxfId="2175" priority="5422" stopIfTrue="1" operator="greaterThanOrEqual">
      <formula>$F$1/$F$1*5%</formula>
    </cfRule>
  </conditionalFormatting>
  <conditionalFormatting sqref="O502">
    <cfRule type="cellIs" dxfId="2174" priority="5405" stopIfTrue="1" operator="lessThan">
      <formula>$F$1/$F$1*50%</formula>
    </cfRule>
    <cfRule type="cellIs" dxfId="2173" priority="5406" stopIfTrue="1" operator="between">
      <formula>$F$1/$F$1*50%</formula>
      <formula>$F$1/$F$1*89.9%</formula>
    </cfRule>
    <cfRule type="cellIs" dxfId="2172" priority="5407" stopIfTrue="1" operator="greaterThanOrEqual">
      <formula>$F$1/$F$1*13.5%</formula>
    </cfRule>
  </conditionalFormatting>
  <conditionalFormatting sqref="I502 E503 G502 L502">
    <cfRule type="cellIs" dxfId="2171" priority="5408" stopIfTrue="1" operator="lessThan">
      <formula>$E$1/$E$1*50</formula>
    </cfRule>
    <cfRule type="cellIs" dxfId="2170" priority="5409" stopIfTrue="1" operator="between">
      <formula>$E$1/$E$1*50</formula>
      <formula>$E$1/$E$1*89</formula>
    </cfRule>
    <cfRule type="cellIs" dxfId="2169" priority="5410" stopIfTrue="1" operator="greaterThanOrEqual">
      <formula>$E$1/$E$1*90</formula>
    </cfRule>
  </conditionalFormatting>
  <conditionalFormatting sqref="J502 M502 H502">
    <cfRule type="cellIs" dxfId="2168" priority="5411" stopIfTrue="1" operator="lessThan">
      <formula>$F$1/$F$1*11.2%</formula>
    </cfRule>
    <cfRule type="cellIs" dxfId="2167" priority="5412" stopIfTrue="1" operator="between">
      <formula>$F$1/$F$1*11.25%</formula>
      <formula>$F$1/$F$1*20.03%</formula>
    </cfRule>
    <cfRule type="cellIs" dxfId="2166" priority="5413" stopIfTrue="1" operator="greaterThanOrEqual">
      <formula>$F$1/$F$1*13.5%</formula>
    </cfRule>
  </conditionalFormatting>
  <conditionalFormatting sqref="Q502">
    <cfRule type="cellIs" dxfId="2165" priority="5414" stopIfTrue="1" operator="lessThan">
      <formula>#REF!/#REF!*1%</formula>
    </cfRule>
    <cfRule type="cellIs" dxfId="2164" priority="5415" stopIfTrue="1" operator="between">
      <formula>#REF!/#REF!*1%</formula>
      <formula>#REF!/#REF!*4%</formula>
    </cfRule>
    <cfRule type="cellIs" dxfId="2163" priority="5416" stopIfTrue="1" operator="greaterThanOrEqual">
      <formula>#REF!/#REF!*5%</formula>
    </cfRule>
  </conditionalFormatting>
  <conditionalFormatting sqref="N505">
    <cfRule type="cellIs" dxfId="2162" priority="5402" stopIfTrue="1" operator="lessThan">
      <formula>$F$1/$F$1*1%</formula>
    </cfRule>
    <cfRule type="cellIs" dxfId="2161" priority="5403" stopIfTrue="1" operator="between">
      <formula>$F$1/$F$1*1%</formula>
      <formula>$F$1/$F$1*4%</formula>
    </cfRule>
    <cfRule type="cellIs" dxfId="2160" priority="5404" stopIfTrue="1" operator="greaterThanOrEqual">
      <formula>$F$1/$F$1*5%</formula>
    </cfRule>
  </conditionalFormatting>
  <conditionalFormatting sqref="O505">
    <cfRule type="cellIs" dxfId="2159" priority="5390" stopIfTrue="1" operator="lessThan">
      <formula>$F$1/$F$1*50%</formula>
    </cfRule>
    <cfRule type="cellIs" dxfId="2158" priority="5391" stopIfTrue="1" operator="between">
      <formula>$F$1/$F$1*50%</formula>
      <formula>$F$1/$F$1*89.9%</formula>
    </cfRule>
    <cfRule type="cellIs" dxfId="2157" priority="5392" stopIfTrue="1" operator="greaterThanOrEqual">
      <formula>$F$1/$F$1*13.5%</formula>
    </cfRule>
  </conditionalFormatting>
  <conditionalFormatting sqref="I505 G505 L505">
    <cfRule type="cellIs" dxfId="2156" priority="5393" stopIfTrue="1" operator="lessThan">
      <formula>$E$1/$E$1*50</formula>
    </cfRule>
    <cfRule type="cellIs" dxfId="2155" priority="5394" stopIfTrue="1" operator="between">
      <formula>$E$1/$E$1*50</formula>
      <formula>$E$1/$E$1*89</formula>
    </cfRule>
    <cfRule type="cellIs" dxfId="2154" priority="5395" stopIfTrue="1" operator="greaterThanOrEqual">
      <formula>$E$1/$E$1*90</formula>
    </cfRule>
  </conditionalFormatting>
  <conditionalFormatting sqref="J505 M505 H505">
    <cfRule type="cellIs" dxfId="2153" priority="5396" stopIfTrue="1" operator="lessThan">
      <formula>$F$1/$F$1*11.2%</formula>
    </cfRule>
    <cfRule type="cellIs" dxfId="2152" priority="5397" stopIfTrue="1" operator="between">
      <formula>$F$1/$F$1*11.25%</formula>
      <formula>$F$1/$F$1*20.03%</formula>
    </cfRule>
    <cfRule type="cellIs" dxfId="2151" priority="5398" stopIfTrue="1" operator="greaterThanOrEqual">
      <formula>$F$1/$F$1*13.5%</formula>
    </cfRule>
  </conditionalFormatting>
  <conditionalFormatting sqref="Q505">
    <cfRule type="cellIs" dxfId="2150" priority="5399" stopIfTrue="1" operator="lessThan">
      <formula>#REF!/#REF!*1%</formula>
    </cfRule>
    <cfRule type="cellIs" dxfId="2149" priority="5400" stopIfTrue="1" operator="between">
      <formula>#REF!/#REF!*1%</formula>
      <formula>#REF!/#REF!*4%</formula>
    </cfRule>
    <cfRule type="cellIs" dxfId="2148" priority="5401" stopIfTrue="1" operator="greaterThanOrEqual">
      <formula>#REF!/#REF!*5%</formula>
    </cfRule>
  </conditionalFormatting>
  <conditionalFormatting sqref="P502 P505">
    <cfRule type="cellIs" dxfId="2147" priority="5387" stopIfTrue="1" operator="lessThan">
      <formula>#REF!/#REF!*60</formula>
    </cfRule>
    <cfRule type="cellIs" dxfId="2146" priority="5388" stopIfTrue="1" operator="between">
      <formula>#REF!/#REF!*60</formula>
      <formula>#REF!/#REF!*89</formula>
    </cfRule>
    <cfRule type="cellIs" dxfId="2145" priority="5389" stopIfTrue="1" operator="greaterThanOrEqual">
      <formula>#REF!/#REF!*90</formula>
    </cfRule>
  </conditionalFormatting>
  <conditionalFormatting sqref="N479">
    <cfRule type="cellIs" dxfId="2144" priority="4894" stopIfTrue="1" operator="lessThan">
      <formula>$F$1/$F$1*1%</formula>
    </cfRule>
    <cfRule type="cellIs" dxfId="2143" priority="4895" stopIfTrue="1" operator="between">
      <formula>$F$1/$F$1*1%</formula>
      <formula>$F$1/$F$1*4%</formula>
    </cfRule>
    <cfRule type="cellIs" dxfId="2142" priority="4896" stopIfTrue="1" operator="greaterThanOrEqual">
      <formula>$F$1/$F$1*5%</formula>
    </cfRule>
  </conditionalFormatting>
  <conditionalFormatting sqref="L296">
    <cfRule type="cellIs" dxfId="2141" priority="5000" stopIfTrue="1" operator="lessThan">
      <formula>$E$1/$E$1*50</formula>
    </cfRule>
    <cfRule type="cellIs" dxfId="2140" priority="5001" stopIfTrue="1" operator="between">
      <formula>$E$1/$E$1*50</formula>
      <formula>$E$1/$E$1*89</formula>
    </cfRule>
    <cfRule type="cellIs" dxfId="2139" priority="5002" stopIfTrue="1" operator="greaterThanOrEqual">
      <formula>$E$1/$E$1*90</formula>
    </cfRule>
  </conditionalFormatting>
  <conditionalFormatting sqref="I303">
    <cfRule type="cellIs" dxfId="2138" priority="4985" stopIfTrue="1" operator="lessThan">
      <formula>$E$1/$E$1*50</formula>
    </cfRule>
    <cfRule type="cellIs" dxfId="2137" priority="4986" stopIfTrue="1" operator="between">
      <formula>$E$1/$E$1*50</formula>
      <formula>$E$1/$E$1*89</formula>
    </cfRule>
    <cfRule type="cellIs" dxfId="2136" priority="4987" stopIfTrue="1" operator="greaterThanOrEqual">
      <formula>$E$1/$E$1*90</formula>
    </cfRule>
  </conditionalFormatting>
  <conditionalFormatting sqref="N494">
    <cfRule type="cellIs" dxfId="2135" priority="4873" stopIfTrue="1" operator="lessThan">
      <formula>$F$1/$F$1*1%</formula>
    </cfRule>
    <cfRule type="cellIs" dxfId="2134" priority="4874" stopIfTrue="1" operator="between">
      <formula>$F$1/$F$1*1%</formula>
      <formula>$F$1/$F$1*4%</formula>
    </cfRule>
    <cfRule type="cellIs" dxfId="2133" priority="4875" stopIfTrue="1" operator="greaterThanOrEqual">
      <formula>$F$1/$F$1*5%</formula>
    </cfRule>
  </conditionalFormatting>
  <conditionalFormatting sqref="O450">
    <cfRule type="cellIs" dxfId="2132" priority="4900" stopIfTrue="1" operator="lessThan">
      <formula>$F$1/$F$1*50%</formula>
    </cfRule>
    <cfRule type="cellIs" dxfId="2131" priority="4901" stopIfTrue="1" operator="between">
      <formula>$F$1/$F$1*50%</formula>
      <formula>$F$1/$F$1*89.9%</formula>
    </cfRule>
    <cfRule type="cellIs" dxfId="2130" priority="4902" stopIfTrue="1" operator="greaterThanOrEqual">
      <formula>$F$1/$F$1*13.5%</formula>
    </cfRule>
  </conditionalFormatting>
  <conditionalFormatting sqref="N450">
    <cfRule type="cellIs" dxfId="2129" priority="4903" stopIfTrue="1" operator="lessThan">
      <formula>$F$1/$F$1*1%</formula>
    </cfRule>
    <cfRule type="cellIs" dxfId="2128" priority="4904" stopIfTrue="1" operator="between">
      <formula>$F$1/$F$1*1%</formula>
      <formula>$F$1/$F$1*4%</formula>
    </cfRule>
    <cfRule type="cellIs" dxfId="2127" priority="4905" stopIfTrue="1" operator="greaterThanOrEqual">
      <formula>$F$1/$F$1*5%</formula>
    </cfRule>
  </conditionalFormatting>
  <conditionalFormatting sqref="E450 I450 G450 L450">
    <cfRule type="cellIs" dxfId="2126" priority="4906" stopIfTrue="1" operator="lessThan">
      <formula>$E$1/$E$1*50</formula>
    </cfRule>
    <cfRule type="cellIs" dxfId="2125" priority="4907" stopIfTrue="1" operator="between">
      <formula>$E$1/$E$1*50</formula>
      <formula>$E$1/$E$1*89</formula>
    </cfRule>
    <cfRule type="cellIs" dxfId="2124" priority="4908" stopIfTrue="1" operator="greaterThanOrEqual">
      <formula>$E$1/$E$1*90</formula>
    </cfRule>
  </conditionalFormatting>
  <conditionalFormatting sqref="H450 M450 J450 F450">
    <cfRule type="cellIs" dxfId="2123" priority="4909" stopIfTrue="1" operator="lessThan">
      <formula>$F$1/$F$1*11.2%</formula>
    </cfRule>
    <cfRule type="cellIs" dxfId="2122" priority="4910" stopIfTrue="1" operator="between">
      <formula>$F$1/$F$1*11.25%</formula>
      <formula>$F$1/$F$1*20.03%</formula>
    </cfRule>
    <cfRule type="cellIs" dxfId="2121" priority="4911" stopIfTrue="1" operator="greaterThanOrEqual">
      <formula>$F$1/$F$1*13.5%</formula>
    </cfRule>
  </conditionalFormatting>
  <conditionalFormatting sqref="Q450">
    <cfRule type="cellIs" dxfId="2120" priority="4912" stopIfTrue="1" operator="lessThan">
      <formula>#REF!/#REF!*1%</formula>
    </cfRule>
    <cfRule type="cellIs" dxfId="2119" priority="4913" stopIfTrue="1" operator="between">
      <formula>#REF!/#REF!*1%</formula>
      <formula>#REF!/#REF!*4%</formula>
    </cfRule>
    <cfRule type="cellIs" dxfId="2118" priority="4914" stopIfTrue="1" operator="greaterThanOrEqual">
      <formula>#REF!/#REF!*5%</formula>
    </cfRule>
  </conditionalFormatting>
  <conditionalFormatting sqref="P450">
    <cfRule type="cellIs" dxfId="2117" priority="4897" stopIfTrue="1" operator="lessThan">
      <formula>#REF!/#REF!*60</formula>
    </cfRule>
    <cfRule type="cellIs" dxfId="2116" priority="4898" stopIfTrue="1" operator="between">
      <formula>#REF!/#REF!*60</formula>
      <formula>#REF!/#REF!*89</formula>
    </cfRule>
    <cfRule type="cellIs" dxfId="2115" priority="4899" stopIfTrue="1" operator="greaterThanOrEqual">
      <formula>#REF!/#REF!*90</formula>
    </cfRule>
  </conditionalFormatting>
  <conditionalFormatting sqref="O479">
    <cfRule type="cellIs" dxfId="2114" priority="4882" stopIfTrue="1" operator="lessThan">
      <formula>$F$1/$F$1*50%</formula>
    </cfRule>
    <cfRule type="cellIs" dxfId="2113" priority="4883" stopIfTrue="1" operator="between">
      <formula>$F$1/$F$1*50%</formula>
      <formula>$F$1/$F$1*89.9%</formula>
    </cfRule>
    <cfRule type="cellIs" dxfId="2112" priority="4884" stopIfTrue="1" operator="greaterThanOrEqual">
      <formula>$F$1/$F$1*13.5%</formula>
    </cfRule>
  </conditionalFormatting>
  <conditionalFormatting sqref="I479 E479 G479 L479">
    <cfRule type="cellIs" dxfId="2111" priority="4885" stopIfTrue="1" operator="lessThan">
      <formula>$E$1/$E$1*50</formula>
    </cfRule>
    <cfRule type="cellIs" dxfId="2110" priority="4886" stopIfTrue="1" operator="between">
      <formula>$E$1/$E$1*50</formula>
      <formula>$E$1/$E$1*89</formula>
    </cfRule>
    <cfRule type="cellIs" dxfId="2109" priority="4887" stopIfTrue="1" operator="greaterThanOrEqual">
      <formula>$E$1/$E$1*90</formula>
    </cfRule>
  </conditionalFormatting>
  <conditionalFormatting sqref="J479 M479 H479">
    <cfRule type="cellIs" dxfId="2108" priority="4888" stopIfTrue="1" operator="lessThan">
      <formula>$F$1/$F$1*11.2%</formula>
    </cfRule>
    <cfRule type="cellIs" dxfId="2107" priority="4889" stopIfTrue="1" operator="between">
      <formula>$F$1/$F$1*11.25%</formula>
      <formula>$F$1/$F$1*20.03%</formula>
    </cfRule>
    <cfRule type="cellIs" dxfId="2106" priority="4890" stopIfTrue="1" operator="greaterThanOrEqual">
      <formula>$F$1/$F$1*13.5%</formula>
    </cfRule>
  </conditionalFormatting>
  <conditionalFormatting sqref="Q479">
    <cfRule type="cellIs" dxfId="2105" priority="4891" stopIfTrue="1" operator="lessThan">
      <formula>#REF!/#REF!*1%</formula>
    </cfRule>
    <cfRule type="cellIs" dxfId="2104" priority="4892" stopIfTrue="1" operator="between">
      <formula>#REF!/#REF!*1%</formula>
      <formula>#REF!/#REF!*4%</formula>
    </cfRule>
    <cfRule type="cellIs" dxfId="2103" priority="4893" stopIfTrue="1" operator="greaterThanOrEqual">
      <formula>#REF!/#REF!*5%</formula>
    </cfRule>
  </conditionalFormatting>
  <conditionalFormatting sqref="P479">
    <cfRule type="cellIs" dxfId="2102" priority="4879" stopIfTrue="1" operator="lessThan">
      <formula>#REF!/#REF!*60</formula>
    </cfRule>
    <cfRule type="cellIs" dxfId="2101" priority="4880" stopIfTrue="1" operator="between">
      <formula>#REF!/#REF!*60</formula>
      <formula>#REF!/#REF!*89</formula>
    </cfRule>
    <cfRule type="cellIs" dxfId="2100" priority="4881" stopIfTrue="1" operator="greaterThanOrEqual">
      <formula>#REF!/#REF!*90</formula>
    </cfRule>
  </conditionalFormatting>
  <conditionalFormatting sqref="A479 A481 A483 A485 A487 A489 A491 A493 A495 A497 A499 A501 A503 A505 A507">
    <cfRule type="cellIs" dxfId="2099" priority="4876" stopIfTrue="1" operator="lessThan">
      <formula>#REF!/#REF!*60</formula>
    </cfRule>
    <cfRule type="cellIs" dxfId="2098" priority="4877" stopIfTrue="1" operator="between">
      <formula>#REF!/#REF!*60</formula>
      <formula>#REF!/#REF!*89</formula>
    </cfRule>
    <cfRule type="cellIs" dxfId="2097" priority="4878" stopIfTrue="1" operator="greaterThanOrEqual">
      <formula>#REF!/#REF!*90</formula>
    </cfRule>
  </conditionalFormatting>
  <conditionalFormatting sqref="O494">
    <cfRule type="cellIs" dxfId="2096" priority="4861" stopIfTrue="1" operator="lessThan">
      <formula>$F$1/$F$1*50%</formula>
    </cfRule>
    <cfRule type="cellIs" dxfId="2095" priority="4862" stopIfTrue="1" operator="between">
      <formula>$F$1/$F$1*50%</formula>
      <formula>$F$1/$F$1*89.9%</formula>
    </cfRule>
    <cfRule type="cellIs" dxfId="2094" priority="4863" stopIfTrue="1" operator="greaterThanOrEqual">
      <formula>$F$1/$F$1*13.5%</formula>
    </cfRule>
  </conditionalFormatting>
  <conditionalFormatting sqref="I494 G494 L494">
    <cfRule type="cellIs" dxfId="2093" priority="4864" stopIfTrue="1" operator="lessThan">
      <formula>$E$1/$E$1*50</formula>
    </cfRule>
    <cfRule type="cellIs" dxfId="2092" priority="4865" stopIfTrue="1" operator="between">
      <formula>$E$1/$E$1*50</formula>
      <formula>$E$1/$E$1*89</formula>
    </cfRule>
    <cfRule type="cellIs" dxfId="2091" priority="4866" stopIfTrue="1" operator="greaterThanOrEqual">
      <formula>$E$1/$E$1*90</formula>
    </cfRule>
  </conditionalFormatting>
  <conditionalFormatting sqref="J494 M494 H494">
    <cfRule type="cellIs" dxfId="2090" priority="4867" stopIfTrue="1" operator="lessThan">
      <formula>$F$1/$F$1*11.2%</formula>
    </cfRule>
    <cfRule type="cellIs" dxfId="2089" priority="4868" stopIfTrue="1" operator="between">
      <formula>$F$1/$F$1*11.25%</formula>
      <formula>$F$1/$F$1*20.03%</formula>
    </cfRule>
    <cfRule type="cellIs" dxfId="2088" priority="4869" stopIfTrue="1" operator="greaterThanOrEqual">
      <formula>$F$1/$F$1*13.5%</formula>
    </cfRule>
  </conditionalFormatting>
  <conditionalFormatting sqref="Q494">
    <cfRule type="cellIs" dxfId="2087" priority="4870" stopIfTrue="1" operator="lessThan">
      <formula>#REF!/#REF!*1%</formula>
    </cfRule>
    <cfRule type="cellIs" dxfId="2086" priority="4871" stopIfTrue="1" operator="between">
      <formula>#REF!/#REF!*1%</formula>
      <formula>#REF!/#REF!*4%</formula>
    </cfRule>
    <cfRule type="cellIs" dxfId="2085" priority="4872" stopIfTrue="1" operator="greaterThanOrEqual">
      <formula>#REF!/#REF!*5%</formula>
    </cfRule>
  </conditionalFormatting>
  <conditionalFormatting sqref="P494">
    <cfRule type="cellIs" dxfId="2084" priority="4858" stopIfTrue="1" operator="lessThan">
      <formula>#REF!/#REF!*60</formula>
    </cfRule>
    <cfRule type="cellIs" dxfId="2083" priority="4859" stopIfTrue="1" operator="between">
      <formula>#REF!/#REF!*60</formula>
      <formula>#REF!/#REF!*89</formula>
    </cfRule>
    <cfRule type="cellIs" dxfId="2082" priority="4860" stopIfTrue="1" operator="greaterThanOrEqual">
      <formula>#REF!/#REF!*90</formula>
    </cfRule>
  </conditionalFormatting>
  <conditionalFormatting sqref="L455">
    <cfRule type="cellIs" dxfId="2081" priority="4849" stopIfTrue="1" operator="lessThan">
      <formula>$E$1/$E$1*50</formula>
    </cfRule>
    <cfRule type="cellIs" dxfId="2080" priority="4850" stopIfTrue="1" operator="between">
      <formula>$E$1/$E$1*50</formula>
      <formula>$E$1/$E$1*89</formula>
    </cfRule>
    <cfRule type="cellIs" dxfId="2079" priority="4851" stopIfTrue="1" operator="greaterThanOrEqual">
      <formula>$E$1/$E$1*90</formula>
    </cfRule>
  </conditionalFormatting>
  <conditionalFormatting sqref="L451">
    <cfRule type="cellIs" dxfId="2078" priority="4819" stopIfTrue="1" operator="lessThan">
      <formula>$E$1/$E$1*50</formula>
    </cfRule>
    <cfRule type="cellIs" dxfId="2077" priority="4820" stopIfTrue="1" operator="between">
      <formula>$E$1/$E$1*50</formula>
      <formula>$E$1/$E$1*89</formula>
    </cfRule>
    <cfRule type="cellIs" dxfId="2076" priority="4821" stopIfTrue="1" operator="greaterThanOrEqual">
      <formula>$E$1/$E$1*90</formula>
    </cfRule>
  </conditionalFormatting>
  <conditionalFormatting sqref="L457">
    <cfRule type="cellIs" dxfId="2075" priority="4834" stopIfTrue="1" operator="lessThan">
      <formula>$E$1/$E$1*50</formula>
    </cfRule>
    <cfRule type="cellIs" dxfId="2074" priority="4835" stopIfTrue="1" operator="between">
      <formula>$E$1/$E$1*50</formula>
      <formula>$E$1/$E$1*89</formula>
    </cfRule>
    <cfRule type="cellIs" dxfId="2073" priority="4836" stopIfTrue="1" operator="greaterThanOrEqual">
      <formula>$E$1/$E$1*90</formula>
    </cfRule>
  </conditionalFormatting>
  <conditionalFormatting sqref="L447">
    <cfRule type="cellIs" dxfId="2072" priority="4831" stopIfTrue="1" operator="lessThan">
      <formula>$E$1/$E$1*50</formula>
    </cfRule>
    <cfRule type="cellIs" dxfId="2071" priority="4832" stopIfTrue="1" operator="between">
      <formula>$E$1/$E$1*50</formula>
      <formula>$E$1/$E$1*89</formula>
    </cfRule>
    <cfRule type="cellIs" dxfId="2070" priority="4833" stopIfTrue="1" operator="greaterThanOrEqual">
      <formula>$E$1/$E$1*90</formula>
    </cfRule>
  </conditionalFormatting>
  <conditionalFormatting sqref="L453">
    <cfRule type="cellIs" dxfId="2069" priority="4828" stopIfTrue="1" operator="lessThan">
      <formula>$E$1/$E$1*50</formula>
    </cfRule>
    <cfRule type="cellIs" dxfId="2068" priority="4829" stopIfTrue="1" operator="between">
      <formula>$E$1/$E$1*50</formula>
      <formula>$E$1/$E$1*89</formula>
    </cfRule>
    <cfRule type="cellIs" dxfId="2067" priority="4830" stopIfTrue="1" operator="greaterThanOrEqual">
      <formula>$E$1/$E$1*90</formula>
    </cfRule>
  </conditionalFormatting>
  <conditionalFormatting sqref="L454">
    <cfRule type="cellIs" dxfId="2066" priority="4825" stopIfTrue="1" operator="lessThan">
      <formula>$E$1/$E$1*50</formula>
    </cfRule>
    <cfRule type="cellIs" dxfId="2065" priority="4826" stopIfTrue="1" operator="between">
      <formula>$E$1/$E$1*50</formula>
      <formula>$E$1/$E$1*89</formula>
    </cfRule>
    <cfRule type="cellIs" dxfId="2064" priority="4827" stopIfTrue="1" operator="greaterThanOrEqual">
      <formula>$E$1/$E$1*90</formula>
    </cfRule>
  </conditionalFormatting>
  <conditionalFormatting sqref="L490">
    <cfRule type="cellIs" dxfId="2063" priority="4822" stopIfTrue="1" operator="lessThan">
      <formula>$E$1/$E$1*50</formula>
    </cfRule>
    <cfRule type="cellIs" dxfId="2062" priority="4823" stopIfTrue="1" operator="between">
      <formula>$E$1/$E$1*50</formula>
      <formula>$E$1/$E$1*89</formula>
    </cfRule>
    <cfRule type="cellIs" dxfId="2061" priority="4824" stopIfTrue="1" operator="greaterThanOrEqual">
      <formula>$E$1/$E$1*90</formula>
    </cfRule>
  </conditionalFormatting>
  <conditionalFormatting sqref="P183:P184 P186">
    <cfRule type="cellIs" dxfId="2060" priority="4609" stopIfTrue="1" operator="lessThan">
      <formula>#REF!/#REF!*60</formula>
    </cfRule>
    <cfRule type="cellIs" dxfId="2059" priority="4610" stopIfTrue="1" operator="between">
      <formula>#REF!/#REF!*60</formula>
      <formula>#REF!/#REF!*89</formula>
    </cfRule>
    <cfRule type="cellIs" dxfId="2058" priority="4611" stopIfTrue="1" operator="greaterThanOrEqual">
      <formula>#REF!/#REF!*90</formula>
    </cfRule>
  </conditionalFormatting>
  <conditionalFormatting sqref="E185 G185">
    <cfRule type="cellIs" dxfId="2057" priority="4603" stopIfTrue="1" operator="lessThan">
      <formula>$E$1/$E$1*50</formula>
    </cfRule>
    <cfRule type="cellIs" dxfId="2056" priority="4604" stopIfTrue="1" operator="between">
      <formula>$E$1/$E$1*50</formula>
      <formula>$E$1/$E$1*89</formula>
    </cfRule>
    <cfRule type="cellIs" dxfId="2055" priority="4605" stopIfTrue="1" operator="greaterThanOrEqual">
      <formula>$E$1/$E$1*90</formula>
    </cfRule>
  </conditionalFormatting>
  <conditionalFormatting sqref="P185">
    <cfRule type="cellIs" dxfId="2054" priority="4600" stopIfTrue="1" operator="lessThan">
      <formula>#REF!/#REF!*60</formula>
    </cfRule>
    <cfRule type="cellIs" dxfId="2053" priority="4601" stopIfTrue="1" operator="between">
      <formula>#REF!/#REF!*60</formula>
      <formula>#REF!/#REF!*89</formula>
    </cfRule>
    <cfRule type="cellIs" dxfId="2052" priority="4602" stopIfTrue="1" operator="greaterThanOrEqual">
      <formula>#REF!/#REF!*90</formula>
    </cfRule>
  </conditionalFormatting>
  <conditionalFormatting sqref="G183">
    <cfRule type="cellIs" dxfId="2051" priority="4597" stopIfTrue="1" operator="lessThan">
      <formula>$E$1/$E$1*50</formula>
    </cfRule>
    <cfRule type="cellIs" dxfId="2050" priority="4598" stopIfTrue="1" operator="between">
      <formula>$E$1/$E$1*50</formula>
      <formula>$E$1/$E$1*89</formula>
    </cfRule>
    <cfRule type="cellIs" dxfId="2049" priority="4599" stopIfTrue="1" operator="greaterThanOrEqual">
      <formula>$E$1/$E$1*90</formula>
    </cfRule>
  </conditionalFormatting>
  <conditionalFormatting sqref="G183">
    <cfRule type="cellIs" dxfId="2048" priority="4594" stopIfTrue="1" operator="lessThan">
      <formula>$E$1/$E$1*50</formula>
    </cfRule>
    <cfRule type="cellIs" dxfId="2047" priority="4595" stopIfTrue="1" operator="between">
      <formula>$E$1/$E$1*50</formula>
      <formula>$E$1/$E$1*89</formula>
    </cfRule>
    <cfRule type="cellIs" dxfId="2046" priority="4596" stopIfTrue="1" operator="greaterThanOrEqual">
      <formula>$E$1/$E$1*90</formula>
    </cfRule>
  </conditionalFormatting>
  <conditionalFormatting sqref="O187">
    <cfRule type="cellIs" dxfId="2045" priority="4527" stopIfTrue="1" operator="lessThan">
      <formula>$F$1/$F$1*50%</formula>
    </cfRule>
    <cfRule type="cellIs" dxfId="2044" priority="4528" stopIfTrue="1" operator="between">
      <formula>$F$1/$F$1*50%</formula>
      <formula>$F$1/$F$1*89.9%</formula>
    </cfRule>
    <cfRule type="cellIs" dxfId="2043" priority="4529" stopIfTrue="1" operator="greaterThanOrEqual">
      <formula>$F$1/$F$1*13.5%</formula>
    </cfRule>
  </conditionalFormatting>
  <conditionalFormatting sqref="L187 I187 E187 G187">
    <cfRule type="cellIs" dxfId="2042" priority="4533" stopIfTrue="1" operator="lessThan">
      <formula>$E$1/$E$1*50</formula>
    </cfRule>
    <cfRule type="cellIs" dxfId="2041" priority="4534" stopIfTrue="1" operator="between">
      <formula>$E$1/$E$1*50</formula>
      <formula>$E$1/$E$1*89</formula>
    </cfRule>
    <cfRule type="cellIs" dxfId="2040" priority="4535" stopIfTrue="1" operator="greaterThanOrEqual">
      <formula>$E$1/$E$1*90</formula>
    </cfRule>
  </conditionalFormatting>
  <conditionalFormatting sqref="F187 H187 M187 J187">
    <cfRule type="cellIs" dxfId="2039" priority="4536" stopIfTrue="1" operator="lessThan">
      <formula>$F$1/$F$1*11.2%</formula>
    </cfRule>
    <cfRule type="cellIs" dxfId="2038" priority="4537" stopIfTrue="1" operator="between">
      <formula>$F$1/$F$1*11.25%</formula>
      <formula>$F$1/$F$1*20.03%</formula>
    </cfRule>
    <cfRule type="cellIs" dxfId="2037" priority="4538" stopIfTrue="1" operator="greaterThanOrEqual">
      <formula>$F$1/$F$1*13.5%</formula>
    </cfRule>
  </conditionalFormatting>
  <conditionalFormatting sqref="Q187">
    <cfRule type="cellIs" dxfId="2036" priority="4539" stopIfTrue="1" operator="lessThan">
      <formula>#REF!/#REF!*1%</formula>
    </cfRule>
    <cfRule type="cellIs" dxfId="2035" priority="4540" stopIfTrue="1" operator="between">
      <formula>#REF!/#REF!*1%</formula>
      <formula>#REF!/#REF!*4%</formula>
    </cfRule>
    <cfRule type="cellIs" dxfId="2034" priority="4541" stopIfTrue="1" operator="greaterThanOrEqual">
      <formula>#REF!/#REF!*5%</formula>
    </cfRule>
  </conditionalFormatting>
  <conditionalFormatting sqref="S187">
    <cfRule type="expression" dxfId="2033" priority="4542" stopIfTrue="1">
      <formula>F</formula>
    </cfRule>
    <cfRule type="expression" dxfId="2032" priority="4543" stopIfTrue="1">
      <formula>A</formula>
    </cfRule>
  </conditionalFormatting>
  <conditionalFormatting sqref="R187">
    <cfRule type="cellIs" dxfId="2031" priority="4544" stopIfTrue="1" operator="lessThan">
      <formula>$R$1/$R$1*60%</formula>
    </cfRule>
    <cfRule type="cellIs" dxfId="2030" priority="4545" stopIfTrue="1" operator="between">
      <formula>$R$1/$R$1*60%</formula>
      <formula>$R$1/$R$1*89%</formula>
    </cfRule>
    <cfRule type="cellIs" dxfId="2029" priority="4546" stopIfTrue="1" operator="greaterThanOrEqual">
      <formula>$R$1/$R$1*90%</formula>
    </cfRule>
  </conditionalFormatting>
  <conditionalFormatting sqref="P187">
    <cfRule type="cellIs" dxfId="2028" priority="4521" stopIfTrue="1" operator="lessThan">
      <formula>#REF!/#REF!*60</formula>
    </cfRule>
    <cfRule type="cellIs" dxfId="2027" priority="4522" stopIfTrue="1" operator="between">
      <formula>#REF!/#REF!*60</formula>
      <formula>#REF!/#REF!*89</formula>
    </cfRule>
    <cfRule type="cellIs" dxfId="2026" priority="4523" stopIfTrue="1" operator="greaterThanOrEqual">
      <formula>#REF!/#REF!*90</formula>
    </cfRule>
  </conditionalFormatting>
  <conditionalFormatting sqref="P188">
    <cfRule type="cellIs" dxfId="2025" priority="4498" stopIfTrue="1" operator="lessThan">
      <formula>#REF!/#REF!*60</formula>
    </cfRule>
    <cfRule type="cellIs" dxfId="2024" priority="4499" stopIfTrue="1" operator="between">
      <formula>#REF!/#REF!*60</formula>
      <formula>#REF!/#REF!*89</formula>
    </cfRule>
    <cfRule type="cellIs" dxfId="2023" priority="4500" stopIfTrue="1" operator="greaterThanOrEqual">
      <formula>#REF!/#REF!*90</formula>
    </cfRule>
  </conditionalFormatting>
  <conditionalFormatting sqref="N504">
    <cfRule type="cellIs" dxfId="2022" priority="3609" stopIfTrue="1" operator="lessThan">
      <formula>$F$1/$F$1*1%</formula>
    </cfRule>
    <cfRule type="cellIs" dxfId="2021" priority="3610" stopIfTrue="1" operator="between">
      <formula>$F$1/$F$1*1%</formula>
      <formula>$F$1/$F$1*4%</formula>
    </cfRule>
    <cfRule type="cellIs" dxfId="2020" priority="3611" stopIfTrue="1" operator="greaterThanOrEqual">
      <formula>$F$1/$F$1*5%</formula>
    </cfRule>
  </conditionalFormatting>
  <conditionalFormatting sqref="P306 P304">
    <cfRule type="cellIs" dxfId="2019" priority="4020" stopIfTrue="1" operator="lessThan">
      <formula>#REF!/#REF!*60</formula>
    </cfRule>
    <cfRule type="cellIs" dxfId="2018" priority="4021" stopIfTrue="1" operator="between">
      <formula>#REF!/#REF!*60</formula>
      <formula>#REF!/#REF!*89</formula>
    </cfRule>
    <cfRule type="cellIs" dxfId="2017" priority="4022" stopIfTrue="1" operator="greaterThanOrEqual">
      <formula>#REF!/#REF!*90</formula>
    </cfRule>
  </conditionalFormatting>
  <conditionalFormatting sqref="O306 O304">
    <cfRule type="cellIs" dxfId="2016" priority="4023" stopIfTrue="1" operator="lessThan">
      <formula>$F$1/$F$1*50%</formula>
    </cfRule>
    <cfRule type="cellIs" dxfId="2015" priority="4024" stopIfTrue="1" operator="between">
      <formula>$F$1/$F$1*50%</formula>
      <formula>$F$1/$F$1*89.9%</formula>
    </cfRule>
    <cfRule type="cellIs" dxfId="2014" priority="4025" stopIfTrue="1" operator="greaterThanOrEqual">
      <formula>$F$1/$F$1*13.5%</formula>
    </cfRule>
  </conditionalFormatting>
  <conditionalFormatting sqref="I306 G306 L306 L304 G304 I304">
    <cfRule type="cellIs" dxfId="2013" priority="4029" stopIfTrue="1" operator="lessThan">
      <formula>$E$1/$E$1*50</formula>
    </cfRule>
    <cfRule type="cellIs" dxfId="2012" priority="4030" stopIfTrue="1" operator="between">
      <formula>$E$1/$E$1*50</formula>
      <formula>$E$1/$E$1*89</formula>
    </cfRule>
    <cfRule type="cellIs" dxfId="2011" priority="4031" stopIfTrue="1" operator="greaterThanOrEqual">
      <formula>$E$1/$E$1*90</formula>
    </cfRule>
  </conditionalFormatting>
  <conditionalFormatting sqref="F306 H306 M306 J306 J304 M304 H304 F304">
    <cfRule type="cellIs" dxfId="2010" priority="4032" stopIfTrue="1" operator="lessThan">
      <formula>$F$1/$F$1*11.2%</formula>
    </cfRule>
    <cfRule type="cellIs" dxfId="2009" priority="4033" stopIfTrue="1" operator="between">
      <formula>$F$1/$F$1*11.25%</formula>
      <formula>$F$1/$F$1*20.03%</formula>
    </cfRule>
    <cfRule type="cellIs" dxfId="2008" priority="4034" stopIfTrue="1" operator="greaterThanOrEqual">
      <formula>$F$1/$F$1*13.5%</formula>
    </cfRule>
  </conditionalFormatting>
  <conditionalFormatting sqref="Q306 Q304">
    <cfRule type="cellIs" dxfId="2007" priority="4035" stopIfTrue="1" operator="lessThan">
      <formula>#REF!/#REF!*1%</formula>
    </cfRule>
    <cfRule type="cellIs" dxfId="2006" priority="4036" stopIfTrue="1" operator="between">
      <formula>#REF!/#REF!*1%</formula>
      <formula>#REF!/#REF!*4%</formula>
    </cfRule>
    <cfRule type="cellIs" dxfId="2005" priority="4037" stopIfTrue="1" operator="greaterThanOrEqual">
      <formula>#REF!/#REF!*5%</formula>
    </cfRule>
  </conditionalFormatting>
  <conditionalFormatting sqref="S306 S304">
    <cfRule type="expression" dxfId="2004" priority="4038" stopIfTrue="1">
      <formula>F</formula>
    </cfRule>
    <cfRule type="expression" dxfId="2003" priority="4039" stopIfTrue="1">
      <formula>A</formula>
    </cfRule>
  </conditionalFormatting>
  <conditionalFormatting sqref="R306 R304">
    <cfRule type="cellIs" dxfId="2002" priority="4040" stopIfTrue="1" operator="lessThan">
      <formula>$R$1/$R$1*60%</formula>
    </cfRule>
    <cfRule type="cellIs" dxfId="2001" priority="4041" stopIfTrue="1" operator="between">
      <formula>$R$1/$R$1*60%</formula>
      <formula>$R$1/$R$1*89%</formula>
    </cfRule>
    <cfRule type="cellIs" dxfId="2000" priority="4042" stopIfTrue="1" operator="greaterThanOrEqual">
      <formula>$R$1/$R$1*90%</formula>
    </cfRule>
  </conditionalFormatting>
  <conditionalFormatting sqref="I306">
    <cfRule type="cellIs" dxfId="1999" priority="3994" stopIfTrue="1" operator="lessThan">
      <formula>$E$1/$E$1*50</formula>
    </cfRule>
    <cfRule type="cellIs" dxfId="1998" priority="3995" stopIfTrue="1" operator="between">
      <formula>$E$1/$E$1*50</formula>
      <formula>$E$1/$E$1*89</formula>
    </cfRule>
    <cfRule type="cellIs" dxfId="1997" priority="3996" stopIfTrue="1" operator="greaterThanOrEqual">
      <formula>$E$1/$E$1*90</formula>
    </cfRule>
  </conditionalFormatting>
  <conditionalFormatting sqref="E306 E304">
    <cfRule type="cellIs" dxfId="1996" priority="3959" stopIfTrue="1" operator="lessThan">
      <formula>$E$1/$E$1*50</formula>
    </cfRule>
    <cfRule type="cellIs" dxfId="1995" priority="3960" stopIfTrue="1" operator="between">
      <formula>$E$1/$E$1*50</formula>
      <formula>$E$1/$E$1*89</formula>
    </cfRule>
    <cfRule type="cellIs" dxfId="1994" priority="3961" stopIfTrue="1" operator="greaterThanOrEqual">
      <formula>$E$1/$E$1*90</formula>
    </cfRule>
  </conditionalFormatting>
  <conditionalFormatting sqref="O382">
    <cfRule type="cellIs" dxfId="1993" priority="3912" stopIfTrue="1" operator="lessThan">
      <formula>$F$1/$F$1*50%</formula>
    </cfRule>
    <cfRule type="cellIs" dxfId="1992" priority="3913" stopIfTrue="1" operator="between">
      <formula>$F$1/$F$1*50%</formula>
      <formula>$F$1/$F$1*89.9%</formula>
    </cfRule>
    <cfRule type="cellIs" dxfId="1991" priority="3914" stopIfTrue="1" operator="greaterThanOrEqual">
      <formula>$F$1/$F$1*13.5%</formula>
    </cfRule>
  </conditionalFormatting>
  <conditionalFormatting sqref="N382">
    <cfRule type="cellIs" dxfId="1990" priority="3915" stopIfTrue="1" operator="lessThan">
      <formula>$F$1/$F$1*1%</formula>
    </cfRule>
    <cfRule type="cellIs" dxfId="1989" priority="3916" stopIfTrue="1" operator="between">
      <formula>$F$1/$F$1*1%</formula>
      <formula>$F$1/$F$1*4%</formula>
    </cfRule>
    <cfRule type="cellIs" dxfId="1988" priority="3917" stopIfTrue="1" operator="greaterThanOrEqual">
      <formula>$F$1/$F$1*5%</formula>
    </cfRule>
  </conditionalFormatting>
  <conditionalFormatting sqref="G382 E382 L382 I382">
    <cfRule type="cellIs" dxfId="1987" priority="3918" stopIfTrue="1" operator="lessThan">
      <formula>$E$1/$E$1*50</formula>
    </cfRule>
    <cfRule type="cellIs" dxfId="1986" priority="3919" stopIfTrue="1" operator="between">
      <formula>$E$1/$E$1*50</formula>
      <formula>$E$1/$E$1*89</formula>
    </cfRule>
    <cfRule type="cellIs" dxfId="1985" priority="3920" stopIfTrue="1" operator="greaterThanOrEqual">
      <formula>$E$1/$E$1*90</formula>
    </cfRule>
  </conditionalFormatting>
  <conditionalFormatting sqref="F382 H382 M382 J382">
    <cfRule type="cellIs" dxfId="1984" priority="3921" stopIfTrue="1" operator="lessThan">
      <formula>$F$1/$F$1*11.2%</formula>
    </cfRule>
    <cfRule type="cellIs" dxfId="1983" priority="3922" stopIfTrue="1" operator="between">
      <formula>$F$1/$F$1*11.25%</formula>
      <formula>$F$1/$F$1*20.03%</formula>
    </cfRule>
    <cfRule type="cellIs" dxfId="1982" priority="3923" stopIfTrue="1" operator="greaterThanOrEqual">
      <formula>$F$1/$F$1*13.5%</formula>
    </cfRule>
  </conditionalFormatting>
  <conditionalFormatting sqref="Q382">
    <cfRule type="cellIs" dxfId="1981" priority="3924" stopIfTrue="1" operator="lessThan">
      <formula>#REF!/#REF!*1%</formula>
    </cfRule>
    <cfRule type="cellIs" dxfId="1980" priority="3925" stopIfTrue="1" operator="between">
      <formula>#REF!/#REF!*1%</formula>
      <formula>#REF!/#REF!*4%</formula>
    </cfRule>
    <cfRule type="cellIs" dxfId="1979" priority="3926" stopIfTrue="1" operator="greaterThanOrEqual">
      <formula>#REF!/#REF!*5%</formula>
    </cfRule>
  </conditionalFormatting>
  <conditionalFormatting sqref="P382">
    <cfRule type="cellIs" dxfId="1978" priority="3906" stopIfTrue="1" operator="lessThan">
      <formula>#REF!/#REF!*60</formula>
    </cfRule>
    <cfRule type="cellIs" dxfId="1977" priority="3907" stopIfTrue="1" operator="between">
      <formula>#REF!/#REF!*60</formula>
      <formula>#REF!/#REF!*89</formula>
    </cfRule>
    <cfRule type="cellIs" dxfId="1976" priority="3908" stopIfTrue="1" operator="greaterThanOrEqual">
      <formula>#REF!/#REF!*90</formula>
    </cfRule>
  </conditionalFormatting>
  <conditionalFormatting sqref="E382">
    <cfRule type="cellIs" dxfId="1975" priority="3888" stopIfTrue="1" operator="lessThan">
      <formula>$E$1/$E$1*50</formula>
    </cfRule>
    <cfRule type="cellIs" dxfId="1974" priority="3889" stopIfTrue="1" operator="between">
      <formula>$E$1/$E$1*50</formula>
      <formula>$E$1/$E$1*89</formula>
    </cfRule>
    <cfRule type="cellIs" dxfId="1973" priority="3890" stopIfTrue="1" operator="greaterThanOrEqual">
      <formula>$E$1/$E$1*90</formula>
    </cfRule>
  </conditionalFormatting>
  <conditionalFormatting sqref="P368">
    <cfRule type="cellIs" dxfId="1972" priority="3873" stopIfTrue="1" operator="lessThan">
      <formula>#REF!/#REF!*60</formula>
    </cfRule>
    <cfRule type="cellIs" dxfId="1971" priority="3874" stopIfTrue="1" operator="between">
      <formula>#REF!/#REF!*60</formula>
      <formula>#REF!/#REF!*89</formula>
    </cfRule>
    <cfRule type="cellIs" dxfId="1970" priority="3875" stopIfTrue="1" operator="greaterThanOrEqual">
      <formula>#REF!/#REF!*90</formula>
    </cfRule>
  </conditionalFormatting>
  <conditionalFormatting sqref="O368">
    <cfRule type="cellIs" dxfId="1969" priority="3876" stopIfTrue="1" operator="lessThan">
      <formula>$F$1/$F$1*50%</formula>
    </cfRule>
    <cfRule type="cellIs" dxfId="1968" priority="3877" stopIfTrue="1" operator="between">
      <formula>$F$1/$F$1*50%</formula>
      <formula>$F$1/$F$1*89.9%</formula>
    </cfRule>
    <cfRule type="cellIs" dxfId="1967" priority="3878" stopIfTrue="1" operator="greaterThanOrEqual">
      <formula>$F$1/$F$1*13.5%</formula>
    </cfRule>
  </conditionalFormatting>
  <conditionalFormatting sqref="G368 L368 I368">
    <cfRule type="cellIs" dxfId="1966" priority="3879" stopIfTrue="1" operator="lessThan">
      <formula>$E$1/$E$1*50</formula>
    </cfRule>
    <cfRule type="cellIs" dxfId="1965" priority="3880" stopIfTrue="1" operator="between">
      <formula>$E$1/$E$1*50</formula>
      <formula>$E$1/$E$1*89</formula>
    </cfRule>
    <cfRule type="cellIs" dxfId="1964" priority="3881" stopIfTrue="1" operator="greaterThanOrEqual">
      <formula>$E$1/$E$1*90</formula>
    </cfRule>
  </conditionalFormatting>
  <conditionalFormatting sqref="F368 H368 M368 J368">
    <cfRule type="cellIs" dxfId="1963" priority="3882" stopIfTrue="1" operator="lessThan">
      <formula>$F$1/$F$1*11.2%</formula>
    </cfRule>
    <cfRule type="cellIs" dxfId="1962" priority="3883" stopIfTrue="1" operator="between">
      <formula>$F$1/$F$1*11.25%</formula>
      <formula>$F$1/$F$1*20.03%</formula>
    </cfRule>
    <cfRule type="cellIs" dxfId="1961" priority="3884" stopIfTrue="1" operator="greaterThanOrEqual">
      <formula>$F$1/$F$1*13.5%</formula>
    </cfRule>
  </conditionalFormatting>
  <conditionalFormatting sqref="Q368">
    <cfRule type="cellIs" dxfId="1960" priority="3885" stopIfTrue="1" operator="lessThan">
      <formula>#REF!/#REF!*1%</formula>
    </cfRule>
    <cfRule type="cellIs" dxfId="1959" priority="3886" stopIfTrue="1" operator="between">
      <formula>#REF!/#REF!*1%</formula>
      <formula>#REF!/#REF!*4%</formula>
    </cfRule>
    <cfRule type="cellIs" dxfId="1958" priority="3887" stopIfTrue="1" operator="greaterThanOrEqual">
      <formula>#REF!/#REF!*5%</formula>
    </cfRule>
  </conditionalFormatting>
  <conditionalFormatting sqref="P370 P372">
    <cfRule type="cellIs" dxfId="1957" priority="3839" stopIfTrue="1" operator="lessThan">
      <formula>#REF!/#REF!*60</formula>
    </cfRule>
    <cfRule type="cellIs" dxfId="1956" priority="3840" stopIfTrue="1" operator="between">
      <formula>#REF!/#REF!*60</formula>
      <formula>#REF!/#REF!*89</formula>
    </cfRule>
    <cfRule type="cellIs" dxfId="1955" priority="3841" stopIfTrue="1" operator="greaterThanOrEqual">
      <formula>#REF!/#REF!*90</formula>
    </cfRule>
  </conditionalFormatting>
  <conditionalFormatting sqref="O369:O370 O372">
    <cfRule type="cellIs" dxfId="1954" priority="3842" stopIfTrue="1" operator="lessThan">
      <formula>$F$1/$F$1*50%</formula>
    </cfRule>
    <cfRule type="cellIs" dxfId="1953" priority="3843" stopIfTrue="1" operator="between">
      <formula>$F$1/$F$1*50%</formula>
      <formula>$F$1/$F$1*89.9%</formula>
    </cfRule>
    <cfRule type="cellIs" dxfId="1952" priority="3844" stopIfTrue="1" operator="greaterThanOrEqual">
      <formula>$F$1/$F$1*13.5%</formula>
    </cfRule>
  </conditionalFormatting>
  <conditionalFormatting sqref="N369:N370 N372">
    <cfRule type="cellIs" dxfId="1951" priority="3845" stopIfTrue="1" operator="lessThan">
      <formula>$F$1/$F$1*1%</formula>
    </cfRule>
    <cfRule type="cellIs" dxfId="1950" priority="3846" stopIfTrue="1" operator="between">
      <formula>$F$1/$F$1*1%</formula>
      <formula>$F$1/$F$1*4%</formula>
    </cfRule>
    <cfRule type="cellIs" dxfId="1949" priority="3847" stopIfTrue="1" operator="greaterThanOrEqual">
      <formula>$F$1/$F$1*5%</formula>
    </cfRule>
  </conditionalFormatting>
  <conditionalFormatting sqref="E369:E370 I369:I370 L369:L370 G369:G370 G372 L372 I372 E372">
    <cfRule type="cellIs" dxfId="1948" priority="3848" stopIfTrue="1" operator="lessThan">
      <formula>$E$1/$E$1*50</formula>
    </cfRule>
    <cfRule type="cellIs" dxfId="1947" priority="3849" stopIfTrue="1" operator="between">
      <formula>$E$1/$E$1*50</formula>
      <formula>$E$1/$E$1*89</formula>
    </cfRule>
    <cfRule type="cellIs" dxfId="1946" priority="3850" stopIfTrue="1" operator="greaterThanOrEqual">
      <formula>$E$1/$E$1*90</formula>
    </cfRule>
  </conditionalFormatting>
  <conditionalFormatting sqref="J369:J370 M369:M370 H369:H370 F369:F370 F372 H372 M372 J372">
    <cfRule type="cellIs" dxfId="1945" priority="3851" stopIfTrue="1" operator="lessThan">
      <formula>$F$1/$F$1*11.2%</formula>
    </cfRule>
    <cfRule type="cellIs" dxfId="1944" priority="3852" stopIfTrue="1" operator="between">
      <formula>$F$1/$F$1*11.25%</formula>
      <formula>$F$1/$F$1*20.03%</formula>
    </cfRule>
    <cfRule type="cellIs" dxfId="1943" priority="3853" stopIfTrue="1" operator="greaterThanOrEqual">
      <formula>$F$1/$F$1*13.5%</formula>
    </cfRule>
  </conditionalFormatting>
  <conditionalFormatting sqref="Q370 Q372">
    <cfRule type="cellIs" dxfId="1942" priority="3854" stopIfTrue="1" operator="lessThan">
      <formula>#REF!/#REF!*1%</formula>
    </cfRule>
    <cfRule type="cellIs" dxfId="1941" priority="3855" stopIfTrue="1" operator="between">
      <formula>#REF!/#REF!*1%</formula>
      <formula>#REF!/#REF!*4%</formula>
    </cfRule>
    <cfRule type="cellIs" dxfId="1940" priority="3856" stopIfTrue="1" operator="greaterThanOrEqual">
      <formula>#REF!/#REF!*5%</formula>
    </cfRule>
  </conditionalFormatting>
  <conditionalFormatting sqref="S370">
    <cfRule type="expression" dxfId="1939" priority="3857" stopIfTrue="1">
      <formula>F</formula>
    </cfRule>
    <cfRule type="expression" dxfId="1938" priority="3858" stopIfTrue="1">
      <formula>A</formula>
    </cfRule>
  </conditionalFormatting>
  <conditionalFormatting sqref="R370">
    <cfRule type="cellIs" dxfId="1937" priority="3859" stopIfTrue="1" operator="lessThan">
      <formula>$R$1/$R$1*60%</formula>
    </cfRule>
    <cfRule type="cellIs" dxfId="1936" priority="3860" stopIfTrue="1" operator="between">
      <formula>$R$1/$R$1*60%</formula>
      <formula>$R$1/$R$1*89%</formula>
    </cfRule>
    <cfRule type="cellIs" dxfId="1935" priority="3861" stopIfTrue="1" operator="greaterThanOrEqual">
      <formula>$R$1/$R$1*90%</formula>
    </cfRule>
  </conditionalFormatting>
  <conditionalFormatting sqref="P369">
    <cfRule type="cellIs" dxfId="1934" priority="3836" stopIfTrue="1" operator="lessThan">
      <formula>#REF!/#REF!*60</formula>
    </cfRule>
    <cfRule type="cellIs" dxfId="1933" priority="3837" stopIfTrue="1" operator="between">
      <formula>#REF!/#REF!*60</formula>
      <formula>#REF!/#REF!*89</formula>
    </cfRule>
    <cfRule type="cellIs" dxfId="1932" priority="3838" stopIfTrue="1" operator="greaterThanOrEqual">
      <formula>#REF!/#REF!*90</formula>
    </cfRule>
  </conditionalFormatting>
  <conditionalFormatting sqref="E372">
    <cfRule type="cellIs" dxfId="1931" priority="3833" stopIfTrue="1" operator="lessThan">
      <formula>$E$1/$E$1*50</formula>
    </cfRule>
    <cfRule type="cellIs" dxfId="1930" priority="3834" stopIfTrue="1" operator="between">
      <formula>$E$1/$E$1*50</formula>
      <formula>$E$1/$E$1*89</formula>
    </cfRule>
    <cfRule type="cellIs" dxfId="1929" priority="3835" stopIfTrue="1" operator="greaterThanOrEqual">
      <formula>$E$1/$E$1*90</formula>
    </cfRule>
  </conditionalFormatting>
  <conditionalFormatting sqref="Q369">
    <cfRule type="cellIs" dxfId="1928" priority="3825" stopIfTrue="1" operator="lessThan">
      <formula>#REF!/#REF!*1%</formula>
    </cfRule>
    <cfRule type="cellIs" dxfId="1927" priority="3826" stopIfTrue="1" operator="between">
      <formula>#REF!/#REF!*1%</formula>
      <formula>#REF!/#REF!*4%</formula>
    </cfRule>
    <cfRule type="cellIs" dxfId="1926" priority="3827" stopIfTrue="1" operator="greaterThanOrEqual">
      <formula>#REF!/#REF!*5%</formula>
    </cfRule>
  </conditionalFormatting>
  <conditionalFormatting sqref="S369">
    <cfRule type="expression" dxfId="1925" priority="3828" stopIfTrue="1">
      <formula>F</formula>
    </cfRule>
    <cfRule type="expression" dxfId="1924" priority="3829" stopIfTrue="1">
      <formula>A</formula>
    </cfRule>
  </conditionalFormatting>
  <conditionalFormatting sqref="R369">
    <cfRule type="cellIs" dxfId="1923" priority="3830" stopIfTrue="1" operator="lessThan">
      <formula>$R$1/$R$1*60%</formula>
    </cfRule>
    <cfRule type="cellIs" dxfId="1922" priority="3831" stopIfTrue="1" operator="between">
      <formula>$R$1/$R$1*60%</formula>
      <formula>$R$1/$R$1*89%</formula>
    </cfRule>
    <cfRule type="cellIs" dxfId="1921" priority="3832" stopIfTrue="1" operator="greaterThanOrEqual">
      <formula>$R$1/$R$1*90%</formula>
    </cfRule>
  </conditionalFormatting>
  <conditionalFormatting sqref="O417:O418 O420:O421 O411">
    <cfRule type="cellIs" dxfId="1920" priority="3752" stopIfTrue="1" operator="lessThan">
      <formula>$F$1/$F$1*50%</formula>
    </cfRule>
    <cfRule type="cellIs" dxfId="1919" priority="3753" stopIfTrue="1" operator="between">
      <formula>$F$1/$F$1*50%</formula>
      <formula>$F$1/$F$1*89.9%</formula>
    </cfRule>
    <cfRule type="cellIs" dxfId="1918" priority="3754" stopIfTrue="1" operator="greaterThanOrEqual">
      <formula>$F$1/$F$1*13.5%</formula>
    </cfRule>
  </conditionalFormatting>
  <conditionalFormatting sqref="K417:K418 K420:K421 K411:K412">
    <cfRule type="cellIs" dxfId="1917" priority="3755" stopIfTrue="1" operator="lessThan">
      <formula>$F$1/$F$1*1%</formula>
    </cfRule>
    <cfRule type="cellIs" dxfId="1916" priority="3756" stopIfTrue="1" operator="between">
      <formula>$F$1/$F$1*1%</formula>
      <formula>$F$1/$F$1*4%</formula>
    </cfRule>
    <cfRule type="cellIs" dxfId="1915" priority="3757" stopIfTrue="1" operator="greaterThanOrEqual">
      <formula>$F$1/$F$1*5%</formula>
    </cfRule>
  </conditionalFormatting>
  <conditionalFormatting sqref="G420:G421 E420:E421 E417:E418 I417:I418 L417:L418 G417:G418 I420:I421 L420:L421 E411 I411 L411 G411">
    <cfRule type="cellIs" dxfId="1914" priority="3758" stopIfTrue="1" operator="lessThan">
      <formula>$E$1/$E$1*50</formula>
    </cfRule>
    <cfRule type="cellIs" dxfId="1913" priority="3759" stopIfTrue="1" operator="between">
      <formula>$E$1/$E$1*50</formula>
      <formula>$E$1/$E$1*89</formula>
    </cfRule>
    <cfRule type="cellIs" dxfId="1912" priority="3760" stopIfTrue="1" operator="greaterThanOrEqual">
      <formula>$E$1/$E$1*90</formula>
    </cfRule>
  </conditionalFormatting>
  <conditionalFormatting sqref="F420:F421 M417:M418 J417:J418 H417:H418 F417:F418 M420:M421 J420:J421 H420:H421 M411 J411 H411 F411">
    <cfRule type="cellIs" dxfId="1911" priority="3761" stopIfTrue="1" operator="lessThan">
      <formula>$F$1/$F$1*11.2%</formula>
    </cfRule>
    <cfRule type="cellIs" dxfId="1910" priority="3762" stopIfTrue="1" operator="between">
      <formula>$F$1/$F$1*11.25%</formula>
      <formula>$F$1/$F$1*20.03%</formula>
    </cfRule>
    <cfRule type="cellIs" dxfId="1909" priority="3763" stopIfTrue="1" operator="greaterThanOrEqual">
      <formula>$F$1/$F$1*13.5%</formula>
    </cfRule>
  </conditionalFormatting>
  <conditionalFormatting sqref="Q417:Q418 Q420:Q421 Q411">
    <cfRule type="cellIs" dxfId="1908" priority="3764" stopIfTrue="1" operator="lessThan">
      <formula>#REF!/#REF!*1%</formula>
    </cfRule>
    <cfRule type="cellIs" dxfId="1907" priority="3765" stopIfTrue="1" operator="between">
      <formula>#REF!/#REF!*1%</formula>
      <formula>#REF!/#REF!*4%</formula>
    </cfRule>
    <cfRule type="cellIs" dxfId="1906" priority="3766" stopIfTrue="1" operator="greaterThanOrEqual">
      <formula>#REF!/#REF!*5%</formula>
    </cfRule>
  </conditionalFormatting>
  <conditionalFormatting sqref="S421 S411">
    <cfRule type="expression" dxfId="1905" priority="3767" stopIfTrue="1">
      <formula>F</formula>
    </cfRule>
    <cfRule type="expression" dxfId="1904" priority="3768" stopIfTrue="1">
      <formula>A</formula>
    </cfRule>
  </conditionalFormatting>
  <conditionalFormatting sqref="R421 R411">
    <cfRule type="cellIs" dxfId="1903" priority="3769" stopIfTrue="1" operator="lessThan">
      <formula>$R$1/$R$1*60%</formula>
    </cfRule>
    <cfRule type="cellIs" dxfId="1902" priority="3770" stopIfTrue="1" operator="between">
      <formula>$R$1/$R$1*60%</formula>
      <formula>$R$1/$R$1*89%</formula>
    </cfRule>
    <cfRule type="cellIs" dxfId="1901" priority="3771" stopIfTrue="1" operator="greaterThanOrEqual">
      <formula>$R$1/$R$1*90%</formula>
    </cfRule>
  </conditionalFormatting>
  <conditionalFormatting sqref="P420:P421 P417:P418 P411">
    <cfRule type="cellIs" dxfId="1900" priority="3749" stopIfTrue="1" operator="lessThan">
      <formula>#REF!/#REF!*60</formula>
    </cfRule>
    <cfRule type="cellIs" dxfId="1899" priority="3750" stopIfTrue="1" operator="between">
      <formula>#REF!/#REF!*60</formula>
      <formula>#REF!/#REF!*89</formula>
    </cfRule>
    <cfRule type="cellIs" dxfId="1898" priority="3751" stopIfTrue="1" operator="greaterThanOrEqual">
      <formula>#REF!/#REF!*90</formula>
    </cfRule>
  </conditionalFormatting>
  <conditionalFormatting sqref="S417">
    <cfRule type="expression" dxfId="1897" priority="3744" stopIfTrue="1">
      <formula>F</formula>
    </cfRule>
    <cfRule type="expression" dxfId="1896" priority="3745" stopIfTrue="1">
      <formula>A</formula>
    </cfRule>
  </conditionalFormatting>
  <conditionalFormatting sqref="R417">
    <cfRule type="cellIs" dxfId="1895" priority="3746" stopIfTrue="1" operator="lessThan">
      <formula>$R$1/$R$1*60%</formula>
    </cfRule>
    <cfRule type="cellIs" dxfId="1894" priority="3747" stopIfTrue="1" operator="between">
      <formula>$R$1/$R$1*60%</formula>
      <formula>$R$1/$R$1*89%</formula>
    </cfRule>
    <cfRule type="cellIs" dxfId="1893" priority="3748" stopIfTrue="1" operator="greaterThanOrEqual">
      <formula>$R$1/$R$1*90%</formula>
    </cfRule>
  </conditionalFormatting>
  <conditionalFormatting sqref="O419">
    <cfRule type="cellIs" dxfId="1892" priority="3729" stopIfTrue="1" operator="lessThan">
      <formula>$F$1/$F$1*50%</formula>
    </cfRule>
    <cfRule type="cellIs" dxfId="1891" priority="3730" stopIfTrue="1" operator="between">
      <formula>$F$1/$F$1*50%</formula>
      <formula>$F$1/$F$1*89.9%</formula>
    </cfRule>
    <cfRule type="cellIs" dxfId="1890" priority="3731" stopIfTrue="1" operator="greaterThanOrEqual">
      <formula>$F$1/$F$1*13.5%</formula>
    </cfRule>
  </conditionalFormatting>
  <conditionalFormatting sqref="K419">
    <cfRule type="cellIs" dxfId="1889" priority="3732" stopIfTrue="1" operator="lessThan">
      <formula>$F$1/$F$1*1%</formula>
    </cfRule>
    <cfRule type="cellIs" dxfId="1888" priority="3733" stopIfTrue="1" operator="between">
      <formula>$F$1/$F$1*1%</formula>
      <formula>$F$1/$F$1*4%</formula>
    </cfRule>
    <cfRule type="cellIs" dxfId="1887" priority="3734" stopIfTrue="1" operator="greaterThanOrEqual">
      <formula>$F$1/$F$1*5%</formula>
    </cfRule>
  </conditionalFormatting>
  <conditionalFormatting sqref="G419 E419 I419 L419">
    <cfRule type="cellIs" dxfId="1886" priority="3735" stopIfTrue="1" operator="lessThan">
      <formula>$E$1/$E$1*50</formula>
    </cfRule>
    <cfRule type="cellIs" dxfId="1885" priority="3736" stopIfTrue="1" operator="between">
      <formula>$E$1/$E$1*50</formula>
      <formula>$E$1/$E$1*89</formula>
    </cfRule>
    <cfRule type="cellIs" dxfId="1884" priority="3737" stopIfTrue="1" operator="greaterThanOrEqual">
      <formula>$E$1/$E$1*90</formula>
    </cfRule>
  </conditionalFormatting>
  <conditionalFormatting sqref="F419 M419 J419 H419">
    <cfRule type="cellIs" dxfId="1883" priority="3738" stopIfTrue="1" operator="lessThan">
      <formula>$F$1/$F$1*11.2%</formula>
    </cfRule>
    <cfRule type="cellIs" dxfId="1882" priority="3739" stopIfTrue="1" operator="between">
      <formula>$F$1/$F$1*11.25%</formula>
      <formula>$F$1/$F$1*20.03%</formula>
    </cfRule>
    <cfRule type="cellIs" dxfId="1881" priority="3740" stopIfTrue="1" operator="greaterThanOrEqual">
      <formula>$F$1/$F$1*13.5%</formula>
    </cfRule>
  </conditionalFormatting>
  <conditionalFormatting sqref="Q419">
    <cfRule type="cellIs" dxfId="1880" priority="3741" stopIfTrue="1" operator="lessThan">
      <formula>#REF!/#REF!*1%</formula>
    </cfRule>
    <cfRule type="cellIs" dxfId="1879" priority="3742" stopIfTrue="1" operator="between">
      <formula>#REF!/#REF!*1%</formula>
      <formula>#REF!/#REF!*4%</formula>
    </cfRule>
    <cfRule type="cellIs" dxfId="1878" priority="3743" stopIfTrue="1" operator="greaterThanOrEqual">
      <formula>#REF!/#REF!*5%</formula>
    </cfRule>
  </conditionalFormatting>
  <conditionalFormatting sqref="P419">
    <cfRule type="cellIs" dxfId="1877" priority="3726" stopIfTrue="1" operator="lessThan">
      <formula>#REF!/#REF!*60</formula>
    </cfRule>
    <cfRule type="cellIs" dxfId="1876" priority="3727" stopIfTrue="1" operator="between">
      <formula>#REF!/#REF!*60</formula>
      <formula>#REF!/#REF!*89</formula>
    </cfRule>
    <cfRule type="cellIs" dxfId="1875" priority="3728" stopIfTrue="1" operator="greaterThanOrEqual">
      <formula>#REF!/#REF!*90</formula>
    </cfRule>
  </conditionalFormatting>
  <conditionalFormatting sqref="P416">
    <cfRule type="cellIs" dxfId="1874" priority="3703" stopIfTrue="1" operator="lessThan">
      <formula>#REF!/#REF!*60</formula>
    </cfRule>
    <cfRule type="cellIs" dxfId="1873" priority="3704" stopIfTrue="1" operator="between">
      <formula>#REF!/#REF!*60</formula>
      <formula>#REF!/#REF!*89</formula>
    </cfRule>
    <cfRule type="cellIs" dxfId="1872" priority="3705" stopIfTrue="1" operator="greaterThanOrEqual">
      <formula>#REF!/#REF!*90</formula>
    </cfRule>
  </conditionalFormatting>
  <conditionalFormatting sqref="O416">
    <cfRule type="cellIs" dxfId="1871" priority="3706" stopIfTrue="1" operator="lessThan">
      <formula>$F$1/$F$1*50%</formula>
    </cfRule>
    <cfRule type="cellIs" dxfId="1870" priority="3707" stopIfTrue="1" operator="between">
      <formula>$F$1/$F$1*50%</formula>
      <formula>$F$1/$F$1*89.9%</formula>
    </cfRule>
    <cfRule type="cellIs" dxfId="1869" priority="3708" stopIfTrue="1" operator="greaterThanOrEqual">
      <formula>$F$1/$F$1*13.5%</formula>
    </cfRule>
  </conditionalFormatting>
  <conditionalFormatting sqref="K416">
    <cfRule type="cellIs" dxfId="1868" priority="3709" stopIfTrue="1" operator="lessThan">
      <formula>$F$1/$F$1*1%</formula>
    </cfRule>
    <cfRule type="cellIs" dxfId="1867" priority="3710" stopIfTrue="1" operator="between">
      <formula>$F$1/$F$1*1%</formula>
      <formula>$F$1/$F$1*4%</formula>
    </cfRule>
    <cfRule type="cellIs" dxfId="1866" priority="3711" stopIfTrue="1" operator="greaterThanOrEqual">
      <formula>$F$1/$F$1*5%</formula>
    </cfRule>
  </conditionalFormatting>
  <conditionalFormatting sqref="G416 E416 I416 L416">
    <cfRule type="cellIs" dxfId="1865" priority="3712" stopIfTrue="1" operator="lessThan">
      <formula>$E$1/$E$1*50</formula>
    </cfRule>
    <cfRule type="cellIs" dxfId="1864" priority="3713" stopIfTrue="1" operator="between">
      <formula>$E$1/$E$1*50</formula>
      <formula>$E$1/$E$1*89</formula>
    </cfRule>
    <cfRule type="cellIs" dxfId="1863" priority="3714" stopIfTrue="1" operator="greaterThanOrEqual">
      <formula>$E$1/$E$1*90</formula>
    </cfRule>
  </conditionalFormatting>
  <conditionalFormatting sqref="F416 M416 J416 H416">
    <cfRule type="cellIs" dxfId="1862" priority="3715" stopIfTrue="1" operator="lessThan">
      <formula>$F$1/$F$1*11.2%</formula>
    </cfRule>
    <cfRule type="cellIs" dxfId="1861" priority="3716" stopIfTrue="1" operator="between">
      <formula>$F$1/$F$1*11.25%</formula>
      <formula>$F$1/$F$1*20.03%</formula>
    </cfRule>
    <cfRule type="cellIs" dxfId="1860" priority="3717" stopIfTrue="1" operator="greaterThanOrEqual">
      <formula>$F$1/$F$1*13.5%</formula>
    </cfRule>
  </conditionalFormatting>
  <conditionalFormatting sqref="Q416">
    <cfRule type="cellIs" dxfId="1859" priority="3718" stopIfTrue="1" operator="lessThan">
      <formula>#REF!/#REF!*1%</formula>
    </cfRule>
    <cfRule type="cellIs" dxfId="1858" priority="3719" stopIfTrue="1" operator="between">
      <formula>#REF!/#REF!*1%</formula>
      <formula>#REF!/#REF!*4%</formula>
    </cfRule>
    <cfRule type="cellIs" dxfId="1857" priority="3720" stopIfTrue="1" operator="greaterThanOrEqual">
      <formula>#REF!/#REF!*5%</formula>
    </cfRule>
  </conditionalFormatting>
  <conditionalFormatting sqref="S416">
    <cfRule type="expression" dxfId="1856" priority="3721" stopIfTrue="1">
      <formula>F</formula>
    </cfRule>
    <cfRule type="expression" dxfId="1855" priority="3722" stopIfTrue="1">
      <formula>A</formula>
    </cfRule>
  </conditionalFormatting>
  <conditionalFormatting sqref="R416">
    <cfRule type="cellIs" dxfId="1854" priority="3723" stopIfTrue="1" operator="lessThan">
      <formula>$R$1/$R$1*60%</formula>
    </cfRule>
    <cfRule type="cellIs" dxfId="1853" priority="3724" stopIfTrue="1" operator="between">
      <formula>$R$1/$R$1*60%</formula>
      <formula>$R$1/$R$1*89%</formula>
    </cfRule>
    <cfRule type="cellIs" dxfId="1852" priority="3725" stopIfTrue="1" operator="greaterThanOrEqual">
      <formula>$R$1/$R$1*90%</formula>
    </cfRule>
  </conditionalFormatting>
  <conditionalFormatting sqref="P412">
    <cfRule type="cellIs" dxfId="1851" priority="3688" stopIfTrue="1" operator="lessThan">
      <formula>#REF!/#REF!*60</formula>
    </cfRule>
    <cfRule type="cellIs" dxfId="1850" priority="3689" stopIfTrue="1" operator="between">
      <formula>#REF!/#REF!*60</formula>
      <formula>#REF!/#REF!*89</formula>
    </cfRule>
    <cfRule type="cellIs" dxfId="1849" priority="3690" stopIfTrue="1" operator="greaterThanOrEqual">
      <formula>#REF!/#REF!*90</formula>
    </cfRule>
  </conditionalFormatting>
  <conditionalFormatting sqref="O412">
    <cfRule type="cellIs" dxfId="1848" priority="3691" stopIfTrue="1" operator="lessThan">
      <formula>$F$1/$F$1*50%</formula>
    </cfRule>
    <cfRule type="cellIs" dxfId="1847" priority="3692" stopIfTrue="1" operator="between">
      <formula>$F$1/$F$1*50%</formula>
      <formula>$F$1/$F$1*89.9%</formula>
    </cfRule>
    <cfRule type="cellIs" dxfId="1846" priority="3693" stopIfTrue="1" operator="greaterThanOrEqual">
      <formula>$F$1/$F$1*13.5%</formula>
    </cfRule>
  </conditionalFormatting>
  <conditionalFormatting sqref="E412 I412 L412 G412">
    <cfRule type="cellIs" dxfId="1845" priority="3694" stopIfTrue="1" operator="lessThan">
      <formula>$E$1/$E$1*50</formula>
    </cfRule>
    <cfRule type="cellIs" dxfId="1844" priority="3695" stopIfTrue="1" operator="between">
      <formula>$E$1/$E$1*50</formula>
      <formula>$E$1/$E$1*89</formula>
    </cfRule>
    <cfRule type="cellIs" dxfId="1843" priority="3696" stopIfTrue="1" operator="greaterThanOrEqual">
      <formula>$E$1/$E$1*90</formula>
    </cfRule>
  </conditionalFormatting>
  <conditionalFormatting sqref="M412 J412 H412 F412">
    <cfRule type="cellIs" dxfId="1842" priority="3697" stopIfTrue="1" operator="lessThan">
      <formula>$F$1/$F$1*11.2%</formula>
    </cfRule>
    <cfRule type="cellIs" dxfId="1841" priority="3698" stopIfTrue="1" operator="between">
      <formula>$F$1/$F$1*11.25%</formula>
      <formula>$F$1/$F$1*20.03%</formula>
    </cfRule>
    <cfRule type="cellIs" dxfId="1840" priority="3699" stopIfTrue="1" operator="greaterThanOrEqual">
      <formula>$F$1/$F$1*13.5%</formula>
    </cfRule>
  </conditionalFormatting>
  <conditionalFormatting sqref="Q412">
    <cfRule type="cellIs" dxfId="1839" priority="3700" stopIfTrue="1" operator="lessThan">
      <formula>#REF!/#REF!*1%</formula>
    </cfRule>
    <cfRule type="cellIs" dxfId="1838" priority="3701" stopIfTrue="1" operator="between">
      <formula>#REF!/#REF!*1%</formula>
      <formula>#REF!/#REF!*4%</formula>
    </cfRule>
    <cfRule type="cellIs" dxfId="1837" priority="3702" stopIfTrue="1" operator="greaterThanOrEqual">
      <formula>#REF!/#REF!*5%</formula>
    </cfRule>
  </conditionalFormatting>
  <conditionalFormatting sqref="P415">
    <cfRule type="cellIs" dxfId="1836" priority="3665" stopIfTrue="1" operator="lessThan">
      <formula>#REF!/#REF!*60</formula>
    </cfRule>
    <cfRule type="cellIs" dxfId="1835" priority="3666" stopIfTrue="1" operator="between">
      <formula>#REF!/#REF!*60</formula>
      <formula>#REF!/#REF!*89</formula>
    </cfRule>
    <cfRule type="cellIs" dxfId="1834" priority="3667" stopIfTrue="1" operator="greaterThanOrEqual">
      <formula>#REF!/#REF!*90</formula>
    </cfRule>
  </conditionalFormatting>
  <conditionalFormatting sqref="S415">
    <cfRule type="expression" dxfId="1833" priority="3683" stopIfTrue="1">
      <formula>F</formula>
    </cfRule>
    <cfRule type="expression" dxfId="1832" priority="3684" stopIfTrue="1">
      <formula>A</formula>
    </cfRule>
  </conditionalFormatting>
  <conditionalFormatting sqref="R415">
    <cfRule type="cellIs" dxfId="1831" priority="3685" stopIfTrue="1" operator="lessThan">
      <formula>$R$1/$R$1*60%</formula>
    </cfRule>
    <cfRule type="cellIs" dxfId="1830" priority="3686" stopIfTrue="1" operator="between">
      <formula>$R$1/$R$1*60%</formula>
      <formula>$R$1/$R$1*89%</formula>
    </cfRule>
    <cfRule type="cellIs" dxfId="1829" priority="3687" stopIfTrue="1" operator="greaterThanOrEqual">
      <formula>$R$1/$R$1*90%</formula>
    </cfRule>
  </conditionalFormatting>
  <conditionalFormatting sqref="P413">
    <cfRule type="cellIs" dxfId="1828" priority="3662" stopIfTrue="1" operator="lessThan">
      <formula>#REF!/#REF!*60</formula>
    </cfRule>
    <cfRule type="cellIs" dxfId="1827" priority="3663" stopIfTrue="1" operator="between">
      <formula>#REF!/#REF!*60</formula>
      <formula>#REF!/#REF!*89</formula>
    </cfRule>
    <cfRule type="cellIs" dxfId="1826" priority="3664" stopIfTrue="1" operator="greaterThanOrEqual">
      <formula>#REF!/#REF!*90</formula>
    </cfRule>
  </conditionalFormatting>
  <conditionalFormatting sqref="N503">
    <cfRule type="cellIs" dxfId="1825" priority="3630" stopIfTrue="1" operator="lessThan">
      <formula>$F$1/$F$1*1%</formula>
    </cfRule>
    <cfRule type="cellIs" dxfId="1824" priority="3631" stopIfTrue="1" operator="between">
      <formula>$F$1/$F$1*1%</formula>
      <formula>$F$1/$F$1*4%</formula>
    </cfRule>
    <cfRule type="cellIs" dxfId="1823" priority="3632" stopIfTrue="1" operator="greaterThanOrEqual">
      <formula>$F$1/$F$1*5%</formula>
    </cfRule>
  </conditionalFormatting>
  <conditionalFormatting sqref="O503">
    <cfRule type="cellIs" dxfId="1822" priority="3618" stopIfTrue="1" operator="lessThan">
      <formula>$F$1/$F$1*50%</formula>
    </cfRule>
    <cfRule type="cellIs" dxfId="1821" priority="3619" stopIfTrue="1" operator="between">
      <formula>$F$1/$F$1*50%</formula>
      <formula>$F$1/$F$1*89.9%</formula>
    </cfRule>
    <cfRule type="cellIs" dxfId="1820" priority="3620" stopIfTrue="1" operator="greaterThanOrEqual">
      <formula>$F$1/$F$1*13.5%</formula>
    </cfRule>
  </conditionalFormatting>
  <conditionalFormatting sqref="I503 E504 G503 L503">
    <cfRule type="cellIs" dxfId="1819" priority="3621" stopIfTrue="1" operator="lessThan">
      <formula>$E$1/$E$1*50</formula>
    </cfRule>
    <cfRule type="cellIs" dxfId="1818" priority="3622" stopIfTrue="1" operator="between">
      <formula>$E$1/$E$1*50</formula>
      <formula>$E$1/$E$1*89</formula>
    </cfRule>
    <cfRule type="cellIs" dxfId="1817" priority="3623" stopIfTrue="1" operator="greaterThanOrEqual">
      <formula>$E$1/$E$1*90</formula>
    </cfRule>
  </conditionalFormatting>
  <conditionalFormatting sqref="J503 M503 H503">
    <cfRule type="cellIs" dxfId="1816" priority="3624" stopIfTrue="1" operator="lessThan">
      <formula>$F$1/$F$1*11.2%</formula>
    </cfRule>
    <cfRule type="cellIs" dxfId="1815" priority="3625" stopIfTrue="1" operator="between">
      <formula>$F$1/$F$1*11.25%</formula>
      <formula>$F$1/$F$1*20.03%</formula>
    </cfRule>
    <cfRule type="cellIs" dxfId="1814" priority="3626" stopIfTrue="1" operator="greaterThanOrEqual">
      <formula>$F$1/$F$1*13.5%</formula>
    </cfRule>
  </conditionalFormatting>
  <conditionalFormatting sqref="Q503">
    <cfRule type="cellIs" dxfId="1813" priority="3627" stopIfTrue="1" operator="lessThan">
      <formula>#REF!/#REF!*1%</formula>
    </cfRule>
    <cfRule type="cellIs" dxfId="1812" priority="3628" stopIfTrue="1" operator="between">
      <formula>#REF!/#REF!*1%</formula>
      <formula>#REF!/#REF!*4%</formula>
    </cfRule>
    <cfRule type="cellIs" dxfId="1811" priority="3629" stopIfTrue="1" operator="greaterThanOrEqual">
      <formula>#REF!/#REF!*5%</formula>
    </cfRule>
  </conditionalFormatting>
  <conditionalFormatting sqref="P503">
    <cfRule type="cellIs" dxfId="1810" priority="3615" stopIfTrue="1" operator="lessThan">
      <formula>#REF!/#REF!*60</formula>
    </cfRule>
    <cfRule type="cellIs" dxfId="1809" priority="3616" stopIfTrue="1" operator="between">
      <formula>#REF!/#REF!*60</formula>
      <formula>#REF!/#REF!*89</formula>
    </cfRule>
    <cfRule type="cellIs" dxfId="1808" priority="3617" stopIfTrue="1" operator="greaterThanOrEqual">
      <formula>#REF!/#REF!*90</formula>
    </cfRule>
  </conditionalFormatting>
  <conditionalFormatting sqref="O504">
    <cfRule type="cellIs" dxfId="1807" priority="3597" stopIfTrue="1" operator="lessThan">
      <formula>$F$1/$F$1*50%</formula>
    </cfRule>
    <cfRule type="cellIs" dxfId="1806" priority="3598" stopIfTrue="1" operator="between">
      <formula>$F$1/$F$1*50%</formula>
      <formula>$F$1/$F$1*89.9%</formula>
    </cfRule>
    <cfRule type="cellIs" dxfId="1805" priority="3599" stopIfTrue="1" operator="greaterThanOrEqual">
      <formula>$F$1/$F$1*13.5%</formula>
    </cfRule>
  </conditionalFormatting>
  <conditionalFormatting sqref="I504 E505 G504 L504">
    <cfRule type="cellIs" dxfId="1804" priority="3600" stopIfTrue="1" operator="lessThan">
      <formula>$E$1/$E$1*50</formula>
    </cfRule>
    <cfRule type="cellIs" dxfId="1803" priority="3601" stopIfTrue="1" operator="between">
      <formula>$E$1/$E$1*50</formula>
      <formula>$E$1/$E$1*89</formula>
    </cfRule>
    <cfRule type="cellIs" dxfId="1802" priority="3602" stopIfTrue="1" operator="greaterThanOrEqual">
      <formula>$E$1/$E$1*90</formula>
    </cfRule>
  </conditionalFormatting>
  <conditionalFormatting sqref="J504 M504 H504">
    <cfRule type="cellIs" dxfId="1801" priority="3603" stopIfTrue="1" operator="lessThan">
      <formula>$F$1/$F$1*11.2%</formula>
    </cfRule>
    <cfRule type="cellIs" dxfId="1800" priority="3604" stopIfTrue="1" operator="between">
      <formula>$F$1/$F$1*11.25%</formula>
      <formula>$F$1/$F$1*20.03%</formula>
    </cfRule>
    <cfRule type="cellIs" dxfId="1799" priority="3605" stopIfTrue="1" operator="greaterThanOrEqual">
      <formula>$F$1/$F$1*13.5%</formula>
    </cfRule>
  </conditionalFormatting>
  <conditionalFormatting sqref="Q504">
    <cfRule type="cellIs" dxfId="1798" priority="3606" stopIfTrue="1" operator="lessThan">
      <formula>#REF!/#REF!*1%</formula>
    </cfRule>
    <cfRule type="cellIs" dxfId="1797" priority="3607" stopIfTrue="1" operator="between">
      <formula>#REF!/#REF!*1%</formula>
      <formula>#REF!/#REF!*4%</formula>
    </cfRule>
    <cfRule type="cellIs" dxfId="1796" priority="3608" stopIfTrue="1" operator="greaterThanOrEqual">
      <formula>#REF!/#REF!*5%</formula>
    </cfRule>
  </conditionalFormatting>
  <conditionalFormatting sqref="P504">
    <cfRule type="cellIs" dxfId="1795" priority="3594" stopIfTrue="1" operator="lessThan">
      <formula>#REF!/#REF!*60</formula>
    </cfRule>
    <cfRule type="cellIs" dxfId="1794" priority="3595" stopIfTrue="1" operator="between">
      <formula>#REF!/#REF!*60</formula>
      <formula>#REF!/#REF!*89</formula>
    </cfRule>
    <cfRule type="cellIs" dxfId="1793" priority="3596" stopIfTrue="1" operator="greaterThanOrEqual">
      <formula>#REF!/#REF!*90</formula>
    </cfRule>
  </conditionalFormatting>
  <conditionalFormatting sqref="O271">
    <cfRule type="cellIs" dxfId="1792" priority="3104" stopIfTrue="1" operator="lessThan">
      <formula>$F$1/$F$1*50%</formula>
    </cfRule>
    <cfRule type="cellIs" dxfId="1791" priority="3105" stopIfTrue="1" operator="between">
      <formula>$F$1/$F$1*50%</formula>
      <formula>$F$1/$F$1*89.9%</formula>
    </cfRule>
    <cfRule type="cellIs" dxfId="1790" priority="3106" stopIfTrue="1" operator="greaterThanOrEqual">
      <formula>$F$1/$F$1*13.5%</formula>
    </cfRule>
  </conditionalFormatting>
  <conditionalFormatting sqref="N271">
    <cfRule type="cellIs" dxfId="1789" priority="3107" stopIfTrue="1" operator="lessThan">
      <formula>$F$1/$F$1*1%</formula>
    </cfRule>
    <cfRule type="cellIs" dxfId="1788" priority="3108" stopIfTrue="1" operator="between">
      <formula>$F$1/$F$1*1%</formula>
      <formula>$F$1/$F$1*4%</formula>
    </cfRule>
    <cfRule type="cellIs" dxfId="1787" priority="3109" stopIfTrue="1" operator="greaterThanOrEqual">
      <formula>$F$1/$F$1*5%</formula>
    </cfRule>
  </conditionalFormatting>
  <conditionalFormatting sqref="E271 G271 L271 I271">
    <cfRule type="cellIs" dxfId="1786" priority="3110" stopIfTrue="1" operator="lessThan">
      <formula>$E$1/$E$1*50</formula>
    </cfRule>
    <cfRule type="cellIs" dxfId="1785" priority="3111" stopIfTrue="1" operator="between">
      <formula>$E$1/$E$1*50</formula>
      <formula>$E$1/$E$1*89</formula>
    </cfRule>
    <cfRule type="cellIs" dxfId="1784" priority="3112" stopIfTrue="1" operator="greaterThanOrEqual">
      <formula>$E$1/$E$1*90</formula>
    </cfRule>
  </conditionalFormatting>
  <conditionalFormatting sqref="J271 M271 H271 F271">
    <cfRule type="cellIs" dxfId="1783" priority="3113" stopIfTrue="1" operator="lessThan">
      <formula>$F$1/$F$1*11.2%</formula>
    </cfRule>
    <cfRule type="cellIs" dxfId="1782" priority="3114" stopIfTrue="1" operator="between">
      <formula>$F$1/$F$1*11.25%</formula>
      <formula>$F$1/$F$1*20.03%</formula>
    </cfRule>
    <cfRule type="cellIs" dxfId="1781" priority="3115" stopIfTrue="1" operator="greaterThanOrEqual">
      <formula>$F$1/$F$1*13.5%</formula>
    </cfRule>
  </conditionalFormatting>
  <conditionalFormatting sqref="Q271">
    <cfRule type="cellIs" dxfId="1780" priority="3116" stopIfTrue="1" operator="lessThan">
      <formula>#REF!/#REF!*1%</formula>
    </cfRule>
    <cfRule type="cellIs" dxfId="1779" priority="3117" stopIfTrue="1" operator="between">
      <formula>#REF!/#REF!*1%</formula>
      <formula>#REF!/#REF!*4%</formula>
    </cfRule>
    <cfRule type="cellIs" dxfId="1778" priority="3118" stopIfTrue="1" operator="greaterThanOrEqual">
      <formula>#REF!/#REF!*5%</formula>
    </cfRule>
  </conditionalFormatting>
  <conditionalFormatting sqref="S271">
    <cfRule type="expression" dxfId="1777" priority="3119" stopIfTrue="1">
      <formula>F</formula>
    </cfRule>
    <cfRule type="expression" dxfId="1776" priority="3120" stopIfTrue="1">
      <formula>A</formula>
    </cfRule>
  </conditionalFormatting>
  <conditionalFormatting sqref="R271">
    <cfRule type="cellIs" dxfId="1775" priority="3121" stopIfTrue="1" operator="lessThan">
      <formula>$R$1/$R$1*60%</formula>
    </cfRule>
    <cfRule type="cellIs" dxfId="1774" priority="3122" stopIfTrue="1" operator="between">
      <formula>$R$1/$R$1*60%</formula>
      <formula>$R$1/$R$1*89%</formula>
    </cfRule>
    <cfRule type="cellIs" dxfId="1773" priority="3123" stopIfTrue="1" operator="greaterThanOrEqual">
      <formula>$R$1/$R$1*90%</formula>
    </cfRule>
  </conditionalFormatting>
  <conditionalFormatting sqref="P271">
    <cfRule type="cellIs" dxfId="1772" priority="3101" stopIfTrue="1" operator="lessThan">
      <formula>#REF!/#REF!*60</formula>
    </cfRule>
    <cfRule type="cellIs" dxfId="1771" priority="3102" stopIfTrue="1" operator="between">
      <formula>#REF!/#REF!*60</formula>
      <formula>#REF!/#REF!*89</formula>
    </cfRule>
    <cfRule type="cellIs" dxfId="1770" priority="3103" stopIfTrue="1" operator="greaterThanOrEqual">
      <formula>#REF!/#REF!*90</formula>
    </cfRule>
  </conditionalFormatting>
  <conditionalFormatting sqref="O358">
    <cfRule type="cellIs" dxfId="1769" priority="3002" stopIfTrue="1" operator="lessThan">
      <formula>$F$1/$F$1*50%</formula>
    </cfRule>
    <cfRule type="cellIs" dxfId="1768" priority="3003" stopIfTrue="1" operator="between">
      <formula>$F$1/$F$1*50%</formula>
      <formula>$F$1/$F$1*89.9%</formula>
    </cfRule>
    <cfRule type="cellIs" dxfId="1767" priority="3004" stopIfTrue="1" operator="greaterThanOrEqual">
      <formula>$F$1/$F$1*13.5%</formula>
    </cfRule>
  </conditionalFormatting>
  <conditionalFormatting sqref="N358">
    <cfRule type="cellIs" dxfId="1766" priority="3005" stopIfTrue="1" operator="lessThan">
      <formula>$F$1/$F$1*1%</formula>
    </cfRule>
    <cfRule type="cellIs" dxfId="1765" priority="3006" stopIfTrue="1" operator="between">
      <formula>$F$1/$F$1*1%</formula>
      <formula>$F$1/$F$1*4%</formula>
    </cfRule>
    <cfRule type="cellIs" dxfId="1764" priority="3007" stopIfTrue="1" operator="greaterThanOrEqual">
      <formula>$F$1/$F$1*5%</formula>
    </cfRule>
  </conditionalFormatting>
  <conditionalFormatting sqref="G358 L358 I358 E358">
    <cfRule type="cellIs" dxfId="1763" priority="3008" stopIfTrue="1" operator="lessThan">
      <formula>$E$1/$E$1*50</formula>
    </cfRule>
    <cfRule type="cellIs" dxfId="1762" priority="3009" stopIfTrue="1" operator="between">
      <formula>$E$1/$E$1*50</formula>
      <formula>$E$1/$E$1*89</formula>
    </cfRule>
    <cfRule type="cellIs" dxfId="1761" priority="3010" stopIfTrue="1" operator="greaterThanOrEqual">
      <formula>$E$1/$E$1*90</formula>
    </cfRule>
  </conditionalFormatting>
  <conditionalFormatting sqref="F358 H358 M358 J358">
    <cfRule type="cellIs" dxfId="1760" priority="3011" stopIfTrue="1" operator="lessThan">
      <formula>$F$1/$F$1*11.2%</formula>
    </cfRule>
    <cfRule type="cellIs" dxfId="1759" priority="3012" stopIfTrue="1" operator="between">
      <formula>$F$1/$F$1*11.25%</formula>
      <formula>$F$1/$F$1*20.03%</formula>
    </cfRule>
    <cfRule type="cellIs" dxfId="1758" priority="3013" stopIfTrue="1" operator="greaterThanOrEqual">
      <formula>$F$1/$F$1*13.5%</formula>
    </cfRule>
  </conditionalFormatting>
  <conditionalFormatting sqref="P358">
    <cfRule type="cellIs" dxfId="1757" priority="2981" stopIfTrue="1" operator="lessThan">
      <formula>#REF!/#REF!*60</formula>
    </cfRule>
    <cfRule type="cellIs" dxfId="1756" priority="2982" stopIfTrue="1" operator="between">
      <formula>#REF!/#REF!*60</formula>
      <formula>#REF!/#REF!*89</formula>
    </cfRule>
    <cfRule type="cellIs" dxfId="1755" priority="2983" stopIfTrue="1" operator="greaterThanOrEqual">
      <formula>#REF!/#REF!*90</formula>
    </cfRule>
  </conditionalFormatting>
  <conditionalFormatting sqref="P383">
    <cfRule type="cellIs" dxfId="1754" priority="2963" stopIfTrue="1" operator="lessThan">
      <formula>#REF!/#REF!*60</formula>
    </cfRule>
    <cfRule type="cellIs" dxfId="1753" priority="2964" stopIfTrue="1" operator="between">
      <formula>#REF!/#REF!*60</formula>
      <formula>#REF!/#REF!*89</formula>
    </cfRule>
    <cfRule type="cellIs" dxfId="1752" priority="2965" stopIfTrue="1" operator="greaterThanOrEqual">
      <formula>#REF!/#REF!*90</formula>
    </cfRule>
  </conditionalFormatting>
  <conditionalFormatting sqref="O383">
    <cfRule type="cellIs" dxfId="1751" priority="2966" stopIfTrue="1" operator="lessThan">
      <formula>$F$1/$F$1*50%</formula>
    </cfRule>
    <cfRule type="cellIs" dxfId="1750" priority="2967" stopIfTrue="1" operator="between">
      <formula>$F$1/$F$1*50%</formula>
      <formula>$F$1/$F$1*89.9%</formula>
    </cfRule>
    <cfRule type="cellIs" dxfId="1749" priority="2968" stopIfTrue="1" operator="greaterThanOrEqual">
      <formula>$F$1/$F$1*13.5%</formula>
    </cfRule>
  </conditionalFormatting>
  <conditionalFormatting sqref="G383 L383 I383">
    <cfRule type="cellIs" dxfId="1748" priority="2969" stopIfTrue="1" operator="lessThan">
      <formula>$E$1/$E$1*50</formula>
    </cfRule>
    <cfRule type="cellIs" dxfId="1747" priority="2970" stopIfTrue="1" operator="between">
      <formula>$E$1/$E$1*50</formula>
      <formula>$E$1/$E$1*89</formula>
    </cfRule>
    <cfRule type="cellIs" dxfId="1746" priority="2971" stopIfTrue="1" operator="greaterThanOrEqual">
      <formula>$E$1/$E$1*90</formula>
    </cfRule>
  </conditionalFormatting>
  <conditionalFormatting sqref="F383 H383 M383 J383">
    <cfRule type="cellIs" dxfId="1745" priority="2972" stopIfTrue="1" operator="lessThan">
      <formula>$F$1/$F$1*11.2%</formula>
    </cfRule>
    <cfRule type="cellIs" dxfId="1744" priority="2973" stopIfTrue="1" operator="between">
      <formula>$F$1/$F$1*11.25%</formula>
      <formula>$F$1/$F$1*20.03%</formula>
    </cfRule>
    <cfRule type="cellIs" dxfId="1743" priority="2974" stopIfTrue="1" operator="greaterThanOrEqual">
      <formula>$F$1/$F$1*13.5%</formula>
    </cfRule>
  </conditionalFormatting>
  <conditionalFormatting sqref="Q383">
    <cfRule type="cellIs" dxfId="1742" priority="2975" stopIfTrue="1" operator="lessThan">
      <formula>#REF!/#REF!*1%</formula>
    </cfRule>
    <cfRule type="cellIs" dxfId="1741" priority="2976" stopIfTrue="1" operator="between">
      <formula>#REF!/#REF!*1%</formula>
      <formula>#REF!/#REF!*4%</formula>
    </cfRule>
    <cfRule type="cellIs" dxfId="1740" priority="2977" stopIfTrue="1" operator="greaterThanOrEqual">
      <formula>#REF!/#REF!*5%</formula>
    </cfRule>
  </conditionalFormatting>
  <conditionalFormatting sqref="Q358">
    <cfRule type="cellIs" dxfId="1739" priority="2955" stopIfTrue="1" operator="lessThan">
      <formula>#REF!/#REF!*1%</formula>
    </cfRule>
    <cfRule type="cellIs" dxfId="1738" priority="2956" stopIfTrue="1" operator="between">
      <formula>#REF!/#REF!*1%</formula>
      <formula>#REF!/#REF!*4%</formula>
    </cfRule>
    <cfRule type="cellIs" dxfId="1737" priority="2957" stopIfTrue="1" operator="greaterThanOrEqual">
      <formula>#REF!/#REF!*5%</formula>
    </cfRule>
  </conditionalFormatting>
  <conditionalFormatting sqref="S358">
    <cfRule type="expression" dxfId="1736" priority="2958" stopIfTrue="1">
      <formula>F</formula>
    </cfRule>
    <cfRule type="expression" dxfId="1735" priority="2959" stopIfTrue="1">
      <formula>A</formula>
    </cfRule>
  </conditionalFormatting>
  <conditionalFormatting sqref="R358">
    <cfRule type="cellIs" dxfId="1734" priority="2960" stopIfTrue="1" operator="lessThan">
      <formula>$R$1/$R$1*60%</formula>
    </cfRule>
    <cfRule type="cellIs" dxfId="1733" priority="2961" stopIfTrue="1" operator="between">
      <formula>$R$1/$R$1*60%</formula>
      <formula>$R$1/$R$1*89%</formula>
    </cfRule>
    <cfRule type="cellIs" dxfId="1732" priority="2962" stopIfTrue="1" operator="greaterThanOrEqual">
      <formula>$R$1/$R$1*90%</formula>
    </cfRule>
  </conditionalFormatting>
  <conditionalFormatting sqref="P371">
    <cfRule type="cellIs" dxfId="1731" priority="2929" stopIfTrue="1" operator="lessThan">
      <formula>#REF!/#REF!*60</formula>
    </cfRule>
    <cfRule type="cellIs" dxfId="1730" priority="2930" stopIfTrue="1" operator="between">
      <formula>#REF!/#REF!*60</formula>
      <formula>#REF!/#REF!*89</formula>
    </cfRule>
    <cfRule type="cellIs" dxfId="1729" priority="2931" stopIfTrue="1" operator="greaterThanOrEqual">
      <formula>#REF!/#REF!*90</formula>
    </cfRule>
  </conditionalFormatting>
  <conditionalFormatting sqref="O371">
    <cfRule type="cellIs" dxfId="1728" priority="2932" stopIfTrue="1" operator="lessThan">
      <formula>$F$1/$F$1*50%</formula>
    </cfRule>
    <cfRule type="cellIs" dxfId="1727" priority="2933" stopIfTrue="1" operator="between">
      <formula>$F$1/$F$1*50%</formula>
      <formula>$F$1/$F$1*89.9%</formula>
    </cfRule>
    <cfRule type="cellIs" dxfId="1726" priority="2934" stopIfTrue="1" operator="greaterThanOrEqual">
      <formula>$F$1/$F$1*13.5%</formula>
    </cfRule>
  </conditionalFormatting>
  <conditionalFormatting sqref="N371">
    <cfRule type="cellIs" dxfId="1725" priority="2935" stopIfTrue="1" operator="lessThan">
      <formula>$F$1/$F$1*1%</formula>
    </cfRule>
    <cfRule type="cellIs" dxfId="1724" priority="2936" stopIfTrue="1" operator="between">
      <formula>$F$1/$F$1*1%</formula>
      <formula>$F$1/$F$1*4%</formula>
    </cfRule>
    <cfRule type="cellIs" dxfId="1723" priority="2937" stopIfTrue="1" operator="greaterThanOrEqual">
      <formula>$F$1/$F$1*5%</formula>
    </cfRule>
  </conditionalFormatting>
  <conditionalFormatting sqref="E371 I371 L371 G371">
    <cfRule type="cellIs" dxfId="1722" priority="2938" stopIfTrue="1" operator="lessThan">
      <formula>$E$1/$E$1*50</formula>
    </cfRule>
    <cfRule type="cellIs" dxfId="1721" priority="2939" stopIfTrue="1" operator="between">
      <formula>$E$1/$E$1*50</formula>
      <formula>$E$1/$E$1*89</formula>
    </cfRule>
    <cfRule type="cellIs" dxfId="1720" priority="2940" stopIfTrue="1" operator="greaterThanOrEqual">
      <formula>$E$1/$E$1*90</formula>
    </cfRule>
  </conditionalFormatting>
  <conditionalFormatting sqref="J371 M371 H371 F371">
    <cfRule type="cellIs" dxfId="1719" priority="2941" stopIfTrue="1" operator="lessThan">
      <formula>$F$1/$F$1*11.2%</formula>
    </cfRule>
    <cfRule type="cellIs" dxfId="1718" priority="2942" stopIfTrue="1" operator="between">
      <formula>$F$1/$F$1*11.25%</formula>
      <formula>$F$1/$F$1*20.03%</formula>
    </cfRule>
    <cfRule type="cellIs" dxfId="1717" priority="2943" stopIfTrue="1" operator="greaterThanOrEqual">
      <formula>$F$1/$F$1*13.5%</formula>
    </cfRule>
  </conditionalFormatting>
  <conditionalFormatting sqref="Q371">
    <cfRule type="cellIs" dxfId="1716" priority="2944" stopIfTrue="1" operator="lessThan">
      <formula>#REF!/#REF!*1%</formula>
    </cfRule>
    <cfRule type="cellIs" dxfId="1715" priority="2945" stopIfTrue="1" operator="between">
      <formula>#REF!/#REF!*1%</formula>
      <formula>#REF!/#REF!*4%</formula>
    </cfRule>
    <cfRule type="cellIs" dxfId="1714" priority="2946" stopIfTrue="1" operator="greaterThanOrEqual">
      <formula>#REF!/#REF!*5%</formula>
    </cfRule>
  </conditionalFormatting>
  <conditionalFormatting sqref="S371">
    <cfRule type="expression" dxfId="1713" priority="2947" stopIfTrue="1">
      <formula>F</formula>
    </cfRule>
    <cfRule type="expression" dxfId="1712" priority="2948" stopIfTrue="1">
      <formula>A</formula>
    </cfRule>
  </conditionalFormatting>
  <conditionalFormatting sqref="R371">
    <cfRule type="cellIs" dxfId="1711" priority="2949" stopIfTrue="1" operator="lessThan">
      <formula>$R$1/$R$1*60%</formula>
    </cfRule>
    <cfRule type="cellIs" dxfId="1710" priority="2950" stopIfTrue="1" operator="between">
      <formula>$R$1/$R$1*60%</formula>
      <formula>$R$1/$R$1*89%</formula>
    </cfRule>
    <cfRule type="cellIs" dxfId="1709" priority="2951" stopIfTrue="1" operator="greaterThanOrEqual">
      <formula>$R$1/$R$1*90%</formula>
    </cfRule>
  </conditionalFormatting>
  <conditionalFormatting sqref="K408">
    <cfRule type="cellIs" dxfId="1708" priority="2856" stopIfTrue="1" operator="lessThan">
      <formula>$F$1/$F$1*1%</formula>
    </cfRule>
    <cfRule type="cellIs" dxfId="1707" priority="2857" stopIfTrue="1" operator="between">
      <formula>$F$1/$F$1*1%</formula>
      <formula>$F$1/$F$1*4%</formula>
    </cfRule>
    <cfRule type="cellIs" dxfId="1706" priority="2858" stopIfTrue="1" operator="greaterThanOrEqual">
      <formula>$F$1/$F$1*5%</formula>
    </cfRule>
  </conditionalFormatting>
  <conditionalFormatting sqref="P408">
    <cfRule type="cellIs" dxfId="1705" priority="2807" stopIfTrue="1" operator="lessThan">
      <formula>#REF!/#REF!*60</formula>
    </cfRule>
    <cfRule type="cellIs" dxfId="1704" priority="2808" stopIfTrue="1" operator="between">
      <formula>#REF!/#REF!*60</formula>
      <formula>#REF!/#REF!*89</formula>
    </cfRule>
    <cfRule type="cellIs" dxfId="1703" priority="2809" stopIfTrue="1" operator="greaterThanOrEqual">
      <formula>#REF!/#REF!*90</formula>
    </cfRule>
  </conditionalFormatting>
  <conditionalFormatting sqref="O408">
    <cfRule type="cellIs" dxfId="1702" priority="2810" stopIfTrue="1" operator="lessThan">
      <formula>$F$1/$F$1*50%</formula>
    </cfRule>
    <cfRule type="cellIs" dxfId="1701" priority="2811" stopIfTrue="1" operator="between">
      <formula>$F$1/$F$1*50%</formula>
      <formula>$F$1/$F$1*89.9%</formula>
    </cfRule>
    <cfRule type="cellIs" dxfId="1700" priority="2812" stopIfTrue="1" operator="greaterThanOrEqual">
      <formula>$F$1/$F$1*13.5%</formula>
    </cfRule>
  </conditionalFormatting>
  <conditionalFormatting sqref="E408 I408 L408 G408">
    <cfRule type="cellIs" dxfId="1699" priority="2813" stopIfTrue="1" operator="lessThan">
      <formula>$E$1/$E$1*50</formula>
    </cfRule>
    <cfRule type="cellIs" dxfId="1698" priority="2814" stopIfTrue="1" operator="between">
      <formula>$E$1/$E$1*50</formula>
      <formula>$E$1/$E$1*89</formula>
    </cfRule>
    <cfRule type="cellIs" dxfId="1697" priority="2815" stopIfTrue="1" operator="greaterThanOrEqual">
      <formula>$E$1/$E$1*90</formula>
    </cfRule>
  </conditionalFormatting>
  <conditionalFormatting sqref="M408 J408 H408 F408">
    <cfRule type="cellIs" dxfId="1696" priority="2816" stopIfTrue="1" operator="lessThan">
      <formula>$F$1/$F$1*11.2%</formula>
    </cfRule>
    <cfRule type="cellIs" dxfId="1695" priority="2817" stopIfTrue="1" operator="between">
      <formula>$F$1/$F$1*11.25%</formula>
      <formula>$F$1/$F$1*20.03%</formula>
    </cfRule>
    <cfRule type="cellIs" dxfId="1694" priority="2818" stopIfTrue="1" operator="greaterThanOrEqual">
      <formula>$F$1/$F$1*13.5%</formula>
    </cfRule>
  </conditionalFormatting>
  <conditionalFormatting sqref="Q408">
    <cfRule type="cellIs" dxfId="1693" priority="2819" stopIfTrue="1" operator="lessThan">
      <formula>#REF!/#REF!*1%</formula>
    </cfRule>
    <cfRule type="cellIs" dxfId="1692" priority="2820" stopIfTrue="1" operator="between">
      <formula>#REF!/#REF!*1%</formula>
      <formula>#REF!/#REF!*4%</formula>
    </cfRule>
    <cfRule type="cellIs" dxfId="1691" priority="2821" stopIfTrue="1" operator="greaterThanOrEqual">
      <formula>#REF!/#REF!*5%</formula>
    </cfRule>
  </conditionalFormatting>
  <conditionalFormatting sqref="O461">
    <cfRule type="cellIs" dxfId="1690" priority="2763" stopIfTrue="1" operator="lessThan">
      <formula>$F$1/$F$1*50%</formula>
    </cfRule>
    <cfRule type="cellIs" dxfId="1689" priority="2764" stopIfTrue="1" operator="between">
      <formula>$F$1/$F$1*50%</formula>
      <formula>$F$1/$F$1*89.9%</formula>
    </cfRule>
    <cfRule type="cellIs" dxfId="1688" priority="2765" stopIfTrue="1" operator="greaterThanOrEqual">
      <formula>$F$1/$F$1*13.5%</formula>
    </cfRule>
  </conditionalFormatting>
  <conditionalFormatting sqref="N461">
    <cfRule type="cellIs" dxfId="1687" priority="2766" stopIfTrue="1" operator="lessThan">
      <formula>$F$1/$F$1*1%</formula>
    </cfRule>
    <cfRule type="cellIs" dxfId="1686" priority="2767" stopIfTrue="1" operator="between">
      <formula>$F$1/$F$1*1%</formula>
      <formula>$F$1/$F$1*4%</formula>
    </cfRule>
    <cfRule type="cellIs" dxfId="1685" priority="2768" stopIfTrue="1" operator="greaterThanOrEqual">
      <formula>$F$1/$F$1*5%</formula>
    </cfRule>
  </conditionalFormatting>
  <conditionalFormatting sqref="L461 E461 I461 G461">
    <cfRule type="cellIs" dxfId="1684" priority="2769" stopIfTrue="1" operator="lessThan">
      <formula>$E$1/$E$1*50</formula>
    </cfRule>
    <cfRule type="cellIs" dxfId="1683" priority="2770" stopIfTrue="1" operator="between">
      <formula>$E$1/$E$1*50</formula>
      <formula>$E$1/$E$1*89</formula>
    </cfRule>
    <cfRule type="cellIs" dxfId="1682" priority="2771" stopIfTrue="1" operator="greaterThanOrEqual">
      <formula>$E$1/$E$1*90</formula>
    </cfRule>
  </conditionalFormatting>
  <conditionalFormatting sqref="H461 M461 J461 F461">
    <cfRule type="cellIs" dxfId="1681" priority="2772" stopIfTrue="1" operator="lessThan">
      <formula>$F$1/$F$1*11.2%</formula>
    </cfRule>
    <cfRule type="cellIs" dxfId="1680" priority="2773" stopIfTrue="1" operator="between">
      <formula>$F$1/$F$1*11.25%</formula>
      <formula>$F$1/$F$1*20.03%</formula>
    </cfRule>
    <cfRule type="cellIs" dxfId="1679" priority="2774" stopIfTrue="1" operator="greaterThanOrEqual">
      <formula>$F$1/$F$1*13.5%</formula>
    </cfRule>
  </conditionalFormatting>
  <conditionalFormatting sqref="Q461">
    <cfRule type="cellIs" dxfId="1678" priority="2775" stopIfTrue="1" operator="lessThan">
      <formula>#REF!/#REF!*1%</formula>
    </cfRule>
    <cfRule type="cellIs" dxfId="1677" priority="2776" stopIfTrue="1" operator="between">
      <formula>#REF!/#REF!*1%</formula>
      <formula>#REF!/#REF!*4%</formula>
    </cfRule>
    <cfRule type="cellIs" dxfId="1676" priority="2777" stopIfTrue="1" operator="greaterThanOrEqual">
      <formula>#REF!/#REF!*5%</formula>
    </cfRule>
  </conditionalFormatting>
  <conditionalFormatting sqref="P458:P461">
    <cfRule type="cellIs" dxfId="1675" priority="2760" stopIfTrue="1" operator="lessThan">
      <formula>#REF!/#REF!*60</formula>
    </cfRule>
    <cfRule type="cellIs" dxfId="1674" priority="2761" stopIfTrue="1" operator="between">
      <formula>#REF!/#REF!*60</formula>
      <formula>#REF!/#REF!*89</formula>
    </cfRule>
    <cfRule type="cellIs" dxfId="1673" priority="2762" stopIfTrue="1" operator="greaterThanOrEqual">
      <formula>#REF!/#REF!*90</formula>
    </cfRule>
  </conditionalFormatting>
  <conditionalFormatting sqref="O460">
    <cfRule type="cellIs" dxfId="1672" priority="2745" stopIfTrue="1" operator="lessThan">
      <formula>$F$1/$F$1*50%</formula>
    </cfRule>
    <cfRule type="cellIs" dxfId="1671" priority="2746" stopIfTrue="1" operator="between">
      <formula>$F$1/$F$1*50%</formula>
      <formula>$F$1/$F$1*89.9%</formula>
    </cfRule>
    <cfRule type="cellIs" dxfId="1670" priority="2747" stopIfTrue="1" operator="greaterThanOrEqual">
      <formula>$F$1/$F$1*13.5%</formula>
    </cfRule>
  </conditionalFormatting>
  <conditionalFormatting sqref="N460">
    <cfRule type="cellIs" dxfId="1669" priority="2748" stopIfTrue="1" operator="lessThan">
      <formula>$F$1/$F$1*1%</formula>
    </cfRule>
    <cfRule type="cellIs" dxfId="1668" priority="2749" stopIfTrue="1" operator="between">
      <formula>$F$1/$F$1*1%</formula>
      <formula>$F$1/$F$1*4%</formula>
    </cfRule>
    <cfRule type="cellIs" dxfId="1667" priority="2750" stopIfTrue="1" operator="greaterThanOrEqual">
      <formula>$F$1/$F$1*5%</formula>
    </cfRule>
  </conditionalFormatting>
  <conditionalFormatting sqref="G460 I460 E460 L459:L460">
    <cfRule type="cellIs" dxfId="1666" priority="2751" stopIfTrue="1" operator="lessThan">
      <formula>$E$1/$E$1*50</formula>
    </cfRule>
    <cfRule type="cellIs" dxfId="1665" priority="2752" stopIfTrue="1" operator="between">
      <formula>$E$1/$E$1*50</formula>
      <formula>$E$1/$E$1*89</formula>
    </cfRule>
    <cfRule type="cellIs" dxfId="1664" priority="2753" stopIfTrue="1" operator="greaterThanOrEqual">
      <formula>$E$1/$E$1*90</formula>
    </cfRule>
  </conditionalFormatting>
  <conditionalFormatting sqref="J460 F460 M460 H460">
    <cfRule type="cellIs" dxfId="1663" priority="2754" stopIfTrue="1" operator="lessThan">
      <formula>$F$1/$F$1*11.2%</formula>
    </cfRule>
    <cfRule type="cellIs" dxfId="1662" priority="2755" stopIfTrue="1" operator="between">
      <formula>$F$1/$F$1*11.25%</formula>
      <formula>$F$1/$F$1*20.03%</formula>
    </cfRule>
    <cfRule type="cellIs" dxfId="1661" priority="2756" stopIfTrue="1" operator="greaterThanOrEqual">
      <formula>$F$1/$F$1*13.5%</formula>
    </cfRule>
  </conditionalFormatting>
  <conditionalFormatting sqref="Q460">
    <cfRule type="cellIs" dxfId="1660" priority="2757" stopIfTrue="1" operator="lessThan">
      <formula>#REF!/#REF!*1%</formula>
    </cfRule>
    <cfRule type="cellIs" dxfId="1659" priority="2758" stopIfTrue="1" operator="between">
      <formula>#REF!/#REF!*1%</formula>
      <formula>#REF!/#REF!*4%</formula>
    </cfRule>
    <cfRule type="cellIs" dxfId="1658" priority="2759" stopIfTrue="1" operator="greaterThanOrEqual">
      <formula>#REF!/#REF!*5%</formula>
    </cfRule>
  </conditionalFormatting>
  <conditionalFormatting sqref="O462">
    <cfRule type="cellIs" dxfId="1657" priority="2730" stopIfTrue="1" operator="lessThan">
      <formula>$F$1/$F$1*50%</formula>
    </cfRule>
    <cfRule type="cellIs" dxfId="1656" priority="2731" stopIfTrue="1" operator="between">
      <formula>$F$1/$F$1*50%</formula>
      <formula>$F$1/$F$1*89.9%</formula>
    </cfRule>
    <cfRule type="cellIs" dxfId="1655" priority="2732" stopIfTrue="1" operator="greaterThanOrEqual">
      <formula>$F$1/$F$1*13.5%</formula>
    </cfRule>
  </conditionalFormatting>
  <conditionalFormatting sqref="N462">
    <cfRule type="cellIs" dxfId="1654" priority="2733" stopIfTrue="1" operator="lessThan">
      <formula>$F$1/$F$1*1%</formula>
    </cfRule>
    <cfRule type="cellIs" dxfId="1653" priority="2734" stopIfTrue="1" operator="between">
      <formula>$F$1/$F$1*1%</formula>
      <formula>$F$1/$F$1*4%</formula>
    </cfRule>
    <cfRule type="cellIs" dxfId="1652" priority="2735" stopIfTrue="1" operator="greaterThanOrEqual">
      <formula>$F$1/$F$1*5%</formula>
    </cfRule>
  </conditionalFormatting>
  <conditionalFormatting sqref="L462 E462 I462 G462">
    <cfRule type="cellIs" dxfId="1651" priority="2736" stopIfTrue="1" operator="lessThan">
      <formula>$E$1/$E$1*50</formula>
    </cfRule>
    <cfRule type="cellIs" dxfId="1650" priority="2737" stopIfTrue="1" operator="between">
      <formula>$E$1/$E$1*50</formula>
      <formula>$E$1/$E$1*89</formula>
    </cfRule>
    <cfRule type="cellIs" dxfId="1649" priority="2738" stopIfTrue="1" operator="greaterThanOrEqual">
      <formula>$E$1/$E$1*90</formula>
    </cfRule>
  </conditionalFormatting>
  <conditionalFormatting sqref="H462 M462 F462 J462">
    <cfRule type="cellIs" dxfId="1648" priority="2739" stopIfTrue="1" operator="lessThan">
      <formula>$F$1/$F$1*11.2%</formula>
    </cfRule>
    <cfRule type="cellIs" dxfId="1647" priority="2740" stopIfTrue="1" operator="between">
      <formula>$F$1/$F$1*11.25%</formula>
      <formula>$F$1/$F$1*20.03%</formula>
    </cfRule>
    <cfRule type="cellIs" dxfId="1646" priority="2741" stopIfTrue="1" operator="greaterThanOrEqual">
      <formula>$F$1/$F$1*13.5%</formula>
    </cfRule>
  </conditionalFormatting>
  <conditionalFormatting sqref="Q462">
    <cfRule type="cellIs" dxfId="1645" priority="2742" stopIfTrue="1" operator="lessThan">
      <formula>#REF!/#REF!*1%</formula>
    </cfRule>
    <cfRule type="cellIs" dxfId="1644" priority="2743" stopIfTrue="1" operator="between">
      <formula>#REF!/#REF!*1%</formula>
      <formula>#REF!/#REF!*4%</formula>
    </cfRule>
    <cfRule type="cellIs" dxfId="1643" priority="2744" stopIfTrue="1" operator="greaterThanOrEqual">
      <formula>#REF!/#REF!*5%</formula>
    </cfRule>
  </conditionalFormatting>
  <conditionalFormatting sqref="O464">
    <cfRule type="cellIs" dxfId="1642" priority="2712" stopIfTrue="1" operator="lessThan">
      <formula>$F$1/$F$1*50%</formula>
    </cfRule>
    <cfRule type="cellIs" dxfId="1641" priority="2713" stopIfTrue="1" operator="between">
      <formula>$F$1/$F$1*50%</formula>
      <formula>$F$1/$F$1*89.9%</formula>
    </cfRule>
    <cfRule type="cellIs" dxfId="1640" priority="2714" stopIfTrue="1" operator="greaterThanOrEqual">
      <formula>$F$1/$F$1*13.5%</formula>
    </cfRule>
  </conditionalFormatting>
  <conditionalFormatting sqref="N464">
    <cfRule type="cellIs" dxfId="1639" priority="2715" stopIfTrue="1" operator="lessThan">
      <formula>$F$1/$F$1*1%</formula>
    </cfRule>
    <cfRule type="cellIs" dxfId="1638" priority="2716" stopIfTrue="1" operator="between">
      <formula>$F$1/$F$1*1%</formula>
      <formula>$F$1/$F$1*4%</formula>
    </cfRule>
    <cfRule type="cellIs" dxfId="1637" priority="2717" stopIfTrue="1" operator="greaterThanOrEqual">
      <formula>$F$1/$F$1*5%</formula>
    </cfRule>
  </conditionalFormatting>
  <conditionalFormatting sqref="G464 I464 E464 L464">
    <cfRule type="cellIs" dxfId="1636" priority="2718" stopIfTrue="1" operator="lessThan">
      <formula>$E$1/$E$1*50</formula>
    </cfRule>
    <cfRule type="cellIs" dxfId="1635" priority="2719" stopIfTrue="1" operator="between">
      <formula>$E$1/$E$1*50</formula>
      <formula>$E$1/$E$1*89</formula>
    </cfRule>
    <cfRule type="cellIs" dxfId="1634" priority="2720" stopIfTrue="1" operator="greaterThanOrEqual">
      <formula>$E$1/$E$1*90</formula>
    </cfRule>
  </conditionalFormatting>
  <conditionalFormatting sqref="F464 J464 M464 H464">
    <cfRule type="cellIs" dxfId="1633" priority="2721" stopIfTrue="1" operator="lessThan">
      <formula>$F$1/$F$1*11.2%</formula>
    </cfRule>
    <cfRule type="cellIs" dxfId="1632" priority="2722" stopIfTrue="1" operator="between">
      <formula>$F$1/$F$1*11.25%</formula>
      <formula>$F$1/$F$1*20.03%</formula>
    </cfRule>
    <cfRule type="cellIs" dxfId="1631" priority="2723" stopIfTrue="1" operator="greaterThanOrEqual">
      <formula>$F$1/$F$1*13.5%</formula>
    </cfRule>
  </conditionalFormatting>
  <conditionalFormatting sqref="Q464">
    <cfRule type="cellIs" dxfId="1630" priority="2724" stopIfTrue="1" operator="lessThan">
      <formula>#REF!/#REF!*1%</formula>
    </cfRule>
    <cfRule type="cellIs" dxfId="1629" priority="2725" stopIfTrue="1" operator="between">
      <formula>#REF!/#REF!*1%</formula>
      <formula>#REF!/#REF!*4%</formula>
    </cfRule>
    <cfRule type="cellIs" dxfId="1628" priority="2726" stopIfTrue="1" operator="greaterThanOrEqual">
      <formula>#REF!/#REF!*5%</formula>
    </cfRule>
  </conditionalFormatting>
  <conditionalFormatting sqref="O463">
    <cfRule type="cellIs" dxfId="1627" priority="2697" stopIfTrue="1" operator="lessThan">
      <formula>$F$1/$F$1*50%</formula>
    </cfRule>
    <cfRule type="cellIs" dxfId="1626" priority="2698" stopIfTrue="1" operator="between">
      <formula>$F$1/$F$1*50%</formula>
      <formula>$F$1/$F$1*89.9%</formula>
    </cfRule>
    <cfRule type="cellIs" dxfId="1625" priority="2699" stopIfTrue="1" operator="greaterThanOrEqual">
      <formula>$F$1/$F$1*13.5%</formula>
    </cfRule>
  </conditionalFormatting>
  <conditionalFormatting sqref="N463">
    <cfRule type="cellIs" dxfId="1624" priority="2700" stopIfTrue="1" operator="lessThan">
      <formula>$F$1/$F$1*1%</formula>
    </cfRule>
    <cfRule type="cellIs" dxfId="1623" priority="2701" stopIfTrue="1" operator="between">
      <formula>$F$1/$F$1*1%</formula>
      <formula>$F$1/$F$1*4%</formula>
    </cfRule>
    <cfRule type="cellIs" dxfId="1622" priority="2702" stopIfTrue="1" operator="greaterThanOrEqual">
      <formula>$F$1/$F$1*5%</formula>
    </cfRule>
  </conditionalFormatting>
  <conditionalFormatting sqref="G463 I463 E463 L463">
    <cfRule type="cellIs" dxfId="1621" priority="2703" stopIfTrue="1" operator="lessThan">
      <formula>$E$1/$E$1*50</formula>
    </cfRule>
    <cfRule type="cellIs" dxfId="1620" priority="2704" stopIfTrue="1" operator="between">
      <formula>$E$1/$E$1*50</formula>
      <formula>$E$1/$E$1*89</formula>
    </cfRule>
    <cfRule type="cellIs" dxfId="1619" priority="2705" stopIfTrue="1" operator="greaterThanOrEqual">
      <formula>$E$1/$E$1*90</formula>
    </cfRule>
  </conditionalFormatting>
  <conditionalFormatting sqref="J463 F463 M463 H463">
    <cfRule type="cellIs" dxfId="1618" priority="2706" stopIfTrue="1" operator="lessThan">
      <formula>$F$1/$F$1*11.2%</formula>
    </cfRule>
    <cfRule type="cellIs" dxfId="1617" priority="2707" stopIfTrue="1" operator="between">
      <formula>$F$1/$F$1*11.25%</formula>
      <formula>$F$1/$F$1*20.03%</formula>
    </cfRule>
    <cfRule type="cellIs" dxfId="1616" priority="2708" stopIfTrue="1" operator="greaterThanOrEqual">
      <formula>$F$1/$F$1*13.5%</formula>
    </cfRule>
  </conditionalFormatting>
  <conditionalFormatting sqref="Q463">
    <cfRule type="cellIs" dxfId="1615" priority="2709" stopIfTrue="1" operator="lessThan">
      <formula>#REF!/#REF!*1%</formula>
    </cfRule>
    <cfRule type="cellIs" dxfId="1614" priority="2710" stopIfTrue="1" operator="between">
      <formula>#REF!/#REF!*1%</formula>
      <formula>#REF!/#REF!*4%</formula>
    </cfRule>
    <cfRule type="cellIs" dxfId="1613" priority="2711" stopIfTrue="1" operator="greaterThanOrEqual">
      <formula>#REF!/#REF!*5%</formula>
    </cfRule>
  </conditionalFormatting>
  <conditionalFormatting sqref="O459">
    <cfRule type="cellIs" dxfId="1612" priority="2682" stopIfTrue="1" operator="lessThan">
      <formula>$F$1/$F$1*50%</formula>
    </cfRule>
    <cfRule type="cellIs" dxfId="1611" priority="2683" stopIfTrue="1" operator="between">
      <formula>$F$1/$F$1*50%</formula>
      <formula>$F$1/$F$1*89.9%</formula>
    </cfRule>
    <cfRule type="cellIs" dxfId="1610" priority="2684" stopIfTrue="1" operator="greaterThanOrEqual">
      <formula>$F$1/$F$1*13.5%</formula>
    </cfRule>
  </conditionalFormatting>
  <conditionalFormatting sqref="N459">
    <cfRule type="cellIs" dxfId="1609" priority="2685" stopIfTrue="1" operator="lessThan">
      <formula>$F$1/$F$1*1%</formula>
    </cfRule>
    <cfRule type="cellIs" dxfId="1608" priority="2686" stopIfTrue="1" operator="between">
      <formula>$F$1/$F$1*1%</formula>
      <formula>$F$1/$F$1*4%</formula>
    </cfRule>
    <cfRule type="cellIs" dxfId="1607" priority="2687" stopIfTrue="1" operator="greaterThanOrEqual">
      <formula>$F$1/$F$1*5%</formula>
    </cfRule>
  </conditionalFormatting>
  <conditionalFormatting sqref="G459 I459 E459 L459">
    <cfRule type="cellIs" dxfId="1606" priority="2688" stopIfTrue="1" operator="lessThan">
      <formula>$E$1/$E$1*50</formula>
    </cfRule>
    <cfRule type="cellIs" dxfId="1605" priority="2689" stopIfTrue="1" operator="between">
      <formula>$E$1/$E$1*50</formula>
      <formula>$E$1/$E$1*89</formula>
    </cfRule>
    <cfRule type="cellIs" dxfId="1604" priority="2690" stopIfTrue="1" operator="greaterThanOrEqual">
      <formula>$E$1/$E$1*90</formula>
    </cfRule>
  </conditionalFormatting>
  <conditionalFormatting sqref="F459 J459 M459 H459">
    <cfRule type="cellIs" dxfId="1603" priority="2691" stopIfTrue="1" operator="lessThan">
      <formula>$F$1/$F$1*11.2%</formula>
    </cfRule>
    <cfRule type="cellIs" dxfId="1602" priority="2692" stopIfTrue="1" operator="between">
      <formula>$F$1/$F$1*11.25%</formula>
      <formula>$F$1/$F$1*20.03%</formula>
    </cfRule>
    <cfRule type="cellIs" dxfId="1601" priority="2693" stopIfTrue="1" operator="greaterThanOrEqual">
      <formula>$F$1/$F$1*13.5%</formula>
    </cfRule>
  </conditionalFormatting>
  <conditionalFormatting sqref="Q459">
    <cfRule type="cellIs" dxfId="1600" priority="2694" stopIfTrue="1" operator="lessThan">
      <formula>#REF!/#REF!*1%</formula>
    </cfRule>
    <cfRule type="cellIs" dxfId="1599" priority="2695" stopIfTrue="1" operator="between">
      <formula>#REF!/#REF!*1%</formula>
      <formula>#REF!/#REF!*4%</formula>
    </cfRule>
    <cfRule type="cellIs" dxfId="1598" priority="2696" stopIfTrue="1" operator="greaterThanOrEqual">
      <formula>#REF!/#REF!*5%</formula>
    </cfRule>
  </conditionalFormatting>
  <conditionalFormatting sqref="O458">
    <cfRule type="cellIs" dxfId="1597" priority="2667" stopIfTrue="1" operator="lessThan">
      <formula>$F$1/$F$1*50%</formula>
    </cfRule>
    <cfRule type="cellIs" dxfId="1596" priority="2668" stopIfTrue="1" operator="between">
      <formula>$F$1/$F$1*50%</formula>
      <formula>$F$1/$F$1*89.9%</formula>
    </cfRule>
    <cfRule type="cellIs" dxfId="1595" priority="2669" stopIfTrue="1" operator="greaterThanOrEqual">
      <formula>$F$1/$F$1*13.5%</formula>
    </cfRule>
  </conditionalFormatting>
  <conditionalFormatting sqref="N458">
    <cfRule type="cellIs" dxfId="1594" priority="2670" stopIfTrue="1" operator="lessThan">
      <formula>$F$1/$F$1*1%</formula>
    </cfRule>
    <cfRule type="cellIs" dxfId="1593" priority="2671" stopIfTrue="1" operator="between">
      <formula>$F$1/$F$1*1%</formula>
      <formula>$F$1/$F$1*4%</formula>
    </cfRule>
    <cfRule type="cellIs" dxfId="1592" priority="2672" stopIfTrue="1" operator="greaterThanOrEqual">
      <formula>$F$1/$F$1*5%</formula>
    </cfRule>
  </conditionalFormatting>
  <conditionalFormatting sqref="L458 E458 I458 G458">
    <cfRule type="cellIs" dxfId="1591" priority="2673" stopIfTrue="1" operator="lessThan">
      <formula>$E$1/$E$1*50</formula>
    </cfRule>
    <cfRule type="cellIs" dxfId="1590" priority="2674" stopIfTrue="1" operator="between">
      <formula>$E$1/$E$1*50</formula>
      <formula>$E$1/$E$1*89</formula>
    </cfRule>
    <cfRule type="cellIs" dxfId="1589" priority="2675" stopIfTrue="1" operator="greaterThanOrEqual">
      <formula>$E$1/$E$1*90</formula>
    </cfRule>
  </conditionalFormatting>
  <conditionalFormatting sqref="H458 M458 J458 F458">
    <cfRule type="cellIs" dxfId="1588" priority="2676" stopIfTrue="1" operator="lessThan">
      <formula>$F$1/$F$1*11.2%</formula>
    </cfRule>
    <cfRule type="cellIs" dxfId="1587" priority="2677" stopIfTrue="1" operator="between">
      <formula>$F$1/$F$1*11.25%</formula>
      <formula>$F$1/$F$1*20.03%</formula>
    </cfRule>
    <cfRule type="cellIs" dxfId="1586" priority="2678" stopIfTrue="1" operator="greaterThanOrEqual">
      <formula>$F$1/$F$1*13.5%</formula>
    </cfRule>
  </conditionalFormatting>
  <conditionalFormatting sqref="Q458">
    <cfRule type="cellIs" dxfId="1585" priority="2679" stopIfTrue="1" operator="lessThan">
      <formula>#REF!/#REF!*1%</formula>
    </cfRule>
    <cfRule type="cellIs" dxfId="1584" priority="2680" stopIfTrue="1" operator="between">
      <formula>#REF!/#REF!*1%</formula>
      <formula>#REF!/#REF!*4%</formula>
    </cfRule>
    <cfRule type="cellIs" dxfId="1583" priority="2681" stopIfTrue="1" operator="greaterThanOrEqual">
      <formula>#REF!/#REF!*5%</formula>
    </cfRule>
  </conditionalFormatting>
  <conditionalFormatting sqref="P462:P464">
    <cfRule type="cellIs" dxfId="1582" priority="2664" stopIfTrue="1" operator="lessThan">
      <formula>#REF!/#REF!*60</formula>
    </cfRule>
    <cfRule type="cellIs" dxfId="1581" priority="2665" stopIfTrue="1" operator="between">
      <formula>#REF!/#REF!*60</formula>
      <formula>#REF!/#REF!*89</formula>
    </cfRule>
    <cfRule type="cellIs" dxfId="1580" priority="2666" stopIfTrue="1" operator="greaterThanOrEqual">
      <formula>#REF!/#REF!*90</formula>
    </cfRule>
  </conditionalFormatting>
  <conditionalFormatting sqref="L464">
    <cfRule type="cellIs" dxfId="1579" priority="2661" stopIfTrue="1" operator="lessThan">
      <formula>$E$1/$E$1*50</formula>
    </cfRule>
    <cfRule type="cellIs" dxfId="1578" priority="2662" stopIfTrue="1" operator="between">
      <formula>$E$1/$E$1*50</formula>
      <formula>$E$1/$E$1*89</formula>
    </cfRule>
    <cfRule type="cellIs" dxfId="1577" priority="2663" stopIfTrue="1" operator="greaterThanOrEqual">
      <formula>$E$1/$E$1*90</formula>
    </cfRule>
  </conditionalFormatting>
  <conditionalFormatting sqref="L460">
    <cfRule type="cellIs" dxfId="1576" priority="2658" stopIfTrue="1" operator="lessThan">
      <formula>$E$1/$E$1*50</formula>
    </cfRule>
    <cfRule type="cellIs" dxfId="1575" priority="2659" stopIfTrue="1" operator="between">
      <formula>$E$1/$E$1*50</formula>
      <formula>$E$1/$E$1*89</formula>
    </cfRule>
    <cfRule type="cellIs" dxfId="1574" priority="2660" stopIfTrue="1" operator="greaterThanOrEqual">
      <formula>$E$1/$E$1*90</formula>
    </cfRule>
  </conditionalFormatting>
  <conditionalFormatting sqref="L461">
    <cfRule type="cellIs" dxfId="1573" priority="2655" stopIfTrue="1" operator="lessThan">
      <formula>$E$1/$E$1*50</formula>
    </cfRule>
    <cfRule type="cellIs" dxfId="1572" priority="2656" stopIfTrue="1" operator="between">
      <formula>$E$1/$E$1*50</formula>
      <formula>$E$1/$E$1*89</formula>
    </cfRule>
    <cfRule type="cellIs" dxfId="1571" priority="2657" stopIfTrue="1" operator="greaterThanOrEqual">
      <formula>$E$1/$E$1*90</formula>
    </cfRule>
  </conditionalFormatting>
  <conditionalFormatting sqref="L463">
    <cfRule type="cellIs" dxfId="1570" priority="2652" stopIfTrue="1" operator="lessThan">
      <formula>$E$1/$E$1*50</formula>
    </cfRule>
    <cfRule type="cellIs" dxfId="1569" priority="2653" stopIfTrue="1" operator="between">
      <formula>$E$1/$E$1*50</formula>
      <formula>$E$1/$E$1*89</formula>
    </cfRule>
    <cfRule type="cellIs" dxfId="1568" priority="2654" stopIfTrue="1" operator="greaterThanOrEqual">
      <formula>$E$1/$E$1*90</formula>
    </cfRule>
  </conditionalFormatting>
  <conditionalFormatting sqref="L462">
    <cfRule type="cellIs" dxfId="1567" priority="2649" stopIfTrue="1" operator="lessThan">
      <formula>$E$1/$E$1*50</formula>
    </cfRule>
    <cfRule type="cellIs" dxfId="1566" priority="2650" stopIfTrue="1" operator="between">
      <formula>$E$1/$E$1*50</formula>
      <formula>$E$1/$E$1*89</formula>
    </cfRule>
    <cfRule type="cellIs" dxfId="1565" priority="2651" stopIfTrue="1" operator="greaterThanOrEqual">
      <formula>$E$1/$E$1*90</formula>
    </cfRule>
  </conditionalFormatting>
  <conditionalFormatting sqref="L458">
    <cfRule type="cellIs" dxfId="1564" priority="2646" stopIfTrue="1" operator="lessThan">
      <formula>$E$1/$E$1*50</formula>
    </cfRule>
    <cfRule type="cellIs" dxfId="1563" priority="2647" stopIfTrue="1" operator="between">
      <formula>$E$1/$E$1*50</formula>
      <formula>$E$1/$E$1*89</formula>
    </cfRule>
    <cfRule type="cellIs" dxfId="1562" priority="2648" stopIfTrue="1" operator="greaterThanOrEqual">
      <formula>$E$1/$E$1*90</formula>
    </cfRule>
  </conditionalFormatting>
  <conditionalFormatting sqref="O465">
    <cfRule type="cellIs" dxfId="1561" priority="2631" stopIfTrue="1" operator="lessThan">
      <formula>$F$1/$F$1*50%</formula>
    </cfRule>
    <cfRule type="cellIs" dxfId="1560" priority="2632" stopIfTrue="1" operator="between">
      <formula>$F$1/$F$1*50%</formula>
      <formula>$F$1/$F$1*89.9%</formula>
    </cfRule>
    <cfRule type="cellIs" dxfId="1559" priority="2633" stopIfTrue="1" operator="greaterThanOrEqual">
      <formula>$F$1/$F$1*13.5%</formula>
    </cfRule>
  </conditionalFormatting>
  <conditionalFormatting sqref="N465">
    <cfRule type="cellIs" dxfId="1558" priority="2634" stopIfTrue="1" operator="lessThan">
      <formula>$F$1/$F$1*1%</formula>
    </cfRule>
    <cfRule type="cellIs" dxfId="1557" priority="2635" stopIfTrue="1" operator="between">
      <formula>$F$1/$F$1*1%</formula>
      <formula>$F$1/$F$1*4%</formula>
    </cfRule>
    <cfRule type="cellIs" dxfId="1556" priority="2636" stopIfTrue="1" operator="greaterThanOrEqual">
      <formula>$F$1/$F$1*5%</formula>
    </cfRule>
  </conditionalFormatting>
  <conditionalFormatting sqref="E465 I465 G465 L465">
    <cfRule type="cellIs" dxfId="1555" priority="2637" stopIfTrue="1" operator="lessThan">
      <formula>$E$1/$E$1*50</formula>
    </cfRule>
    <cfRule type="cellIs" dxfId="1554" priority="2638" stopIfTrue="1" operator="between">
      <formula>$E$1/$E$1*50</formula>
      <formula>$E$1/$E$1*89</formula>
    </cfRule>
    <cfRule type="cellIs" dxfId="1553" priority="2639" stopIfTrue="1" operator="greaterThanOrEqual">
      <formula>$E$1/$E$1*90</formula>
    </cfRule>
  </conditionalFormatting>
  <conditionalFormatting sqref="H465 M465 J465 F465">
    <cfRule type="cellIs" dxfId="1552" priority="2640" stopIfTrue="1" operator="lessThan">
      <formula>$F$1/$F$1*11.2%</formula>
    </cfRule>
    <cfRule type="cellIs" dxfId="1551" priority="2641" stopIfTrue="1" operator="between">
      <formula>$F$1/$F$1*11.25%</formula>
      <formula>$F$1/$F$1*20.03%</formula>
    </cfRule>
    <cfRule type="cellIs" dxfId="1550" priority="2642" stopIfTrue="1" operator="greaterThanOrEqual">
      <formula>$F$1/$F$1*13.5%</formula>
    </cfRule>
  </conditionalFormatting>
  <conditionalFormatting sqref="Q465">
    <cfRule type="cellIs" dxfId="1549" priority="2643" stopIfTrue="1" operator="lessThan">
      <formula>#REF!/#REF!*1%</formula>
    </cfRule>
    <cfRule type="cellIs" dxfId="1548" priority="2644" stopIfTrue="1" operator="between">
      <formula>#REF!/#REF!*1%</formula>
      <formula>#REF!/#REF!*4%</formula>
    </cfRule>
    <cfRule type="cellIs" dxfId="1547" priority="2645" stopIfTrue="1" operator="greaterThanOrEqual">
      <formula>#REF!/#REF!*5%</formula>
    </cfRule>
  </conditionalFormatting>
  <conditionalFormatting sqref="P465">
    <cfRule type="cellIs" dxfId="1546" priority="2628" stopIfTrue="1" operator="lessThan">
      <formula>#REF!/#REF!*60</formula>
    </cfRule>
    <cfRule type="cellIs" dxfId="1545" priority="2629" stopIfTrue="1" operator="between">
      <formula>#REF!/#REF!*60</formula>
      <formula>#REF!/#REF!*89</formula>
    </cfRule>
    <cfRule type="cellIs" dxfId="1544" priority="2630" stopIfTrue="1" operator="greaterThanOrEqual">
      <formula>#REF!/#REF!*90</formula>
    </cfRule>
  </conditionalFormatting>
  <conditionalFormatting sqref="E482">
    <cfRule type="cellIs" dxfId="1543" priority="2625" stopIfTrue="1" operator="lessThan">
      <formula>$E$1/$E$1*50</formula>
    </cfRule>
    <cfRule type="cellIs" dxfId="1542" priority="2626" stopIfTrue="1" operator="between">
      <formula>$E$1/$E$1*50</formula>
      <formula>$E$1/$E$1*89</formula>
    </cfRule>
    <cfRule type="cellIs" dxfId="1541" priority="2627" stopIfTrue="1" operator="greaterThanOrEqual">
      <formula>$E$1/$E$1*90</formula>
    </cfRule>
  </conditionalFormatting>
  <conditionalFormatting sqref="E494">
    <cfRule type="cellIs" dxfId="1540" priority="2619" stopIfTrue="1" operator="lessThan">
      <formula>$E$1/$E$1*50</formula>
    </cfRule>
    <cfRule type="cellIs" dxfId="1539" priority="2620" stopIfTrue="1" operator="between">
      <formula>$E$1/$E$1*50</formula>
      <formula>$E$1/$E$1*89</formula>
    </cfRule>
    <cfRule type="cellIs" dxfId="1538" priority="2621" stopIfTrue="1" operator="greaterThanOrEqual">
      <formula>$E$1/$E$1*90</formula>
    </cfRule>
  </conditionalFormatting>
  <conditionalFormatting sqref="O50 O52:O60">
    <cfRule type="cellIs" dxfId="1537" priority="2403" stopIfTrue="1" operator="lessThan">
      <formula>$F$1/$F$1*50%</formula>
    </cfRule>
    <cfRule type="cellIs" dxfId="1536" priority="2404" stopIfTrue="1" operator="between">
      <formula>$F$1/$F$1*50%</formula>
      <formula>$F$1/$F$1*89.9%</formula>
    </cfRule>
    <cfRule type="cellIs" dxfId="1535" priority="2405" stopIfTrue="1" operator="greaterThanOrEqual">
      <formula>$F$1/$F$1*13.5%</formula>
    </cfRule>
  </conditionalFormatting>
  <conditionalFormatting sqref="N50 K50 N52:N60 K52:K68 K48">
    <cfRule type="cellIs" dxfId="1534" priority="2406" stopIfTrue="1" operator="lessThan">
      <formula>$F$1/$F$1*1%</formula>
    </cfRule>
    <cfRule type="cellIs" dxfId="1533" priority="2407" stopIfTrue="1" operator="between">
      <formula>$F$1/$F$1*1%</formula>
      <formula>$F$1/$F$1*4%</formula>
    </cfRule>
    <cfRule type="cellIs" dxfId="1532" priority="2408" stopIfTrue="1" operator="greaterThanOrEqual">
      <formula>$F$1/$F$1*5%</formula>
    </cfRule>
  </conditionalFormatting>
  <conditionalFormatting sqref="E50 G50 L50 I50 L52:L60 G52:G60 E52:E60 I52:I60">
    <cfRule type="cellIs" dxfId="1531" priority="2409" stopIfTrue="1" operator="lessThan">
      <formula>$E$1/$E$1*50</formula>
    </cfRule>
    <cfRule type="cellIs" dxfId="1530" priority="2410" stopIfTrue="1" operator="between">
      <formula>$E$1/$E$1*50</formula>
      <formula>$E$1/$E$1*89</formula>
    </cfRule>
    <cfRule type="cellIs" dxfId="1529" priority="2411" stopIfTrue="1" operator="greaterThanOrEqual">
      <formula>$E$1/$E$1*90</formula>
    </cfRule>
  </conditionalFormatting>
  <conditionalFormatting sqref="J50 F50 M50 H50 H52:H60 M52:M60 F52:F60 J52:J60">
    <cfRule type="cellIs" dxfId="1528" priority="2412" stopIfTrue="1" operator="lessThan">
      <formula>$F$1/$F$1*11.2%</formula>
    </cfRule>
    <cfRule type="cellIs" dxfId="1527" priority="2413" stopIfTrue="1" operator="between">
      <formula>$F$1/$F$1*11.25%</formula>
      <formula>$F$1/$F$1*20.03%</formula>
    </cfRule>
    <cfRule type="cellIs" dxfId="1526" priority="2414" stopIfTrue="1" operator="greaterThanOrEqual">
      <formula>$F$1/$F$1*13.5%</formula>
    </cfRule>
  </conditionalFormatting>
  <conditionalFormatting sqref="Q44:Q45 Q50 Q52:Q60">
    <cfRule type="cellIs" dxfId="1525" priority="2415" stopIfTrue="1" operator="lessThan">
      <formula>#REF!/#REF!*1%</formula>
    </cfRule>
    <cfRule type="cellIs" dxfId="1524" priority="2416" stopIfTrue="1" operator="between">
      <formula>#REF!/#REF!*1%</formula>
      <formula>#REF!/#REF!*4%</formula>
    </cfRule>
    <cfRule type="cellIs" dxfId="1523" priority="2417" stopIfTrue="1" operator="greaterThanOrEqual">
      <formula>#REF!/#REF!*5%</formula>
    </cfRule>
  </conditionalFormatting>
  <conditionalFormatting sqref="J44 M45 O44:O46 H44">
    <cfRule type="cellIs" dxfId="1522" priority="2418" stopIfTrue="1" operator="lessThan">
      <formula>#REF!/#REF!*9%</formula>
    </cfRule>
    <cfRule type="cellIs" dxfId="1521" priority="2419" stopIfTrue="1" operator="between">
      <formula>#REF!/#REF!*9%</formula>
      <formula>#REF!/#REF!*13.4%</formula>
    </cfRule>
    <cfRule type="cellIs" dxfId="1520" priority="2420" stopIfTrue="1" operator="greaterThanOrEqual">
      <formula>#REF!/#REF!*13.5%</formula>
    </cfRule>
  </conditionalFormatting>
  <conditionalFormatting sqref="G44">
    <cfRule type="cellIs" dxfId="1519" priority="2421" stopIfTrue="1" operator="lessThan">
      <formula>#REF!/#REF!*60</formula>
    </cfRule>
    <cfRule type="cellIs" dxfId="1518" priority="2422" stopIfTrue="1" operator="between">
      <formula>#REF!/#REF!*60</formula>
      <formula>#REF!/#REF!*89</formula>
    </cfRule>
    <cfRule type="cellIs" dxfId="1517" priority="2423" stopIfTrue="1" operator="greaterThanOrEqual">
      <formula>#REF!/#REF!*90</formula>
    </cfRule>
  </conditionalFormatting>
  <conditionalFormatting sqref="S41:S44 S50 S52:S60">
    <cfRule type="expression" dxfId="1516" priority="2424" stopIfTrue="1">
      <formula>F</formula>
    </cfRule>
    <cfRule type="expression" dxfId="1515" priority="2425" stopIfTrue="1">
      <formula>A</formula>
    </cfRule>
  </conditionalFormatting>
  <conditionalFormatting sqref="R43:R44 R41">
    <cfRule type="cellIs" dxfId="1514" priority="2426" stopIfTrue="1" operator="lessThan">
      <formula>#REF!/#REF!*60%</formula>
    </cfRule>
    <cfRule type="cellIs" dxfId="1513" priority="2427" stopIfTrue="1" operator="between">
      <formula>#REF!/#REF!*60%</formula>
      <formula>#REF!/#REF!*89%</formula>
    </cfRule>
    <cfRule type="cellIs" dxfId="1512" priority="2428" stopIfTrue="1" operator="greaterThanOrEqual">
      <formula>#REF!/#REF!*90%</formula>
    </cfRule>
  </conditionalFormatting>
  <conditionalFormatting sqref="R42 R50 R52:R60">
    <cfRule type="cellIs" dxfId="1511" priority="2429" stopIfTrue="1" operator="lessThan">
      <formula>$R$1/$R$1*60%</formula>
    </cfRule>
    <cfRule type="cellIs" dxfId="1510" priority="2430" stopIfTrue="1" operator="between">
      <formula>$R$1/$R$1*60%</formula>
      <formula>$R$1/$R$1*89%</formula>
    </cfRule>
    <cfRule type="cellIs" dxfId="1509" priority="2431" stopIfTrue="1" operator="greaterThanOrEqual">
      <formula>$R$1/$R$1*90%</formula>
    </cfRule>
  </conditionalFormatting>
  <conditionalFormatting sqref="P44:P45 P50 P52:P60">
    <cfRule type="cellIs" dxfId="1508" priority="2400" stopIfTrue="1" operator="lessThan">
      <formula>#REF!/#REF!*60</formula>
    </cfRule>
    <cfRule type="cellIs" dxfId="1507" priority="2401" stopIfTrue="1" operator="between">
      <formula>#REF!/#REF!*60</formula>
      <formula>#REF!/#REF!*89</formula>
    </cfRule>
    <cfRule type="cellIs" dxfId="1506" priority="2402" stopIfTrue="1" operator="greaterThanOrEqual">
      <formula>#REF!/#REF!*90</formula>
    </cfRule>
  </conditionalFormatting>
  <conditionalFormatting sqref="A69:A77 L44:L45 I44 N44:N46 F44 E44:E45">
    <cfRule type="cellIs" dxfId="1505" priority="2397" stopIfTrue="1" operator="lessThan">
      <formula>#REF!/#REF!*60</formula>
    </cfRule>
    <cfRule type="cellIs" dxfId="1504" priority="2398" stopIfTrue="1" operator="between">
      <formula>#REF!/#REF!*60</formula>
      <formula>#REF!/#REF!*89</formula>
    </cfRule>
    <cfRule type="cellIs" dxfId="1503" priority="2399" stopIfTrue="1" operator="greaterThanOrEqual">
      <formula>#REF!/#REF!*90</formula>
    </cfRule>
  </conditionalFormatting>
  <conditionalFormatting sqref="O51">
    <cfRule type="cellIs" dxfId="1502" priority="2351" stopIfTrue="1" operator="lessThan">
      <formula>$F$1/$F$1*50%</formula>
    </cfRule>
    <cfRule type="cellIs" dxfId="1501" priority="2352" stopIfTrue="1" operator="between">
      <formula>$F$1/$F$1*50%</formula>
      <formula>$F$1/$F$1*89.9%</formula>
    </cfRule>
    <cfRule type="cellIs" dxfId="1500" priority="2353" stopIfTrue="1" operator="greaterThanOrEqual">
      <formula>$F$1/$F$1*13.5%</formula>
    </cfRule>
  </conditionalFormatting>
  <conditionalFormatting sqref="N51 K51">
    <cfRule type="cellIs" dxfId="1499" priority="2354" stopIfTrue="1" operator="lessThan">
      <formula>$F$1/$F$1*1%</formula>
    </cfRule>
    <cfRule type="cellIs" dxfId="1498" priority="2355" stopIfTrue="1" operator="between">
      <formula>$F$1/$F$1*1%</formula>
      <formula>$F$1/$F$1*4%</formula>
    </cfRule>
    <cfRule type="cellIs" dxfId="1497" priority="2356" stopIfTrue="1" operator="greaterThanOrEqual">
      <formula>$F$1/$F$1*5%</formula>
    </cfRule>
  </conditionalFormatting>
  <conditionalFormatting sqref="I51 E51 G51 L51">
    <cfRule type="cellIs" dxfId="1496" priority="2357" stopIfTrue="1" operator="lessThan">
      <formula>$E$1/$E$1*50</formula>
    </cfRule>
    <cfRule type="cellIs" dxfId="1495" priority="2358" stopIfTrue="1" operator="between">
      <formula>$E$1/$E$1*50</formula>
      <formula>$E$1/$E$1*89</formula>
    </cfRule>
    <cfRule type="cellIs" dxfId="1494" priority="2359" stopIfTrue="1" operator="greaterThanOrEqual">
      <formula>$E$1/$E$1*90</formula>
    </cfRule>
  </conditionalFormatting>
  <conditionalFormatting sqref="J51 F51 M51 H51">
    <cfRule type="cellIs" dxfId="1493" priority="2360" stopIfTrue="1" operator="lessThan">
      <formula>$F$1/$F$1*11.2%</formula>
    </cfRule>
    <cfRule type="cellIs" dxfId="1492" priority="2361" stopIfTrue="1" operator="between">
      <formula>$F$1/$F$1*11.25%</formula>
      <formula>$F$1/$F$1*20.03%</formula>
    </cfRule>
    <cfRule type="cellIs" dxfId="1491" priority="2362" stopIfTrue="1" operator="greaterThanOrEqual">
      <formula>$F$1/$F$1*13.5%</formula>
    </cfRule>
  </conditionalFormatting>
  <conditionalFormatting sqref="Q51">
    <cfRule type="cellIs" dxfId="1490" priority="2363" stopIfTrue="1" operator="lessThan">
      <formula>#REF!/#REF!*1%</formula>
    </cfRule>
    <cfRule type="cellIs" dxfId="1489" priority="2364" stopIfTrue="1" operator="between">
      <formula>#REF!/#REF!*1%</formula>
      <formula>#REF!/#REF!*4%</formula>
    </cfRule>
    <cfRule type="cellIs" dxfId="1488" priority="2365" stopIfTrue="1" operator="greaterThanOrEqual">
      <formula>#REF!/#REF!*5%</formula>
    </cfRule>
  </conditionalFormatting>
  <conditionalFormatting sqref="S51">
    <cfRule type="expression" dxfId="1487" priority="2366" stopIfTrue="1">
      <formula>F</formula>
    </cfRule>
    <cfRule type="expression" dxfId="1486" priority="2367" stopIfTrue="1">
      <formula>A</formula>
    </cfRule>
  </conditionalFormatting>
  <conditionalFormatting sqref="R51">
    <cfRule type="cellIs" dxfId="1485" priority="2368" stopIfTrue="1" operator="lessThan">
      <formula>$R$1/$R$1*60%</formula>
    </cfRule>
    <cfRule type="cellIs" dxfId="1484" priority="2369" stopIfTrue="1" operator="between">
      <formula>$R$1/$R$1*60%</formula>
      <formula>$R$1/$R$1*89%</formula>
    </cfRule>
    <cfRule type="cellIs" dxfId="1483" priority="2370" stopIfTrue="1" operator="greaterThanOrEqual">
      <formula>$R$1/$R$1*90%</formula>
    </cfRule>
  </conditionalFormatting>
  <conditionalFormatting sqref="P51">
    <cfRule type="cellIs" dxfId="1482" priority="2348" stopIfTrue="1" operator="lessThan">
      <formula>#REF!/#REF!*60</formula>
    </cfRule>
    <cfRule type="cellIs" dxfId="1481" priority="2349" stopIfTrue="1" operator="between">
      <formula>#REF!/#REF!*60</formula>
      <formula>#REF!/#REF!*89</formula>
    </cfRule>
    <cfRule type="cellIs" dxfId="1480" priority="2350" stopIfTrue="1" operator="greaterThanOrEqual">
      <formula>#REF!/#REF!*90</formula>
    </cfRule>
  </conditionalFormatting>
  <conditionalFormatting sqref="O49">
    <cfRule type="cellIs" dxfId="1479" priority="2328" stopIfTrue="1" operator="lessThan">
      <formula>$F$1/$F$1*50%</formula>
    </cfRule>
    <cfRule type="cellIs" dxfId="1478" priority="2329" stopIfTrue="1" operator="between">
      <formula>$F$1/$F$1*50%</formula>
      <formula>$F$1/$F$1*89.9%</formula>
    </cfRule>
    <cfRule type="cellIs" dxfId="1477" priority="2330" stopIfTrue="1" operator="greaterThanOrEqual">
      <formula>$F$1/$F$1*13.5%</formula>
    </cfRule>
  </conditionalFormatting>
  <conditionalFormatting sqref="N49 K49">
    <cfRule type="cellIs" dxfId="1476" priority="2331" stopIfTrue="1" operator="lessThan">
      <formula>$F$1/$F$1*1%</formula>
    </cfRule>
    <cfRule type="cellIs" dxfId="1475" priority="2332" stopIfTrue="1" operator="between">
      <formula>$F$1/$F$1*1%</formula>
      <formula>$F$1/$F$1*4%</formula>
    </cfRule>
    <cfRule type="cellIs" dxfId="1474" priority="2333" stopIfTrue="1" operator="greaterThanOrEqual">
      <formula>$F$1/$F$1*5%</formula>
    </cfRule>
  </conditionalFormatting>
  <conditionalFormatting sqref="I49 E49 G49 L49">
    <cfRule type="cellIs" dxfId="1473" priority="2334" stopIfTrue="1" operator="lessThan">
      <formula>$E$1/$E$1*50</formula>
    </cfRule>
    <cfRule type="cellIs" dxfId="1472" priority="2335" stopIfTrue="1" operator="between">
      <formula>$E$1/$E$1*50</formula>
      <formula>$E$1/$E$1*89</formula>
    </cfRule>
    <cfRule type="cellIs" dxfId="1471" priority="2336" stopIfTrue="1" operator="greaterThanOrEqual">
      <formula>$E$1/$E$1*90</formula>
    </cfRule>
  </conditionalFormatting>
  <conditionalFormatting sqref="J49 F49 M49 H49">
    <cfRule type="cellIs" dxfId="1470" priority="2337" stopIfTrue="1" operator="lessThan">
      <formula>$F$1/$F$1*11.2%</formula>
    </cfRule>
    <cfRule type="cellIs" dxfId="1469" priority="2338" stopIfTrue="1" operator="between">
      <formula>$F$1/$F$1*11.25%</formula>
      <formula>$F$1/$F$1*20.03%</formula>
    </cfRule>
    <cfRule type="cellIs" dxfId="1468" priority="2339" stopIfTrue="1" operator="greaterThanOrEqual">
      <formula>$F$1/$F$1*13.5%</formula>
    </cfRule>
  </conditionalFormatting>
  <conditionalFormatting sqref="Q49">
    <cfRule type="cellIs" dxfId="1467" priority="2340" stopIfTrue="1" operator="lessThan">
      <formula>#REF!/#REF!*1%</formula>
    </cfRule>
    <cfRule type="cellIs" dxfId="1466" priority="2341" stopIfTrue="1" operator="between">
      <formula>#REF!/#REF!*1%</formula>
      <formula>#REF!/#REF!*4%</formula>
    </cfRule>
    <cfRule type="cellIs" dxfId="1465" priority="2342" stopIfTrue="1" operator="greaterThanOrEqual">
      <formula>#REF!/#REF!*5%</formula>
    </cfRule>
  </conditionalFormatting>
  <conditionalFormatting sqref="S49">
    <cfRule type="expression" dxfId="1464" priority="2343" stopIfTrue="1">
      <formula>F</formula>
    </cfRule>
    <cfRule type="expression" dxfId="1463" priority="2344" stopIfTrue="1">
      <formula>A</formula>
    </cfRule>
  </conditionalFormatting>
  <conditionalFormatting sqref="R49">
    <cfRule type="cellIs" dxfId="1462" priority="2345" stopIfTrue="1" operator="lessThan">
      <formula>$R$1/$R$1*60%</formula>
    </cfRule>
    <cfRule type="cellIs" dxfId="1461" priority="2346" stopIfTrue="1" operator="between">
      <formula>$R$1/$R$1*60%</formula>
      <formula>$R$1/$R$1*89%</formula>
    </cfRule>
    <cfRule type="cellIs" dxfId="1460" priority="2347" stopIfTrue="1" operator="greaterThanOrEqual">
      <formula>$R$1/$R$1*90%</formula>
    </cfRule>
  </conditionalFormatting>
  <conditionalFormatting sqref="P49">
    <cfRule type="cellIs" dxfId="1459" priority="2325" stopIfTrue="1" operator="lessThan">
      <formula>#REF!/#REF!*60</formula>
    </cfRule>
    <cfRule type="cellIs" dxfId="1458" priority="2326" stopIfTrue="1" operator="between">
      <formula>#REF!/#REF!*60</formula>
      <formula>#REF!/#REF!*89</formula>
    </cfRule>
    <cfRule type="cellIs" dxfId="1457" priority="2327" stopIfTrue="1" operator="greaterThanOrEqual">
      <formula>#REF!/#REF!*90</formula>
    </cfRule>
  </conditionalFormatting>
  <conditionalFormatting sqref="O64 O61:O62">
    <cfRule type="cellIs" dxfId="1456" priority="2305" stopIfTrue="1" operator="lessThan">
      <formula>$F$1/$F$1*50%</formula>
    </cfRule>
    <cfRule type="cellIs" dxfId="1455" priority="2306" stopIfTrue="1" operator="between">
      <formula>$F$1/$F$1*50%</formula>
      <formula>$F$1/$F$1*89.9%</formula>
    </cfRule>
    <cfRule type="cellIs" dxfId="1454" priority="2307" stopIfTrue="1" operator="greaterThanOrEqual">
      <formula>$F$1/$F$1*13.5%</formula>
    </cfRule>
  </conditionalFormatting>
  <conditionalFormatting sqref="N64 N61:N62">
    <cfRule type="cellIs" dxfId="1453" priority="2308" stopIfTrue="1" operator="lessThan">
      <formula>$F$1/$F$1*1%</formula>
    </cfRule>
    <cfRule type="cellIs" dxfId="1452" priority="2309" stopIfTrue="1" operator="between">
      <formula>$F$1/$F$1*1%</formula>
      <formula>$F$1/$F$1*4%</formula>
    </cfRule>
    <cfRule type="cellIs" dxfId="1451" priority="2310" stopIfTrue="1" operator="greaterThanOrEqual">
      <formula>$F$1/$F$1*5%</formula>
    </cfRule>
  </conditionalFormatting>
  <conditionalFormatting sqref="L64 G64 E64 I61:I64 E61:E62 G61:G62 L61:L62">
    <cfRule type="cellIs" dxfId="1450" priority="2311" stopIfTrue="1" operator="lessThan">
      <formula>$E$1/$E$1*50</formula>
    </cfRule>
    <cfRule type="cellIs" dxfId="1449" priority="2312" stopIfTrue="1" operator="between">
      <formula>$E$1/$E$1*50</formula>
      <formula>$E$1/$E$1*89</formula>
    </cfRule>
    <cfRule type="cellIs" dxfId="1448" priority="2313" stopIfTrue="1" operator="greaterThanOrEqual">
      <formula>$E$1/$E$1*90</formula>
    </cfRule>
  </conditionalFormatting>
  <conditionalFormatting sqref="H64 M64 F64 J64 J61:J62 F61:F62 M61:M62 H61:H62">
    <cfRule type="cellIs" dxfId="1447" priority="2314" stopIfTrue="1" operator="lessThan">
      <formula>$F$1/$F$1*11.2%</formula>
    </cfRule>
    <cfRule type="cellIs" dxfId="1446" priority="2315" stopIfTrue="1" operator="between">
      <formula>$F$1/$F$1*11.25%</formula>
      <formula>$F$1/$F$1*20.03%</formula>
    </cfRule>
    <cfRule type="cellIs" dxfId="1445" priority="2316" stopIfTrue="1" operator="greaterThanOrEqual">
      <formula>$F$1/$F$1*13.5%</formula>
    </cfRule>
  </conditionalFormatting>
  <conditionalFormatting sqref="Q64 Q61:Q62">
    <cfRule type="cellIs" dxfId="1444" priority="2317" stopIfTrue="1" operator="lessThan">
      <formula>#REF!/#REF!*1%</formula>
    </cfRule>
    <cfRule type="cellIs" dxfId="1443" priority="2318" stopIfTrue="1" operator="between">
      <formula>#REF!/#REF!*1%</formula>
      <formula>#REF!/#REF!*4%</formula>
    </cfRule>
    <cfRule type="cellIs" dxfId="1442" priority="2319" stopIfTrue="1" operator="greaterThanOrEqual">
      <formula>#REF!/#REF!*5%</formula>
    </cfRule>
  </conditionalFormatting>
  <conditionalFormatting sqref="S64 S61:S62">
    <cfRule type="expression" dxfId="1441" priority="2320" stopIfTrue="1">
      <formula>F</formula>
    </cfRule>
    <cfRule type="expression" dxfId="1440" priority="2321" stopIfTrue="1">
      <formula>A</formula>
    </cfRule>
  </conditionalFormatting>
  <conditionalFormatting sqref="R64 R61:R62">
    <cfRule type="cellIs" dxfId="1439" priority="2322" stopIfTrue="1" operator="lessThan">
      <formula>$R$1/$R$1*60%</formula>
    </cfRule>
    <cfRule type="cellIs" dxfId="1438" priority="2323" stopIfTrue="1" operator="between">
      <formula>$R$1/$R$1*60%</formula>
      <formula>$R$1/$R$1*89%</formula>
    </cfRule>
    <cfRule type="cellIs" dxfId="1437" priority="2324" stopIfTrue="1" operator="greaterThanOrEqual">
      <formula>$R$1/$R$1*90%</formula>
    </cfRule>
  </conditionalFormatting>
  <conditionalFormatting sqref="P64 P61:P62">
    <cfRule type="cellIs" dxfId="1436" priority="2302" stopIfTrue="1" operator="lessThan">
      <formula>#REF!/#REF!*60</formula>
    </cfRule>
    <cfRule type="cellIs" dxfId="1435" priority="2303" stopIfTrue="1" operator="between">
      <formula>#REF!/#REF!*60</formula>
      <formula>#REF!/#REF!*89</formula>
    </cfRule>
    <cfRule type="cellIs" dxfId="1434" priority="2304" stopIfTrue="1" operator="greaterThanOrEqual">
      <formula>#REF!/#REF!*90</formula>
    </cfRule>
  </conditionalFormatting>
  <conditionalFormatting sqref="O63">
    <cfRule type="cellIs" dxfId="1433" priority="2282" stopIfTrue="1" operator="lessThan">
      <formula>$F$1/$F$1*50%</formula>
    </cfRule>
    <cfRule type="cellIs" dxfId="1432" priority="2283" stopIfTrue="1" operator="between">
      <formula>$F$1/$F$1*50%</formula>
      <formula>$F$1/$F$1*89.9%</formula>
    </cfRule>
    <cfRule type="cellIs" dxfId="1431" priority="2284" stopIfTrue="1" operator="greaterThanOrEqual">
      <formula>$F$1/$F$1*13.5%</formula>
    </cfRule>
  </conditionalFormatting>
  <conditionalFormatting sqref="N63">
    <cfRule type="cellIs" dxfId="1430" priority="2285" stopIfTrue="1" operator="lessThan">
      <formula>$F$1/$F$1*1%</formula>
    </cfRule>
    <cfRule type="cellIs" dxfId="1429" priority="2286" stopIfTrue="1" operator="between">
      <formula>$F$1/$F$1*1%</formula>
      <formula>$F$1/$F$1*4%</formula>
    </cfRule>
    <cfRule type="cellIs" dxfId="1428" priority="2287" stopIfTrue="1" operator="greaterThanOrEqual">
      <formula>$F$1/$F$1*5%</formula>
    </cfRule>
  </conditionalFormatting>
  <conditionalFormatting sqref="L63 G63 E63 I63">
    <cfRule type="cellIs" dxfId="1427" priority="2288" stopIfTrue="1" operator="lessThan">
      <formula>$E$1/$E$1*50</formula>
    </cfRule>
    <cfRule type="cellIs" dxfId="1426" priority="2289" stopIfTrue="1" operator="between">
      <formula>$E$1/$E$1*50</formula>
      <formula>$E$1/$E$1*89</formula>
    </cfRule>
    <cfRule type="cellIs" dxfId="1425" priority="2290" stopIfTrue="1" operator="greaterThanOrEqual">
      <formula>$E$1/$E$1*90</formula>
    </cfRule>
  </conditionalFormatting>
  <conditionalFormatting sqref="H63 M63 F63 J63">
    <cfRule type="cellIs" dxfId="1424" priority="2291" stopIfTrue="1" operator="lessThan">
      <formula>$F$1/$F$1*11.2%</formula>
    </cfRule>
    <cfRule type="cellIs" dxfId="1423" priority="2292" stopIfTrue="1" operator="between">
      <formula>$F$1/$F$1*11.25%</formula>
      <formula>$F$1/$F$1*20.03%</formula>
    </cfRule>
    <cfRule type="cellIs" dxfId="1422" priority="2293" stopIfTrue="1" operator="greaterThanOrEqual">
      <formula>$F$1/$F$1*13.5%</formula>
    </cfRule>
  </conditionalFormatting>
  <conditionalFormatting sqref="Q63">
    <cfRule type="cellIs" dxfId="1421" priority="2294" stopIfTrue="1" operator="lessThan">
      <formula>#REF!/#REF!*1%</formula>
    </cfRule>
    <cfRule type="cellIs" dxfId="1420" priority="2295" stopIfTrue="1" operator="between">
      <formula>#REF!/#REF!*1%</formula>
      <formula>#REF!/#REF!*4%</formula>
    </cfRule>
    <cfRule type="cellIs" dxfId="1419" priority="2296" stopIfTrue="1" operator="greaterThanOrEqual">
      <formula>#REF!/#REF!*5%</formula>
    </cfRule>
  </conditionalFormatting>
  <conditionalFormatting sqref="S63">
    <cfRule type="expression" dxfId="1418" priority="2297" stopIfTrue="1">
      <formula>F</formula>
    </cfRule>
    <cfRule type="expression" dxfId="1417" priority="2298" stopIfTrue="1">
      <formula>A</formula>
    </cfRule>
  </conditionalFormatting>
  <conditionalFormatting sqref="R63">
    <cfRule type="cellIs" dxfId="1416" priority="2299" stopIfTrue="1" operator="lessThan">
      <formula>$R$1/$R$1*60%</formula>
    </cfRule>
    <cfRule type="cellIs" dxfId="1415" priority="2300" stopIfTrue="1" operator="between">
      <formula>$R$1/$R$1*60%</formula>
      <formula>$R$1/$R$1*89%</formula>
    </cfRule>
    <cfRule type="cellIs" dxfId="1414" priority="2301" stopIfTrue="1" operator="greaterThanOrEqual">
      <formula>$R$1/$R$1*90%</formula>
    </cfRule>
  </conditionalFormatting>
  <conditionalFormatting sqref="P63">
    <cfRule type="cellIs" dxfId="1413" priority="2279" stopIfTrue="1" operator="lessThan">
      <formula>#REF!/#REF!*60</formula>
    </cfRule>
    <cfRule type="cellIs" dxfId="1412" priority="2280" stopIfTrue="1" operator="between">
      <formula>#REF!/#REF!*60</formula>
      <formula>#REF!/#REF!*89</formula>
    </cfRule>
    <cfRule type="cellIs" dxfId="1411" priority="2281" stopIfTrue="1" operator="greaterThanOrEqual">
      <formula>#REF!/#REF!*90</formula>
    </cfRule>
  </conditionalFormatting>
  <conditionalFormatting sqref="I64">
    <cfRule type="cellIs" dxfId="1410" priority="2276" stopIfTrue="1" operator="lessThan">
      <formula>$E$1/$E$1*50</formula>
    </cfRule>
    <cfRule type="cellIs" dxfId="1409" priority="2277" stopIfTrue="1" operator="between">
      <formula>$E$1/$E$1*50</formula>
      <formula>$E$1/$E$1*89</formula>
    </cfRule>
    <cfRule type="cellIs" dxfId="1408" priority="2278" stopIfTrue="1" operator="greaterThanOrEqual">
      <formula>$E$1/$E$1*90</formula>
    </cfRule>
  </conditionalFormatting>
  <conditionalFormatting sqref="O65:O68">
    <cfRule type="cellIs" dxfId="1407" priority="2256" stopIfTrue="1" operator="lessThan">
      <formula>$F$1/$F$1*50%</formula>
    </cfRule>
    <cfRule type="cellIs" dxfId="1406" priority="2257" stopIfTrue="1" operator="between">
      <formula>$F$1/$F$1*50%</formula>
      <formula>$F$1/$F$1*89.9%</formula>
    </cfRule>
    <cfRule type="cellIs" dxfId="1405" priority="2258" stopIfTrue="1" operator="greaterThanOrEqual">
      <formula>$F$1/$F$1*13.5%</formula>
    </cfRule>
  </conditionalFormatting>
  <conditionalFormatting sqref="N65:N68">
    <cfRule type="cellIs" dxfId="1404" priority="2259" stopIfTrue="1" operator="lessThan">
      <formula>$F$1/$F$1*1%</formula>
    </cfRule>
    <cfRule type="cellIs" dxfId="1403" priority="2260" stopIfTrue="1" operator="between">
      <formula>$F$1/$F$1*1%</formula>
      <formula>$F$1/$F$1*4%</formula>
    </cfRule>
    <cfRule type="cellIs" dxfId="1402" priority="2261" stopIfTrue="1" operator="greaterThanOrEqual">
      <formula>$F$1/$F$1*5%</formula>
    </cfRule>
  </conditionalFormatting>
  <conditionalFormatting sqref="I65:I68 E65:E68 G65:G68 L65:L68">
    <cfRule type="cellIs" dxfId="1401" priority="2262" stopIfTrue="1" operator="lessThan">
      <formula>$E$1/$E$1*50</formula>
    </cfRule>
    <cfRule type="cellIs" dxfId="1400" priority="2263" stopIfTrue="1" operator="between">
      <formula>$E$1/$E$1*50</formula>
      <formula>$E$1/$E$1*89</formula>
    </cfRule>
    <cfRule type="cellIs" dxfId="1399" priority="2264" stopIfTrue="1" operator="greaterThanOrEqual">
      <formula>$E$1/$E$1*90</formula>
    </cfRule>
  </conditionalFormatting>
  <conditionalFormatting sqref="J65:J68 F65:F68 M65:M68 H65:H68">
    <cfRule type="cellIs" dxfId="1398" priority="2265" stopIfTrue="1" operator="lessThan">
      <formula>$F$1/$F$1*11.2%</formula>
    </cfRule>
    <cfRule type="cellIs" dxfId="1397" priority="2266" stopIfTrue="1" operator="between">
      <formula>$F$1/$F$1*11.25%</formula>
      <formula>$F$1/$F$1*20.03%</formula>
    </cfRule>
    <cfRule type="cellIs" dxfId="1396" priority="2267" stopIfTrue="1" operator="greaterThanOrEqual">
      <formula>$F$1/$F$1*13.5%</formula>
    </cfRule>
  </conditionalFormatting>
  <conditionalFormatting sqref="Q65:Q68">
    <cfRule type="cellIs" dxfId="1395" priority="2268" stopIfTrue="1" operator="lessThan">
      <formula>#REF!/#REF!*1%</formula>
    </cfRule>
    <cfRule type="cellIs" dxfId="1394" priority="2269" stopIfTrue="1" operator="between">
      <formula>#REF!/#REF!*1%</formula>
      <formula>#REF!/#REF!*4%</formula>
    </cfRule>
    <cfRule type="cellIs" dxfId="1393" priority="2270" stopIfTrue="1" operator="greaterThanOrEqual">
      <formula>#REF!/#REF!*5%</formula>
    </cfRule>
  </conditionalFormatting>
  <conditionalFormatting sqref="S65:S68">
    <cfRule type="expression" dxfId="1392" priority="2271" stopIfTrue="1">
      <formula>F</formula>
    </cfRule>
    <cfRule type="expression" dxfId="1391" priority="2272" stopIfTrue="1">
      <formula>A</formula>
    </cfRule>
  </conditionalFormatting>
  <conditionalFormatting sqref="R65:R68">
    <cfRule type="cellIs" dxfId="1390" priority="2273" stopIfTrue="1" operator="lessThan">
      <formula>$R$1/$R$1*60%</formula>
    </cfRule>
    <cfRule type="cellIs" dxfId="1389" priority="2274" stopIfTrue="1" operator="between">
      <formula>$R$1/$R$1*60%</formula>
      <formula>$R$1/$R$1*89%</formula>
    </cfRule>
    <cfRule type="cellIs" dxfId="1388" priority="2275" stopIfTrue="1" operator="greaterThanOrEqual">
      <formula>$R$1/$R$1*90%</formula>
    </cfRule>
  </conditionalFormatting>
  <conditionalFormatting sqref="P65:P68">
    <cfRule type="cellIs" dxfId="1387" priority="2253" stopIfTrue="1" operator="lessThan">
      <formula>#REF!/#REF!*60</formula>
    </cfRule>
    <cfRule type="cellIs" dxfId="1386" priority="2254" stopIfTrue="1" operator="between">
      <formula>#REF!/#REF!*60</formula>
      <formula>#REF!/#REF!*89</formula>
    </cfRule>
    <cfRule type="cellIs" dxfId="1385" priority="2255" stopIfTrue="1" operator="greaterThanOrEqual">
      <formula>#REF!/#REF!*90</formula>
    </cfRule>
  </conditionalFormatting>
  <conditionalFormatting sqref="O48">
    <cfRule type="cellIs" dxfId="1384" priority="2233" stopIfTrue="1" operator="lessThan">
      <formula>$F$1/$F$1*50%</formula>
    </cfRule>
    <cfRule type="cellIs" dxfId="1383" priority="2234" stopIfTrue="1" operator="between">
      <formula>$F$1/$F$1*50%</formula>
      <formula>$F$1/$F$1*89.9%</formula>
    </cfRule>
    <cfRule type="cellIs" dxfId="1382" priority="2235" stopIfTrue="1" operator="greaterThanOrEqual">
      <formula>$F$1/$F$1*13.5%</formula>
    </cfRule>
  </conditionalFormatting>
  <conditionalFormatting sqref="N48">
    <cfRule type="cellIs" dxfId="1381" priority="2236" stopIfTrue="1" operator="lessThan">
      <formula>$F$1/$F$1*1%</formula>
    </cfRule>
    <cfRule type="cellIs" dxfId="1380" priority="2237" stopIfTrue="1" operator="between">
      <formula>$F$1/$F$1*1%</formula>
      <formula>$F$1/$F$1*4%</formula>
    </cfRule>
    <cfRule type="cellIs" dxfId="1379" priority="2238" stopIfTrue="1" operator="greaterThanOrEqual">
      <formula>$F$1/$F$1*5%</formula>
    </cfRule>
  </conditionalFormatting>
  <conditionalFormatting sqref="L48 G48 E48 I48">
    <cfRule type="cellIs" dxfId="1378" priority="2239" stopIfTrue="1" operator="lessThan">
      <formula>$E$1/$E$1*50</formula>
    </cfRule>
    <cfRule type="cellIs" dxfId="1377" priority="2240" stopIfTrue="1" operator="between">
      <formula>$E$1/$E$1*50</formula>
      <formula>$E$1/$E$1*89</formula>
    </cfRule>
    <cfRule type="cellIs" dxfId="1376" priority="2241" stopIfTrue="1" operator="greaterThanOrEqual">
      <formula>$E$1/$E$1*90</formula>
    </cfRule>
  </conditionalFormatting>
  <conditionalFormatting sqref="H48 M48 F48 J48">
    <cfRule type="cellIs" dxfId="1375" priority="2242" stopIfTrue="1" operator="lessThan">
      <formula>$F$1/$F$1*11.2%</formula>
    </cfRule>
    <cfRule type="cellIs" dxfId="1374" priority="2243" stopIfTrue="1" operator="between">
      <formula>$F$1/$F$1*11.25%</formula>
      <formula>$F$1/$F$1*20.03%</formula>
    </cfRule>
    <cfRule type="cellIs" dxfId="1373" priority="2244" stopIfTrue="1" operator="greaterThanOrEqual">
      <formula>$F$1/$F$1*13.5%</formula>
    </cfRule>
  </conditionalFormatting>
  <conditionalFormatting sqref="Q48">
    <cfRule type="cellIs" dxfId="1372" priority="2245" stopIfTrue="1" operator="lessThan">
      <formula>#REF!/#REF!*1%</formula>
    </cfRule>
    <cfRule type="cellIs" dxfId="1371" priority="2246" stopIfTrue="1" operator="between">
      <formula>#REF!/#REF!*1%</formula>
      <formula>#REF!/#REF!*4%</formula>
    </cfRule>
    <cfRule type="cellIs" dxfId="1370" priority="2247" stopIfTrue="1" operator="greaterThanOrEqual">
      <formula>#REF!/#REF!*5%</formula>
    </cfRule>
  </conditionalFormatting>
  <conditionalFormatting sqref="S48">
    <cfRule type="expression" dxfId="1369" priority="2248" stopIfTrue="1">
      <formula>F</formula>
    </cfRule>
    <cfRule type="expression" dxfId="1368" priority="2249" stopIfTrue="1">
      <formula>A</formula>
    </cfRule>
  </conditionalFormatting>
  <conditionalFormatting sqref="R48">
    <cfRule type="cellIs" dxfId="1367" priority="2250" stopIfTrue="1" operator="lessThan">
      <formula>$R$1/$R$1*60%</formula>
    </cfRule>
    <cfRule type="cellIs" dxfId="1366" priority="2251" stopIfTrue="1" operator="between">
      <formula>$R$1/$R$1*60%</formula>
      <formula>$R$1/$R$1*89%</formula>
    </cfRule>
    <cfRule type="cellIs" dxfId="1365" priority="2252" stopIfTrue="1" operator="greaterThanOrEqual">
      <formula>$R$1/$R$1*90%</formula>
    </cfRule>
  </conditionalFormatting>
  <conditionalFormatting sqref="P48">
    <cfRule type="cellIs" dxfId="1364" priority="2230" stopIfTrue="1" operator="lessThan">
      <formula>#REF!/#REF!*60</formula>
    </cfRule>
    <cfRule type="cellIs" dxfId="1363" priority="2231" stopIfTrue="1" operator="between">
      <formula>#REF!/#REF!*60</formula>
      <formula>#REF!/#REF!*89</formula>
    </cfRule>
    <cfRule type="cellIs" dxfId="1362" priority="2232" stopIfTrue="1" operator="greaterThanOrEqual">
      <formula>#REF!/#REF!*90</formula>
    </cfRule>
  </conditionalFormatting>
  <conditionalFormatting sqref="P194 A194">
    <cfRule type="cellIs" dxfId="1361" priority="2126" stopIfTrue="1" operator="lessThan">
      <formula>#REF!/#REF!*60</formula>
    </cfRule>
    <cfRule type="cellIs" dxfId="1360" priority="2127" stopIfTrue="1" operator="between">
      <formula>#REF!/#REF!*60</formula>
      <formula>#REF!/#REF!*89</formula>
    </cfRule>
    <cfRule type="cellIs" dxfId="1359" priority="2128" stopIfTrue="1" operator="greaterThanOrEqual">
      <formula>#REF!/#REF!*90</formula>
    </cfRule>
  </conditionalFormatting>
  <conditionalFormatting sqref="O194">
    <cfRule type="cellIs" dxfId="1358" priority="2129" stopIfTrue="1" operator="lessThan">
      <formula>$F$1/$F$1*50%</formula>
    </cfRule>
    <cfRule type="cellIs" dxfId="1357" priority="2130" stopIfTrue="1" operator="between">
      <formula>$F$1/$F$1*50%</formula>
      <formula>$F$1/$F$1*89.9%</formula>
    </cfRule>
    <cfRule type="cellIs" dxfId="1356" priority="2131" stopIfTrue="1" operator="greaterThanOrEqual">
      <formula>$F$1/$F$1*13.5%</formula>
    </cfRule>
  </conditionalFormatting>
  <conditionalFormatting sqref="K194 N194">
    <cfRule type="cellIs" dxfId="1355" priority="2132" stopIfTrue="1" operator="lessThan">
      <formula>$F$1/$F$1*1%</formula>
    </cfRule>
    <cfRule type="cellIs" dxfId="1354" priority="2133" stopIfTrue="1" operator="between">
      <formula>$F$1/$F$1*1%</formula>
      <formula>$F$1/$F$1*4%</formula>
    </cfRule>
    <cfRule type="cellIs" dxfId="1353" priority="2134" stopIfTrue="1" operator="greaterThanOrEqual">
      <formula>$F$1/$F$1*5%</formula>
    </cfRule>
  </conditionalFormatting>
  <conditionalFormatting sqref="I194 L194 G194 E194">
    <cfRule type="cellIs" dxfId="1352" priority="2135" stopIfTrue="1" operator="lessThan">
      <formula>$E$1/$E$1*50</formula>
    </cfRule>
    <cfRule type="cellIs" dxfId="1351" priority="2136" stopIfTrue="1" operator="between">
      <formula>$E$1/$E$1*50</formula>
      <formula>$E$1/$E$1*89</formula>
    </cfRule>
    <cfRule type="cellIs" dxfId="1350" priority="2137" stopIfTrue="1" operator="greaterThanOrEqual">
      <formula>$E$1/$E$1*90</formula>
    </cfRule>
  </conditionalFormatting>
  <conditionalFormatting sqref="J194 M194 H194 F194">
    <cfRule type="cellIs" dxfId="1349" priority="2138" stopIfTrue="1" operator="lessThan">
      <formula>$F$1/$F$1*11.2%</formula>
    </cfRule>
    <cfRule type="cellIs" dxfId="1348" priority="2139" stopIfTrue="1" operator="between">
      <formula>$F$1/$F$1*11.25%</formula>
      <formula>$F$1/$F$1*20.03%</formula>
    </cfRule>
    <cfRule type="cellIs" dxfId="1347" priority="2140" stopIfTrue="1" operator="greaterThanOrEqual">
      <formula>$F$1/$F$1*13.5%</formula>
    </cfRule>
  </conditionalFormatting>
  <conditionalFormatting sqref="N506">
    <cfRule type="cellIs" dxfId="1346" priority="2117" stopIfTrue="1" operator="lessThan">
      <formula>$F$1/$F$1*1%</formula>
    </cfRule>
    <cfRule type="cellIs" dxfId="1345" priority="2118" stopIfTrue="1" operator="between">
      <formula>$F$1/$F$1*1%</formula>
      <formula>$F$1/$F$1*4%</formula>
    </cfRule>
    <cfRule type="cellIs" dxfId="1344" priority="2119" stopIfTrue="1" operator="greaterThanOrEqual">
      <formula>$F$1/$F$1*5%</formula>
    </cfRule>
  </conditionalFormatting>
  <conditionalFormatting sqref="O506">
    <cfRule type="cellIs" dxfId="1343" priority="2105" stopIfTrue="1" operator="lessThan">
      <formula>$F$1/$F$1*50%</formula>
    </cfRule>
    <cfRule type="cellIs" dxfId="1342" priority="2106" stopIfTrue="1" operator="between">
      <formula>$F$1/$F$1*50%</formula>
      <formula>$F$1/$F$1*89.9%</formula>
    </cfRule>
    <cfRule type="cellIs" dxfId="1341" priority="2107" stopIfTrue="1" operator="greaterThanOrEqual">
      <formula>$F$1/$F$1*13.5%</formula>
    </cfRule>
  </conditionalFormatting>
  <conditionalFormatting sqref="I506 G506 L506">
    <cfRule type="cellIs" dxfId="1340" priority="2108" stopIfTrue="1" operator="lessThan">
      <formula>$E$1/$E$1*50</formula>
    </cfRule>
    <cfRule type="cellIs" dxfId="1339" priority="2109" stopIfTrue="1" operator="between">
      <formula>$E$1/$E$1*50</formula>
      <formula>$E$1/$E$1*89</formula>
    </cfRule>
    <cfRule type="cellIs" dxfId="1338" priority="2110" stopIfTrue="1" operator="greaterThanOrEqual">
      <formula>$E$1/$E$1*90</formula>
    </cfRule>
  </conditionalFormatting>
  <conditionalFormatting sqref="J506 M506 H506">
    <cfRule type="cellIs" dxfId="1337" priority="2111" stopIfTrue="1" operator="lessThan">
      <formula>$F$1/$F$1*11.2%</formula>
    </cfRule>
    <cfRule type="cellIs" dxfId="1336" priority="2112" stopIfTrue="1" operator="between">
      <formula>$F$1/$F$1*11.25%</formula>
      <formula>$F$1/$F$1*20.03%</formula>
    </cfRule>
    <cfRule type="cellIs" dxfId="1335" priority="2113" stopIfTrue="1" operator="greaterThanOrEqual">
      <formula>$F$1/$F$1*13.5%</formula>
    </cfRule>
  </conditionalFormatting>
  <conditionalFormatting sqref="Q506">
    <cfRule type="cellIs" dxfId="1334" priority="2114" stopIfTrue="1" operator="lessThan">
      <formula>#REF!/#REF!*1%</formula>
    </cfRule>
    <cfRule type="cellIs" dxfId="1333" priority="2115" stopIfTrue="1" operator="between">
      <formula>#REF!/#REF!*1%</formula>
      <formula>#REF!/#REF!*4%</formula>
    </cfRule>
    <cfRule type="cellIs" dxfId="1332" priority="2116" stopIfTrue="1" operator="greaterThanOrEqual">
      <formula>#REF!/#REF!*5%</formula>
    </cfRule>
  </conditionalFormatting>
  <conditionalFormatting sqref="P506">
    <cfRule type="cellIs" dxfId="1331" priority="2102" stopIfTrue="1" operator="lessThan">
      <formula>#REF!/#REF!*60</formula>
    </cfRule>
    <cfRule type="cellIs" dxfId="1330" priority="2103" stopIfTrue="1" operator="between">
      <formula>#REF!/#REF!*60</formula>
      <formula>#REF!/#REF!*89</formula>
    </cfRule>
    <cfRule type="cellIs" dxfId="1329" priority="2104" stopIfTrue="1" operator="greaterThanOrEqual">
      <formula>#REF!/#REF!*90</formula>
    </cfRule>
  </conditionalFormatting>
  <conditionalFormatting sqref="E506">
    <cfRule type="cellIs" dxfId="1328" priority="2099" stopIfTrue="1" operator="lessThan">
      <formula>$E$1/$E$1*50</formula>
    </cfRule>
    <cfRule type="cellIs" dxfId="1327" priority="2100" stopIfTrue="1" operator="between">
      <formula>$E$1/$E$1*50</formula>
      <formula>$E$1/$E$1*89</formula>
    </cfRule>
    <cfRule type="cellIs" dxfId="1326" priority="2101" stopIfTrue="1" operator="greaterThanOrEqual">
      <formula>$E$1/$E$1*90</formula>
    </cfRule>
  </conditionalFormatting>
  <conditionalFormatting sqref="Q456">
    <cfRule type="cellIs" dxfId="1325" priority="1632" stopIfTrue="1" operator="lessThan">
      <formula>#REF!/#REF!*1%</formula>
    </cfRule>
    <cfRule type="cellIs" dxfId="1324" priority="1633" stopIfTrue="1" operator="between">
      <formula>#REF!/#REF!*1%</formula>
      <formula>#REF!/#REF!*4%</formula>
    </cfRule>
    <cfRule type="cellIs" dxfId="1323" priority="1634" stopIfTrue="1" operator="greaterThanOrEqual">
      <formula>#REF!/#REF!*5%</formula>
    </cfRule>
  </conditionalFormatting>
  <conditionalFormatting sqref="P193">
    <cfRule type="cellIs" dxfId="1322" priority="1905" stopIfTrue="1" operator="lessThan">
      <formula>#REF!/#REF!*60</formula>
    </cfRule>
    <cfRule type="cellIs" dxfId="1321" priority="1906" stopIfTrue="1" operator="between">
      <formula>#REF!/#REF!*60</formula>
      <formula>#REF!/#REF!*89</formula>
    </cfRule>
    <cfRule type="cellIs" dxfId="1320" priority="1907" stopIfTrue="1" operator="greaterThanOrEqual">
      <formula>#REF!/#REF!*90</formula>
    </cfRule>
  </conditionalFormatting>
  <conditionalFormatting sqref="O193">
    <cfRule type="cellIs" dxfId="1319" priority="1908" stopIfTrue="1" operator="lessThan">
      <formula>$F$1/$F$1*50%</formula>
    </cfRule>
    <cfRule type="cellIs" dxfId="1318" priority="1909" stopIfTrue="1" operator="between">
      <formula>$F$1/$F$1*50%</formula>
      <formula>$F$1/$F$1*89.9%</formula>
    </cfRule>
    <cfRule type="cellIs" dxfId="1317" priority="1910" stopIfTrue="1" operator="greaterThanOrEqual">
      <formula>$F$1/$F$1*13.5%</formula>
    </cfRule>
  </conditionalFormatting>
  <conditionalFormatting sqref="L193 I193 E193 G193">
    <cfRule type="cellIs" dxfId="1316" priority="1914" stopIfTrue="1" operator="lessThan">
      <formula>$E$1/$E$1*50</formula>
    </cfRule>
    <cfRule type="cellIs" dxfId="1315" priority="1915" stopIfTrue="1" operator="between">
      <formula>$E$1/$E$1*50</formula>
      <formula>$E$1/$E$1*89</formula>
    </cfRule>
    <cfRule type="cellIs" dxfId="1314" priority="1916" stopIfTrue="1" operator="greaterThanOrEqual">
      <formula>$E$1/$E$1*90</formula>
    </cfRule>
  </conditionalFormatting>
  <conditionalFormatting sqref="F193 H193 M193 J193">
    <cfRule type="cellIs" dxfId="1313" priority="1917" stopIfTrue="1" operator="lessThan">
      <formula>$F$1/$F$1*11.2%</formula>
    </cfRule>
    <cfRule type="cellIs" dxfId="1312" priority="1918" stopIfTrue="1" operator="between">
      <formula>$F$1/$F$1*11.25%</formula>
      <formula>$F$1/$F$1*20.03%</formula>
    </cfRule>
    <cfRule type="cellIs" dxfId="1311" priority="1919" stopIfTrue="1" operator="greaterThanOrEqual">
      <formula>$F$1/$F$1*13.5%</formula>
    </cfRule>
  </conditionalFormatting>
  <conditionalFormatting sqref="Q193">
    <cfRule type="cellIs" dxfId="1310" priority="1920" stopIfTrue="1" operator="lessThan">
      <formula>#REF!/#REF!*1%</formula>
    </cfRule>
    <cfRule type="cellIs" dxfId="1309" priority="1921" stopIfTrue="1" operator="between">
      <formula>#REF!/#REF!*1%</formula>
      <formula>#REF!/#REF!*4%</formula>
    </cfRule>
    <cfRule type="cellIs" dxfId="1308" priority="1922" stopIfTrue="1" operator="greaterThanOrEqual">
      <formula>#REF!/#REF!*5%</formula>
    </cfRule>
  </conditionalFormatting>
  <conditionalFormatting sqref="S193">
    <cfRule type="expression" dxfId="1307" priority="1923" stopIfTrue="1">
      <formula>F</formula>
    </cfRule>
    <cfRule type="expression" dxfId="1306" priority="1924" stopIfTrue="1">
      <formula>A</formula>
    </cfRule>
  </conditionalFormatting>
  <conditionalFormatting sqref="R193">
    <cfRule type="cellIs" dxfId="1305" priority="1925" stopIfTrue="1" operator="lessThan">
      <formula>$R$1/$R$1*60%</formula>
    </cfRule>
    <cfRule type="cellIs" dxfId="1304" priority="1926" stopIfTrue="1" operator="between">
      <formula>$R$1/$R$1*60%</formula>
      <formula>$R$1/$R$1*89%</formula>
    </cfRule>
    <cfRule type="cellIs" dxfId="1303" priority="1927" stopIfTrue="1" operator="greaterThanOrEqual">
      <formula>$R$1/$R$1*90%</formula>
    </cfRule>
  </conditionalFormatting>
  <conditionalFormatting sqref="G193">
    <cfRule type="cellIs" dxfId="1302" priority="1902" stopIfTrue="1" operator="lessThan">
      <formula>$E$1/$E$1*50</formula>
    </cfRule>
    <cfRule type="cellIs" dxfId="1301" priority="1903" stopIfTrue="1" operator="between">
      <formula>$E$1/$E$1*50</formula>
      <formula>$E$1/$E$1*89</formula>
    </cfRule>
    <cfRule type="cellIs" dxfId="1300" priority="1904" stopIfTrue="1" operator="greaterThanOrEqual">
      <formula>$E$1/$E$1*90</formula>
    </cfRule>
  </conditionalFormatting>
  <conditionalFormatting sqref="G193">
    <cfRule type="cellIs" dxfId="1299" priority="1899" stopIfTrue="1" operator="lessThan">
      <formula>$E$1/$E$1*50</formula>
    </cfRule>
    <cfRule type="cellIs" dxfId="1298" priority="1900" stopIfTrue="1" operator="between">
      <formula>$E$1/$E$1*50</formula>
      <formula>$E$1/$E$1*89</formula>
    </cfRule>
    <cfRule type="cellIs" dxfId="1297" priority="1901" stopIfTrue="1" operator="greaterThanOrEqual">
      <formula>$E$1/$E$1*90</formula>
    </cfRule>
  </conditionalFormatting>
  <conditionalFormatting sqref="O189">
    <cfRule type="cellIs" dxfId="1296" priority="1876" stopIfTrue="1" operator="lessThan">
      <formula>$F$1/$F$1*50%</formula>
    </cfRule>
    <cfRule type="cellIs" dxfId="1295" priority="1877" stopIfTrue="1" operator="between">
      <formula>$F$1/$F$1*50%</formula>
      <formula>$F$1/$F$1*89.9%</formula>
    </cfRule>
    <cfRule type="cellIs" dxfId="1294" priority="1878" stopIfTrue="1" operator="greaterThanOrEqual">
      <formula>$F$1/$F$1*13.5%</formula>
    </cfRule>
  </conditionalFormatting>
  <conditionalFormatting sqref="L189 I189 E189 G189">
    <cfRule type="cellIs" dxfId="1293" priority="1882" stopIfTrue="1" operator="lessThan">
      <formula>$E$1/$E$1*50</formula>
    </cfRule>
    <cfRule type="cellIs" dxfId="1292" priority="1883" stopIfTrue="1" operator="between">
      <formula>$E$1/$E$1*50</formula>
      <formula>$E$1/$E$1*89</formula>
    </cfRule>
    <cfRule type="cellIs" dxfId="1291" priority="1884" stopIfTrue="1" operator="greaterThanOrEqual">
      <formula>$E$1/$E$1*90</formula>
    </cfRule>
  </conditionalFormatting>
  <conditionalFormatting sqref="F189 H189 M189 J189">
    <cfRule type="cellIs" dxfId="1290" priority="1885" stopIfTrue="1" operator="lessThan">
      <formula>$F$1/$F$1*11.2%</formula>
    </cfRule>
    <cfRule type="cellIs" dxfId="1289" priority="1886" stopIfTrue="1" operator="between">
      <formula>$F$1/$F$1*11.25%</formula>
      <formula>$F$1/$F$1*20.03%</formula>
    </cfRule>
    <cfRule type="cellIs" dxfId="1288" priority="1887" stopIfTrue="1" operator="greaterThanOrEqual">
      <formula>$F$1/$F$1*13.5%</formula>
    </cfRule>
  </conditionalFormatting>
  <conditionalFormatting sqref="Q189">
    <cfRule type="cellIs" dxfId="1287" priority="1888" stopIfTrue="1" operator="lessThan">
      <formula>#REF!/#REF!*1%</formula>
    </cfRule>
    <cfRule type="cellIs" dxfId="1286" priority="1889" stopIfTrue="1" operator="between">
      <formula>#REF!/#REF!*1%</formula>
      <formula>#REF!/#REF!*4%</formula>
    </cfRule>
    <cfRule type="cellIs" dxfId="1285" priority="1890" stopIfTrue="1" operator="greaterThanOrEqual">
      <formula>#REF!/#REF!*5%</formula>
    </cfRule>
  </conditionalFormatting>
  <conditionalFormatting sqref="S189">
    <cfRule type="expression" dxfId="1284" priority="1891" stopIfTrue="1">
      <formula>F</formula>
    </cfRule>
    <cfRule type="expression" dxfId="1283" priority="1892" stopIfTrue="1">
      <formula>A</formula>
    </cfRule>
  </conditionalFormatting>
  <conditionalFormatting sqref="R189">
    <cfRule type="cellIs" dxfId="1282" priority="1893" stopIfTrue="1" operator="lessThan">
      <formula>$R$1/$R$1*60%</formula>
    </cfRule>
    <cfRule type="cellIs" dxfId="1281" priority="1894" stopIfTrue="1" operator="between">
      <formula>$R$1/$R$1*60%</formula>
      <formula>$R$1/$R$1*89%</formula>
    </cfRule>
    <cfRule type="cellIs" dxfId="1280" priority="1895" stopIfTrue="1" operator="greaterThanOrEqual">
      <formula>$R$1/$R$1*90%</formula>
    </cfRule>
  </conditionalFormatting>
  <conditionalFormatting sqref="P189">
    <cfRule type="cellIs" dxfId="1279" priority="1873" stopIfTrue="1" operator="lessThan">
      <formula>#REF!/#REF!*60</formula>
    </cfRule>
    <cfRule type="cellIs" dxfId="1278" priority="1874" stopIfTrue="1" operator="between">
      <formula>#REF!/#REF!*60</formula>
      <formula>#REF!/#REF!*89</formula>
    </cfRule>
    <cfRule type="cellIs" dxfId="1277" priority="1875" stopIfTrue="1" operator="greaterThanOrEqual">
      <formula>#REF!/#REF!*90</formula>
    </cfRule>
  </conditionalFormatting>
  <conditionalFormatting sqref="P190">
    <cfRule type="cellIs" dxfId="1276" priority="1853" stopIfTrue="1" operator="lessThan">
      <formula>#REF!/#REF!*60</formula>
    </cfRule>
    <cfRule type="cellIs" dxfId="1275" priority="1854" stopIfTrue="1" operator="between">
      <formula>#REF!/#REF!*60</formula>
      <formula>#REF!/#REF!*89</formula>
    </cfRule>
    <cfRule type="cellIs" dxfId="1274" priority="1855" stopIfTrue="1" operator="greaterThanOrEqual">
      <formula>#REF!/#REF!*90</formula>
    </cfRule>
  </conditionalFormatting>
  <conditionalFormatting sqref="O190 O192">
    <cfRule type="cellIs" dxfId="1273" priority="1856" stopIfTrue="1" operator="lessThan">
      <formula>$F$1/$F$1*50%</formula>
    </cfRule>
    <cfRule type="cellIs" dxfId="1272" priority="1857" stopIfTrue="1" operator="between">
      <formula>$F$1/$F$1*50%</formula>
      <formula>$F$1/$F$1*89.9%</formula>
    </cfRule>
    <cfRule type="cellIs" dxfId="1271" priority="1858" stopIfTrue="1" operator="greaterThanOrEqual">
      <formula>$F$1/$F$1*13.5%</formula>
    </cfRule>
  </conditionalFormatting>
  <conditionalFormatting sqref="G190 E190 I190 L190 L192 I192 E192 G192">
    <cfRule type="cellIs" dxfId="1270" priority="1859" stopIfTrue="1" operator="lessThan">
      <formula>$E$1/$E$1*50</formula>
    </cfRule>
    <cfRule type="cellIs" dxfId="1269" priority="1860" stopIfTrue="1" operator="between">
      <formula>$E$1/$E$1*50</formula>
      <formula>$E$1/$E$1*89</formula>
    </cfRule>
    <cfRule type="cellIs" dxfId="1268" priority="1861" stopIfTrue="1" operator="greaterThanOrEqual">
      <formula>$E$1/$E$1*90</formula>
    </cfRule>
  </conditionalFormatting>
  <conditionalFormatting sqref="J190 M190 H190 F190 F192 H192 M192 J192">
    <cfRule type="cellIs" dxfId="1267" priority="1862" stopIfTrue="1" operator="lessThan">
      <formula>$F$1/$F$1*11.2%</formula>
    </cfRule>
    <cfRule type="cellIs" dxfId="1266" priority="1863" stopIfTrue="1" operator="between">
      <formula>$F$1/$F$1*11.25%</formula>
      <formula>$F$1/$F$1*20.03%</formula>
    </cfRule>
    <cfRule type="cellIs" dxfId="1265" priority="1864" stopIfTrue="1" operator="greaterThanOrEqual">
      <formula>$F$1/$F$1*13.5%</formula>
    </cfRule>
  </conditionalFormatting>
  <conditionalFormatting sqref="Q190 Q192">
    <cfRule type="cellIs" dxfId="1264" priority="1865" stopIfTrue="1" operator="lessThan">
      <formula>#REF!/#REF!*1%</formula>
    </cfRule>
    <cfRule type="cellIs" dxfId="1263" priority="1866" stopIfTrue="1" operator="between">
      <formula>#REF!/#REF!*1%</formula>
      <formula>#REF!/#REF!*4%</formula>
    </cfRule>
    <cfRule type="cellIs" dxfId="1262" priority="1867" stopIfTrue="1" operator="greaterThanOrEqual">
      <formula>#REF!/#REF!*5%</formula>
    </cfRule>
  </conditionalFormatting>
  <conditionalFormatting sqref="S190 S192">
    <cfRule type="expression" dxfId="1261" priority="1868" stopIfTrue="1">
      <formula>F</formula>
    </cfRule>
    <cfRule type="expression" dxfId="1260" priority="1869" stopIfTrue="1">
      <formula>A</formula>
    </cfRule>
  </conditionalFormatting>
  <conditionalFormatting sqref="R190 R192">
    <cfRule type="cellIs" dxfId="1259" priority="1870" stopIfTrue="1" operator="lessThan">
      <formula>$R$1/$R$1*60%</formula>
    </cfRule>
    <cfRule type="cellIs" dxfId="1258" priority="1871" stopIfTrue="1" operator="between">
      <formula>$R$1/$R$1*60%</formula>
      <formula>$R$1/$R$1*89%</formula>
    </cfRule>
    <cfRule type="cellIs" dxfId="1257" priority="1872" stopIfTrue="1" operator="greaterThanOrEqual">
      <formula>$R$1/$R$1*90%</formula>
    </cfRule>
  </conditionalFormatting>
  <conditionalFormatting sqref="P192">
    <cfRule type="cellIs" dxfId="1256" priority="1850" stopIfTrue="1" operator="lessThan">
      <formula>#REF!/#REF!*60</formula>
    </cfRule>
    <cfRule type="cellIs" dxfId="1255" priority="1851" stopIfTrue="1" operator="between">
      <formula>#REF!/#REF!*60</formula>
      <formula>#REF!/#REF!*89</formula>
    </cfRule>
    <cfRule type="cellIs" dxfId="1254" priority="1852" stopIfTrue="1" operator="greaterThanOrEqual">
      <formula>#REF!/#REF!*90</formula>
    </cfRule>
  </conditionalFormatting>
  <conditionalFormatting sqref="E192">
    <cfRule type="cellIs" dxfId="1253" priority="1847" stopIfTrue="1" operator="lessThan">
      <formula>$E$1/$E$1*50</formula>
    </cfRule>
    <cfRule type="cellIs" dxfId="1252" priority="1848" stopIfTrue="1" operator="between">
      <formula>$E$1/$E$1*50</formula>
      <formula>$E$1/$E$1*89</formula>
    </cfRule>
    <cfRule type="cellIs" dxfId="1251" priority="1849" stopIfTrue="1" operator="greaterThanOrEqual">
      <formula>$E$1/$E$1*90</formula>
    </cfRule>
  </conditionalFormatting>
  <conditionalFormatting sqref="O423">
    <cfRule type="cellIs" dxfId="1250" priority="1769" stopIfTrue="1" operator="lessThan">
      <formula>$F$1/$F$1*50%</formula>
    </cfRule>
    <cfRule type="cellIs" dxfId="1249" priority="1770" stopIfTrue="1" operator="between">
      <formula>$F$1/$F$1*50%</formula>
      <formula>$F$1/$F$1*89.9%</formula>
    </cfRule>
    <cfRule type="cellIs" dxfId="1248" priority="1771" stopIfTrue="1" operator="greaterThanOrEqual">
      <formula>$F$1/$F$1*13.5%</formula>
    </cfRule>
  </conditionalFormatting>
  <conditionalFormatting sqref="K423">
    <cfRule type="cellIs" dxfId="1247" priority="1772" stopIfTrue="1" operator="lessThan">
      <formula>$F$1/$F$1*1%</formula>
    </cfRule>
    <cfRule type="cellIs" dxfId="1246" priority="1773" stopIfTrue="1" operator="between">
      <formula>$F$1/$F$1*1%</formula>
      <formula>$F$1/$F$1*4%</formula>
    </cfRule>
    <cfRule type="cellIs" dxfId="1245" priority="1774" stopIfTrue="1" operator="greaterThanOrEqual">
      <formula>$F$1/$F$1*5%</formula>
    </cfRule>
  </conditionalFormatting>
  <conditionalFormatting sqref="E423 I423 L423 G423">
    <cfRule type="cellIs" dxfId="1244" priority="1775" stopIfTrue="1" operator="lessThan">
      <formula>$E$1/$E$1*50</formula>
    </cfRule>
    <cfRule type="cellIs" dxfId="1243" priority="1776" stopIfTrue="1" operator="between">
      <formula>$E$1/$E$1*50</formula>
      <formula>$E$1/$E$1*89</formula>
    </cfRule>
    <cfRule type="cellIs" dxfId="1242" priority="1777" stopIfTrue="1" operator="greaterThanOrEqual">
      <formula>$E$1/$E$1*90</formula>
    </cfRule>
  </conditionalFormatting>
  <conditionalFormatting sqref="M423 J423 H423 F423">
    <cfRule type="cellIs" dxfId="1241" priority="1778" stopIfTrue="1" operator="lessThan">
      <formula>$F$1/$F$1*11.2%</formula>
    </cfRule>
    <cfRule type="cellIs" dxfId="1240" priority="1779" stopIfTrue="1" operator="between">
      <formula>$F$1/$F$1*11.25%</formula>
      <formula>$F$1/$F$1*20.03%</formula>
    </cfRule>
    <cfRule type="cellIs" dxfId="1239" priority="1780" stopIfTrue="1" operator="greaterThanOrEqual">
      <formula>$F$1/$F$1*13.5%</formula>
    </cfRule>
  </conditionalFormatting>
  <conditionalFormatting sqref="Q423">
    <cfRule type="cellIs" dxfId="1238" priority="1781" stopIfTrue="1" operator="lessThan">
      <formula>#REF!/#REF!*1%</formula>
    </cfRule>
    <cfRule type="cellIs" dxfId="1237" priority="1782" stopIfTrue="1" operator="between">
      <formula>#REF!/#REF!*1%</formula>
      <formula>#REF!/#REF!*4%</formula>
    </cfRule>
    <cfRule type="cellIs" dxfId="1236" priority="1783" stopIfTrue="1" operator="greaterThanOrEqual">
      <formula>#REF!/#REF!*5%</formula>
    </cfRule>
  </conditionalFormatting>
  <conditionalFormatting sqref="S423">
    <cfRule type="expression" dxfId="1235" priority="1784" stopIfTrue="1">
      <formula>F</formula>
    </cfRule>
    <cfRule type="expression" dxfId="1234" priority="1785" stopIfTrue="1">
      <formula>A</formula>
    </cfRule>
  </conditionalFormatting>
  <conditionalFormatting sqref="R423">
    <cfRule type="cellIs" dxfId="1233" priority="1786" stopIfTrue="1" operator="lessThan">
      <formula>$R$1/$R$1*60%</formula>
    </cfRule>
    <cfRule type="cellIs" dxfId="1232" priority="1787" stopIfTrue="1" operator="between">
      <formula>$R$1/$R$1*60%</formula>
      <formula>$R$1/$R$1*89%</formula>
    </cfRule>
    <cfRule type="cellIs" dxfId="1231" priority="1788" stopIfTrue="1" operator="greaterThanOrEqual">
      <formula>$R$1/$R$1*90%</formula>
    </cfRule>
  </conditionalFormatting>
  <conditionalFormatting sqref="P423">
    <cfRule type="cellIs" dxfId="1230" priority="1766" stopIfTrue="1" operator="lessThan">
      <formula>#REF!/#REF!*60</formula>
    </cfRule>
    <cfRule type="cellIs" dxfId="1229" priority="1767" stopIfTrue="1" operator="between">
      <formula>#REF!/#REF!*60</formula>
      <formula>#REF!/#REF!*89</formula>
    </cfRule>
    <cfRule type="cellIs" dxfId="1228" priority="1768" stopIfTrue="1" operator="greaterThanOrEqual">
      <formula>#REF!/#REF!*90</formula>
    </cfRule>
  </conditionalFormatting>
  <conditionalFormatting sqref="O422">
    <cfRule type="cellIs" dxfId="1227" priority="1746" stopIfTrue="1" operator="lessThan">
      <formula>$F$1/$F$1*50%</formula>
    </cfRule>
    <cfRule type="cellIs" dxfId="1226" priority="1747" stopIfTrue="1" operator="between">
      <formula>$F$1/$F$1*50%</formula>
      <formula>$F$1/$F$1*89.9%</formula>
    </cfRule>
    <cfRule type="cellIs" dxfId="1225" priority="1748" stopIfTrue="1" operator="greaterThanOrEqual">
      <formula>$F$1/$F$1*13.5%</formula>
    </cfRule>
  </conditionalFormatting>
  <conditionalFormatting sqref="K422">
    <cfRule type="cellIs" dxfId="1224" priority="1749" stopIfTrue="1" operator="lessThan">
      <formula>$F$1/$F$1*1%</formula>
    </cfRule>
    <cfRule type="cellIs" dxfId="1223" priority="1750" stopIfTrue="1" operator="between">
      <formula>$F$1/$F$1*1%</formula>
      <formula>$F$1/$F$1*4%</formula>
    </cfRule>
    <cfRule type="cellIs" dxfId="1222" priority="1751" stopIfTrue="1" operator="greaterThanOrEqual">
      <formula>$F$1/$F$1*5%</formula>
    </cfRule>
  </conditionalFormatting>
  <conditionalFormatting sqref="L422 I422 E422 G422">
    <cfRule type="cellIs" dxfId="1221" priority="1752" stopIfTrue="1" operator="lessThan">
      <formula>$E$1/$E$1*50</formula>
    </cfRule>
    <cfRule type="cellIs" dxfId="1220" priority="1753" stopIfTrue="1" operator="between">
      <formula>$E$1/$E$1*50</formula>
      <formula>$E$1/$E$1*89</formula>
    </cfRule>
    <cfRule type="cellIs" dxfId="1219" priority="1754" stopIfTrue="1" operator="greaterThanOrEqual">
      <formula>$E$1/$E$1*90</formula>
    </cfRule>
  </conditionalFormatting>
  <conditionalFormatting sqref="H422 J422 M422 F422">
    <cfRule type="cellIs" dxfId="1218" priority="1755" stopIfTrue="1" operator="lessThan">
      <formula>$F$1/$F$1*11.2%</formula>
    </cfRule>
    <cfRule type="cellIs" dxfId="1217" priority="1756" stopIfTrue="1" operator="between">
      <formula>$F$1/$F$1*11.25%</formula>
      <formula>$F$1/$F$1*20.03%</formula>
    </cfRule>
    <cfRule type="cellIs" dxfId="1216" priority="1757" stopIfTrue="1" operator="greaterThanOrEqual">
      <formula>$F$1/$F$1*13.5%</formula>
    </cfRule>
  </conditionalFormatting>
  <conditionalFormatting sqref="Q422">
    <cfRule type="cellIs" dxfId="1215" priority="1758" stopIfTrue="1" operator="lessThan">
      <formula>#REF!/#REF!*1%</formula>
    </cfRule>
    <cfRule type="cellIs" dxfId="1214" priority="1759" stopIfTrue="1" operator="between">
      <formula>#REF!/#REF!*1%</formula>
      <formula>#REF!/#REF!*4%</formula>
    </cfRule>
    <cfRule type="cellIs" dxfId="1213" priority="1760" stopIfTrue="1" operator="greaterThanOrEqual">
      <formula>#REF!/#REF!*5%</formula>
    </cfRule>
  </conditionalFormatting>
  <conditionalFormatting sqref="S422">
    <cfRule type="expression" dxfId="1212" priority="1761" stopIfTrue="1">
      <formula>F</formula>
    </cfRule>
    <cfRule type="expression" dxfId="1211" priority="1762" stopIfTrue="1">
      <formula>A</formula>
    </cfRule>
  </conditionalFormatting>
  <conditionalFormatting sqref="R422">
    <cfRule type="cellIs" dxfId="1210" priority="1763" stopIfTrue="1" operator="lessThan">
      <formula>$R$1/$R$1*60%</formula>
    </cfRule>
    <cfRule type="cellIs" dxfId="1209" priority="1764" stopIfTrue="1" operator="between">
      <formula>$R$1/$R$1*60%</formula>
      <formula>$R$1/$R$1*89%</formula>
    </cfRule>
    <cfRule type="cellIs" dxfId="1208" priority="1765" stopIfTrue="1" operator="greaterThanOrEqual">
      <formula>$R$1/$R$1*90%</formula>
    </cfRule>
  </conditionalFormatting>
  <conditionalFormatting sqref="P422">
    <cfRule type="cellIs" dxfId="1207" priority="1743" stopIfTrue="1" operator="lessThan">
      <formula>#REF!/#REF!*60</formula>
    </cfRule>
    <cfRule type="cellIs" dxfId="1206" priority="1744" stopIfTrue="1" operator="between">
      <formula>#REF!/#REF!*60</formula>
      <formula>#REF!/#REF!*89</formula>
    </cfRule>
    <cfRule type="cellIs" dxfId="1205" priority="1745" stopIfTrue="1" operator="greaterThanOrEqual">
      <formula>#REF!/#REF!*90</formula>
    </cfRule>
  </conditionalFormatting>
  <conditionalFormatting sqref="K424">
    <cfRule type="cellIs" dxfId="1204" priority="1740" stopIfTrue="1" operator="lessThan">
      <formula>$F$1/$F$1*1%</formula>
    </cfRule>
    <cfRule type="cellIs" dxfId="1203" priority="1741" stopIfTrue="1" operator="between">
      <formula>$F$1/$F$1*1%</formula>
      <formula>$F$1/$F$1*4%</formula>
    </cfRule>
    <cfRule type="cellIs" dxfId="1202" priority="1742" stopIfTrue="1" operator="greaterThanOrEqual">
      <formula>$F$1/$F$1*5%</formula>
    </cfRule>
  </conditionalFormatting>
  <conditionalFormatting sqref="P424">
    <cfRule type="cellIs" dxfId="1201" priority="1725" stopIfTrue="1" operator="lessThan">
      <formula>#REF!/#REF!*60</formula>
    </cfRule>
    <cfRule type="cellIs" dxfId="1200" priority="1726" stopIfTrue="1" operator="between">
      <formula>#REF!/#REF!*60</formula>
      <formula>#REF!/#REF!*89</formula>
    </cfRule>
    <cfRule type="cellIs" dxfId="1199" priority="1727" stopIfTrue="1" operator="greaterThanOrEqual">
      <formula>#REF!/#REF!*90</formula>
    </cfRule>
  </conditionalFormatting>
  <conditionalFormatting sqref="O424">
    <cfRule type="cellIs" dxfId="1198" priority="1728" stopIfTrue="1" operator="lessThan">
      <formula>$F$1/$F$1*50%</formula>
    </cfRule>
    <cfRule type="cellIs" dxfId="1197" priority="1729" stopIfTrue="1" operator="between">
      <formula>$F$1/$F$1*50%</formula>
      <formula>$F$1/$F$1*89.9%</formula>
    </cfRule>
    <cfRule type="cellIs" dxfId="1196" priority="1730" stopIfTrue="1" operator="greaterThanOrEqual">
      <formula>$F$1/$F$1*13.5%</formula>
    </cfRule>
  </conditionalFormatting>
  <conditionalFormatting sqref="E424 I424 L424 G424">
    <cfRule type="cellIs" dxfId="1195" priority="1731" stopIfTrue="1" operator="lessThan">
      <formula>$E$1/$E$1*50</formula>
    </cfRule>
    <cfRule type="cellIs" dxfId="1194" priority="1732" stopIfTrue="1" operator="between">
      <formula>$E$1/$E$1*50</formula>
      <formula>$E$1/$E$1*89</formula>
    </cfRule>
    <cfRule type="cellIs" dxfId="1193" priority="1733" stopIfTrue="1" operator="greaterThanOrEqual">
      <formula>$E$1/$E$1*90</formula>
    </cfRule>
  </conditionalFormatting>
  <conditionalFormatting sqref="M424 J424 H424 F424">
    <cfRule type="cellIs" dxfId="1192" priority="1734" stopIfTrue="1" operator="lessThan">
      <formula>$F$1/$F$1*11.2%</formula>
    </cfRule>
    <cfRule type="cellIs" dxfId="1191" priority="1735" stopIfTrue="1" operator="between">
      <formula>$F$1/$F$1*11.25%</formula>
      <formula>$F$1/$F$1*20.03%</formula>
    </cfRule>
    <cfRule type="cellIs" dxfId="1190" priority="1736" stopIfTrue="1" operator="greaterThanOrEqual">
      <formula>$F$1/$F$1*13.5%</formula>
    </cfRule>
  </conditionalFormatting>
  <conditionalFormatting sqref="Q424">
    <cfRule type="cellIs" dxfId="1189" priority="1737" stopIfTrue="1" operator="lessThan">
      <formula>#REF!/#REF!*1%</formula>
    </cfRule>
    <cfRule type="cellIs" dxfId="1188" priority="1738" stopIfTrue="1" operator="between">
      <formula>#REF!/#REF!*1%</formula>
      <formula>#REF!/#REF!*4%</formula>
    </cfRule>
    <cfRule type="cellIs" dxfId="1187" priority="1739" stopIfTrue="1" operator="greaterThanOrEqual">
      <formula>#REF!/#REF!*5%</formula>
    </cfRule>
  </conditionalFormatting>
  <conditionalFormatting sqref="K47">
    <cfRule type="cellIs" dxfId="1186" priority="1722" stopIfTrue="1" operator="lessThan">
      <formula>$F$1/$F$1*1%</formula>
    </cfRule>
    <cfRule type="cellIs" dxfId="1185" priority="1723" stopIfTrue="1" operator="between">
      <formula>$F$1/$F$1*1%</formula>
      <formula>$F$1/$F$1*4%</formula>
    </cfRule>
    <cfRule type="cellIs" dxfId="1184" priority="1724" stopIfTrue="1" operator="greaterThanOrEqual">
      <formula>$F$1/$F$1*5%</formula>
    </cfRule>
  </conditionalFormatting>
  <conditionalFormatting sqref="O47">
    <cfRule type="cellIs" dxfId="1183" priority="1702" stopIfTrue="1" operator="lessThan">
      <formula>$F$1/$F$1*50%</formula>
    </cfRule>
    <cfRule type="cellIs" dxfId="1182" priority="1703" stopIfTrue="1" operator="between">
      <formula>$F$1/$F$1*50%</formula>
      <formula>$F$1/$F$1*89.9%</formula>
    </cfRule>
    <cfRule type="cellIs" dxfId="1181" priority="1704" stopIfTrue="1" operator="greaterThanOrEqual">
      <formula>$F$1/$F$1*13.5%</formula>
    </cfRule>
  </conditionalFormatting>
  <conditionalFormatting sqref="N47">
    <cfRule type="cellIs" dxfId="1180" priority="1705" stopIfTrue="1" operator="lessThan">
      <formula>$F$1/$F$1*1%</formula>
    </cfRule>
    <cfRule type="cellIs" dxfId="1179" priority="1706" stopIfTrue="1" operator="between">
      <formula>$F$1/$F$1*1%</formula>
      <formula>$F$1/$F$1*4%</formula>
    </cfRule>
    <cfRule type="cellIs" dxfId="1178" priority="1707" stopIfTrue="1" operator="greaterThanOrEqual">
      <formula>$F$1/$F$1*5%</formula>
    </cfRule>
  </conditionalFormatting>
  <conditionalFormatting sqref="L47 G47 E47 I47">
    <cfRule type="cellIs" dxfId="1177" priority="1708" stopIfTrue="1" operator="lessThan">
      <formula>$E$1/$E$1*50</formula>
    </cfRule>
    <cfRule type="cellIs" dxfId="1176" priority="1709" stopIfTrue="1" operator="between">
      <formula>$E$1/$E$1*50</formula>
      <formula>$E$1/$E$1*89</formula>
    </cfRule>
    <cfRule type="cellIs" dxfId="1175" priority="1710" stopIfTrue="1" operator="greaterThanOrEqual">
      <formula>$E$1/$E$1*90</formula>
    </cfRule>
  </conditionalFormatting>
  <conditionalFormatting sqref="H47 M47 F47 J47">
    <cfRule type="cellIs" dxfId="1174" priority="1711" stopIfTrue="1" operator="lessThan">
      <formula>$F$1/$F$1*11.2%</formula>
    </cfRule>
    <cfRule type="cellIs" dxfId="1173" priority="1712" stopIfTrue="1" operator="between">
      <formula>$F$1/$F$1*11.25%</formula>
      <formula>$F$1/$F$1*20.03%</formula>
    </cfRule>
    <cfRule type="cellIs" dxfId="1172" priority="1713" stopIfTrue="1" operator="greaterThanOrEqual">
      <formula>$F$1/$F$1*13.5%</formula>
    </cfRule>
  </conditionalFormatting>
  <conditionalFormatting sqref="Q47">
    <cfRule type="cellIs" dxfId="1171" priority="1714" stopIfTrue="1" operator="lessThan">
      <formula>#REF!/#REF!*1%</formula>
    </cfRule>
    <cfRule type="cellIs" dxfId="1170" priority="1715" stopIfTrue="1" operator="between">
      <formula>#REF!/#REF!*1%</formula>
      <formula>#REF!/#REF!*4%</formula>
    </cfRule>
    <cfRule type="cellIs" dxfId="1169" priority="1716" stopIfTrue="1" operator="greaterThanOrEqual">
      <formula>#REF!/#REF!*5%</formula>
    </cfRule>
  </conditionalFormatting>
  <conditionalFormatting sqref="S47">
    <cfRule type="expression" dxfId="1168" priority="1717" stopIfTrue="1">
      <formula>F</formula>
    </cfRule>
    <cfRule type="expression" dxfId="1167" priority="1718" stopIfTrue="1">
      <formula>A</formula>
    </cfRule>
  </conditionalFormatting>
  <conditionalFormatting sqref="R47">
    <cfRule type="cellIs" dxfId="1166" priority="1719" stopIfTrue="1" operator="lessThan">
      <formula>$R$1/$R$1*60%</formula>
    </cfRule>
    <cfRule type="cellIs" dxfId="1165" priority="1720" stopIfTrue="1" operator="between">
      <formula>$R$1/$R$1*60%</formula>
      <formula>$R$1/$R$1*89%</formula>
    </cfRule>
    <cfRule type="cellIs" dxfId="1164" priority="1721" stopIfTrue="1" operator="greaterThanOrEqual">
      <formula>$R$1/$R$1*90%</formula>
    </cfRule>
  </conditionalFormatting>
  <conditionalFormatting sqref="P47">
    <cfRule type="cellIs" dxfId="1163" priority="1699" stopIfTrue="1" operator="lessThan">
      <formula>#REF!/#REF!*60</formula>
    </cfRule>
    <cfRule type="cellIs" dxfId="1162" priority="1700" stopIfTrue="1" operator="between">
      <formula>#REF!/#REF!*60</formula>
      <formula>#REF!/#REF!*89</formula>
    </cfRule>
    <cfRule type="cellIs" dxfId="1161" priority="1701" stopIfTrue="1" operator="greaterThanOrEqual">
      <formula>#REF!/#REF!*90</formula>
    </cfRule>
  </conditionalFormatting>
  <conditionalFormatting sqref="Q451">
    <cfRule type="cellIs" dxfId="1160" priority="1635" stopIfTrue="1" operator="lessThan">
      <formula>#REF!/#REF!*1%</formula>
    </cfRule>
    <cfRule type="cellIs" dxfId="1159" priority="1636" stopIfTrue="1" operator="between">
      <formula>#REF!/#REF!*1%</formula>
      <formula>#REF!/#REF!*4%</formula>
    </cfRule>
    <cfRule type="cellIs" dxfId="1158" priority="1637" stopIfTrue="1" operator="greaterThanOrEqual">
      <formula>#REF!/#REF!*5%</formula>
    </cfRule>
  </conditionalFormatting>
  <conditionalFormatting sqref="C40">
    <cfRule type="cellIs" dxfId="1157" priority="1624" stopIfTrue="1" operator="lessThan">
      <formula>#REF!/#REF!*9%</formula>
    </cfRule>
    <cfRule type="cellIs" dxfId="1156" priority="1625" stopIfTrue="1" operator="between">
      <formula>#REF!/#REF!*9%</formula>
      <formula>#REF!/#REF!*13.4%</formula>
    </cfRule>
    <cfRule type="cellIs" dxfId="1155" priority="1626" stopIfTrue="1" operator="greaterThanOrEqual">
      <formula>#REF!/#REF!*13.5%</formula>
    </cfRule>
  </conditionalFormatting>
  <conditionalFormatting sqref="G40 S40">
    <cfRule type="expression" dxfId="1154" priority="1627" stopIfTrue="1">
      <formula>F</formula>
    </cfRule>
    <cfRule type="expression" dxfId="1153" priority="1628" stopIfTrue="1">
      <formula>A</formula>
    </cfRule>
  </conditionalFormatting>
  <conditionalFormatting sqref="R40 F40">
    <cfRule type="cellIs" dxfId="1152" priority="1629" stopIfTrue="1" operator="lessThan">
      <formula>#REF!/#REF!*60%</formula>
    </cfRule>
    <cfRule type="cellIs" dxfId="1151" priority="1630" stopIfTrue="1" operator="between">
      <formula>#REF!/#REF!*60%</formula>
      <formula>#REF!/#REF!*89%</formula>
    </cfRule>
    <cfRule type="cellIs" dxfId="1150" priority="1631" stopIfTrue="1" operator="greaterThanOrEqual">
      <formula>#REF!/#REF!*90%</formula>
    </cfRule>
  </conditionalFormatting>
  <conditionalFormatting sqref="D40 A40:B40">
    <cfRule type="cellIs" dxfId="1149" priority="1621" stopIfTrue="1" operator="lessThan">
      <formula>#REF!/#REF!*60</formula>
    </cfRule>
    <cfRule type="cellIs" dxfId="1148" priority="1622" stopIfTrue="1" operator="between">
      <formula>#REF!/#REF!*60</formula>
      <formula>#REF!/#REF!*89</formula>
    </cfRule>
    <cfRule type="cellIs" dxfId="1147" priority="1623" stopIfTrue="1" operator="greaterThanOrEqual">
      <formula>#REF!/#REF!*90</formula>
    </cfRule>
  </conditionalFormatting>
  <conditionalFormatting sqref="R40 F40">
    <cfRule type="cellIs" dxfId="1146" priority="1618" stopIfTrue="1" operator="lessThan">
      <formula>#REF!/#REF!*60%</formula>
    </cfRule>
    <cfRule type="cellIs" dxfId="1145" priority="1619" stopIfTrue="1" operator="between">
      <formula>#REF!/#REF!*60%</formula>
      <formula>#REF!/#REF!*89%</formula>
    </cfRule>
    <cfRule type="cellIs" dxfId="1144" priority="1620" stopIfTrue="1" operator="greaterThanOrEqual">
      <formula>#REF!/#REF!*90%</formula>
    </cfRule>
  </conditionalFormatting>
  <conditionalFormatting sqref="C40">
    <cfRule type="cellIs" dxfId="1143" priority="1615" stopIfTrue="1" operator="lessThan">
      <formula>#REF!/#REF!*9%</formula>
    </cfRule>
    <cfRule type="cellIs" dxfId="1142" priority="1616" stopIfTrue="1" operator="between">
      <formula>#REF!/#REF!*9%</formula>
      <formula>#REF!/#REF!*13.4%</formula>
    </cfRule>
    <cfRule type="cellIs" dxfId="1141" priority="1617" stopIfTrue="1" operator="greaterThanOrEqual">
      <formula>#REF!/#REF!*13.5%</formula>
    </cfRule>
  </conditionalFormatting>
  <conditionalFormatting sqref="C162">
    <cfRule type="cellIs" dxfId="1140" priority="1590" stopIfTrue="1" operator="lessThan">
      <formula>#REF!/#REF!*9%</formula>
    </cfRule>
    <cfRule type="cellIs" dxfId="1139" priority="1591" stopIfTrue="1" operator="between">
      <formula>#REF!/#REF!*9%</formula>
      <formula>#REF!/#REF!*13.4%</formula>
    </cfRule>
    <cfRule type="cellIs" dxfId="1138" priority="1592" stopIfTrue="1" operator="greaterThanOrEqual">
      <formula>#REF!/#REF!*13.5%</formula>
    </cfRule>
  </conditionalFormatting>
  <conditionalFormatting sqref="G162 S162">
    <cfRule type="expression" dxfId="1137" priority="1593" stopIfTrue="1">
      <formula>F</formula>
    </cfRule>
    <cfRule type="expression" dxfId="1136" priority="1594" stopIfTrue="1">
      <formula>A</formula>
    </cfRule>
  </conditionalFormatting>
  <conditionalFormatting sqref="R162 F162">
    <cfRule type="cellIs" dxfId="1135" priority="1595" stopIfTrue="1" operator="lessThan">
      <formula>#REF!/#REF!*60%</formula>
    </cfRule>
    <cfRule type="cellIs" dxfId="1134" priority="1596" stopIfTrue="1" operator="between">
      <formula>#REF!/#REF!*60%</formula>
      <formula>#REF!/#REF!*89%</formula>
    </cfRule>
    <cfRule type="cellIs" dxfId="1133" priority="1597" stopIfTrue="1" operator="greaterThanOrEqual">
      <formula>#REF!/#REF!*90%</formula>
    </cfRule>
  </conditionalFormatting>
  <conditionalFormatting sqref="D162 A162:B162">
    <cfRule type="cellIs" dxfId="1132" priority="1587" stopIfTrue="1" operator="lessThan">
      <formula>#REF!/#REF!*60</formula>
    </cfRule>
    <cfRule type="cellIs" dxfId="1131" priority="1588" stopIfTrue="1" operator="between">
      <formula>#REF!/#REF!*60</formula>
      <formula>#REF!/#REF!*89</formula>
    </cfRule>
    <cfRule type="cellIs" dxfId="1130" priority="1589" stopIfTrue="1" operator="greaterThanOrEqual">
      <formula>#REF!/#REF!*90</formula>
    </cfRule>
  </conditionalFormatting>
  <conditionalFormatting sqref="R162 F162">
    <cfRule type="cellIs" dxfId="1129" priority="1584" stopIfTrue="1" operator="lessThan">
      <formula>#REF!/#REF!*60%</formula>
    </cfRule>
    <cfRule type="cellIs" dxfId="1128" priority="1585" stopIfTrue="1" operator="between">
      <formula>#REF!/#REF!*60%</formula>
      <formula>#REF!/#REF!*89%</formula>
    </cfRule>
    <cfRule type="cellIs" dxfId="1127" priority="1586" stopIfTrue="1" operator="greaterThanOrEqual">
      <formula>#REF!/#REF!*90%</formula>
    </cfRule>
  </conditionalFormatting>
  <conditionalFormatting sqref="C162">
    <cfRule type="cellIs" dxfId="1126" priority="1581" stopIfTrue="1" operator="lessThan">
      <formula>#REF!/#REF!*9%</formula>
    </cfRule>
    <cfRule type="cellIs" dxfId="1125" priority="1582" stopIfTrue="1" operator="between">
      <formula>#REF!/#REF!*9%</formula>
      <formula>#REF!/#REF!*13.4%</formula>
    </cfRule>
    <cfRule type="cellIs" dxfId="1124" priority="1583" stopIfTrue="1" operator="greaterThanOrEqual">
      <formula>#REF!/#REF!*13.5%</formula>
    </cfRule>
  </conditionalFormatting>
  <conditionalFormatting sqref="C205">
    <cfRule type="cellIs" dxfId="1123" priority="1556" stopIfTrue="1" operator="lessThan">
      <formula>#REF!/#REF!*9%</formula>
    </cfRule>
    <cfRule type="cellIs" dxfId="1122" priority="1557" stopIfTrue="1" operator="between">
      <formula>#REF!/#REF!*9%</formula>
      <formula>#REF!/#REF!*13.4%</formula>
    </cfRule>
    <cfRule type="cellIs" dxfId="1121" priority="1558" stopIfTrue="1" operator="greaterThanOrEqual">
      <formula>#REF!/#REF!*13.5%</formula>
    </cfRule>
  </conditionalFormatting>
  <conditionalFormatting sqref="G205 S205">
    <cfRule type="expression" dxfId="1120" priority="1559" stopIfTrue="1">
      <formula>F</formula>
    </cfRule>
    <cfRule type="expression" dxfId="1119" priority="1560" stopIfTrue="1">
      <formula>A</formula>
    </cfRule>
  </conditionalFormatting>
  <conditionalFormatting sqref="R205 F205">
    <cfRule type="cellIs" dxfId="1118" priority="1561" stopIfTrue="1" operator="lessThan">
      <formula>#REF!/#REF!*60%</formula>
    </cfRule>
    <cfRule type="cellIs" dxfId="1117" priority="1562" stopIfTrue="1" operator="between">
      <formula>#REF!/#REF!*60%</formula>
      <formula>#REF!/#REF!*89%</formula>
    </cfRule>
    <cfRule type="cellIs" dxfId="1116" priority="1563" stopIfTrue="1" operator="greaterThanOrEqual">
      <formula>#REF!/#REF!*90%</formula>
    </cfRule>
  </conditionalFormatting>
  <conditionalFormatting sqref="D205 A205:B205">
    <cfRule type="cellIs" dxfId="1115" priority="1553" stopIfTrue="1" operator="lessThan">
      <formula>#REF!/#REF!*60</formula>
    </cfRule>
    <cfRule type="cellIs" dxfId="1114" priority="1554" stopIfTrue="1" operator="between">
      <formula>#REF!/#REF!*60</formula>
      <formula>#REF!/#REF!*89</formula>
    </cfRule>
    <cfRule type="cellIs" dxfId="1113" priority="1555" stopIfTrue="1" operator="greaterThanOrEqual">
      <formula>#REF!/#REF!*90</formula>
    </cfRule>
  </conditionalFormatting>
  <conditionalFormatting sqref="R205 F205">
    <cfRule type="cellIs" dxfId="1112" priority="1550" stopIfTrue="1" operator="lessThan">
      <formula>#REF!/#REF!*60%</formula>
    </cfRule>
    <cfRule type="cellIs" dxfId="1111" priority="1551" stopIfTrue="1" operator="between">
      <formula>#REF!/#REF!*60%</formula>
      <formula>#REF!/#REF!*89%</formula>
    </cfRule>
    <cfRule type="cellIs" dxfId="1110" priority="1552" stopIfTrue="1" operator="greaterThanOrEqual">
      <formula>#REF!/#REF!*90%</formula>
    </cfRule>
  </conditionalFormatting>
  <conditionalFormatting sqref="C205">
    <cfRule type="cellIs" dxfId="1109" priority="1547" stopIfTrue="1" operator="lessThan">
      <formula>#REF!/#REF!*9%</formula>
    </cfRule>
    <cfRule type="cellIs" dxfId="1108" priority="1548" stopIfTrue="1" operator="between">
      <formula>#REF!/#REF!*9%</formula>
      <formula>#REF!/#REF!*13.4%</formula>
    </cfRule>
    <cfRule type="cellIs" dxfId="1107" priority="1549" stopIfTrue="1" operator="greaterThanOrEqual">
      <formula>#REF!/#REF!*13.5%</formula>
    </cfRule>
  </conditionalFormatting>
  <conditionalFormatting sqref="C241">
    <cfRule type="cellIs" dxfId="1106" priority="1539" stopIfTrue="1" operator="lessThan">
      <formula>#REF!/#REF!*9%</formula>
    </cfRule>
    <cfRule type="cellIs" dxfId="1105" priority="1540" stopIfTrue="1" operator="between">
      <formula>#REF!/#REF!*9%</formula>
      <formula>#REF!/#REF!*13.4%</formula>
    </cfRule>
    <cfRule type="cellIs" dxfId="1104" priority="1541" stopIfTrue="1" operator="greaterThanOrEqual">
      <formula>#REF!/#REF!*13.5%</formula>
    </cfRule>
  </conditionalFormatting>
  <conditionalFormatting sqref="G241 S241">
    <cfRule type="expression" dxfId="1103" priority="1542" stopIfTrue="1">
      <formula>F</formula>
    </cfRule>
    <cfRule type="expression" dxfId="1102" priority="1543" stopIfTrue="1">
      <formula>A</formula>
    </cfRule>
  </conditionalFormatting>
  <conditionalFormatting sqref="R241 F241">
    <cfRule type="cellIs" dxfId="1101" priority="1544" stopIfTrue="1" operator="lessThan">
      <formula>#REF!/#REF!*60%</formula>
    </cfRule>
    <cfRule type="cellIs" dxfId="1100" priority="1545" stopIfTrue="1" operator="between">
      <formula>#REF!/#REF!*60%</formula>
      <formula>#REF!/#REF!*89%</formula>
    </cfRule>
    <cfRule type="cellIs" dxfId="1099" priority="1546" stopIfTrue="1" operator="greaterThanOrEqual">
      <formula>#REF!/#REF!*90%</formula>
    </cfRule>
  </conditionalFormatting>
  <conditionalFormatting sqref="D241 A241:B241">
    <cfRule type="cellIs" dxfId="1098" priority="1536" stopIfTrue="1" operator="lessThan">
      <formula>#REF!/#REF!*60</formula>
    </cfRule>
    <cfRule type="cellIs" dxfId="1097" priority="1537" stopIfTrue="1" operator="between">
      <formula>#REF!/#REF!*60</formula>
      <formula>#REF!/#REF!*89</formula>
    </cfRule>
    <cfRule type="cellIs" dxfId="1096" priority="1538" stopIfTrue="1" operator="greaterThanOrEqual">
      <formula>#REF!/#REF!*90</formula>
    </cfRule>
  </conditionalFormatting>
  <conditionalFormatting sqref="R241 F241">
    <cfRule type="cellIs" dxfId="1095" priority="1533" stopIfTrue="1" operator="lessThan">
      <formula>#REF!/#REF!*60%</formula>
    </cfRule>
    <cfRule type="cellIs" dxfId="1094" priority="1534" stopIfTrue="1" operator="between">
      <formula>#REF!/#REF!*60%</formula>
      <formula>#REF!/#REF!*89%</formula>
    </cfRule>
    <cfRule type="cellIs" dxfId="1093" priority="1535" stopIfTrue="1" operator="greaterThanOrEqual">
      <formula>#REF!/#REF!*90%</formula>
    </cfRule>
  </conditionalFormatting>
  <conditionalFormatting sqref="C241">
    <cfRule type="cellIs" dxfId="1092" priority="1530" stopIfTrue="1" operator="lessThan">
      <formula>#REF!/#REF!*9%</formula>
    </cfRule>
    <cfRule type="cellIs" dxfId="1091" priority="1531" stopIfTrue="1" operator="between">
      <formula>#REF!/#REF!*9%</formula>
      <formula>#REF!/#REF!*13.4%</formula>
    </cfRule>
    <cfRule type="cellIs" dxfId="1090" priority="1532" stopIfTrue="1" operator="greaterThanOrEqual">
      <formula>#REF!/#REF!*13.5%</formula>
    </cfRule>
  </conditionalFormatting>
  <conditionalFormatting sqref="C274">
    <cfRule type="cellIs" dxfId="1089" priority="1522" stopIfTrue="1" operator="lessThan">
      <formula>#REF!/#REF!*9%</formula>
    </cfRule>
    <cfRule type="cellIs" dxfId="1088" priority="1523" stopIfTrue="1" operator="between">
      <formula>#REF!/#REF!*9%</formula>
      <formula>#REF!/#REF!*13.4%</formula>
    </cfRule>
    <cfRule type="cellIs" dxfId="1087" priority="1524" stopIfTrue="1" operator="greaterThanOrEqual">
      <formula>#REF!/#REF!*13.5%</formula>
    </cfRule>
  </conditionalFormatting>
  <conditionalFormatting sqref="G274 S274">
    <cfRule type="expression" dxfId="1086" priority="1525" stopIfTrue="1">
      <formula>F</formula>
    </cfRule>
    <cfRule type="expression" dxfId="1085" priority="1526" stopIfTrue="1">
      <formula>A</formula>
    </cfRule>
  </conditionalFormatting>
  <conditionalFormatting sqref="R274 F274">
    <cfRule type="cellIs" dxfId="1084" priority="1527" stopIfTrue="1" operator="lessThan">
      <formula>#REF!/#REF!*60%</formula>
    </cfRule>
    <cfRule type="cellIs" dxfId="1083" priority="1528" stopIfTrue="1" operator="between">
      <formula>#REF!/#REF!*60%</formula>
      <formula>#REF!/#REF!*89%</formula>
    </cfRule>
    <cfRule type="cellIs" dxfId="1082" priority="1529" stopIfTrue="1" operator="greaterThanOrEqual">
      <formula>#REF!/#REF!*90%</formula>
    </cfRule>
  </conditionalFormatting>
  <conditionalFormatting sqref="D274 A274:B274">
    <cfRule type="cellIs" dxfId="1081" priority="1519" stopIfTrue="1" operator="lessThan">
      <formula>#REF!/#REF!*60</formula>
    </cfRule>
    <cfRule type="cellIs" dxfId="1080" priority="1520" stopIfTrue="1" operator="between">
      <formula>#REF!/#REF!*60</formula>
      <formula>#REF!/#REF!*89</formula>
    </cfRule>
    <cfRule type="cellIs" dxfId="1079" priority="1521" stopIfTrue="1" operator="greaterThanOrEqual">
      <formula>#REF!/#REF!*90</formula>
    </cfRule>
  </conditionalFormatting>
  <conditionalFormatting sqref="R274 F274">
    <cfRule type="cellIs" dxfId="1078" priority="1516" stopIfTrue="1" operator="lessThan">
      <formula>#REF!/#REF!*60%</formula>
    </cfRule>
    <cfRule type="cellIs" dxfId="1077" priority="1517" stopIfTrue="1" operator="between">
      <formula>#REF!/#REF!*60%</formula>
      <formula>#REF!/#REF!*89%</formula>
    </cfRule>
    <cfRule type="cellIs" dxfId="1076" priority="1518" stopIfTrue="1" operator="greaterThanOrEqual">
      <formula>#REF!/#REF!*90%</formula>
    </cfRule>
  </conditionalFormatting>
  <conditionalFormatting sqref="C274">
    <cfRule type="cellIs" dxfId="1075" priority="1513" stopIfTrue="1" operator="lessThan">
      <formula>#REF!/#REF!*9%</formula>
    </cfRule>
    <cfRule type="cellIs" dxfId="1074" priority="1514" stopIfTrue="1" operator="between">
      <formula>#REF!/#REF!*9%</formula>
      <formula>#REF!/#REF!*13.4%</formula>
    </cfRule>
    <cfRule type="cellIs" dxfId="1073" priority="1515" stopIfTrue="1" operator="greaterThanOrEqual">
      <formula>#REF!/#REF!*13.5%</formula>
    </cfRule>
  </conditionalFormatting>
  <conditionalFormatting sqref="C309">
    <cfRule type="cellIs" dxfId="1072" priority="1505" stopIfTrue="1" operator="lessThan">
      <formula>#REF!/#REF!*9%</formula>
    </cfRule>
    <cfRule type="cellIs" dxfId="1071" priority="1506" stopIfTrue="1" operator="between">
      <formula>#REF!/#REF!*9%</formula>
      <formula>#REF!/#REF!*13.4%</formula>
    </cfRule>
    <cfRule type="cellIs" dxfId="1070" priority="1507" stopIfTrue="1" operator="greaterThanOrEqual">
      <formula>#REF!/#REF!*13.5%</formula>
    </cfRule>
  </conditionalFormatting>
  <conditionalFormatting sqref="G309 S309">
    <cfRule type="expression" dxfId="1069" priority="1508" stopIfTrue="1">
      <formula>F</formula>
    </cfRule>
    <cfRule type="expression" dxfId="1068" priority="1509" stopIfTrue="1">
      <formula>A</formula>
    </cfRule>
  </conditionalFormatting>
  <conditionalFormatting sqref="R309 F309">
    <cfRule type="cellIs" dxfId="1067" priority="1510" stopIfTrue="1" operator="lessThan">
      <formula>#REF!/#REF!*60%</formula>
    </cfRule>
    <cfRule type="cellIs" dxfId="1066" priority="1511" stopIfTrue="1" operator="between">
      <formula>#REF!/#REF!*60%</formula>
      <formula>#REF!/#REF!*89%</formula>
    </cfRule>
    <cfRule type="cellIs" dxfId="1065" priority="1512" stopIfTrue="1" operator="greaterThanOrEqual">
      <formula>#REF!/#REF!*90%</formula>
    </cfRule>
  </conditionalFormatting>
  <conditionalFormatting sqref="D309 A309:B309">
    <cfRule type="cellIs" dxfId="1064" priority="1502" stopIfTrue="1" operator="lessThan">
      <formula>#REF!/#REF!*60</formula>
    </cfRule>
    <cfRule type="cellIs" dxfId="1063" priority="1503" stopIfTrue="1" operator="between">
      <formula>#REF!/#REF!*60</formula>
      <formula>#REF!/#REF!*89</formula>
    </cfRule>
    <cfRule type="cellIs" dxfId="1062" priority="1504" stopIfTrue="1" operator="greaterThanOrEqual">
      <formula>#REF!/#REF!*90</formula>
    </cfRule>
  </conditionalFormatting>
  <conditionalFormatting sqref="R309 F309">
    <cfRule type="cellIs" dxfId="1061" priority="1499" stopIfTrue="1" operator="lessThan">
      <formula>#REF!/#REF!*60%</formula>
    </cfRule>
    <cfRule type="cellIs" dxfId="1060" priority="1500" stopIfTrue="1" operator="between">
      <formula>#REF!/#REF!*60%</formula>
      <formula>#REF!/#REF!*89%</formula>
    </cfRule>
    <cfRule type="cellIs" dxfId="1059" priority="1501" stopIfTrue="1" operator="greaterThanOrEqual">
      <formula>#REF!/#REF!*90%</formula>
    </cfRule>
  </conditionalFormatting>
  <conditionalFormatting sqref="C309">
    <cfRule type="cellIs" dxfId="1058" priority="1496" stopIfTrue="1" operator="lessThan">
      <formula>#REF!/#REF!*9%</formula>
    </cfRule>
    <cfRule type="cellIs" dxfId="1057" priority="1497" stopIfTrue="1" operator="between">
      <formula>#REF!/#REF!*9%</formula>
      <formula>#REF!/#REF!*13.4%</formula>
    </cfRule>
    <cfRule type="cellIs" dxfId="1056" priority="1498" stopIfTrue="1" operator="greaterThanOrEqual">
      <formula>#REF!/#REF!*13.5%</formula>
    </cfRule>
  </conditionalFormatting>
  <conditionalFormatting sqref="C349">
    <cfRule type="cellIs" dxfId="1055" priority="1488" stopIfTrue="1" operator="lessThan">
      <formula>#REF!/#REF!*9%</formula>
    </cfRule>
    <cfRule type="cellIs" dxfId="1054" priority="1489" stopIfTrue="1" operator="between">
      <formula>#REF!/#REF!*9%</formula>
      <formula>#REF!/#REF!*13.4%</formula>
    </cfRule>
    <cfRule type="cellIs" dxfId="1053" priority="1490" stopIfTrue="1" operator="greaterThanOrEqual">
      <formula>#REF!/#REF!*13.5%</formula>
    </cfRule>
  </conditionalFormatting>
  <conditionalFormatting sqref="G349 S349">
    <cfRule type="expression" dxfId="1052" priority="1491" stopIfTrue="1">
      <formula>F</formula>
    </cfRule>
    <cfRule type="expression" dxfId="1051" priority="1492" stopIfTrue="1">
      <formula>A</formula>
    </cfRule>
  </conditionalFormatting>
  <conditionalFormatting sqref="R349 F349">
    <cfRule type="cellIs" dxfId="1050" priority="1493" stopIfTrue="1" operator="lessThan">
      <formula>#REF!/#REF!*60%</formula>
    </cfRule>
    <cfRule type="cellIs" dxfId="1049" priority="1494" stopIfTrue="1" operator="between">
      <formula>#REF!/#REF!*60%</formula>
      <formula>#REF!/#REF!*89%</formula>
    </cfRule>
    <cfRule type="cellIs" dxfId="1048" priority="1495" stopIfTrue="1" operator="greaterThanOrEqual">
      <formula>#REF!/#REF!*90%</formula>
    </cfRule>
  </conditionalFormatting>
  <conditionalFormatting sqref="D349 A349:B349">
    <cfRule type="cellIs" dxfId="1047" priority="1485" stopIfTrue="1" operator="lessThan">
      <formula>#REF!/#REF!*60</formula>
    </cfRule>
    <cfRule type="cellIs" dxfId="1046" priority="1486" stopIfTrue="1" operator="between">
      <formula>#REF!/#REF!*60</formula>
      <formula>#REF!/#REF!*89</formula>
    </cfRule>
    <cfRule type="cellIs" dxfId="1045" priority="1487" stopIfTrue="1" operator="greaterThanOrEqual">
      <formula>#REF!/#REF!*90</formula>
    </cfRule>
  </conditionalFormatting>
  <conditionalFormatting sqref="R349 F349">
    <cfRule type="cellIs" dxfId="1044" priority="1482" stopIfTrue="1" operator="lessThan">
      <formula>#REF!/#REF!*60%</formula>
    </cfRule>
    <cfRule type="cellIs" dxfId="1043" priority="1483" stopIfTrue="1" operator="between">
      <formula>#REF!/#REF!*60%</formula>
      <formula>#REF!/#REF!*89%</formula>
    </cfRule>
    <cfRule type="cellIs" dxfId="1042" priority="1484" stopIfTrue="1" operator="greaterThanOrEqual">
      <formula>#REF!/#REF!*90%</formula>
    </cfRule>
  </conditionalFormatting>
  <conditionalFormatting sqref="C349">
    <cfRule type="cellIs" dxfId="1041" priority="1479" stopIfTrue="1" operator="lessThan">
      <formula>#REF!/#REF!*9%</formula>
    </cfRule>
    <cfRule type="cellIs" dxfId="1040" priority="1480" stopIfTrue="1" operator="between">
      <formula>#REF!/#REF!*9%</formula>
      <formula>#REF!/#REF!*13.4%</formula>
    </cfRule>
    <cfRule type="cellIs" dxfId="1039" priority="1481" stopIfTrue="1" operator="greaterThanOrEqual">
      <formula>#REF!/#REF!*13.5%</formula>
    </cfRule>
  </conditionalFormatting>
  <conditionalFormatting sqref="C390">
    <cfRule type="cellIs" dxfId="1038" priority="1471" stopIfTrue="1" operator="lessThan">
      <formula>#REF!/#REF!*9%</formula>
    </cfRule>
    <cfRule type="cellIs" dxfId="1037" priority="1472" stopIfTrue="1" operator="between">
      <formula>#REF!/#REF!*9%</formula>
      <formula>#REF!/#REF!*13.4%</formula>
    </cfRule>
    <cfRule type="cellIs" dxfId="1036" priority="1473" stopIfTrue="1" operator="greaterThanOrEqual">
      <formula>#REF!/#REF!*13.5%</formula>
    </cfRule>
  </conditionalFormatting>
  <conditionalFormatting sqref="G390 S390">
    <cfRule type="expression" dxfId="1035" priority="1474" stopIfTrue="1">
      <formula>F</formula>
    </cfRule>
    <cfRule type="expression" dxfId="1034" priority="1475" stopIfTrue="1">
      <formula>A</formula>
    </cfRule>
  </conditionalFormatting>
  <conditionalFormatting sqref="R390 F390">
    <cfRule type="cellIs" dxfId="1033" priority="1476" stopIfTrue="1" operator="lessThan">
      <formula>#REF!/#REF!*60%</formula>
    </cfRule>
    <cfRule type="cellIs" dxfId="1032" priority="1477" stopIfTrue="1" operator="between">
      <formula>#REF!/#REF!*60%</formula>
      <formula>#REF!/#REF!*89%</formula>
    </cfRule>
    <cfRule type="cellIs" dxfId="1031" priority="1478" stopIfTrue="1" operator="greaterThanOrEqual">
      <formula>#REF!/#REF!*90%</formula>
    </cfRule>
  </conditionalFormatting>
  <conditionalFormatting sqref="D390 A390:B390">
    <cfRule type="cellIs" dxfId="1030" priority="1468" stopIfTrue="1" operator="lessThan">
      <formula>#REF!/#REF!*60</formula>
    </cfRule>
    <cfRule type="cellIs" dxfId="1029" priority="1469" stopIfTrue="1" operator="between">
      <formula>#REF!/#REF!*60</formula>
      <formula>#REF!/#REF!*89</formula>
    </cfRule>
    <cfRule type="cellIs" dxfId="1028" priority="1470" stopIfTrue="1" operator="greaterThanOrEqual">
      <formula>#REF!/#REF!*90</formula>
    </cfRule>
  </conditionalFormatting>
  <conditionalFormatting sqref="R390 F390">
    <cfRule type="cellIs" dxfId="1027" priority="1465" stopIfTrue="1" operator="lessThan">
      <formula>#REF!/#REF!*60%</formula>
    </cfRule>
    <cfRule type="cellIs" dxfId="1026" priority="1466" stopIfTrue="1" operator="between">
      <formula>#REF!/#REF!*60%</formula>
      <formula>#REF!/#REF!*89%</formula>
    </cfRule>
    <cfRule type="cellIs" dxfId="1025" priority="1467" stopIfTrue="1" operator="greaterThanOrEqual">
      <formula>#REF!/#REF!*90%</formula>
    </cfRule>
  </conditionalFormatting>
  <conditionalFormatting sqref="C390">
    <cfRule type="cellIs" dxfId="1024" priority="1462" stopIfTrue="1" operator="lessThan">
      <formula>#REF!/#REF!*9%</formula>
    </cfRule>
    <cfRule type="cellIs" dxfId="1023" priority="1463" stopIfTrue="1" operator="between">
      <formula>#REF!/#REF!*9%</formula>
      <formula>#REF!/#REF!*13.4%</formula>
    </cfRule>
    <cfRule type="cellIs" dxfId="1022" priority="1464" stopIfTrue="1" operator="greaterThanOrEqual">
      <formula>#REF!/#REF!*13.5%</formula>
    </cfRule>
  </conditionalFormatting>
  <conditionalFormatting sqref="C433">
    <cfRule type="cellIs" dxfId="1021" priority="1454" stopIfTrue="1" operator="lessThan">
      <formula>#REF!/#REF!*9%</formula>
    </cfRule>
    <cfRule type="cellIs" dxfId="1020" priority="1455" stopIfTrue="1" operator="between">
      <formula>#REF!/#REF!*9%</formula>
      <formula>#REF!/#REF!*13.4%</formula>
    </cfRule>
    <cfRule type="cellIs" dxfId="1019" priority="1456" stopIfTrue="1" operator="greaterThanOrEqual">
      <formula>#REF!/#REF!*13.5%</formula>
    </cfRule>
  </conditionalFormatting>
  <conditionalFormatting sqref="G433 S433">
    <cfRule type="expression" dxfId="1018" priority="1457" stopIfTrue="1">
      <formula>F</formula>
    </cfRule>
    <cfRule type="expression" dxfId="1017" priority="1458" stopIfTrue="1">
      <formula>A</formula>
    </cfRule>
  </conditionalFormatting>
  <conditionalFormatting sqref="R433 F433">
    <cfRule type="cellIs" dxfId="1016" priority="1459" stopIfTrue="1" operator="lessThan">
      <formula>#REF!/#REF!*60%</formula>
    </cfRule>
    <cfRule type="cellIs" dxfId="1015" priority="1460" stopIfTrue="1" operator="between">
      <formula>#REF!/#REF!*60%</formula>
      <formula>#REF!/#REF!*89%</formula>
    </cfRule>
    <cfRule type="cellIs" dxfId="1014" priority="1461" stopIfTrue="1" operator="greaterThanOrEqual">
      <formula>#REF!/#REF!*90%</formula>
    </cfRule>
  </conditionalFormatting>
  <conditionalFormatting sqref="D433 A433:B433">
    <cfRule type="cellIs" dxfId="1013" priority="1451" stopIfTrue="1" operator="lessThan">
      <formula>#REF!/#REF!*60</formula>
    </cfRule>
    <cfRule type="cellIs" dxfId="1012" priority="1452" stopIfTrue="1" operator="between">
      <formula>#REF!/#REF!*60</formula>
      <formula>#REF!/#REF!*89</formula>
    </cfRule>
    <cfRule type="cellIs" dxfId="1011" priority="1453" stopIfTrue="1" operator="greaterThanOrEqual">
      <formula>#REF!/#REF!*90</formula>
    </cfRule>
  </conditionalFormatting>
  <conditionalFormatting sqref="R433 F433">
    <cfRule type="cellIs" dxfId="1010" priority="1448" stopIfTrue="1" operator="lessThan">
      <formula>#REF!/#REF!*60%</formula>
    </cfRule>
    <cfRule type="cellIs" dxfId="1009" priority="1449" stopIfTrue="1" operator="between">
      <formula>#REF!/#REF!*60%</formula>
      <formula>#REF!/#REF!*89%</formula>
    </cfRule>
    <cfRule type="cellIs" dxfId="1008" priority="1450" stopIfTrue="1" operator="greaterThanOrEqual">
      <formula>#REF!/#REF!*90%</formula>
    </cfRule>
  </conditionalFormatting>
  <conditionalFormatting sqref="C433">
    <cfRule type="cellIs" dxfId="1007" priority="1445" stopIfTrue="1" operator="lessThan">
      <formula>#REF!/#REF!*9%</formula>
    </cfRule>
    <cfRule type="cellIs" dxfId="1006" priority="1446" stopIfTrue="1" operator="between">
      <formula>#REF!/#REF!*9%</formula>
      <formula>#REF!/#REF!*13.4%</formula>
    </cfRule>
    <cfRule type="cellIs" dxfId="1005" priority="1447" stopIfTrue="1" operator="greaterThanOrEqual">
      <formula>#REF!/#REF!*13.5%</formula>
    </cfRule>
  </conditionalFormatting>
  <conditionalFormatting sqref="C471">
    <cfRule type="cellIs" dxfId="1004" priority="1437" stopIfTrue="1" operator="lessThan">
      <formula>#REF!/#REF!*9%</formula>
    </cfRule>
    <cfRule type="cellIs" dxfId="1003" priority="1438" stopIfTrue="1" operator="between">
      <formula>#REF!/#REF!*9%</formula>
      <formula>#REF!/#REF!*13.4%</formula>
    </cfRule>
    <cfRule type="cellIs" dxfId="1002" priority="1439" stopIfTrue="1" operator="greaterThanOrEqual">
      <formula>#REF!/#REF!*13.5%</formula>
    </cfRule>
  </conditionalFormatting>
  <conditionalFormatting sqref="G471 S471">
    <cfRule type="expression" dxfId="1001" priority="1440" stopIfTrue="1">
      <formula>F</formula>
    </cfRule>
    <cfRule type="expression" dxfId="1000" priority="1441" stopIfTrue="1">
      <formula>A</formula>
    </cfRule>
  </conditionalFormatting>
  <conditionalFormatting sqref="R471 F471">
    <cfRule type="cellIs" dxfId="999" priority="1442" stopIfTrue="1" operator="lessThan">
      <formula>#REF!/#REF!*60%</formula>
    </cfRule>
    <cfRule type="cellIs" dxfId="998" priority="1443" stopIfTrue="1" operator="between">
      <formula>#REF!/#REF!*60%</formula>
      <formula>#REF!/#REF!*89%</formula>
    </cfRule>
    <cfRule type="cellIs" dxfId="997" priority="1444" stopIfTrue="1" operator="greaterThanOrEqual">
      <formula>#REF!/#REF!*90%</formula>
    </cfRule>
  </conditionalFormatting>
  <conditionalFormatting sqref="D471 A471:B471">
    <cfRule type="cellIs" dxfId="996" priority="1434" stopIfTrue="1" operator="lessThan">
      <formula>#REF!/#REF!*60</formula>
    </cfRule>
    <cfRule type="cellIs" dxfId="995" priority="1435" stopIfTrue="1" operator="between">
      <formula>#REF!/#REF!*60</formula>
      <formula>#REF!/#REF!*89</formula>
    </cfRule>
    <cfRule type="cellIs" dxfId="994" priority="1436" stopIfTrue="1" operator="greaterThanOrEqual">
      <formula>#REF!/#REF!*90</formula>
    </cfRule>
  </conditionalFormatting>
  <conditionalFormatting sqref="R471 F471">
    <cfRule type="cellIs" dxfId="993" priority="1431" stopIfTrue="1" operator="lessThan">
      <formula>#REF!/#REF!*60%</formula>
    </cfRule>
    <cfRule type="cellIs" dxfId="992" priority="1432" stopIfTrue="1" operator="between">
      <formula>#REF!/#REF!*60%</formula>
      <formula>#REF!/#REF!*89%</formula>
    </cfRule>
    <cfRule type="cellIs" dxfId="991" priority="1433" stopIfTrue="1" operator="greaterThanOrEqual">
      <formula>#REF!/#REF!*90%</formula>
    </cfRule>
  </conditionalFormatting>
  <conditionalFormatting sqref="C471">
    <cfRule type="cellIs" dxfId="990" priority="1428" stopIfTrue="1" operator="lessThan">
      <formula>#REF!/#REF!*9%</formula>
    </cfRule>
    <cfRule type="cellIs" dxfId="989" priority="1429" stopIfTrue="1" operator="between">
      <formula>#REF!/#REF!*9%</formula>
      <formula>#REF!/#REF!*13.4%</formula>
    </cfRule>
    <cfRule type="cellIs" dxfId="988" priority="1430" stopIfTrue="1" operator="greaterThanOrEqual">
      <formula>#REF!/#REF!*13.5%</formula>
    </cfRule>
  </conditionalFormatting>
  <conditionalFormatting sqref="P94">
    <cfRule type="cellIs" dxfId="987" priority="1027" stopIfTrue="1" operator="lessThan">
      <formula>#REF!/#REF!*60</formula>
    </cfRule>
    <cfRule type="cellIs" dxfId="986" priority="1028" stopIfTrue="1" operator="between">
      <formula>#REF!/#REF!*60</formula>
      <formula>#REF!/#REF!*89</formula>
    </cfRule>
    <cfRule type="cellIs" dxfId="985" priority="1029" stopIfTrue="1" operator="greaterThanOrEqual">
      <formula>#REF!/#REF!*90</formula>
    </cfRule>
  </conditionalFormatting>
  <conditionalFormatting sqref="P92">
    <cfRule type="cellIs" dxfId="984" priority="1024" stopIfTrue="1" operator="lessThan">
      <formula>#REF!/#REF!*60</formula>
    </cfRule>
    <cfRule type="cellIs" dxfId="983" priority="1025" stopIfTrue="1" operator="between">
      <formula>#REF!/#REF!*60</formula>
      <formula>#REF!/#REF!*89</formula>
    </cfRule>
    <cfRule type="cellIs" dxfId="982" priority="1026" stopIfTrue="1" operator="greaterThanOrEqual">
      <formula>#REF!/#REF!*90</formula>
    </cfRule>
  </conditionalFormatting>
  <conditionalFormatting sqref="P98">
    <cfRule type="cellIs" dxfId="981" priority="1001" stopIfTrue="1" operator="lessThan">
      <formula>#REF!/#REF!*60</formula>
    </cfRule>
    <cfRule type="cellIs" dxfId="980" priority="1002" stopIfTrue="1" operator="between">
      <formula>#REF!/#REF!*60</formula>
      <formula>#REF!/#REF!*89</formula>
    </cfRule>
    <cfRule type="cellIs" dxfId="979" priority="1003" stopIfTrue="1" operator="greaterThanOrEqual">
      <formula>#REF!/#REF!*90</formula>
    </cfRule>
  </conditionalFormatting>
  <conditionalFormatting sqref="O98">
    <cfRule type="cellIs" dxfId="978" priority="1004" stopIfTrue="1" operator="lessThan">
      <formula>$F$1/$F$1*50%</formula>
    </cfRule>
    <cfRule type="cellIs" dxfId="977" priority="1005" stopIfTrue="1" operator="between">
      <formula>$F$1/$F$1*50%</formula>
      <formula>$F$1/$F$1*89.9%</formula>
    </cfRule>
    <cfRule type="cellIs" dxfId="976" priority="1006" stopIfTrue="1" operator="greaterThanOrEqual">
      <formula>$F$1/$F$1*13.5%</formula>
    </cfRule>
  </conditionalFormatting>
  <conditionalFormatting sqref="G90 E90 I90 L90">
    <cfRule type="cellIs" dxfId="975" priority="987" stopIfTrue="1" operator="lessThan">
      <formula>$E$1/$E$1*50</formula>
    </cfRule>
    <cfRule type="cellIs" dxfId="974" priority="988" stopIfTrue="1" operator="between">
      <formula>$E$1/$E$1*50</formula>
      <formula>$E$1/$E$1*89</formula>
    </cfRule>
    <cfRule type="cellIs" dxfId="973" priority="989" stopIfTrue="1" operator="greaterThanOrEqual">
      <formula>$E$1/$E$1*90</formula>
    </cfRule>
  </conditionalFormatting>
  <conditionalFormatting sqref="J90 M90 H90 F90">
    <cfRule type="cellIs" dxfId="972" priority="990" stopIfTrue="1" operator="lessThan">
      <formula>$F$1/$F$1*11.2%</formula>
    </cfRule>
    <cfRule type="cellIs" dxfId="971" priority="991" stopIfTrue="1" operator="between">
      <formula>$F$1/$F$1*11.25%</formula>
      <formula>$F$1/$F$1*20.03%</formula>
    </cfRule>
    <cfRule type="cellIs" dxfId="970" priority="992" stopIfTrue="1" operator="greaterThanOrEqual">
      <formula>$F$1/$F$1*13.5%</formula>
    </cfRule>
  </conditionalFormatting>
  <conditionalFormatting sqref="O107">
    <cfRule type="cellIs" dxfId="969" priority="768" stopIfTrue="1" operator="lessThan">
      <formula>$F$1/$F$1*50%</formula>
    </cfRule>
    <cfRule type="cellIs" dxfId="968" priority="769" stopIfTrue="1" operator="between">
      <formula>$F$1/$F$1*50%</formula>
      <formula>$F$1/$F$1*89.9%</formula>
    </cfRule>
    <cfRule type="cellIs" dxfId="967" priority="770" stopIfTrue="1" operator="greaterThanOrEqual">
      <formula>$F$1/$F$1*13.5%</formula>
    </cfRule>
  </conditionalFormatting>
  <conditionalFormatting sqref="S107">
    <cfRule type="expression" dxfId="966" priority="780" stopIfTrue="1">
      <formula>F</formula>
    </cfRule>
    <cfRule type="expression" dxfId="965" priority="781" stopIfTrue="1">
      <formula>A</formula>
    </cfRule>
  </conditionalFormatting>
  <conditionalFormatting sqref="R107">
    <cfRule type="cellIs" dxfId="964" priority="782" stopIfTrue="1" operator="lessThan">
      <formula>$R$1/$R$1*60%</formula>
    </cfRule>
    <cfRule type="cellIs" dxfId="963" priority="783" stopIfTrue="1" operator="between">
      <formula>$R$1/$R$1*60%</formula>
      <formula>$R$1/$R$1*89%</formula>
    </cfRule>
    <cfRule type="cellIs" dxfId="962" priority="784" stopIfTrue="1" operator="greaterThanOrEqual">
      <formula>$R$1/$R$1*90%</formula>
    </cfRule>
  </conditionalFormatting>
  <conditionalFormatting sqref="P107">
    <cfRule type="cellIs" dxfId="961" priority="765" stopIfTrue="1" operator="lessThan">
      <formula>#REF!/#REF!*60</formula>
    </cfRule>
    <cfRule type="cellIs" dxfId="960" priority="766" stopIfTrue="1" operator="between">
      <formula>#REF!/#REF!*60</formula>
      <formula>#REF!/#REF!*89</formula>
    </cfRule>
    <cfRule type="cellIs" dxfId="959" priority="767" stopIfTrue="1" operator="greaterThanOrEqual">
      <formula>#REF!/#REF!*90</formula>
    </cfRule>
  </conditionalFormatting>
  <conditionalFormatting sqref="G78 S78">
    <cfRule type="expression" dxfId="958" priority="734" stopIfTrue="1">
      <formula>F</formula>
    </cfRule>
    <cfRule type="expression" dxfId="957" priority="735" stopIfTrue="1">
      <formula>A</formula>
    </cfRule>
  </conditionalFormatting>
  <conditionalFormatting sqref="R78 F78">
    <cfRule type="cellIs" dxfId="956" priority="736" stopIfTrue="1" operator="lessThan">
      <formula>#REF!/#REF!*60%</formula>
    </cfRule>
    <cfRule type="cellIs" dxfId="955" priority="737" stopIfTrue="1" operator="between">
      <formula>#REF!/#REF!*60%</formula>
      <formula>#REF!/#REF!*89%</formula>
    </cfRule>
    <cfRule type="cellIs" dxfId="954" priority="738" stopIfTrue="1" operator="greaterThanOrEqual">
      <formula>#REF!/#REF!*90%</formula>
    </cfRule>
  </conditionalFormatting>
  <conditionalFormatting sqref="D78 A78:B78">
    <cfRule type="cellIs" dxfId="953" priority="728" stopIfTrue="1" operator="lessThan">
      <formula>#REF!/#REF!*60</formula>
    </cfRule>
    <cfRule type="cellIs" dxfId="952" priority="729" stopIfTrue="1" operator="between">
      <formula>#REF!/#REF!*60</formula>
      <formula>#REF!/#REF!*89</formula>
    </cfRule>
    <cfRule type="cellIs" dxfId="951" priority="730" stopIfTrue="1" operator="greaterThanOrEqual">
      <formula>#REF!/#REF!*90</formula>
    </cfRule>
  </conditionalFormatting>
  <conditionalFormatting sqref="R78 F78">
    <cfRule type="cellIs" dxfId="950" priority="725" stopIfTrue="1" operator="lessThan">
      <formula>#REF!/#REF!*60%</formula>
    </cfRule>
    <cfRule type="cellIs" dxfId="949" priority="726" stopIfTrue="1" operator="between">
      <formula>#REF!/#REF!*60%</formula>
      <formula>#REF!/#REF!*89%</formula>
    </cfRule>
    <cfRule type="cellIs" dxfId="948" priority="727" stopIfTrue="1" operator="greaterThanOrEqual">
      <formula>#REF!/#REF!*90%</formula>
    </cfRule>
  </conditionalFormatting>
  <conditionalFormatting sqref="A110:A120 E82:E83 F82 I82 N82:N84 L82:L83 L86 P93 P110:P120 P82:P88">
    <cfRule type="cellIs" dxfId="947" priority="1033" stopIfTrue="1" operator="lessThan">
      <formula>#REF!/#REF!*60</formula>
    </cfRule>
    <cfRule type="cellIs" dxfId="946" priority="1034" stopIfTrue="1" operator="between">
      <formula>#REF!/#REF!*60</formula>
      <formula>#REF!/#REF!*89</formula>
    </cfRule>
    <cfRule type="cellIs" dxfId="945" priority="1035" stopIfTrue="1" operator="greaterThanOrEqual">
      <formula>#REF!/#REF!*90</formula>
    </cfRule>
  </conditionalFormatting>
  <conditionalFormatting sqref="O91:O94 O110:O120 O85:O89 O106 O96">
    <cfRule type="cellIs" dxfId="944" priority="1036" stopIfTrue="1" operator="lessThan">
      <formula>$F$1/$F$1*50%</formula>
    </cfRule>
    <cfRule type="cellIs" dxfId="943" priority="1037" stopIfTrue="1" operator="between">
      <formula>$F$1/$F$1*50%</formula>
      <formula>$F$1/$F$1*89.9%</formula>
    </cfRule>
    <cfRule type="cellIs" dxfId="942" priority="1038" stopIfTrue="1" operator="greaterThanOrEqual">
      <formula>$F$1/$F$1*13.5%</formula>
    </cfRule>
  </conditionalFormatting>
  <conditionalFormatting sqref="K110:K120 K85:K94 N110:N120 K100:K106 K96 N85:N108">
    <cfRule type="cellIs" dxfId="941" priority="1039" stopIfTrue="1" operator="lessThan">
      <formula>$F$1/$F$1*1%</formula>
    </cfRule>
    <cfRule type="cellIs" dxfId="940" priority="1040" stopIfTrue="1" operator="between">
      <formula>$F$1/$F$1*1%</formula>
      <formula>$F$1/$F$1*4%</formula>
    </cfRule>
    <cfRule type="cellIs" dxfId="939" priority="1041" stopIfTrue="1" operator="greaterThanOrEqual">
      <formula>$F$1/$F$1*5%</formula>
    </cfRule>
  </conditionalFormatting>
  <conditionalFormatting sqref="E98 G98 G91:G94 I91:I94 L91:L94 G110:G120 E110:E120 I110:I120 L110:L120 L85:L89 I85:I89 G85:G89 E85:E94 G106 E106 I106 L106 E96 L96 I96 G96">
    <cfRule type="cellIs" dxfId="938" priority="1042" stopIfTrue="1" operator="lessThan">
      <formula>$E$1/$E$1*50</formula>
    </cfRule>
    <cfRule type="cellIs" dxfId="937" priority="1043" stopIfTrue="1" operator="between">
      <formula>$E$1/$E$1*50</formula>
      <formula>$E$1/$E$1*89</formula>
    </cfRule>
    <cfRule type="cellIs" dxfId="936" priority="1044" stopIfTrue="1" operator="greaterThanOrEqual">
      <formula>$E$1/$E$1*90</formula>
    </cfRule>
  </conditionalFormatting>
  <conditionalFormatting sqref="J91:J94 M91:M94 H91:H94 F91:F94 J110:J120 M110:M120 H110:H120 F110:F120 F85:F89 H85:H89 M85:M89 J85:J89 J106 M106 H106 F106 F96 H96 M96 J96">
    <cfRule type="cellIs" dxfId="935" priority="1045" stopIfTrue="1" operator="lessThan">
      <formula>$F$1/$F$1*11.2%</formula>
    </cfRule>
    <cfRule type="cellIs" dxfId="934" priority="1046" stopIfTrue="1" operator="between">
      <formula>$F$1/$F$1*11.25%</formula>
      <formula>$F$1/$F$1*20.03%</formula>
    </cfRule>
    <cfRule type="cellIs" dxfId="933" priority="1047" stopIfTrue="1" operator="greaterThanOrEqual">
      <formula>$F$1/$F$1*13.5%</formula>
    </cfRule>
  </conditionalFormatting>
  <conditionalFormatting sqref="Q82:Q83 Q85:Q94 Q106 Q96">
    <cfRule type="cellIs" dxfId="932" priority="1048" stopIfTrue="1" operator="lessThan">
      <formula>#REF!/#REF!*1%</formula>
    </cfRule>
    <cfRule type="cellIs" dxfId="931" priority="1049" stopIfTrue="1" operator="between">
      <formula>#REF!/#REF!*1%</formula>
      <formula>#REF!/#REF!*4%</formula>
    </cfRule>
    <cfRule type="cellIs" dxfId="930" priority="1050" stopIfTrue="1" operator="greaterThanOrEqual">
      <formula>#REF!/#REF!*5%</formula>
    </cfRule>
  </conditionalFormatting>
  <conditionalFormatting sqref="O86 H82 J82 O82:O84 M83 M86">
    <cfRule type="cellIs" dxfId="929" priority="1051" stopIfTrue="1" operator="lessThan">
      <formula>#REF!/#REF!*9%</formula>
    </cfRule>
    <cfRule type="cellIs" dxfId="928" priority="1052" stopIfTrue="1" operator="between">
      <formula>#REF!/#REF!*9%</formula>
      <formula>#REF!/#REF!*13.4%</formula>
    </cfRule>
    <cfRule type="cellIs" dxfId="927" priority="1053" stopIfTrue="1" operator="greaterThanOrEqual">
      <formula>#REF!/#REF!*13.5%</formula>
    </cfRule>
  </conditionalFormatting>
  <conditionalFormatting sqref="G82">
    <cfRule type="cellIs" dxfId="926" priority="1054" stopIfTrue="1" operator="lessThan">
      <formula>#REF!/#REF!*60</formula>
    </cfRule>
    <cfRule type="cellIs" dxfId="925" priority="1055" stopIfTrue="1" operator="between">
      <formula>#REF!/#REF!*60</formula>
      <formula>#REF!/#REF!*89</formula>
    </cfRule>
    <cfRule type="cellIs" dxfId="924" priority="1056" stopIfTrue="1" operator="greaterThanOrEqual">
      <formula>#REF!/#REF!*90</formula>
    </cfRule>
  </conditionalFormatting>
  <conditionalFormatting sqref="S91:S94 S79:S89 S106 S96">
    <cfRule type="expression" dxfId="923" priority="1057" stopIfTrue="1">
      <formula>F</formula>
    </cfRule>
    <cfRule type="expression" dxfId="922" priority="1058" stopIfTrue="1">
      <formula>A</formula>
    </cfRule>
  </conditionalFormatting>
  <conditionalFormatting sqref="R79">
    <cfRule type="cellIs" dxfId="921" priority="1059" stopIfTrue="1" operator="lessThan">
      <formula>#REF!/#REF!*60%</formula>
    </cfRule>
    <cfRule type="cellIs" dxfId="920" priority="1060" stopIfTrue="1" operator="between">
      <formula>#REF!/#REF!*60%</formula>
      <formula>#REF!/#REF!*89%</formula>
    </cfRule>
    <cfRule type="cellIs" dxfId="919" priority="1061" stopIfTrue="1" operator="greaterThanOrEqual">
      <formula>#REF!/#REF!*90%</formula>
    </cfRule>
  </conditionalFormatting>
  <conditionalFormatting sqref="R91:R94 R80:R89 R106 R96">
    <cfRule type="cellIs" dxfId="918" priority="1062" stopIfTrue="1" operator="lessThan">
      <formula>$R$1/$R$1*60%</formula>
    </cfRule>
    <cfRule type="cellIs" dxfId="917" priority="1063" stopIfTrue="1" operator="between">
      <formula>$R$1/$R$1*60%</formula>
      <formula>$R$1/$R$1*89%</formula>
    </cfRule>
    <cfRule type="cellIs" dxfId="916" priority="1064" stopIfTrue="1" operator="greaterThanOrEqual">
      <formula>$R$1/$R$1*90%</formula>
    </cfRule>
  </conditionalFormatting>
  <conditionalFormatting sqref="P96 P89">
    <cfRule type="cellIs" dxfId="915" priority="1030" stopIfTrue="1" operator="lessThan">
      <formula>#REF!/#REF!*60</formula>
    </cfRule>
    <cfRule type="cellIs" dxfId="914" priority="1031" stopIfTrue="1" operator="between">
      <formula>#REF!/#REF!*60</formula>
      <formula>#REF!/#REF!*89</formula>
    </cfRule>
    <cfRule type="cellIs" dxfId="913" priority="1032" stopIfTrue="1" operator="greaterThanOrEqual">
      <formula>#REF!/#REF!*90</formula>
    </cfRule>
  </conditionalFormatting>
  <conditionalFormatting sqref="E85">
    <cfRule type="cellIs" dxfId="912" priority="1021" stopIfTrue="1" operator="lessThan">
      <formula>$E$1/$E$1*50</formula>
    </cfRule>
    <cfRule type="cellIs" dxfId="911" priority="1022" stopIfTrue="1" operator="between">
      <formula>$E$1/$E$1*50</formula>
      <formula>$E$1/$E$1*89</formula>
    </cfRule>
    <cfRule type="cellIs" dxfId="910" priority="1023" stopIfTrue="1" operator="greaterThanOrEqual">
      <formula>$E$1/$E$1*90</formula>
    </cfRule>
  </conditionalFormatting>
  <conditionalFormatting sqref="L98 I98 E98 G98">
    <cfRule type="cellIs" dxfId="909" priority="1007" stopIfTrue="1" operator="lessThan">
      <formula>$E$1/$E$1*50</formula>
    </cfRule>
    <cfRule type="cellIs" dxfId="908" priority="1008" stopIfTrue="1" operator="between">
      <formula>$E$1/$E$1*50</formula>
      <formula>$E$1/$E$1*89</formula>
    </cfRule>
    <cfRule type="cellIs" dxfId="907" priority="1009" stopIfTrue="1" operator="greaterThanOrEqual">
      <formula>$E$1/$E$1*90</formula>
    </cfRule>
  </conditionalFormatting>
  <conditionalFormatting sqref="F98 H98 M98 J98">
    <cfRule type="cellIs" dxfId="906" priority="1010" stopIfTrue="1" operator="lessThan">
      <formula>$F$1/$F$1*11.2%</formula>
    </cfRule>
    <cfRule type="cellIs" dxfId="905" priority="1011" stopIfTrue="1" operator="between">
      <formula>$F$1/$F$1*11.25%</formula>
      <formula>$F$1/$F$1*20.03%</formula>
    </cfRule>
    <cfRule type="cellIs" dxfId="904" priority="1012" stopIfTrue="1" operator="greaterThanOrEqual">
      <formula>$F$1/$F$1*13.5%</formula>
    </cfRule>
  </conditionalFormatting>
  <conditionalFormatting sqref="Q98">
    <cfRule type="cellIs" dxfId="903" priority="1013" stopIfTrue="1" operator="lessThan">
      <formula>#REF!/#REF!*1%</formula>
    </cfRule>
    <cfRule type="cellIs" dxfId="902" priority="1014" stopIfTrue="1" operator="between">
      <formula>#REF!/#REF!*1%</formula>
      <formula>#REF!/#REF!*4%</formula>
    </cfRule>
    <cfRule type="cellIs" dxfId="901" priority="1015" stopIfTrue="1" operator="greaterThanOrEqual">
      <formula>#REF!/#REF!*5%</formula>
    </cfRule>
  </conditionalFormatting>
  <conditionalFormatting sqref="S98">
    <cfRule type="expression" dxfId="900" priority="1016" stopIfTrue="1">
      <formula>F</formula>
    </cfRule>
    <cfRule type="expression" dxfId="899" priority="1017" stopIfTrue="1">
      <formula>A</formula>
    </cfRule>
  </conditionalFormatting>
  <conditionalFormatting sqref="R98">
    <cfRule type="cellIs" dxfId="898" priority="1018" stopIfTrue="1" operator="lessThan">
      <formula>$R$1/$R$1*60%</formula>
    </cfRule>
    <cfRule type="cellIs" dxfId="897" priority="1019" stopIfTrue="1" operator="between">
      <formula>$R$1/$R$1*60%</formula>
      <formula>$R$1/$R$1*89%</formula>
    </cfRule>
    <cfRule type="cellIs" dxfId="896" priority="1020" stopIfTrue="1" operator="greaterThanOrEqual">
      <formula>$R$1/$R$1*90%</formula>
    </cfRule>
  </conditionalFormatting>
  <conditionalFormatting sqref="G98">
    <cfRule type="cellIs" dxfId="895" priority="998" stopIfTrue="1" operator="lessThan">
      <formula>$E$1/$E$1*50</formula>
    </cfRule>
    <cfRule type="cellIs" dxfId="894" priority="999" stopIfTrue="1" operator="between">
      <formula>$E$1/$E$1*50</formula>
      <formula>$E$1/$E$1*89</formula>
    </cfRule>
    <cfRule type="cellIs" dxfId="893" priority="1000" stopIfTrue="1" operator="greaterThanOrEqual">
      <formula>$E$1/$E$1*90</formula>
    </cfRule>
  </conditionalFormatting>
  <conditionalFormatting sqref="O90">
    <cfRule type="cellIs" dxfId="892" priority="984" stopIfTrue="1" operator="lessThan">
      <formula>$F$1/$F$1*50%</formula>
    </cfRule>
    <cfRule type="cellIs" dxfId="891" priority="985" stopIfTrue="1" operator="between">
      <formula>$F$1/$F$1*50%</formula>
      <formula>$F$1/$F$1*89.9%</formula>
    </cfRule>
    <cfRule type="cellIs" dxfId="890" priority="986" stopIfTrue="1" operator="greaterThanOrEqual">
      <formula>$F$1/$F$1*13.5%</formula>
    </cfRule>
  </conditionalFormatting>
  <conditionalFormatting sqref="S90">
    <cfRule type="expression" dxfId="889" priority="993" stopIfTrue="1">
      <formula>F</formula>
    </cfRule>
    <cfRule type="expression" dxfId="888" priority="994" stopIfTrue="1">
      <formula>A</formula>
    </cfRule>
  </conditionalFormatting>
  <conditionalFormatting sqref="R90">
    <cfRule type="cellIs" dxfId="887" priority="995" stopIfTrue="1" operator="lessThan">
      <formula>$R$1/$R$1*60%</formula>
    </cfRule>
    <cfRule type="cellIs" dxfId="886" priority="996" stopIfTrue="1" operator="between">
      <formula>$R$1/$R$1*60%</formula>
      <formula>$R$1/$R$1*89%</formula>
    </cfRule>
    <cfRule type="cellIs" dxfId="885" priority="997" stopIfTrue="1" operator="greaterThanOrEqual">
      <formula>$R$1/$R$1*90%</formula>
    </cfRule>
  </conditionalFormatting>
  <conditionalFormatting sqref="P90">
    <cfRule type="cellIs" dxfId="884" priority="981" stopIfTrue="1" operator="lessThan">
      <formula>#REF!/#REF!*60</formula>
    </cfRule>
    <cfRule type="cellIs" dxfId="883" priority="982" stopIfTrue="1" operator="between">
      <formula>#REF!/#REF!*60</formula>
      <formula>#REF!/#REF!*89</formula>
    </cfRule>
    <cfRule type="cellIs" dxfId="882" priority="983" stopIfTrue="1" operator="greaterThanOrEqual">
      <formula>#REF!/#REF!*90</formula>
    </cfRule>
  </conditionalFormatting>
  <conditionalFormatting sqref="E90">
    <cfRule type="cellIs" dxfId="881" priority="978" stopIfTrue="1" operator="lessThan">
      <formula>$E$1/$E$1*50</formula>
    </cfRule>
    <cfRule type="cellIs" dxfId="880" priority="979" stopIfTrue="1" operator="between">
      <formula>$E$1/$E$1*50</formula>
      <formula>$E$1/$E$1*89</formula>
    </cfRule>
    <cfRule type="cellIs" dxfId="879" priority="980" stopIfTrue="1" operator="greaterThanOrEqual">
      <formula>$E$1/$E$1*90</formula>
    </cfRule>
  </conditionalFormatting>
  <conditionalFormatting sqref="E90">
    <cfRule type="cellIs" dxfId="878" priority="975" stopIfTrue="1" operator="lessThan">
      <formula>$E$1/$E$1*50</formula>
    </cfRule>
    <cfRule type="cellIs" dxfId="877" priority="976" stopIfTrue="1" operator="between">
      <formula>$E$1/$E$1*50</formula>
      <formula>$E$1/$E$1*89</formula>
    </cfRule>
    <cfRule type="cellIs" dxfId="876" priority="977" stopIfTrue="1" operator="greaterThanOrEqual">
      <formula>$E$1/$E$1*90</formula>
    </cfRule>
  </conditionalFormatting>
  <conditionalFormatting sqref="O99">
    <cfRule type="cellIs" dxfId="875" priority="952" stopIfTrue="1" operator="lessThan">
      <formula>$F$1/$F$1*50%</formula>
    </cfRule>
    <cfRule type="cellIs" dxfId="874" priority="953" stopIfTrue="1" operator="between">
      <formula>$F$1/$F$1*50%</formula>
      <formula>$F$1/$F$1*89.9%</formula>
    </cfRule>
    <cfRule type="cellIs" dxfId="873" priority="954" stopIfTrue="1" operator="greaterThanOrEqual">
      <formula>$F$1/$F$1*13.5%</formula>
    </cfRule>
  </conditionalFormatting>
  <conditionalFormatting sqref="L99 I99 E99 G99">
    <cfRule type="cellIs" dxfId="872" priority="955" stopIfTrue="1" operator="lessThan">
      <formula>$E$1/$E$1*50</formula>
    </cfRule>
    <cfRule type="cellIs" dxfId="871" priority="956" stopIfTrue="1" operator="between">
      <formula>$E$1/$E$1*50</formula>
      <formula>$E$1/$E$1*89</formula>
    </cfRule>
    <cfRule type="cellIs" dxfId="870" priority="957" stopIfTrue="1" operator="greaterThanOrEqual">
      <formula>$E$1/$E$1*90</formula>
    </cfRule>
  </conditionalFormatting>
  <conditionalFormatting sqref="F99 H99 M99 J99">
    <cfRule type="cellIs" dxfId="869" priority="958" stopIfTrue="1" operator="lessThan">
      <formula>$F$1/$F$1*11.2%</formula>
    </cfRule>
    <cfRule type="cellIs" dxfId="868" priority="959" stopIfTrue="1" operator="between">
      <formula>$F$1/$F$1*11.25%</formula>
      <formula>$F$1/$F$1*20.03%</formula>
    </cfRule>
    <cfRule type="cellIs" dxfId="867" priority="960" stopIfTrue="1" operator="greaterThanOrEqual">
      <formula>$F$1/$F$1*13.5%</formula>
    </cfRule>
  </conditionalFormatting>
  <conditionalFormatting sqref="Q99">
    <cfRule type="cellIs" dxfId="866" priority="961" stopIfTrue="1" operator="lessThan">
      <formula>#REF!/#REF!*1%</formula>
    </cfRule>
    <cfRule type="cellIs" dxfId="865" priority="962" stopIfTrue="1" operator="between">
      <formula>#REF!/#REF!*1%</formula>
      <formula>#REF!/#REF!*4%</formula>
    </cfRule>
    <cfRule type="cellIs" dxfId="864" priority="963" stopIfTrue="1" operator="greaterThanOrEqual">
      <formula>#REF!/#REF!*5%</formula>
    </cfRule>
  </conditionalFormatting>
  <conditionalFormatting sqref="S99">
    <cfRule type="expression" dxfId="863" priority="964" stopIfTrue="1">
      <formula>F</formula>
    </cfRule>
    <cfRule type="expression" dxfId="862" priority="965" stopIfTrue="1">
      <formula>A</formula>
    </cfRule>
  </conditionalFormatting>
  <conditionalFormatting sqref="R99">
    <cfRule type="cellIs" dxfId="861" priority="966" stopIfTrue="1" operator="lessThan">
      <formula>$R$1/$R$1*60%</formula>
    </cfRule>
    <cfRule type="cellIs" dxfId="860" priority="967" stopIfTrue="1" operator="between">
      <formula>$R$1/$R$1*60%</formula>
      <formula>$R$1/$R$1*89%</formula>
    </cfRule>
    <cfRule type="cellIs" dxfId="859" priority="968" stopIfTrue="1" operator="greaterThanOrEqual">
      <formula>$R$1/$R$1*90%</formula>
    </cfRule>
  </conditionalFormatting>
  <conditionalFormatting sqref="P99">
    <cfRule type="cellIs" dxfId="858" priority="949" stopIfTrue="1" operator="lessThan">
      <formula>#REF!/#REF!*60</formula>
    </cfRule>
    <cfRule type="cellIs" dxfId="857" priority="950" stopIfTrue="1" operator="between">
      <formula>#REF!/#REF!*60</formula>
      <formula>#REF!/#REF!*89</formula>
    </cfRule>
    <cfRule type="cellIs" dxfId="856" priority="951" stopIfTrue="1" operator="greaterThanOrEqual">
      <formula>#REF!/#REF!*90</formula>
    </cfRule>
  </conditionalFormatting>
  <conditionalFormatting sqref="G99">
    <cfRule type="cellIs" dxfId="855" priority="946" stopIfTrue="1" operator="lessThan">
      <formula>$E$1/$E$1*50</formula>
    </cfRule>
    <cfRule type="cellIs" dxfId="854" priority="947" stopIfTrue="1" operator="between">
      <formula>$E$1/$E$1*50</formula>
      <formula>$E$1/$E$1*89</formula>
    </cfRule>
    <cfRule type="cellIs" dxfId="853" priority="948" stopIfTrue="1" operator="greaterThanOrEqual">
      <formula>$E$1/$E$1*90</formula>
    </cfRule>
  </conditionalFormatting>
  <conditionalFormatting sqref="O97">
    <cfRule type="cellIs" dxfId="852" priority="926" stopIfTrue="1" operator="lessThan">
      <formula>$F$1/$F$1*50%</formula>
    </cfRule>
    <cfRule type="cellIs" dxfId="851" priority="927" stopIfTrue="1" operator="between">
      <formula>$F$1/$F$1*50%</formula>
      <formula>$F$1/$F$1*89.9%</formula>
    </cfRule>
    <cfRule type="cellIs" dxfId="850" priority="928" stopIfTrue="1" operator="greaterThanOrEqual">
      <formula>$F$1/$F$1*13.5%</formula>
    </cfRule>
  </conditionalFormatting>
  <conditionalFormatting sqref="K97:K99">
    <cfRule type="cellIs" dxfId="849" priority="929" stopIfTrue="1" operator="lessThan">
      <formula>$F$1/$F$1*1%</formula>
    </cfRule>
    <cfRule type="cellIs" dxfId="848" priority="930" stopIfTrue="1" operator="between">
      <formula>$F$1/$F$1*1%</formula>
      <formula>$F$1/$F$1*4%</formula>
    </cfRule>
    <cfRule type="cellIs" dxfId="847" priority="931" stopIfTrue="1" operator="greaterThanOrEqual">
      <formula>$F$1/$F$1*5%</formula>
    </cfRule>
  </conditionalFormatting>
  <conditionalFormatting sqref="L97 I97 G97 E97">
    <cfRule type="cellIs" dxfId="846" priority="932" stopIfTrue="1" operator="lessThan">
      <formula>$E$1/$E$1*50</formula>
    </cfRule>
    <cfRule type="cellIs" dxfId="845" priority="933" stopIfTrue="1" operator="between">
      <formula>$E$1/$E$1*50</formula>
      <formula>$E$1/$E$1*89</formula>
    </cfRule>
    <cfRule type="cellIs" dxfId="844" priority="934" stopIfTrue="1" operator="greaterThanOrEqual">
      <formula>$E$1/$E$1*90</formula>
    </cfRule>
  </conditionalFormatting>
  <conditionalFormatting sqref="F97 H97 M97 J97">
    <cfRule type="cellIs" dxfId="843" priority="935" stopIfTrue="1" operator="lessThan">
      <formula>$F$1/$F$1*11.2%</formula>
    </cfRule>
    <cfRule type="cellIs" dxfId="842" priority="936" stopIfTrue="1" operator="between">
      <formula>$F$1/$F$1*11.25%</formula>
      <formula>$F$1/$F$1*20.03%</formula>
    </cfRule>
    <cfRule type="cellIs" dxfId="841" priority="937" stopIfTrue="1" operator="greaterThanOrEqual">
      <formula>$F$1/$F$1*13.5%</formula>
    </cfRule>
  </conditionalFormatting>
  <conditionalFormatting sqref="Q97">
    <cfRule type="cellIs" dxfId="840" priority="938" stopIfTrue="1" operator="lessThan">
      <formula>#REF!/#REF!*1%</formula>
    </cfRule>
    <cfRule type="cellIs" dxfId="839" priority="939" stopIfTrue="1" operator="between">
      <formula>#REF!/#REF!*1%</formula>
      <formula>#REF!/#REF!*4%</formula>
    </cfRule>
    <cfRule type="cellIs" dxfId="838" priority="940" stopIfTrue="1" operator="greaterThanOrEqual">
      <formula>#REF!/#REF!*5%</formula>
    </cfRule>
  </conditionalFormatting>
  <conditionalFormatting sqref="S97">
    <cfRule type="expression" dxfId="837" priority="941" stopIfTrue="1">
      <formula>F</formula>
    </cfRule>
    <cfRule type="expression" dxfId="836" priority="942" stopIfTrue="1">
      <formula>A</formula>
    </cfRule>
  </conditionalFormatting>
  <conditionalFormatting sqref="R97">
    <cfRule type="cellIs" dxfId="835" priority="943" stopIfTrue="1" operator="lessThan">
      <formula>$R$1/$R$1*60%</formula>
    </cfRule>
    <cfRule type="cellIs" dxfId="834" priority="944" stopIfTrue="1" operator="between">
      <formula>$R$1/$R$1*60%</formula>
      <formula>$R$1/$R$1*89%</formula>
    </cfRule>
    <cfRule type="cellIs" dxfId="833" priority="945" stopIfTrue="1" operator="greaterThanOrEqual">
      <formula>$R$1/$R$1*90%</formula>
    </cfRule>
  </conditionalFormatting>
  <conditionalFormatting sqref="P97">
    <cfRule type="cellIs" dxfId="832" priority="923" stopIfTrue="1" operator="lessThan">
      <formula>#REF!/#REF!*60</formula>
    </cfRule>
    <cfRule type="cellIs" dxfId="831" priority="924" stopIfTrue="1" operator="between">
      <formula>#REF!/#REF!*60</formula>
      <formula>#REF!/#REF!*89</formula>
    </cfRule>
    <cfRule type="cellIs" dxfId="830" priority="925" stopIfTrue="1" operator="greaterThanOrEqual">
      <formula>#REF!/#REF!*90</formula>
    </cfRule>
  </conditionalFormatting>
  <conditionalFormatting sqref="G97">
    <cfRule type="cellIs" dxfId="829" priority="920" stopIfTrue="1" operator="lessThan">
      <formula>$E$1/$E$1*50</formula>
    </cfRule>
    <cfRule type="cellIs" dxfId="828" priority="921" stopIfTrue="1" operator="between">
      <formula>$E$1/$E$1*50</formula>
      <formula>$E$1/$E$1*89</formula>
    </cfRule>
    <cfRule type="cellIs" dxfId="827" priority="922" stopIfTrue="1" operator="greaterThanOrEqual">
      <formula>$E$1/$E$1*90</formula>
    </cfRule>
  </conditionalFormatting>
  <conditionalFormatting sqref="E97">
    <cfRule type="cellIs" dxfId="826" priority="917" stopIfTrue="1" operator="lessThan">
      <formula>$E$1/$E$1*50</formula>
    </cfRule>
    <cfRule type="cellIs" dxfId="825" priority="918" stopIfTrue="1" operator="between">
      <formula>$E$1/$E$1*50</formula>
      <formula>$E$1/$E$1*89</formula>
    </cfRule>
    <cfRule type="cellIs" dxfId="824" priority="919" stopIfTrue="1" operator="greaterThanOrEqual">
      <formula>$E$1/$E$1*90</formula>
    </cfRule>
  </conditionalFormatting>
  <conditionalFormatting sqref="E97">
    <cfRule type="cellIs" dxfId="823" priority="914" stopIfTrue="1" operator="lessThan">
      <formula>$E$1/$E$1*50</formula>
    </cfRule>
    <cfRule type="cellIs" dxfId="822" priority="915" stopIfTrue="1" operator="between">
      <formula>$E$1/$E$1*50</formula>
      <formula>$E$1/$E$1*89</formula>
    </cfRule>
    <cfRule type="cellIs" dxfId="821" priority="916" stopIfTrue="1" operator="greaterThanOrEqual">
      <formula>$E$1/$E$1*90</formula>
    </cfRule>
  </conditionalFormatting>
  <conditionalFormatting sqref="E97">
    <cfRule type="cellIs" dxfId="820" priority="911" stopIfTrue="1" operator="lessThan">
      <formula>$E$1/$E$1*50</formula>
    </cfRule>
    <cfRule type="cellIs" dxfId="819" priority="912" stopIfTrue="1" operator="between">
      <formula>$E$1/$E$1*50</formula>
      <formula>$E$1/$E$1*89</formula>
    </cfRule>
    <cfRule type="cellIs" dxfId="818" priority="913" stopIfTrue="1" operator="greaterThanOrEqual">
      <formula>$E$1/$E$1*90</formula>
    </cfRule>
  </conditionalFormatting>
  <conditionalFormatting sqref="E97">
    <cfRule type="cellIs" dxfId="817" priority="908" stopIfTrue="1" operator="lessThan">
      <formula>$E$1/$E$1*50</formula>
    </cfRule>
    <cfRule type="cellIs" dxfId="816" priority="909" stopIfTrue="1" operator="between">
      <formula>$E$1/$E$1*50</formula>
      <formula>$E$1/$E$1*89</formula>
    </cfRule>
    <cfRule type="cellIs" dxfId="815" priority="910" stopIfTrue="1" operator="greaterThanOrEqual">
      <formula>$E$1/$E$1*90</formula>
    </cfRule>
  </conditionalFormatting>
  <conditionalFormatting sqref="P91">
    <cfRule type="cellIs" dxfId="814" priority="905" stopIfTrue="1" operator="lessThan">
      <formula>#REF!/#REF!*60</formula>
    </cfRule>
    <cfRule type="cellIs" dxfId="813" priority="906" stopIfTrue="1" operator="between">
      <formula>#REF!/#REF!*60</formula>
      <formula>#REF!/#REF!*89</formula>
    </cfRule>
    <cfRule type="cellIs" dxfId="812" priority="907" stopIfTrue="1" operator="greaterThanOrEqual">
      <formula>#REF!/#REF!*90</formula>
    </cfRule>
  </conditionalFormatting>
  <conditionalFormatting sqref="E91">
    <cfRule type="cellIs" dxfId="811" priority="902" stopIfTrue="1" operator="lessThan">
      <formula>$E$1/$E$1*50</formula>
    </cfRule>
    <cfRule type="cellIs" dxfId="810" priority="903" stopIfTrue="1" operator="between">
      <formula>$E$1/$E$1*50</formula>
      <formula>$E$1/$E$1*89</formula>
    </cfRule>
    <cfRule type="cellIs" dxfId="809" priority="904" stopIfTrue="1" operator="greaterThanOrEqual">
      <formula>$E$1/$E$1*90</formula>
    </cfRule>
  </conditionalFormatting>
  <conditionalFormatting sqref="P100:P101 P104">
    <cfRule type="cellIs" dxfId="808" priority="882" stopIfTrue="1" operator="lessThan">
      <formula>#REF!/#REF!*60</formula>
    </cfRule>
    <cfRule type="cellIs" dxfId="807" priority="883" stopIfTrue="1" operator="between">
      <formula>#REF!/#REF!*60</formula>
      <formula>#REF!/#REF!*89</formula>
    </cfRule>
    <cfRule type="cellIs" dxfId="806" priority="884" stopIfTrue="1" operator="greaterThanOrEqual">
      <formula>#REF!/#REF!*90</formula>
    </cfRule>
  </conditionalFormatting>
  <conditionalFormatting sqref="O100:O104">
    <cfRule type="cellIs" dxfId="805" priority="885" stopIfTrue="1" operator="lessThan">
      <formula>$F$1/$F$1*50%</formula>
    </cfRule>
    <cfRule type="cellIs" dxfId="804" priority="886" stopIfTrue="1" operator="between">
      <formula>$F$1/$F$1*50%</formula>
      <formula>$F$1/$F$1*89.9%</formula>
    </cfRule>
    <cfRule type="cellIs" dxfId="803" priority="887" stopIfTrue="1" operator="greaterThanOrEqual">
      <formula>$F$1/$F$1*13.5%</formula>
    </cfRule>
  </conditionalFormatting>
  <conditionalFormatting sqref="G100:G104 E100:E104 I100:I104 L100:L104">
    <cfRule type="cellIs" dxfId="802" priority="888" stopIfTrue="1" operator="lessThan">
      <formula>$E$1/$E$1*50</formula>
    </cfRule>
    <cfRule type="cellIs" dxfId="801" priority="889" stopIfTrue="1" operator="between">
      <formula>$E$1/$E$1*50</formula>
      <formula>$E$1/$E$1*89</formula>
    </cfRule>
    <cfRule type="cellIs" dxfId="800" priority="890" stopIfTrue="1" operator="greaterThanOrEqual">
      <formula>$E$1/$E$1*90</formula>
    </cfRule>
  </conditionalFormatting>
  <conditionalFormatting sqref="J100:J104 M100:M104 H100:H104 F100:F104">
    <cfRule type="cellIs" dxfId="799" priority="891" stopIfTrue="1" operator="lessThan">
      <formula>$F$1/$F$1*11.2%</formula>
    </cfRule>
    <cfRule type="cellIs" dxfId="798" priority="892" stopIfTrue="1" operator="between">
      <formula>$F$1/$F$1*11.25%</formula>
      <formula>$F$1/$F$1*20.03%</formula>
    </cfRule>
    <cfRule type="cellIs" dxfId="797" priority="893" stopIfTrue="1" operator="greaterThanOrEqual">
      <formula>$F$1/$F$1*13.5%</formula>
    </cfRule>
  </conditionalFormatting>
  <conditionalFormatting sqref="Q100:Q104">
    <cfRule type="cellIs" dxfId="796" priority="894" stopIfTrue="1" operator="lessThan">
      <formula>#REF!/#REF!*1%</formula>
    </cfRule>
    <cfRule type="cellIs" dxfId="795" priority="895" stopIfTrue="1" operator="between">
      <formula>#REF!/#REF!*1%</formula>
      <formula>#REF!/#REF!*4%</formula>
    </cfRule>
    <cfRule type="cellIs" dxfId="794" priority="896" stopIfTrue="1" operator="greaterThanOrEqual">
      <formula>#REF!/#REF!*5%</formula>
    </cfRule>
  </conditionalFormatting>
  <conditionalFormatting sqref="S100:S104">
    <cfRule type="expression" dxfId="793" priority="897" stopIfTrue="1">
      <formula>F</formula>
    </cfRule>
    <cfRule type="expression" dxfId="792" priority="898" stopIfTrue="1">
      <formula>A</formula>
    </cfRule>
  </conditionalFormatting>
  <conditionalFormatting sqref="R100:R104">
    <cfRule type="cellIs" dxfId="791" priority="899" stopIfTrue="1" operator="lessThan">
      <formula>$R$1/$R$1*60%</formula>
    </cfRule>
    <cfRule type="cellIs" dxfId="790" priority="900" stopIfTrue="1" operator="between">
      <formula>$R$1/$R$1*60%</formula>
      <formula>$R$1/$R$1*89%</formula>
    </cfRule>
    <cfRule type="cellIs" dxfId="789" priority="901" stopIfTrue="1" operator="greaterThanOrEqual">
      <formula>$R$1/$R$1*90%</formula>
    </cfRule>
  </conditionalFormatting>
  <conditionalFormatting sqref="P103">
    <cfRule type="cellIs" dxfId="788" priority="879" stopIfTrue="1" operator="lessThan">
      <formula>#REF!/#REF!*60</formula>
    </cfRule>
    <cfRule type="cellIs" dxfId="787" priority="880" stopIfTrue="1" operator="between">
      <formula>#REF!/#REF!*60</formula>
      <formula>#REF!/#REF!*89</formula>
    </cfRule>
    <cfRule type="cellIs" dxfId="786" priority="881" stopIfTrue="1" operator="greaterThanOrEqual">
      <formula>#REF!/#REF!*90</formula>
    </cfRule>
  </conditionalFormatting>
  <conditionalFormatting sqref="E102 G102">
    <cfRule type="cellIs" dxfId="785" priority="876" stopIfTrue="1" operator="lessThan">
      <formula>$E$1/$E$1*50</formula>
    </cfRule>
    <cfRule type="cellIs" dxfId="784" priority="877" stopIfTrue="1" operator="between">
      <formula>$E$1/$E$1*50</formula>
      <formula>$E$1/$E$1*89</formula>
    </cfRule>
    <cfRule type="cellIs" dxfId="783" priority="878" stopIfTrue="1" operator="greaterThanOrEqual">
      <formula>$E$1/$E$1*90</formula>
    </cfRule>
  </conditionalFormatting>
  <conditionalFormatting sqref="P102">
    <cfRule type="cellIs" dxfId="782" priority="873" stopIfTrue="1" operator="lessThan">
      <formula>#REF!/#REF!*60</formula>
    </cfRule>
    <cfRule type="cellIs" dxfId="781" priority="874" stopIfTrue="1" operator="between">
      <formula>#REF!/#REF!*60</formula>
      <formula>#REF!/#REF!*89</formula>
    </cfRule>
    <cfRule type="cellIs" dxfId="780" priority="875" stopIfTrue="1" operator="greaterThanOrEqual">
      <formula>#REF!/#REF!*90</formula>
    </cfRule>
  </conditionalFormatting>
  <conditionalFormatting sqref="G100">
    <cfRule type="cellIs" dxfId="779" priority="870" stopIfTrue="1" operator="lessThan">
      <formula>$E$1/$E$1*50</formula>
    </cfRule>
    <cfRule type="cellIs" dxfId="778" priority="871" stopIfTrue="1" operator="between">
      <formula>$E$1/$E$1*50</formula>
      <formula>$E$1/$E$1*89</formula>
    </cfRule>
    <cfRule type="cellIs" dxfId="777" priority="872" stopIfTrue="1" operator="greaterThanOrEqual">
      <formula>$E$1/$E$1*90</formula>
    </cfRule>
  </conditionalFormatting>
  <conditionalFormatting sqref="G100">
    <cfRule type="cellIs" dxfId="776" priority="867" stopIfTrue="1" operator="lessThan">
      <formula>$E$1/$E$1*50</formula>
    </cfRule>
    <cfRule type="cellIs" dxfId="775" priority="868" stopIfTrue="1" operator="between">
      <formula>$E$1/$E$1*50</formula>
      <formula>$E$1/$E$1*89</formula>
    </cfRule>
    <cfRule type="cellIs" dxfId="774" priority="869" stopIfTrue="1" operator="greaterThanOrEqual">
      <formula>$E$1/$E$1*90</formula>
    </cfRule>
  </conditionalFormatting>
  <conditionalFormatting sqref="G103">
    <cfRule type="cellIs" dxfId="773" priority="864" stopIfTrue="1" operator="lessThan">
      <formula>$E$1/$E$1*50</formula>
    </cfRule>
    <cfRule type="cellIs" dxfId="772" priority="865" stopIfTrue="1" operator="between">
      <formula>$E$1/$E$1*50</formula>
      <formula>$E$1/$E$1*89</formula>
    </cfRule>
    <cfRule type="cellIs" dxfId="771" priority="866" stopIfTrue="1" operator="greaterThanOrEqual">
      <formula>$E$1/$E$1*90</formula>
    </cfRule>
  </conditionalFormatting>
  <conditionalFormatting sqref="E103">
    <cfRule type="cellIs" dxfId="770" priority="861" stopIfTrue="1" operator="lessThan">
      <formula>$E$1/$E$1*50</formula>
    </cfRule>
    <cfRule type="cellIs" dxfId="769" priority="862" stopIfTrue="1" operator="between">
      <formula>$E$1/$E$1*50</formula>
      <formula>$E$1/$E$1*89</formula>
    </cfRule>
    <cfRule type="cellIs" dxfId="768" priority="863" stopIfTrue="1" operator="greaterThanOrEqual">
      <formula>$E$1/$E$1*90</formula>
    </cfRule>
  </conditionalFormatting>
  <conditionalFormatting sqref="O105">
    <cfRule type="cellIs" dxfId="767" priority="844" stopIfTrue="1" operator="lessThan">
      <formula>$F$1/$F$1*50%</formula>
    </cfRule>
    <cfRule type="cellIs" dxfId="766" priority="845" stopIfTrue="1" operator="between">
      <formula>$F$1/$F$1*50%</formula>
      <formula>$F$1/$F$1*89.9%</formula>
    </cfRule>
    <cfRule type="cellIs" dxfId="765" priority="846" stopIfTrue="1" operator="greaterThanOrEqual">
      <formula>$F$1/$F$1*13.5%</formula>
    </cfRule>
  </conditionalFormatting>
  <conditionalFormatting sqref="L105 I105 E105 G105">
    <cfRule type="cellIs" dxfId="764" priority="847" stopIfTrue="1" operator="lessThan">
      <formula>$E$1/$E$1*50</formula>
    </cfRule>
    <cfRule type="cellIs" dxfId="763" priority="848" stopIfTrue="1" operator="between">
      <formula>$E$1/$E$1*50</formula>
      <formula>$E$1/$E$1*89</formula>
    </cfRule>
    <cfRule type="cellIs" dxfId="762" priority="849" stopIfTrue="1" operator="greaterThanOrEqual">
      <formula>$E$1/$E$1*90</formula>
    </cfRule>
  </conditionalFormatting>
  <conditionalFormatting sqref="F105 H105 M105 J105">
    <cfRule type="cellIs" dxfId="761" priority="850" stopIfTrue="1" operator="lessThan">
      <formula>$F$1/$F$1*11.2%</formula>
    </cfRule>
    <cfRule type="cellIs" dxfId="760" priority="851" stopIfTrue="1" operator="between">
      <formula>$F$1/$F$1*11.25%</formula>
      <formula>$F$1/$F$1*20.03%</formula>
    </cfRule>
    <cfRule type="cellIs" dxfId="759" priority="852" stopIfTrue="1" operator="greaterThanOrEqual">
      <formula>$F$1/$F$1*13.5%</formula>
    </cfRule>
  </conditionalFormatting>
  <conditionalFormatting sqref="Q105">
    <cfRule type="cellIs" dxfId="758" priority="853" stopIfTrue="1" operator="lessThan">
      <formula>#REF!/#REF!*1%</formula>
    </cfRule>
    <cfRule type="cellIs" dxfId="757" priority="854" stopIfTrue="1" operator="between">
      <formula>#REF!/#REF!*1%</formula>
      <formula>#REF!/#REF!*4%</formula>
    </cfRule>
    <cfRule type="cellIs" dxfId="756" priority="855" stopIfTrue="1" operator="greaterThanOrEqual">
      <formula>#REF!/#REF!*5%</formula>
    </cfRule>
  </conditionalFormatting>
  <conditionalFormatting sqref="S105">
    <cfRule type="expression" dxfId="755" priority="856" stopIfTrue="1">
      <formula>F</formula>
    </cfRule>
    <cfRule type="expression" dxfId="754" priority="857" stopIfTrue="1">
      <formula>A</formula>
    </cfRule>
  </conditionalFormatting>
  <conditionalFormatting sqref="R105">
    <cfRule type="cellIs" dxfId="753" priority="858" stopIfTrue="1" operator="lessThan">
      <formula>$R$1/$R$1*60%</formula>
    </cfRule>
    <cfRule type="cellIs" dxfId="752" priority="859" stopIfTrue="1" operator="between">
      <formula>$R$1/$R$1*60%</formula>
      <formula>$R$1/$R$1*89%</formula>
    </cfRule>
    <cfRule type="cellIs" dxfId="751" priority="860" stopIfTrue="1" operator="greaterThanOrEqual">
      <formula>$R$1/$R$1*90%</formula>
    </cfRule>
  </conditionalFormatting>
  <conditionalFormatting sqref="P105">
    <cfRule type="cellIs" dxfId="750" priority="841" stopIfTrue="1" operator="lessThan">
      <formula>#REF!/#REF!*60</formula>
    </cfRule>
    <cfRule type="cellIs" dxfId="749" priority="842" stopIfTrue="1" operator="between">
      <formula>#REF!/#REF!*60</formula>
      <formula>#REF!/#REF!*89</formula>
    </cfRule>
    <cfRule type="cellIs" dxfId="748" priority="843" stopIfTrue="1" operator="greaterThanOrEqual">
      <formula>#REF!/#REF!*90</formula>
    </cfRule>
  </conditionalFormatting>
  <conditionalFormatting sqref="P106">
    <cfRule type="cellIs" dxfId="747" priority="838" stopIfTrue="1" operator="lessThan">
      <formula>#REF!/#REF!*60</formula>
    </cfRule>
    <cfRule type="cellIs" dxfId="746" priority="839" stopIfTrue="1" operator="between">
      <formula>#REF!/#REF!*60</formula>
      <formula>#REF!/#REF!*89</formula>
    </cfRule>
    <cfRule type="cellIs" dxfId="745" priority="840" stopIfTrue="1" operator="greaterThanOrEqual">
      <formula>#REF!/#REF!*90</formula>
    </cfRule>
  </conditionalFormatting>
  <conditionalFormatting sqref="P109 A109">
    <cfRule type="cellIs" dxfId="744" priority="817" stopIfTrue="1" operator="lessThan">
      <formula>#REF!/#REF!*60</formula>
    </cfRule>
    <cfRule type="cellIs" dxfId="743" priority="818" stopIfTrue="1" operator="between">
      <formula>#REF!/#REF!*60</formula>
      <formula>#REF!/#REF!*89</formula>
    </cfRule>
    <cfRule type="cellIs" dxfId="742" priority="819" stopIfTrue="1" operator="greaterThanOrEqual">
      <formula>#REF!/#REF!*90</formula>
    </cfRule>
  </conditionalFormatting>
  <conditionalFormatting sqref="O109">
    <cfRule type="cellIs" dxfId="741" priority="820" stopIfTrue="1" operator="lessThan">
      <formula>$F$1/$F$1*50%</formula>
    </cfRule>
    <cfRule type="cellIs" dxfId="740" priority="821" stopIfTrue="1" operator="between">
      <formula>$F$1/$F$1*50%</formula>
      <formula>$F$1/$F$1*89.9%</formula>
    </cfRule>
    <cfRule type="cellIs" dxfId="739" priority="822" stopIfTrue="1" operator="greaterThanOrEqual">
      <formula>$F$1/$F$1*13.5%</formula>
    </cfRule>
  </conditionalFormatting>
  <conditionalFormatting sqref="K109 N109">
    <cfRule type="cellIs" dxfId="738" priority="823" stopIfTrue="1" operator="lessThan">
      <formula>$F$1/$F$1*1%</formula>
    </cfRule>
    <cfRule type="cellIs" dxfId="737" priority="824" stopIfTrue="1" operator="between">
      <formula>$F$1/$F$1*1%</formula>
      <formula>$F$1/$F$1*4%</formula>
    </cfRule>
    <cfRule type="cellIs" dxfId="736" priority="825" stopIfTrue="1" operator="greaterThanOrEqual">
      <formula>$F$1/$F$1*5%</formula>
    </cfRule>
  </conditionalFormatting>
  <conditionalFormatting sqref="I109 L109 G109 E109">
    <cfRule type="cellIs" dxfId="735" priority="826" stopIfTrue="1" operator="lessThan">
      <formula>$E$1/$E$1*50</formula>
    </cfRule>
    <cfRule type="cellIs" dxfId="734" priority="827" stopIfTrue="1" operator="between">
      <formula>$E$1/$E$1*50</formula>
      <formula>$E$1/$E$1*89</formula>
    </cfRule>
    <cfRule type="cellIs" dxfId="733" priority="828" stopIfTrue="1" operator="greaterThanOrEqual">
      <formula>$E$1/$E$1*90</formula>
    </cfRule>
  </conditionalFormatting>
  <conditionalFormatting sqref="J109 M109 H109 F109">
    <cfRule type="cellIs" dxfId="732" priority="829" stopIfTrue="1" operator="lessThan">
      <formula>$F$1/$F$1*11.2%</formula>
    </cfRule>
    <cfRule type="cellIs" dxfId="731" priority="830" stopIfTrue="1" operator="between">
      <formula>$F$1/$F$1*11.25%</formula>
      <formula>$F$1/$F$1*20.03%</formula>
    </cfRule>
    <cfRule type="cellIs" dxfId="730" priority="831" stopIfTrue="1" operator="greaterThanOrEqual">
      <formula>$F$1/$F$1*13.5%</formula>
    </cfRule>
  </conditionalFormatting>
  <conditionalFormatting sqref="K107 K95">
    <cfRule type="cellIs" dxfId="729" priority="800" stopIfTrue="1" operator="lessThan">
      <formula>$F$1/$F$1*1%</formula>
    </cfRule>
    <cfRule type="cellIs" dxfId="728" priority="801" stopIfTrue="1" operator="between">
      <formula>$F$1/$F$1*1%</formula>
      <formula>$F$1/$F$1*4%</formula>
    </cfRule>
    <cfRule type="cellIs" dxfId="727" priority="802" stopIfTrue="1" operator="greaterThanOrEqual">
      <formula>$F$1/$F$1*5%</formula>
    </cfRule>
  </conditionalFormatting>
  <conditionalFormatting sqref="L107 I107 E107 G107">
    <cfRule type="cellIs" dxfId="726" priority="771" stopIfTrue="1" operator="lessThan">
      <formula>$E$1/$E$1*50</formula>
    </cfRule>
    <cfRule type="cellIs" dxfId="725" priority="772" stopIfTrue="1" operator="between">
      <formula>$E$1/$E$1*50</formula>
      <formula>$E$1/$E$1*89</formula>
    </cfRule>
    <cfRule type="cellIs" dxfId="724" priority="773" stopIfTrue="1" operator="greaterThanOrEqual">
      <formula>$E$1/$E$1*90</formula>
    </cfRule>
  </conditionalFormatting>
  <conditionalFormatting sqref="F107 H107 M107 J107">
    <cfRule type="cellIs" dxfId="723" priority="774" stopIfTrue="1" operator="lessThan">
      <formula>$F$1/$F$1*11.2%</formula>
    </cfRule>
    <cfRule type="cellIs" dxfId="722" priority="775" stopIfTrue="1" operator="between">
      <formula>$F$1/$F$1*11.25%</formula>
      <formula>$F$1/$F$1*20.03%</formula>
    </cfRule>
    <cfRule type="cellIs" dxfId="721" priority="776" stopIfTrue="1" operator="greaterThanOrEqual">
      <formula>$F$1/$F$1*13.5%</formula>
    </cfRule>
  </conditionalFormatting>
  <conditionalFormatting sqref="Q107">
    <cfRule type="cellIs" dxfId="720" priority="777" stopIfTrue="1" operator="lessThan">
      <formula>#REF!/#REF!*1%</formula>
    </cfRule>
    <cfRule type="cellIs" dxfId="719" priority="778" stopIfTrue="1" operator="between">
      <formula>#REF!/#REF!*1%</formula>
      <formula>#REF!/#REF!*4%</formula>
    </cfRule>
    <cfRule type="cellIs" dxfId="718" priority="779" stopIfTrue="1" operator="greaterThanOrEqual">
      <formula>#REF!/#REF!*5%</formula>
    </cfRule>
  </conditionalFormatting>
  <conditionalFormatting sqref="P95">
    <cfRule type="cellIs" dxfId="717" priority="745" stopIfTrue="1" operator="lessThan">
      <formula>#REF!/#REF!*60</formula>
    </cfRule>
    <cfRule type="cellIs" dxfId="716" priority="746" stopIfTrue="1" operator="between">
      <formula>#REF!/#REF!*60</formula>
      <formula>#REF!/#REF!*89</formula>
    </cfRule>
    <cfRule type="cellIs" dxfId="715" priority="747" stopIfTrue="1" operator="greaterThanOrEqual">
      <formula>#REF!/#REF!*90</formula>
    </cfRule>
  </conditionalFormatting>
  <conditionalFormatting sqref="O95">
    <cfRule type="cellIs" dxfId="714" priority="748" stopIfTrue="1" operator="lessThan">
      <formula>$F$1/$F$1*50%</formula>
    </cfRule>
    <cfRule type="cellIs" dxfId="713" priority="749" stopIfTrue="1" operator="between">
      <formula>$F$1/$F$1*50%</formula>
      <formula>$F$1/$F$1*89.9%</formula>
    </cfRule>
    <cfRule type="cellIs" dxfId="712" priority="750" stopIfTrue="1" operator="greaterThanOrEqual">
      <formula>$F$1/$F$1*13.5%</formula>
    </cfRule>
  </conditionalFormatting>
  <conditionalFormatting sqref="G95 E95 I95 L95">
    <cfRule type="cellIs" dxfId="711" priority="751" stopIfTrue="1" operator="lessThan">
      <formula>$E$1/$E$1*50</formula>
    </cfRule>
    <cfRule type="cellIs" dxfId="710" priority="752" stopIfTrue="1" operator="between">
      <formula>$E$1/$E$1*50</formula>
      <formula>$E$1/$E$1*89</formula>
    </cfRule>
    <cfRule type="cellIs" dxfId="709" priority="753" stopIfTrue="1" operator="greaterThanOrEqual">
      <formula>$E$1/$E$1*90</formula>
    </cfRule>
  </conditionalFormatting>
  <conditionalFormatting sqref="J95 M95 H95 F95">
    <cfRule type="cellIs" dxfId="708" priority="754" stopIfTrue="1" operator="lessThan">
      <formula>$F$1/$F$1*11.2%</formula>
    </cfRule>
    <cfRule type="cellIs" dxfId="707" priority="755" stopIfTrue="1" operator="between">
      <formula>$F$1/$F$1*11.25%</formula>
      <formula>$F$1/$F$1*20.03%</formula>
    </cfRule>
    <cfRule type="cellIs" dxfId="706" priority="756" stopIfTrue="1" operator="greaterThanOrEqual">
      <formula>$F$1/$F$1*13.5%</formula>
    </cfRule>
  </conditionalFormatting>
  <conditionalFormatting sqref="Q95">
    <cfRule type="cellIs" dxfId="705" priority="757" stopIfTrue="1" operator="lessThan">
      <formula>#REF!/#REF!*1%</formula>
    </cfRule>
    <cfRule type="cellIs" dxfId="704" priority="758" stopIfTrue="1" operator="between">
      <formula>#REF!/#REF!*1%</formula>
      <formula>#REF!/#REF!*4%</formula>
    </cfRule>
    <cfRule type="cellIs" dxfId="703" priority="759" stopIfTrue="1" operator="greaterThanOrEqual">
      <formula>#REF!/#REF!*5%</formula>
    </cfRule>
  </conditionalFormatting>
  <conditionalFormatting sqref="S95">
    <cfRule type="expression" dxfId="702" priority="760" stopIfTrue="1">
      <formula>F</formula>
    </cfRule>
    <cfRule type="expression" dxfId="701" priority="761" stopIfTrue="1">
      <formula>A</formula>
    </cfRule>
  </conditionalFormatting>
  <conditionalFormatting sqref="R95">
    <cfRule type="cellIs" dxfId="700" priority="762" stopIfTrue="1" operator="lessThan">
      <formula>$R$1/$R$1*60%</formula>
    </cfRule>
    <cfRule type="cellIs" dxfId="699" priority="763" stopIfTrue="1" operator="between">
      <formula>$R$1/$R$1*60%</formula>
      <formula>$R$1/$R$1*89%</formula>
    </cfRule>
    <cfRule type="cellIs" dxfId="698" priority="764" stopIfTrue="1" operator="greaterThanOrEqual">
      <formula>$R$1/$R$1*90%</formula>
    </cfRule>
  </conditionalFormatting>
  <conditionalFormatting sqref="C78">
    <cfRule type="cellIs" dxfId="697" priority="731" stopIfTrue="1" operator="lessThan">
      <formula>#REF!/#REF!*9%</formula>
    </cfRule>
    <cfRule type="cellIs" dxfId="696" priority="732" stopIfTrue="1" operator="between">
      <formula>#REF!/#REF!*9%</formula>
      <formula>#REF!/#REF!*13.4%</formula>
    </cfRule>
    <cfRule type="cellIs" dxfId="695" priority="733" stopIfTrue="1" operator="greaterThanOrEqual">
      <formula>#REF!/#REF!*13.5%</formula>
    </cfRule>
  </conditionalFormatting>
  <conditionalFormatting sqref="C78">
    <cfRule type="cellIs" dxfId="694" priority="722" stopIfTrue="1" operator="lessThan">
      <formula>#REF!/#REF!*9%</formula>
    </cfRule>
    <cfRule type="cellIs" dxfId="693" priority="723" stopIfTrue="1" operator="between">
      <formula>#REF!/#REF!*9%</formula>
      <formula>#REF!/#REF!*13.4%</formula>
    </cfRule>
    <cfRule type="cellIs" dxfId="692" priority="724" stopIfTrue="1" operator="greaterThanOrEqual">
      <formula>#REF!/#REF!*13.5%</formula>
    </cfRule>
  </conditionalFormatting>
  <conditionalFormatting sqref="A154:A161 E125:E126 F125 I125 N125:N127 L125:L126 L129 P136 P152 P154:P161 P125:P131">
    <cfRule type="cellIs" dxfId="691" priority="690" stopIfTrue="1" operator="lessThan">
      <formula>#REF!/#REF!*60</formula>
    </cfRule>
    <cfRule type="cellIs" dxfId="690" priority="691" stopIfTrue="1" operator="between">
      <formula>#REF!/#REF!*60</formula>
      <formula>#REF!/#REF!*89</formula>
    </cfRule>
    <cfRule type="cellIs" dxfId="689" priority="692" stopIfTrue="1" operator="greaterThanOrEqual">
      <formula>#REF!/#REF!*90</formula>
    </cfRule>
  </conditionalFormatting>
  <conditionalFormatting sqref="O134:O138 O154:O161 O128:O132 O148 O152">
    <cfRule type="cellIs" dxfId="688" priority="693" stopIfTrue="1" operator="lessThan">
      <formula>$F$1/$F$1*50%</formula>
    </cfRule>
    <cfRule type="cellIs" dxfId="687" priority="694" stopIfTrue="1" operator="between">
      <formula>$F$1/$F$1*50%</formula>
      <formula>$F$1/$F$1*89.9%</formula>
    </cfRule>
    <cfRule type="cellIs" dxfId="686" priority="695" stopIfTrue="1" operator="greaterThanOrEqual">
      <formula>$F$1/$F$1*13.5%</formula>
    </cfRule>
  </conditionalFormatting>
  <conditionalFormatting sqref="K154:K161 N154:N161 N128:N150 N152 K128:K152">
    <cfRule type="cellIs" dxfId="685" priority="696" stopIfTrue="1" operator="lessThan">
      <formula>$F$1/$F$1*1%</formula>
    </cfRule>
    <cfRule type="cellIs" dxfId="684" priority="697" stopIfTrue="1" operator="between">
      <formula>$F$1/$F$1*1%</formula>
      <formula>$F$1/$F$1*4%</formula>
    </cfRule>
    <cfRule type="cellIs" dxfId="683" priority="698" stopIfTrue="1" operator="greaterThanOrEqual">
      <formula>$F$1/$F$1*5%</formula>
    </cfRule>
  </conditionalFormatting>
  <conditionalFormatting sqref="E140 G140 G134:G138 I134:I138 L134:L138 G154:G161 E154:E161 I154:I161 L154:L161 L128:L132 I128:I132 G128:G132 E128:E138 G148 E148 I148 L148 G152 E152 I152 L152">
    <cfRule type="cellIs" dxfId="682" priority="699" stopIfTrue="1" operator="lessThan">
      <formula>$E$1/$E$1*50</formula>
    </cfRule>
    <cfRule type="cellIs" dxfId="681" priority="700" stopIfTrue="1" operator="between">
      <formula>$E$1/$E$1*50</formula>
      <formula>$E$1/$E$1*89</formula>
    </cfRule>
    <cfRule type="cellIs" dxfId="680" priority="701" stopIfTrue="1" operator="greaterThanOrEqual">
      <formula>$E$1/$E$1*90</formula>
    </cfRule>
  </conditionalFormatting>
  <conditionalFormatting sqref="J134:J138 M134:M138 H134:H138 F134:F138 J154:J161 M154:M161 H154:H161 F154:F161 F128:F132 H128:H132 M128:M132 J128:J132 J148 M148 H148 F148 J152 M152 H152 F152">
    <cfRule type="cellIs" dxfId="679" priority="702" stopIfTrue="1" operator="lessThan">
      <formula>$F$1/$F$1*11.2%</formula>
    </cfRule>
    <cfRule type="cellIs" dxfId="678" priority="703" stopIfTrue="1" operator="between">
      <formula>$F$1/$F$1*11.25%</formula>
      <formula>$F$1/$F$1*20.03%</formula>
    </cfRule>
    <cfRule type="cellIs" dxfId="677" priority="704" stopIfTrue="1" operator="greaterThanOrEqual">
      <formula>$F$1/$F$1*13.5%</formula>
    </cfRule>
  </conditionalFormatting>
  <conditionalFormatting sqref="Q125:Q126 Q128:Q138 Q148 Q152">
    <cfRule type="cellIs" dxfId="676" priority="705" stopIfTrue="1" operator="lessThan">
      <formula>#REF!/#REF!*1%</formula>
    </cfRule>
    <cfRule type="cellIs" dxfId="675" priority="706" stopIfTrue="1" operator="between">
      <formula>#REF!/#REF!*1%</formula>
      <formula>#REF!/#REF!*4%</formula>
    </cfRule>
    <cfRule type="cellIs" dxfId="674" priority="707" stopIfTrue="1" operator="greaterThanOrEqual">
      <formula>#REF!/#REF!*5%</formula>
    </cfRule>
  </conditionalFormatting>
  <conditionalFormatting sqref="O129 H125 J125 O125:O127 M126 M129">
    <cfRule type="cellIs" dxfId="673" priority="708" stopIfTrue="1" operator="lessThan">
      <formula>#REF!/#REF!*9%</formula>
    </cfRule>
    <cfRule type="cellIs" dxfId="672" priority="709" stopIfTrue="1" operator="between">
      <formula>#REF!/#REF!*9%</formula>
      <formula>#REF!/#REF!*13.4%</formula>
    </cfRule>
    <cfRule type="cellIs" dxfId="671" priority="710" stopIfTrue="1" operator="greaterThanOrEqual">
      <formula>#REF!/#REF!*13.5%</formula>
    </cfRule>
  </conditionalFormatting>
  <conditionalFormatting sqref="G125">
    <cfRule type="cellIs" dxfId="670" priority="711" stopIfTrue="1" operator="lessThan">
      <formula>#REF!/#REF!*60</formula>
    </cfRule>
    <cfRule type="cellIs" dxfId="669" priority="712" stopIfTrue="1" operator="between">
      <formula>#REF!/#REF!*60</formula>
      <formula>#REF!/#REF!*89</formula>
    </cfRule>
    <cfRule type="cellIs" dxfId="668" priority="713" stopIfTrue="1" operator="greaterThanOrEqual">
      <formula>#REF!/#REF!*90</formula>
    </cfRule>
  </conditionalFormatting>
  <conditionalFormatting sqref="S134:S138 S122:S132 S148 S152">
    <cfRule type="expression" dxfId="667" priority="714" stopIfTrue="1">
      <formula>F</formula>
    </cfRule>
    <cfRule type="expression" dxfId="666" priority="715" stopIfTrue="1">
      <formula>A</formula>
    </cfRule>
  </conditionalFormatting>
  <conditionalFormatting sqref="R122">
    <cfRule type="cellIs" dxfId="665" priority="716" stopIfTrue="1" operator="lessThan">
      <formula>#REF!/#REF!*60%</formula>
    </cfRule>
    <cfRule type="cellIs" dxfId="664" priority="717" stopIfTrue="1" operator="between">
      <formula>#REF!/#REF!*60%</formula>
      <formula>#REF!/#REF!*89%</formula>
    </cfRule>
    <cfRule type="cellIs" dxfId="663" priority="718" stopIfTrue="1" operator="greaterThanOrEqual">
      <formula>#REF!/#REF!*90%</formula>
    </cfRule>
  </conditionalFormatting>
  <conditionalFormatting sqref="R134:R138 R123:R132 R148 R152">
    <cfRule type="cellIs" dxfId="662" priority="719" stopIfTrue="1" operator="lessThan">
      <formula>$R$1/$R$1*60%</formula>
    </cfRule>
    <cfRule type="cellIs" dxfId="661" priority="720" stopIfTrue="1" operator="between">
      <formula>$R$1/$R$1*60%</formula>
      <formula>$R$1/$R$1*89%</formula>
    </cfRule>
    <cfRule type="cellIs" dxfId="660" priority="721" stopIfTrue="1" operator="greaterThanOrEqual">
      <formula>$R$1/$R$1*90%</formula>
    </cfRule>
  </conditionalFormatting>
  <conditionalFormatting sqref="P138 P132">
    <cfRule type="cellIs" dxfId="659" priority="687" stopIfTrue="1" operator="lessThan">
      <formula>#REF!/#REF!*60</formula>
    </cfRule>
    <cfRule type="cellIs" dxfId="658" priority="688" stopIfTrue="1" operator="between">
      <formula>#REF!/#REF!*60</formula>
      <formula>#REF!/#REF!*89</formula>
    </cfRule>
    <cfRule type="cellIs" dxfId="657" priority="689" stopIfTrue="1" operator="greaterThanOrEqual">
      <formula>#REF!/#REF!*90</formula>
    </cfRule>
  </conditionalFormatting>
  <conditionalFormatting sqref="P137">
    <cfRule type="cellIs" dxfId="656" priority="684" stopIfTrue="1" operator="lessThan">
      <formula>#REF!/#REF!*60</formula>
    </cfRule>
    <cfRule type="cellIs" dxfId="655" priority="685" stopIfTrue="1" operator="between">
      <formula>#REF!/#REF!*60</formula>
      <formula>#REF!/#REF!*89</formula>
    </cfRule>
    <cfRule type="cellIs" dxfId="654" priority="686" stopIfTrue="1" operator="greaterThanOrEqual">
      <formula>#REF!/#REF!*90</formula>
    </cfRule>
  </conditionalFormatting>
  <conditionalFormatting sqref="P135">
    <cfRule type="cellIs" dxfId="653" priority="681" stopIfTrue="1" operator="lessThan">
      <formula>#REF!/#REF!*60</formula>
    </cfRule>
    <cfRule type="cellIs" dxfId="652" priority="682" stopIfTrue="1" operator="between">
      <formula>#REF!/#REF!*60</formula>
      <formula>#REF!/#REF!*89</formula>
    </cfRule>
    <cfRule type="cellIs" dxfId="651" priority="683" stopIfTrue="1" operator="greaterThanOrEqual">
      <formula>#REF!/#REF!*90</formula>
    </cfRule>
  </conditionalFormatting>
  <conditionalFormatting sqref="E128">
    <cfRule type="cellIs" dxfId="650" priority="678" stopIfTrue="1" operator="lessThan">
      <formula>$E$1/$E$1*50</formula>
    </cfRule>
    <cfRule type="cellIs" dxfId="649" priority="679" stopIfTrue="1" operator="between">
      <formula>$E$1/$E$1*50</formula>
      <formula>$E$1/$E$1*89</formula>
    </cfRule>
    <cfRule type="cellIs" dxfId="648" priority="680" stopIfTrue="1" operator="greaterThanOrEqual">
      <formula>$E$1/$E$1*90</formula>
    </cfRule>
  </conditionalFormatting>
  <conditionalFormatting sqref="P140">
    <cfRule type="cellIs" dxfId="647" priority="658" stopIfTrue="1" operator="lessThan">
      <formula>#REF!/#REF!*60</formula>
    </cfRule>
    <cfRule type="cellIs" dxfId="646" priority="659" stopIfTrue="1" operator="between">
      <formula>#REF!/#REF!*60</formula>
      <formula>#REF!/#REF!*89</formula>
    </cfRule>
    <cfRule type="cellIs" dxfId="645" priority="660" stopIfTrue="1" operator="greaterThanOrEqual">
      <formula>#REF!/#REF!*90</formula>
    </cfRule>
  </conditionalFormatting>
  <conditionalFormatting sqref="O140">
    <cfRule type="cellIs" dxfId="644" priority="661" stopIfTrue="1" operator="lessThan">
      <formula>$F$1/$F$1*50%</formula>
    </cfRule>
    <cfRule type="cellIs" dxfId="643" priority="662" stopIfTrue="1" operator="between">
      <formula>$F$1/$F$1*50%</formula>
      <formula>$F$1/$F$1*89.9%</formula>
    </cfRule>
    <cfRule type="cellIs" dxfId="642" priority="663" stopIfTrue="1" operator="greaterThanOrEqual">
      <formula>$F$1/$F$1*13.5%</formula>
    </cfRule>
  </conditionalFormatting>
  <conditionalFormatting sqref="L140 I140 E140 G140">
    <cfRule type="cellIs" dxfId="641" priority="664" stopIfTrue="1" operator="lessThan">
      <formula>$E$1/$E$1*50</formula>
    </cfRule>
    <cfRule type="cellIs" dxfId="640" priority="665" stopIfTrue="1" operator="between">
      <formula>$E$1/$E$1*50</formula>
      <formula>$E$1/$E$1*89</formula>
    </cfRule>
    <cfRule type="cellIs" dxfId="639" priority="666" stopIfTrue="1" operator="greaterThanOrEqual">
      <formula>$E$1/$E$1*90</formula>
    </cfRule>
  </conditionalFormatting>
  <conditionalFormatting sqref="F140 H140 M140 J140">
    <cfRule type="cellIs" dxfId="638" priority="667" stopIfTrue="1" operator="lessThan">
      <formula>$F$1/$F$1*11.2%</formula>
    </cfRule>
    <cfRule type="cellIs" dxfId="637" priority="668" stopIfTrue="1" operator="between">
      <formula>$F$1/$F$1*11.25%</formula>
      <formula>$F$1/$F$1*20.03%</formula>
    </cfRule>
    <cfRule type="cellIs" dxfId="636" priority="669" stopIfTrue="1" operator="greaterThanOrEqual">
      <formula>$F$1/$F$1*13.5%</formula>
    </cfRule>
  </conditionalFormatting>
  <conditionalFormatting sqref="Q140">
    <cfRule type="cellIs" dxfId="635" priority="670" stopIfTrue="1" operator="lessThan">
      <formula>#REF!/#REF!*1%</formula>
    </cfRule>
    <cfRule type="cellIs" dxfId="634" priority="671" stopIfTrue="1" operator="between">
      <formula>#REF!/#REF!*1%</formula>
      <formula>#REF!/#REF!*4%</formula>
    </cfRule>
    <cfRule type="cellIs" dxfId="633" priority="672" stopIfTrue="1" operator="greaterThanOrEqual">
      <formula>#REF!/#REF!*5%</formula>
    </cfRule>
  </conditionalFormatting>
  <conditionalFormatting sqref="S140">
    <cfRule type="expression" dxfId="632" priority="673" stopIfTrue="1">
      <formula>F</formula>
    </cfRule>
    <cfRule type="expression" dxfId="631" priority="674" stopIfTrue="1">
      <formula>A</formula>
    </cfRule>
  </conditionalFormatting>
  <conditionalFormatting sqref="R140">
    <cfRule type="cellIs" dxfId="630" priority="675" stopIfTrue="1" operator="lessThan">
      <formula>$R$1/$R$1*60%</formula>
    </cfRule>
    <cfRule type="cellIs" dxfId="629" priority="676" stopIfTrue="1" operator="between">
      <formula>$R$1/$R$1*60%</formula>
      <formula>$R$1/$R$1*89%</formula>
    </cfRule>
    <cfRule type="cellIs" dxfId="628" priority="677" stopIfTrue="1" operator="greaterThanOrEqual">
      <formula>$R$1/$R$1*90%</formula>
    </cfRule>
  </conditionalFormatting>
  <conditionalFormatting sqref="G140">
    <cfRule type="cellIs" dxfId="627" priority="655" stopIfTrue="1" operator="lessThan">
      <formula>$E$1/$E$1*50</formula>
    </cfRule>
    <cfRule type="cellIs" dxfId="626" priority="656" stopIfTrue="1" operator="between">
      <formula>$E$1/$E$1*50</formula>
      <formula>$E$1/$E$1*89</formula>
    </cfRule>
    <cfRule type="cellIs" dxfId="625" priority="657" stopIfTrue="1" operator="greaterThanOrEqual">
      <formula>$E$1/$E$1*90</formula>
    </cfRule>
  </conditionalFormatting>
  <conditionalFormatting sqref="O133">
    <cfRule type="cellIs" dxfId="624" priority="641" stopIfTrue="1" operator="lessThan">
      <formula>$F$1/$F$1*50%</formula>
    </cfRule>
    <cfRule type="cellIs" dxfId="623" priority="642" stopIfTrue="1" operator="between">
      <formula>$F$1/$F$1*50%</formula>
      <formula>$F$1/$F$1*89.9%</formula>
    </cfRule>
    <cfRule type="cellIs" dxfId="622" priority="643" stopIfTrue="1" operator="greaterThanOrEqual">
      <formula>$F$1/$F$1*13.5%</formula>
    </cfRule>
  </conditionalFormatting>
  <conditionalFormatting sqref="G133 E133 I133 L133">
    <cfRule type="cellIs" dxfId="621" priority="644" stopIfTrue="1" operator="lessThan">
      <formula>$E$1/$E$1*50</formula>
    </cfRule>
    <cfRule type="cellIs" dxfId="620" priority="645" stopIfTrue="1" operator="between">
      <formula>$E$1/$E$1*50</formula>
      <formula>$E$1/$E$1*89</formula>
    </cfRule>
    <cfRule type="cellIs" dxfId="619" priority="646" stopIfTrue="1" operator="greaterThanOrEqual">
      <formula>$E$1/$E$1*90</formula>
    </cfRule>
  </conditionalFormatting>
  <conditionalFormatting sqref="J133 M133 H133 F133">
    <cfRule type="cellIs" dxfId="618" priority="647" stopIfTrue="1" operator="lessThan">
      <formula>$F$1/$F$1*11.2%</formula>
    </cfRule>
    <cfRule type="cellIs" dxfId="617" priority="648" stopIfTrue="1" operator="between">
      <formula>$F$1/$F$1*11.25%</formula>
      <formula>$F$1/$F$1*20.03%</formula>
    </cfRule>
    <cfRule type="cellIs" dxfId="616" priority="649" stopIfTrue="1" operator="greaterThanOrEqual">
      <formula>$F$1/$F$1*13.5%</formula>
    </cfRule>
  </conditionalFormatting>
  <conditionalFormatting sqref="S133">
    <cfRule type="expression" dxfId="615" priority="650" stopIfTrue="1">
      <formula>F</formula>
    </cfRule>
    <cfRule type="expression" dxfId="614" priority="651" stopIfTrue="1">
      <formula>A</formula>
    </cfRule>
  </conditionalFormatting>
  <conditionalFormatting sqref="R133">
    <cfRule type="cellIs" dxfId="613" priority="652" stopIfTrue="1" operator="lessThan">
      <formula>$R$1/$R$1*60%</formula>
    </cfRule>
    <cfRule type="cellIs" dxfId="612" priority="653" stopIfTrue="1" operator="between">
      <formula>$R$1/$R$1*60%</formula>
      <formula>$R$1/$R$1*89%</formula>
    </cfRule>
    <cfRule type="cellIs" dxfId="611" priority="654" stopIfTrue="1" operator="greaterThanOrEqual">
      <formula>$R$1/$R$1*90%</formula>
    </cfRule>
  </conditionalFormatting>
  <conditionalFormatting sqref="P133">
    <cfRule type="cellIs" dxfId="610" priority="638" stopIfTrue="1" operator="lessThan">
      <formula>#REF!/#REF!*60</formula>
    </cfRule>
    <cfRule type="cellIs" dxfId="609" priority="639" stopIfTrue="1" operator="between">
      <formula>#REF!/#REF!*60</formula>
      <formula>#REF!/#REF!*89</formula>
    </cfRule>
    <cfRule type="cellIs" dxfId="608" priority="640" stopIfTrue="1" operator="greaterThanOrEqual">
      <formula>#REF!/#REF!*90</formula>
    </cfRule>
  </conditionalFormatting>
  <conditionalFormatting sqref="E133">
    <cfRule type="cellIs" dxfId="607" priority="635" stopIfTrue="1" operator="lessThan">
      <formula>$E$1/$E$1*50</formula>
    </cfRule>
    <cfRule type="cellIs" dxfId="606" priority="636" stopIfTrue="1" operator="between">
      <formula>$E$1/$E$1*50</formula>
      <formula>$E$1/$E$1*89</formula>
    </cfRule>
    <cfRule type="cellIs" dxfId="605" priority="637" stopIfTrue="1" operator="greaterThanOrEqual">
      <formula>$E$1/$E$1*90</formula>
    </cfRule>
  </conditionalFormatting>
  <conditionalFormatting sqref="E133">
    <cfRule type="cellIs" dxfId="604" priority="632" stopIfTrue="1" operator="lessThan">
      <formula>$E$1/$E$1*50</formula>
    </cfRule>
    <cfRule type="cellIs" dxfId="603" priority="633" stopIfTrue="1" operator="between">
      <formula>$E$1/$E$1*50</formula>
      <formula>$E$1/$E$1*89</formula>
    </cfRule>
    <cfRule type="cellIs" dxfId="602" priority="634" stopIfTrue="1" operator="greaterThanOrEqual">
      <formula>$E$1/$E$1*90</formula>
    </cfRule>
  </conditionalFormatting>
  <conditionalFormatting sqref="G152">
    <cfRule type="cellIs" dxfId="601" priority="629" stopIfTrue="1" operator="lessThan">
      <formula>$E$1/$E$1*50</formula>
    </cfRule>
    <cfRule type="cellIs" dxfId="600" priority="630" stopIfTrue="1" operator="between">
      <formula>$E$1/$E$1*50</formula>
      <formula>$E$1/$E$1*89</formula>
    </cfRule>
    <cfRule type="cellIs" dxfId="599" priority="631" stopIfTrue="1" operator="greaterThanOrEqual">
      <formula>$E$1/$E$1*90</formula>
    </cfRule>
  </conditionalFormatting>
  <conditionalFormatting sqref="G152">
    <cfRule type="cellIs" dxfId="598" priority="626" stopIfTrue="1" operator="lessThan">
      <formula>$E$1/$E$1*50</formula>
    </cfRule>
    <cfRule type="cellIs" dxfId="597" priority="627" stopIfTrue="1" operator="between">
      <formula>$E$1/$E$1*50</formula>
      <formula>$E$1/$E$1*89</formula>
    </cfRule>
    <cfRule type="cellIs" dxfId="596" priority="628" stopIfTrue="1" operator="greaterThanOrEqual">
      <formula>$E$1/$E$1*90</formula>
    </cfRule>
  </conditionalFormatting>
  <conditionalFormatting sqref="O141">
    <cfRule type="cellIs" dxfId="595" priority="609" stopIfTrue="1" operator="lessThan">
      <formula>$F$1/$F$1*50%</formula>
    </cfRule>
    <cfRule type="cellIs" dxfId="594" priority="610" stopIfTrue="1" operator="between">
      <formula>$F$1/$F$1*50%</formula>
      <formula>$F$1/$F$1*89.9%</formula>
    </cfRule>
    <cfRule type="cellIs" dxfId="593" priority="611" stopIfTrue="1" operator="greaterThanOrEqual">
      <formula>$F$1/$F$1*13.5%</formula>
    </cfRule>
  </conditionalFormatting>
  <conditionalFormatting sqref="L141 I141 E141 G141">
    <cfRule type="cellIs" dxfId="592" priority="612" stopIfTrue="1" operator="lessThan">
      <formula>$E$1/$E$1*50</formula>
    </cfRule>
    <cfRule type="cellIs" dxfId="591" priority="613" stopIfTrue="1" operator="between">
      <formula>$E$1/$E$1*50</formula>
      <formula>$E$1/$E$1*89</formula>
    </cfRule>
    <cfRule type="cellIs" dxfId="590" priority="614" stopIfTrue="1" operator="greaterThanOrEqual">
      <formula>$E$1/$E$1*90</formula>
    </cfRule>
  </conditionalFormatting>
  <conditionalFormatting sqref="F141 H141 M141 J141">
    <cfRule type="cellIs" dxfId="589" priority="615" stopIfTrue="1" operator="lessThan">
      <formula>$F$1/$F$1*11.2%</formula>
    </cfRule>
    <cfRule type="cellIs" dxfId="588" priority="616" stopIfTrue="1" operator="between">
      <formula>$F$1/$F$1*11.25%</formula>
      <formula>$F$1/$F$1*20.03%</formula>
    </cfRule>
    <cfRule type="cellIs" dxfId="587" priority="617" stopIfTrue="1" operator="greaterThanOrEqual">
      <formula>$F$1/$F$1*13.5%</formula>
    </cfRule>
  </conditionalFormatting>
  <conditionalFormatting sqref="Q141">
    <cfRule type="cellIs" dxfId="586" priority="618" stopIfTrue="1" operator="lessThan">
      <formula>#REF!/#REF!*1%</formula>
    </cfRule>
    <cfRule type="cellIs" dxfId="585" priority="619" stopIfTrue="1" operator="between">
      <formula>#REF!/#REF!*1%</formula>
      <formula>#REF!/#REF!*4%</formula>
    </cfRule>
    <cfRule type="cellIs" dxfId="584" priority="620" stopIfTrue="1" operator="greaterThanOrEqual">
      <formula>#REF!/#REF!*5%</formula>
    </cfRule>
  </conditionalFormatting>
  <conditionalFormatting sqref="S141">
    <cfRule type="expression" dxfId="583" priority="621" stopIfTrue="1">
      <formula>F</formula>
    </cfRule>
    <cfRule type="expression" dxfId="582" priority="622" stopIfTrue="1">
      <formula>A</formula>
    </cfRule>
  </conditionalFormatting>
  <conditionalFormatting sqref="R141">
    <cfRule type="cellIs" dxfId="581" priority="623" stopIfTrue="1" operator="lessThan">
      <formula>$R$1/$R$1*60%</formula>
    </cfRule>
    <cfRule type="cellIs" dxfId="580" priority="624" stopIfTrue="1" operator="between">
      <formula>$R$1/$R$1*60%</formula>
      <formula>$R$1/$R$1*89%</formula>
    </cfRule>
    <cfRule type="cellIs" dxfId="579" priority="625" stopIfTrue="1" operator="greaterThanOrEqual">
      <formula>$R$1/$R$1*90%</formula>
    </cfRule>
  </conditionalFormatting>
  <conditionalFormatting sqref="P141">
    <cfRule type="cellIs" dxfId="578" priority="606" stopIfTrue="1" operator="lessThan">
      <formula>#REF!/#REF!*60</formula>
    </cfRule>
    <cfRule type="cellIs" dxfId="577" priority="607" stopIfTrue="1" operator="between">
      <formula>#REF!/#REF!*60</formula>
      <formula>#REF!/#REF!*89</formula>
    </cfRule>
    <cfRule type="cellIs" dxfId="576" priority="608" stopIfTrue="1" operator="greaterThanOrEqual">
      <formula>#REF!/#REF!*90</formula>
    </cfRule>
  </conditionalFormatting>
  <conditionalFormatting sqref="G141">
    <cfRule type="cellIs" dxfId="575" priority="603" stopIfTrue="1" operator="lessThan">
      <formula>$E$1/$E$1*50</formula>
    </cfRule>
    <cfRule type="cellIs" dxfId="574" priority="604" stopIfTrue="1" operator="between">
      <formula>$E$1/$E$1*50</formula>
      <formula>$E$1/$E$1*89</formula>
    </cfRule>
    <cfRule type="cellIs" dxfId="573" priority="605" stopIfTrue="1" operator="greaterThanOrEqual">
      <formula>$E$1/$E$1*90</formula>
    </cfRule>
  </conditionalFormatting>
  <conditionalFormatting sqref="O139">
    <cfRule type="cellIs" dxfId="572" priority="583" stopIfTrue="1" operator="lessThan">
      <formula>$F$1/$F$1*50%</formula>
    </cfRule>
    <cfRule type="cellIs" dxfId="571" priority="584" stopIfTrue="1" operator="between">
      <formula>$F$1/$F$1*50%</formula>
      <formula>$F$1/$F$1*89.9%</formula>
    </cfRule>
    <cfRule type="cellIs" dxfId="570" priority="585" stopIfTrue="1" operator="greaterThanOrEqual">
      <formula>$F$1/$F$1*13.5%</formula>
    </cfRule>
  </conditionalFormatting>
  <conditionalFormatting sqref="L139 I139 G139 E139">
    <cfRule type="cellIs" dxfId="569" priority="589" stopIfTrue="1" operator="lessThan">
      <formula>$E$1/$E$1*50</formula>
    </cfRule>
    <cfRule type="cellIs" dxfId="568" priority="590" stopIfTrue="1" operator="between">
      <formula>$E$1/$E$1*50</formula>
      <formula>$E$1/$E$1*89</formula>
    </cfRule>
    <cfRule type="cellIs" dxfId="567" priority="591" stopIfTrue="1" operator="greaterThanOrEqual">
      <formula>$E$1/$E$1*90</formula>
    </cfRule>
  </conditionalFormatting>
  <conditionalFormatting sqref="F139 H139 M139 J139">
    <cfRule type="cellIs" dxfId="566" priority="592" stopIfTrue="1" operator="lessThan">
      <formula>$F$1/$F$1*11.2%</formula>
    </cfRule>
    <cfRule type="cellIs" dxfId="565" priority="593" stopIfTrue="1" operator="between">
      <formula>$F$1/$F$1*11.25%</formula>
      <formula>$F$1/$F$1*20.03%</formula>
    </cfRule>
    <cfRule type="cellIs" dxfId="564" priority="594" stopIfTrue="1" operator="greaterThanOrEqual">
      <formula>$F$1/$F$1*13.5%</formula>
    </cfRule>
  </conditionalFormatting>
  <conditionalFormatting sqref="Q139">
    <cfRule type="cellIs" dxfId="563" priority="595" stopIfTrue="1" operator="lessThan">
      <formula>#REF!/#REF!*1%</formula>
    </cfRule>
    <cfRule type="cellIs" dxfId="562" priority="596" stopIfTrue="1" operator="between">
      <formula>#REF!/#REF!*1%</formula>
      <formula>#REF!/#REF!*4%</formula>
    </cfRule>
    <cfRule type="cellIs" dxfId="561" priority="597" stopIfTrue="1" operator="greaterThanOrEqual">
      <formula>#REF!/#REF!*5%</formula>
    </cfRule>
  </conditionalFormatting>
  <conditionalFormatting sqref="S139">
    <cfRule type="expression" dxfId="560" priority="598" stopIfTrue="1">
      <formula>F</formula>
    </cfRule>
    <cfRule type="expression" dxfId="559" priority="599" stopIfTrue="1">
      <formula>A</formula>
    </cfRule>
  </conditionalFormatting>
  <conditionalFormatting sqref="R139">
    <cfRule type="cellIs" dxfId="558" priority="600" stopIfTrue="1" operator="lessThan">
      <formula>$R$1/$R$1*60%</formula>
    </cfRule>
    <cfRule type="cellIs" dxfId="557" priority="601" stopIfTrue="1" operator="between">
      <formula>$R$1/$R$1*60%</formula>
      <formula>$R$1/$R$1*89%</formula>
    </cfRule>
    <cfRule type="cellIs" dxfId="556" priority="602" stopIfTrue="1" operator="greaterThanOrEqual">
      <formula>$R$1/$R$1*90%</formula>
    </cfRule>
  </conditionalFormatting>
  <conditionalFormatting sqref="P139">
    <cfRule type="cellIs" dxfId="555" priority="580" stopIfTrue="1" operator="lessThan">
      <formula>#REF!/#REF!*60</formula>
    </cfRule>
    <cfRule type="cellIs" dxfId="554" priority="581" stopIfTrue="1" operator="between">
      <formula>#REF!/#REF!*60</formula>
      <formula>#REF!/#REF!*89</formula>
    </cfRule>
    <cfRule type="cellIs" dxfId="553" priority="582" stopIfTrue="1" operator="greaterThanOrEqual">
      <formula>#REF!/#REF!*90</formula>
    </cfRule>
  </conditionalFormatting>
  <conditionalFormatting sqref="G139">
    <cfRule type="cellIs" dxfId="552" priority="577" stopIfTrue="1" operator="lessThan">
      <formula>$E$1/$E$1*50</formula>
    </cfRule>
    <cfRule type="cellIs" dxfId="551" priority="578" stopIfTrue="1" operator="between">
      <formula>$E$1/$E$1*50</formula>
      <formula>$E$1/$E$1*89</formula>
    </cfRule>
    <cfRule type="cellIs" dxfId="550" priority="579" stopIfTrue="1" operator="greaterThanOrEqual">
      <formula>$E$1/$E$1*90</formula>
    </cfRule>
  </conditionalFormatting>
  <conditionalFormatting sqref="E139">
    <cfRule type="cellIs" dxfId="549" priority="574" stopIfTrue="1" operator="lessThan">
      <formula>$E$1/$E$1*50</formula>
    </cfRule>
    <cfRule type="cellIs" dxfId="548" priority="575" stopIfTrue="1" operator="between">
      <formula>$E$1/$E$1*50</formula>
      <formula>$E$1/$E$1*89</formula>
    </cfRule>
    <cfRule type="cellIs" dxfId="547" priority="576" stopIfTrue="1" operator="greaterThanOrEqual">
      <formula>$E$1/$E$1*90</formula>
    </cfRule>
  </conditionalFormatting>
  <conditionalFormatting sqref="E139">
    <cfRule type="cellIs" dxfId="546" priority="571" stopIfTrue="1" operator="lessThan">
      <formula>$E$1/$E$1*50</formula>
    </cfRule>
    <cfRule type="cellIs" dxfId="545" priority="572" stopIfTrue="1" operator="between">
      <formula>$E$1/$E$1*50</formula>
      <formula>$E$1/$E$1*89</formula>
    </cfRule>
    <cfRule type="cellIs" dxfId="544" priority="573" stopIfTrue="1" operator="greaterThanOrEqual">
      <formula>$E$1/$E$1*90</formula>
    </cfRule>
  </conditionalFormatting>
  <conditionalFormatting sqref="E139">
    <cfRule type="cellIs" dxfId="543" priority="568" stopIfTrue="1" operator="lessThan">
      <formula>$E$1/$E$1*50</formula>
    </cfRule>
    <cfRule type="cellIs" dxfId="542" priority="569" stopIfTrue="1" operator="between">
      <formula>$E$1/$E$1*50</formula>
      <formula>$E$1/$E$1*89</formula>
    </cfRule>
    <cfRule type="cellIs" dxfId="541" priority="570" stopIfTrue="1" operator="greaterThanOrEqual">
      <formula>$E$1/$E$1*90</formula>
    </cfRule>
  </conditionalFormatting>
  <conditionalFormatting sqref="E139">
    <cfRule type="cellIs" dxfId="540" priority="565" stopIfTrue="1" operator="lessThan">
      <formula>$E$1/$E$1*50</formula>
    </cfRule>
    <cfRule type="cellIs" dxfId="539" priority="566" stopIfTrue="1" operator="between">
      <formula>$E$1/$E$1*50</formula>
      <formula>$E$1/$E$1*89</formula>
    </cfRule>
    <cfRule type="cellIs" dxfId="538" priority="567" stopIfTrue="1" operator="greaterThanOrEqual">
      <formula>$E$1/$E$1*90</formula>
    </cfRule>
  </conditionalFormatting>
  <conditionalFormatting sqref="P134">
    <cfRule type="cellIs" dxfId="537" priority="562" stopIfTrue="1" operator="lessThan">
      <formula>#REF!/#REF!*60</formula>
    </cfRule>
    <cfRule type="cellIs" dxfId="536" priority="563" stopIfTrue="1" operator="between">
      <formula>#REF!/#REF!*60</formula>
      <formula>#REF!/#REF!*89</formula>
    </cfRule>
    <cfRule type="cellIs" dxfId="535" priority="564" stopIfTrue="1" operator="greaterThanOrEqual">
      <formula>#REF!/#REF!*90</formula>
    </cfRule>
  </conditionalFormatting>
  <conditionalFormatting sqref="E134">
    <cfRule type="cellIs" dxfId="534" priority="559" stopIfTrue="1" operator="lessThan">
      <formula>$E$1/$E$1*50</formula>
    </cfRule>
    <cfRule type="cellIs" dxfId="533" priority="560" stopIfTrue="1" operator="between">
      <formula>$E$1/$E$1*50</formula>
      <formula>$E$1/$E$1*89</formula>
    </cfRule>
    <cfRule type="cellIs" dxfId="532" priority="561" stopIfTrue="1" operator="greaterThanOrEqual">
      <formula>$E$1/$E$1*90</formula>
    </cfRule>
  </conditionalFormatting>
  <conditionalFormatting sqref="P142:P143 P146">
    <cfRule type="cellIs" dxfId="531" priority="539" stopIfTrue="1" operator="lessThan">
      <formula>#REF!/#REF!*60</formula>
    </cfRule>
    <cfRule type="cellIs" dxfId="530" priority="540" stopIfTrue="1" operator="between">
      <formula>#REF!/#REF!*60</formula>
      <formula>#REF!/#REF!*89</formula>
    </cfRule>
    <cfRule type="cellIs" dxfId="529" priority="541" stopIfTrue="1" operator="greaterThanOrEqual">
      <formula>#REF!/#REF!*90</formula>
    </cfRule>
  </conditionalFormatting>
  <conditionalFormatting sqref="O142:O146">
    <cfRule type="cellIs" dxfId="528" priority="542" stopIfTrue="1" operator="lessThan">
      <formula>$F$1/$F$1*50%</formula>
    </cfRule>
    <cfRule type="cellIs" dxfId="527" priority="543" stopIfTrue="1" operator="between">
      <formula>$F$1/$F$1*50%</formula>
      <formula>$F$1/$F$1*89.9%</formula>
    </cfRule>
    <cfRule type="cellIs" dxfId="526" priority="544" stopIfTrue="1" operator="greaterThanOrEqual">
      <formula>$F$1/$F$1*13.5%</formula>
    </cfRule>
  </conditionalFormatting>
  <conditionalFormatting sqref="G142:G146 E142:E146 I142:I146 L142:L146">
    <cfRule type="cellIs" dxfId="525" priority="545" stopIfTrue="1" operator="lessThan">
      <formula>$E$1/$E$1*50</formula>
    </cfRule>
    <cfRule type="cellIs" dxfId="524" priority="546" stopIfTrue="1" operator="between">
      <formula>$E$1/$E$1*50</formula>
      <formula>$E$1/$E$1*89</formula>
    </cfRule>
    <cfRule type="cellIs" dxfId="523" priority="547" stopIfTrue="1" operator="greaterThanOrEqual">
      <formula>$E$1/$E$1*90</formula>
    </cfRule>
  </conditionalFormatting>
  <conditionalFormatting sqref="J142:J146 M142:M146 H142:H146 F142:F146">
    <cfRule type="cellIs" dxfId="522" priority="548" stopIfTrue="1" operator="lessThan">
      <formula>$F$1/$F$1*11.2%</formula>
    </cfRule>
    <cfRule type="cellIs" dxfId="521" priority="549" stopIfTrue="1" operator="between">
      <formula>$F$1/$F$1*11.25%</formula>
      <formula>$F$1/$F$1*20.03%</formula>
    </cfRule>
    <cfRule type="cellIs" dxfId="520" priority="550" stopIfTrue="1" operator="greaterThanOrEqual">
      <formula>$F$1/$F$1*13.5%</formula>
    </cfRule>
  </conditionalFormatting>
  <conditionalFormatting sqref="Q142:Q146">
    <cfRule type="cellIs" dxfId="519" priority="551" stopIfTrue="1" operator="lessThan">
      <formula>#REF!/#REF!*1%</formula>
    </cfRule>
    <cfRule type="cellIs" dxfId="518" priority="552" stopIfTrue="1" operator="between">
      <formula>#REF!/#REF!*1%</formula>
      <formula>#REF!/#REF!*4%</formula>
    </cfRule>
    <cfRule type="cellIs" dxfId="517" priority="553" stopIfTrue="1" operator="greaterThanOrEqual">
      <formula>#REF!/#REF!*5%</formula>
    </cfRule>
  </conditionalFormatting>
  <conditionalFormatting sqref="S142:S146">
    <cfRule type="expression" dxfId="516" priority="554" stopIfTrue="1">
      <formula>F</formula>
    </cfRule>
    <cfRule type="expression" dxfId="515" priority="555" stopIfTrue="1">
      <formula>A</formula>
    </cfRule>
  </conditionalFormatting>
  <conditionalFormatting sqref="R142:R146">
    <cfRule type="cellIs" dxfId="514" priority="556" stopIfTrue="1" operator="lessThan">
      <formula>$R$1/$R$1*60%</formula>
    </cfRule>
    <cfRule type="cellIs" dxfId="513" priority="557" stopIfTrue="1" operator="between">
      <formula>$R$1/$R$1*60%</formula>
      <formula>$R$1/$R$1*89%</formula>
    </cfRule>
    <cfRule type="cellIs" dxfId="512" priority="558" stopIfTrue="1" operator="greaterThanOrEqual">
      <formula>$R$1/$R$1*90%</formula>
    </cfRule>
  </conditionalFormatting>
  <conditionalFormatting sqref="P145">
    <cfRule type="cellIs" dxfId="511" priority="536" stopIfTrue="1" operator="lessThan">
      <formula>#REF!/#REF!*60</formula>
    </cfRule>
    <cfRule type="cellIs" dxfId="510" priority="537" stopIfTrue="1" operator="between">
      <formula>#REF!/#REF!*60</formula>
      <formula>#REF!/#REF!*89</formula>
    </cfRule>
    <cfRule type="cellIs" dxfId="509" priority="538" stopIfTrue="1" operator="greaterThanOrEqual">
      <formula>#REF!/#REF!*90</formula>
    </cfRule>
  </conditionalFormatting>
  <conditionalFormatting sqref="E144 G144">
    <cfRule type="cellIs" dxfId="508" priority="533" stopIfTrue="1" operator="lessThan">
      <formula>$E$1/$E$1*50</formula>
    </cfRule>
    <cfRule type="cellIs" dxfId="507" priority="534" stopIfTrue="1" operator="between">
      <formula>$E$1/$E$1*50</formula>
      <formula>$E$1/$E$1*89</formula>
    </cfRule>
    <cfRule type="cellIs" dxfId="506" priority="535" stopIfTrue="1" operator="greaterThanOrEqual">
      <formula>$E$1/$E$1*90</formula>
    </cfRule>
  </conditionalFormatting>
  <conditionalFormatting sqref="P144">
    <cfRule type="cellIs" dxfId="505" priority="530" stopIfTrue="1" operator="lessThan">
      <formula>#REF!/#REF!*60</formula>
    </cfRule>
    <cfRule type="cellIs" dxfId="504" priority="531" stopIfTrue="1" operator="between">
      <formula>#REF!/#REF!*60</formula>
      <formula>#REF!/#REF!*89</formula>
    </cfRule>
    <cfRule type="cellIs" dxfId="503" priority="532" stopIfTrue="1" operator="greaterThanOrEqual">
      <formula>#REF!/#REF!*90</formula>
    </cfRule>
  </conditionalFormatting>
  <conditionalFormatting sqref="G142">
    <cfRule type="cellIs" dxfId="502" priority="527" stopIfTrue="1" operator="lessThan">
      <formula>$E$1/$E$1*50</formula>
    </cfRule>
    <cfRule type="cellIs" dxfId="501" priority="528" stopIfTrue="1" operator="between">
      <formula>$E$1/$E$1*50</formula>
      <formula>$E$1/$E$1*89</formula>
    </cfRule>
    <cfRule type="cellIs" dxfId="500" priority="529" stopIfTrue="1" operator="greaterThanOrEqual">
      <formula>$E$1/$E$1*90</formula>
    </cfRule>
  </conditionalFormatting>
  <conditionalFormatting sqref="G142">
    <cfRule type="cellIs" dxfId="499" priority="524" stopIfTrue="1" operator="lessThan">
      <formula>$E$1/$E$1*50</formula>
    </cfRule>
    <cfRule type="cellIs" dxfId="498" priority="525" stopIfTrue="1" operator="between">
      <formula>$E$1/$E$1*50</formula>
      <formula>$E$1/$E$1*89</formula>
    </cfRule>
    <cfRule type="cellIs" dxfId="497" priority="526" stopIfTrue="1" operator="greaterThanOrEqual">
      <formula>$E$1/$E$1*90</formula>
    </cfRule>
  </conditionalFormatting>
  <conditionalFormatting sqref="G145">
    <cfRule type="cellIs" dxfId="496" priority="521" stopIfTrue="1" operator="lessThan">
      <formula>$E$1/$E$1*50</formula>
    </cfRule>
    <cfRule type="cellIs" dxfId="495" priority="522" stopIfTrue="1" operator="between">
      <formula>$E$1/$E$1*50</formula>
      <formula>$E$1/$E$1*89</formula>
    </cfRule>
    <cfRule type="cellIs" dxfId="494" priority="523" stopIfTrue="1" operator="greaterThanOrEqual">
      <formula>$E$1/$E$1*90</formula>
    </cfRule>
  </conditionalFormatting>
  <conditionalFormatting sqref="E145">
    <cfRule type="cellIs" dxfId="493" priority="518" stopIfTrue="1" operator="lessThan">
      <formula>$E$1/$E$1*50</formula>
    </cfRule>
    <cfRule type="cellIs" dxfId="492" priority="519" stopIfTrue="1" operator="between">
      <formula>$E$1/$E$1*50</formula>
      <formula>$E$1/$E$1*89</formula>
    </cfRule>
    <cfRule type="cellIs" dxfId="491" priority="520" stopIfTrue="1" operator="greaterThanOrEqual">
      <formula>$E$1/$E$1*90</formula>
    </cfRule>
  </conditionalFormatting>
  <conditionalFormatting sqref="O147">
    <cfRule type="cellIs" dxfId="490" priority="501" stopIfTrue="1" operator="lessThan">
      <formula>$F$1/$F$1*50%</formula>
    </cfRule>
    <cfRule type="cellIs" dxfId="489" priority="502" stopIfTrue="1" operator="between">
      <formula>$F$1/$F$1*50%</formula>
      <formula>$F$1/$F$1*89.9%</formula>
    </cfRule>
    <cfRule type="cellIs" dxfId="488" priority="503" stopIfTrue="1" operator="greaterThanOrEqual">
      <formula>$F$1/$F$1*13.5%</formula>
    </cfRule>
  </conditionalFormatting>
  <conditionalFormatting sqref="L147 I147 E147 G147">
    <cfRule type="cellIs" dxfId="487" priority="504" stopIfTrue="1" operator="lessThan">
      <formula>$E$1/$E$1*50</formula>
    </cfRule>
    <cfRule type="cellIs" dxfId="486" priority="505" stopIfTrue="1" operator="between">
      <formula>$E$1/$E$1*50</formula>
      <formula>$E$1/$E$1*89</formula>
    </cfRule>
    <cfRule type="cellIs" dxfId="485" priority="506" stopIfTrue="1" operator="greaterThanOrEqual">
      <formula>$E$1/$E$1*90</formula>
    </cfRule>
  </conditionalFormatting>
  <conditionalFormatting sqref="F147 H147 M147 J147">
    <cfRule type="cellIs" dxfId="484" priority="507" stopIfTrue="1" operator="lessThan">
      <formula>$F$1/$F$1*11.2%</formula>
    </cfRule>
    <cfRule type="cellIs" dxfId="483" priority="508" stopIfTrue="1" operator="between">
      <formula>$F$1/$F$1*11.25%</formula>
      <formula>$F$1/$F$1*20.03%</formula>
    </cfRule>
    <cfRule type="cellIs" dxfId="482" priority="509" stopIfTrue="1" operator="greaterThanOrEqual">
      <formula>$F$1/$F$1*13.5%</formula>
    </cfRule>
  </conditionalFormatting>
  <conditionalFormatting sqref="Q147">
    <cfRule type="cellIs" dxfId="481" priority="510" stopIfTrue="1" operator="lessThan">
      <formula>#REF!/#REF!*1%</formula>
    </cfRule>
    <cfRule type="cellIs" dxfId="480" priority="511" stopIfTrue="1" operator="between">
      <formula>#REF!/#REF!*1%</formula>
      <formula>#REF!/#REF!*4%</formula>
    </cfRule>
    <cfRule type="cellIs" dxfId="479" priority="512" stopIfTrue="1" operator="greaterThanOrEqual">
      <formula>#REF!/#REF!*5%</formula>
    </cfRule>
  </conditionalFormatting>
  <conditionalFormatting sqref="S147">
    <cfRule type="expression" dxfId="478" priority="513" stopIfTrue="1">
      <formula>F</formula>
    </cfRule>
    <cfRule type="expression" dxfId="477" priority="514" stopIfTrue="1">
      <formula>A</formula>
    </cfRule>
  </conditionalFormatting>
  <conditionalFormatting sqref="R147">
    <cfRule type="cellIs" dxfId="476" priority="515" stopIfTrue="1" operator="lessThan">
      <formula>$R$1/$R$1*60%</formula>
    </cfRule>
    <cfRule type="cellIs" dxfId="475" priority="516" stopIfTrue="1" operator="between">
      <formula>$R$1/$R$1*60%</formula>
      <formula>$R$1/$R$1*89%</formula>
    </cfRule>
    <cfRule type="cellIs" dxfId="474" priority="517" stopIfTrue="1" operator="greaterThanOrEqual">
      <formula>$R$1/$R$1*90%</formula>
    </cfRule>
  </conditionalFormatting>
  <conditionalFormatting sqref="P147">
    <cfRule type="cellIs" dxfId="473" priority="498" stopIfTrue="1" operator="lessThan">
      <formula>#REF!/#REF!*60</formula>
    </cfRule>
    <cfRule type="cellIs" dxfId="472" priority="499" stopIfTrue="1" operator="between">
      <formula>#REF!/#REF!*60</formula>
      <formula>#REF!/#REF!*89</formula>
    </cfRule>
    <cfRule type="cellIs" dxfId="471" priority="500" stopIfTrue="1" operator="greaterThanOrEqual">
      <formula>#REF!/#REF!*90</formula>
    </cfRule>
  </conditionalFormatting>
  <conditionalFormatting sqref="P148">
    <cfRule type="cellIs" dxfId="470" priority="495" stopIfTrue="1" operator="lessThan">
      <formula>#REF!/#REF!*60</formula>
    </cfRule>
    <cfRule type="cellIs" dxfId="469" priority="496" stopIfTrue="1" operator="between">
      <formula>#REF!/#REF!*60</formula>
      <formula>#REF!/#REF!*89</formula>
    </cfRule>
    <cfRule type="cellIs" dxfId="468" priority="497" stopIfTrue="1" operator="greaterThanOrEqual">
      <formula>#REF!/#REF!*90</formula>
    </cfRule>
  </conditionalFormatting>
  <conditionalFormatting sqref="P153 A153">
    <cfRule type="cellIs" dxfId="467" priority="474" stopIfTrue="1" operator="lessThan">
      <formula>#REF!/#REF!*60</formula>
    </cfRule>
    <cfRule type="cellIs" dxfId="466" priority="475" stopIfTrue="1" operator="between">
      <formula>#REF!/#REF!*60</formula>
      <formula>#REF!/#REF!*89</formula>
    </cfRule>
    <cfRule type="cellIs" dxfId="465" priority="476" stopIfTrue="1" operator="greaterThanOrEqual">
      <formula>#REF!/#REF!*90</formula>
    </cfRule>
  </conditionalFormatting>
  <conditionalFormatting sqref="O153">
    <cfRule type="cellIs" dxfId="464" priority="477" stopIfTrue="1" operator="lessThan">
      <formula>$F$1/$F$1*50%</formula>
    </cfRule>
    <cfRule type="cellIs" dxfId="463" priority="478" stopIfTrue="1" operator="between">
      <formula>$F$1/$F$1*50%</formula>
      <formula>$F$1/$F$1*89.9%</formula>
    </cfRule>
    <cfRule type="cellIs" dxfId="462" priority="479" stopIfTrue="1" operator="greaterThanOrEqual">
      <formula>$F$1/$F$1*13.5%</formula>
    </cfRule>
  </conditionalFormatting>
  <conditionalFormatting sqref="K153 N153">
    <cfRule type="cellIs" dxfId="461" priority="480" stopIfTrue="1" operator="lessThan">
      <formula>$F$1/$F$1*1%</formula>
    </cfRule>
    <cfRule type="cellIs" dxfId="460" priority="481" stopIfTrue="1" operator="between">
      <formula>$F$1/$F$1*1%</formula>
      <formula>$F$1/$F$1*4%</formula>
    </cfRule>
    <cfRule type="cellIs" dxfId="459" priority="482" stopIfTrue="1" operator="greaterThanOrEqual">
      <formula>$F$1/$F$1*5%</formula>
    </cfRule>
  </conditionalFormatting>
  <conditionalFormatting sqref="I153 L153 G153 E153">
    <cfRule type="cellIs" dxfId="458" priority="483" stopIfTrue="1" operator="lessThan">
      <formula>$E$1/$E$1*50</formula>
    </cfRule>
    <cfRule type="cellIs" dxfId="457" priority="484" stopIfTrue="1" operator="between">
      <formula>$E$1/$E$1*50</formula>
      <formula>$E$1/$E$1*89</formula>
    </cfRule>
    <cfRule type="cellIs" dxfId="456" priority="485" stopIfTrue="1" operator="greaterThanOrEqual">
      <formula>$E$1/$E$1*90</formula>
    </cfRule>
  </conditionalFormatting>
  <conditionalFormatting sqref="J153 M153 H153 F153">
    <cfRule type="cellIs" dxfId="455" priority="486" stopIfTrue="1" operator="lessThan">
      <formula>$F$1/$F$1*11.2%</formula>
    </cfRule>
    <cfRule type="cellIs" dxfId="454" priority="487" stopIfTrue="1" operator="between">
      <formula>$F$1/$F$1*11.25%</formula>
      <formula>$F$1/$F$1*20.03%</formula>
    </cfRule>
    <cfRule type="cellIs" dxfId="453" priority="488" stopIfTrue="1" operator="greaterThanOrEqual">
      <formula>$F$1/$F$1*13.5%</formula>
    </cfRule>
  </conditionalFormatting>
  <conditionalFormatting sqref="O149">
    <cfRule type="cellIs" dxfId="452" priority="425" stopIfTrue="1" operator="lessThan">
      <formula>$F$1/$F$1*50%</formula>
    </cfRule>
    <cfRule type="cellIs" dxfId="451" priority="426" stopIfTrue="1" operator="between">
      <formula>$F$1/$F$1*50%</formula>
      <formula>$F$1/$F$1*89.9%</formula>
    </cfRule>
    <cfRule type="cellIs" dxfId="450" priority="427" stopIfTrue="1" operator="greaterThanOrEqual">
      <formula>$F$1/$F$1*13.5%</formula>
    </cfRule>
  </conditionalFormatting>
  <conditionalFormatting sqref="L149 I149 E149 G149">
    <cfRule type="cellIs" dxfId="449" priority="428" stopIfTrue="1" operator="lessThan">
      <formula>$E$1/$E$1*50</formula>
    </cfRule>
    <cfRule type="cellIs" dxfId="448" priority="429" stopIfTrue="1" operator="between">
      <formula>$E$1/$E$1*50</formula>
      <formula>$E$1/$E$1*89</formula>
    </cfRule>
    <cfRule type="cellIs" dxfId="447" priority="430" stopIfTrue="1" operator="greaterThanOrEqual">
      <formula>$E$1/$E$1*90</formula>
    </cfRule>
  </conditionalFormatting>
  <conditionalFormatting sqref="F149 H149 M149 J149">
    <cfRule type="cellIs" dxfId="446" priority="431" stopIfTrue="1" operator="lessThan">
      <formula>$F$1/$F$1*11.2%</formula>
    </cfRule>
    <cfRule type="cellIs" dxfId="445" priority="432" stopIfTrue="1" operator="between">
      <formula>$F$1/$F$1*11.25%</formula>
      <formula>$F$1/$F$1*20.03%</formula>
    </cfRule>
    <cfRule type="cellIs" dxfId="444" priority="433" stopIfTrue="1" operator="greaterThanOrEqual">
      <formula>$F$1/$F$1*13.5%</formula>
    </cfRule>
  </conditionalFormatting>
  <conditionalFormatting sqref="Q149">
    <cfRule type="cellIs" dxfId="443" priority="434" stopIfTrue="1" operator="lessThan">
      <formula>#REF!/#REF!*1%</formula>
    </cfRule>
    <cfRule type="cellIs" dxfId="442" priority="435" stopIfTrue="1" operator="between">
      <formula>#REF!/#REF!*1%</formula>
      <formula>#REF!/#REF!*4%</formula>
    </cfRule>
    <cfRule type="cellIs" dxfId="441" priority="436" stopIfTrue="1" operator="greaterThanOrEqual">
      <formula>#REF!/#REF!*5%</formula>
    </cfRule>
  </conditionalFormatting>
  <conditionalFormatting sqref="S149">
    <cfRule type="expression" dxfId="440" priority="437" stopIfTrue="1">
      <formula>F</formula>
    </cfRule>
    <cfRule type="expression" dxfId="439" priority="438" stopIfTrue="1">
      <formula>A</formula>
    </cfRule>
  </conditionalFormatting>
  <conditionalFormatting sqref="R149">
    <cfRule type="cellIs" dxfId="438" priority="439" stopIfTrue="1" operator="lessThan">
      <formula>$R$1/$R$1*60%</formula>
    </cfRule>
    <cfRule type="cellIs" dxfId="437" priority="440" stopIfTrue="1" operator="between">
      <formula>$R$1/$R$1*60%</formula>
      <formula>$R$1/$R$1*89%</formula>
    </cfRule>
    <cfRule type="cellIs" dxfId="436" priority="441" stopIfTrue="1" operator="greaterThanOrEqual">
      <formula>$R$1/$R$1*90%</formula>
    </cfRule>
  </conditionalFormatting>
  <conditionalFormatting sqref="P149">
    <cfRule type="cellIs" dxfId="435" priority="422" stopIfTrue="1" operator="lessThan">
      <formula>#REF!/#REF!*60</formula>
    </cfRule>
    <cfRule type="cellIs" dxfId="434" priority="423" stopIfTrue="1" operator="between">
      <formula>#REF!/#REF!*60</formula>
      <formula>#REF!/#REF!*89</formula>
    </cfRule>
    <cfRule type="cellIs" dxfId="433" priority="424" stopIfTrue="1" operator="greaterThanOrEqual">
      <formula>#REF!/#REF!*90</formula>
    </cfRule>
  </conditionalFormatting>
  <conditionalFormatting sqref="P150">
    <cfRule type="cellIs" dxfId="432" priority="402" stopIfTrue="1" operator="lessThan">
      <formula>#REF!/#REF!*60</formula>
    </cfRule>
    <cfRule type="cellIs" dxfId="431" priority="403" stopIfTrue="1" operator="between">
      <formula>#REF!/#REF!*60</formula>
      <formula>#REF!/#REF!*89</formula>
    </cfRule>
    <cfRule type="cellIs" dxfId="430" priority="404" stopIfTrue="1" operator="greaterThanOrEqual">
      <formula>#REF!/#REF!*90</formula>
    </cfRule>
  </conditionalFormatting>
  <conditionalFormatting sqref="O150">
    <cfRule type="cellIs" dxfId="429" priority="405" stopIfTrue="1" operator="lessThan">
      <formula>$F$1/$F$1*50%</formula>
    </cfRule>
    <cfRule type="cellIs" dxfId="428" priority="406" stopIfTrue="1" operator="between">
      <formula>$F$1/$F$1*50%</formula>
      <formula>$F$1/$F$1*89.9%</formula>
    </cfRule>
    <cfRule type="cellIs" dxfId="427" priority="407" stopIfTrue="1" operator="greaterThanOrEqual">
      <formula>$F$1/$F$1*13.5%</formula>
    </cfRule>
  </conditionalFormatting>
  <conditionalFormatting sqref="G150 E150 I150 L150">
    <cfRule type="cellIs" dxfId="426" priority="408" stopIfTrue="1" operator="lessThan">
      <formula>$E$1/$E$1*50</formula>
    </cfRule>
    <cfRule type="cellIs" dxfId="425" priority="409" stopIfTrue="1" operator="between">
      <formula>$E$1/$E$1*50</formula>
      <formula>$E$1/$E$1*89</formula>
    </cfRule>
    <cfRule type="cellIs" dxfId="424" priority="410" stopIfTrue="1" operator="greaterThanOrEqual">
      <formula>$E$1/$E$1*90</formula>
    </cfRule>
  </conditionalFormatting>
  <conditionalFormatting sqref="J150 M150 H150 F150">
    <cfRule type="cellIs" dxfId="423" priority="411" stopIfTrue="1" operator="lessThan">
      <formula>$F$1/$F$1*11.2%</formula>
    </cfRule>
    <cfRule type="cellIs" dxfId="422" priority="412" stopIfTrue="1" operator="between">
      <formula>$F$1/$F$1*11.25%</formula>
      <formula>$F$1/$F$1*20.03%</formula>
    </cfRule>
    <cfRule type="cellIs" dxfId="421" priority="413" stopIfTrue="1" operator="greaterThanOrEqual">
      <formula>$F$1/$F$1*13.5%</formula>
    </cfRule>
  </conditionalFormatting>
  <conditionalFormatting sqref="Q150">
    <cfRule type="cellIs" dxfId="420" priority="414" stopIfTrue="1" operator="lessThan">
      <formula>#REF!/#REF!*1%</formula>
    </cfRule>
    <cfRule type="cellIs" dxfId="419" priority="415" stopIfTrue="1" operator="between">
      <formula>#REF!/#REF!*1%</formula>
      <formula>#REF!/#REF!*4%</formula>
    </cfRule>
    <cfRule type="cellIs" dxfId="418" priority="416" stopIfTrue="1" operator="greaterThanOrEqual">
      <formula>#REF!/#REF!*5%</formula>
    </cfRule>
  </conditionalFormatting>
  <conditionalFormatting sqref="S150">
    <cfRule type="expression" dxfId="417" priority="417" stopIfTrue="1">
      <formula>F</formula>
    </cfRule>
    <cfRule type="expression" dxfId="416" priority="418" stopIfTrue="1">
      <formula>A</formula>
    </cfRule>
  </conditionalFormatting>
  <conditionalFormatting sqref="R150">
    <cfRule type="cellIs" dxfId="415" priority="419" stopIfTrue="1" operator="lessThan">
      <formula>$R$1/$R$1*60%</formula>
    </cfRule>
    <cfRule type="cellIs" dxfId="414" priority="420" stopIfTrue="1" operator="between">
      <formula>$R$1/$R$1*60%</formula>
      <formula>$R$1/$R$1*89%</formula>
    </cfRule>
    <cfRule type="cellIs" dxfId="413" priority="421" stopIfTrue="1" operator="greaterThanOrEqual">
      <formula>$R$1/$R$1*90%</formula>
    </cfRule>
  </conditionalFormatting>
  <conditionalFormatting sqref="C121">
    <cfRule type="cellIs" dxfId="412" priority="388" stopIfTrue="1" operator="lessThan">
      <formula>#REF!/#REF!*9%</formula>
    </cfRule>
    <cfRule type="cellIs" dxfId="411" priority="389" stopIfTrue="1" operator="between">
      <formula>#REF!/#REF!*9%</formula>
      <formula>#REF!/#REF!*13.4%</formula>
    </cfRule>
    <cfRule type="cellIs" dxfId="410" priority="390" stopIfTrue="1" operator="greaterThanOrEqual">
      <formula>#REF!/#REF!*13.5%</formula>
    </cfRule>
  </conditionalFormatting>
  <conditionalFormatting sqref="G121 S121">
    <cfRule type="expression" dxfId="409" priority="391" stopIfTrue="1">
      <formula>F</formula>
    </cfRule>
    <cfRule type="expression" dxfId="408" priority="392" stopIfTrue="1">
      <formula>A</formula>
    </cfRule>
  </conditionalFormatting>
  <conditionalFormatting sqref="R121 F121">
    <cfRule type="cellIs" dxfId="407" priority="393" stopIfTrue="1" operator="lessThan">
      <formula>#REF!/#REF!*60%</formula>
    </cfRule>
    <cfRule type="cellIs" dxfId="406" priority="394" stopIfTrue="1" operator="between">
      <formula>#REF!/#REF!*60%</formula>
      <formula>#REF!/#REF!*89%</formula>
    </cfRule>
    <cfRule type="cellIs" dxfId="405" priority="395" stopIfTrue="1" operator="greaterThanOrEqual">
      <formula>#REF!/#REF!*90%</formula>
    </cfRule>
  </conditionalFormatting>
  <conditionalFormatting sqref="D121 A121:B121">
    <cfRule type="cellIs" dxfId="404" priority="385" stopIfTrue="1" operator="lessThan">
      <formula>#REF!/#REF!*60</formula>
    </cfRule>
    <cfRule type="cellIs" dxfId="403" priority="386" stopIfTrue="1" operator="between">
      <formula>#REF!/#REF!*60</formula>
      <formula>#REF!/#REF!*89</formula>
    </cfRule>
    <cfRule type="cellIs" dxfId="402" priority="387" stopIfTrue="1" operator="greaterThanOrEqual">
      <formula>#REF!/#REF!*90</formula>
    </cfRule>
  </conditionalFormatting>
  <conditionalFormatting sqref="R121 F121">
    <cfRule type="cellIs" dxfId="401" priority="382" stopIfTrue="1" operator="lessThan">
      <formula>#REF!/#REF!*60%</formula>
    </cfRule>
    <cfRule type="cellIs" dxfId="400" priority="383" stopIfTrue="1" operator="between">
      <formula>#REF!/#REF!*60%</formula>
      <formula>#REF!/#REF!*89%</formula>
    </cfRule>
    <cfRule type="cellIs" dxfId="399" priority="384" stopIfTrue="1" operator="greaterThanOrEqual">
      <formula>#REF!/#REF!*90%</formula>
    </cfRule>
  </conditionalFormatting>
  <conditionalFormatting sqref="C121">
    <cfRule type="cellIs" dxfId="398" priority="379" stopIfTrue="1" operator="lessThan">
      <formula>#REF!/#REF!*9%</formula>
    </cfRule>
    <cfRule type="cellIs" dxfId="397" priority="380" stopIfTrue="1" operator="between">
      <formula>#REF!/#REF!*9%</formula>
      <formula>#REF!/#REF!*13.4%</formula>
    </cfRule>
    <cfRule type="cellIs" dxfId="396" priority="381" stopIfTrue="1" operator="greaterThanOrEqual">
      <formula>#REF!/#REF!*13.5%</formula>
    </cfRule>
  </conditionalFormatting>
  <conditionalFormatting sqref="N374">
    <cfRule type="cellIs" dxfId="395" priority="373" stopIfTrue="1" operator="lessThan">
      <formula>$F$1/$F$1*1%</formula>
    </cfRule>
    <cfRule type="cellIs" dxfId="394" priority="374" stopIfTrue="1" operator="between">
      <formula>$F$1/$F$1*1%</formula>
      <formula>$F$1/$F$1*4%</formula>
    </cfRule>
    <cfRule type="cellIs" dxfId="393" priority="375" stopIfTrue="1" operator="greaterThanOrEqual">
      <formula>$F$1/$F$1*5%</formula>
    </cfRule>
  </conditionalFormatting>
  <conditionalFormatting sqref="E374">
    <cfRule type="cellIs" dxfId="392" priority="376" stopIfTrue="1" operator="lessThan">
      <formula>$E$1/$E$1*50</formula>
    </cfRule>
    <cfRule type="cellIs" dxfId="391" priority="377" stopIfTrue="1" operator="between">
      <formula>$E$1/$E$1*50</formula>
      <formula>$E$1/$E$1*89</formula>
    </cfRule>
    <cfRule type="cellIs" dxfId="390" priority="378" stopIfTrue="1" operator="greaterThanOrEqual">
      <formula>$E$1/$E$1*90</formula>
    </cfRule>
  </conditionalFormatting>
  <conditionalFormatting sqref="O381">
    <cfRule type="cellIs" dxfId="389" priority="355" stopIfTrue="1" operator="lessThan">
      <formula>$F$1/$F$1*50%</formula>
    </cfRule>
    <cfRule type="cellIs" dxfId="388" priority="356" stopIfTrue="1" operator="between">
      <formula>$F$1/$F$1*50%</formula>
      <formula>$F$1/$F$1*89.9%</formula>
    </cfRule>
    <cfRule type="cellIs" dxfId="387" priority="357" stopIfTrue="1" operator="greaterThanOrEqual">
      <formula>$F$1/$F$1*13.5%</formula>
    </cfRule>
  </conditionalFormatting>
  <conditionalFormatting sqref="N381">
    <cfRule type="cellIs" dxfId="386" priority="358" stopIfTrue="1" operator="lessThan">
      <formula>$F$1/$F$1*1%</formula>
    </cfRule>
    <cfRule type="cellIs" dxfId="385" priority="359" stopIfTrue="1" operator="between">
      <formula>$F$1/$F$1*1%</formula>
      <formula>$F$1/$F$1*4%</formula>
    </cfRule>
    <cfRule type="cellIs" dxfId="384" priority="360" stopIfTrue="1" operator="greaterThanOrEqual">
      <formula>$F$1/$F$1*5%</formula>
    </cfRule>
  </conditionalFormatting>
  <conditionalFormatting sqref="G381 L381 I381 E381">
    <cfRule type="cellIs" dxfId="383" priority="361" stopIfTrue="1" operator="lessThan">
      <formula>$E$1/$E$1*50</formula>
    </cfRule>
    <cfRule type="cellIs" dxfId="382" priority="362" stopIfTrue="1" operator="between">
      <formula>$E$1/$E$1*50</formula>
      <formula>$E$1/$E$1*89</formula>
    </cfRule>
    <cfRule type="cellIs" dxfId="381" priority="363" stopIfTrue="1" operator="greaterThanOrEqual">
      <formula>$E$1/$E$1*90</formula>
    </cfRule>
  </conditionalFormatting>
  <conditionalFormatting sqref="F381 H381 M381 J381">
    <cfRule type="cellIs" dxfId="380" priority="364" stopIfTrue="1" operator="lessThan">
      <formula>$F$1/$F$1*11.2%</formula>
    </cfRule>
    <cfRule type="cellIs" dxfId="379" priority="365" stopIfTrue="1" operator="between">
      <formula>$F$1/$F$1*11.25%</formula>
      <formula>$F$1/$F$1*20.03%</formula>
    </cfRule>
    <cfRule type="cellIs" dxfId="378" priority="366" stopIfTrue="1" operator="greaterThanOrEqual">
      <formula>$F$1/$F$1*13.5%</formula>
    </cfRule>
  </conditionalFormatting>
  <conditionalFormatting sqref="P381">
    <cfRule type="cellIs" dxfId="377" priority="352" stopIfTrue="1" operator="lessThan">
      <formula>#REF!/#REF!*60</formula>
    </cfRule>
    <cfRule type="cellIs" dxfId="376" priority="353" stopIfTrue="1" operator="between">
      <formula>#REF!/#REF!*60</formula>
      <formula>#REF!/#REF!*89</formula>
    </cfRule>
    <cfRule type="cellIs" dxfId="375" priority="354" stopIfTrue="1" operator="greaterThanOrEqual">
      <formula>#REF!/#REF!*90</formula>
    </cfRule>
  </conditionalFormatting>
  <conditionalFormatting sqref="Q381">
    <cfRule type="cellIs" dxfId="374" priority="349" stopIfTrue="1" operator="lessThan">
      <formula>#REF!/#REF!*1%</formula>
    </cfRule>
    <cfRule type="cellIs" dxfId="373" priority="350" stopIfTrue="1" operator="between">
      <formula>#REF!/#REF!*1%</formula>
      <formula>#REF!/#REF!*4%</formula>
    </cfRule>
    <cfRule type="cellIs" dxfId="372" priority="351" stopIfTrue="1" operator="greaterThanOrEqual">
      <formula>#REF!/#REF!*5%</formula>
    </cfRule>
  </conditionalFormatting>
  <conditionalFormatting sqref="O373">
    <cfRule type="cellIs" dxfId="371" priority="334" stopIfTrue="1" operator="lessThan">
      <formula>$F$1/$F$1*50%</formula>
    </cfRule>
    <cfRule type="cellIs" dxfId="370" priority="335" stopIfTrue="1" operator="between">
      <formula>$F$1/$F$1*50%</formula>
      <formula>$F$1/$F$1*89.9%</formula>
    </cfRule>
    <cfRule type="cellIs" dxfId="369" priority="336" stopIfTrue="1" operator="greaterThanOrEqual">
      <formula>$F$1/$F$1*13.5%</formula>
    </cfRule>
  </conditionalFormatting>
  <conditionalFormatting sqref="N373">
    <cfRule type="cellIs" dxfId="368" priority="337" stopIfTrue="1" operator="lessThan">
      <formula>$F$1/$F$1*1%</formula>
    </cfRule>
    <cfRule type="cellIs" dxfId="367" priority="338" stopIfTrue="1" operator="between">
      <formula>$F$1/$F$1*1%</formula>
      <formula>$F$1/$F$1*4%</formula>
    </cfRule>
    <cfRule type="cellIs" dxfId="366" priority="339" stopIfTrue="1" operator="greaterThanOrEqual">
      <formula>$F$1/$F$1*5%</formula>
    </cfRule>
  </conditionalFormatting>
  <conditionalFormatting sqref="G373 E373 L373 I373">
    <cfRule type="cellIs" dxfId="365" priority="340" stopIfTrue="1" operator="lessThan">
      <formula>$E$1/$E$1*50</formula>
    </cfRule>
    <cfRule type="cellIs" dxfId="364" priority="341" stopIfTrue="1" operator="between">
      <formula>$E$1/$E$1*50</formula>
      <formula>$E$1/$E$1*89</formula>
    </cfRule>
    <cfRule type="cellIs" dxfId="363" priority="342" stopIfTrue="1" operator="greaterThanOrEqual">
      <formula>$E$1/$E$1*90</formula>
    </cfRule>
  </conditionalFormatting>
  <conditionalFormatting sqref="F373 H373 M373 J373">
    <cfRule type="cellIs" dxfId="362" priority="343" stopIfTrue="1" operator="lessThan">
      <formula>$F$1/$F$1*11.2%</formula>
    </cfRule>
    <cfRule type="cellIs" dxfId="361" priority="344" stopIfTrue="1" operator="between">
      <formula>$F$1/$F$1*11.25%</formula>
      <formula>$F$1/$F$1*20.03%</formula>
    </cfRule>
    <cfRule type="cellIs" dxfId="360" priority="345" stopIfTrue="1" operator="greaterThanOrEqual">
      <formula>$F$1/$F$1*13.5%</formula>
    </cfRule>
  </conditionalFormatting>
  <conditionalFormatting sqref="Q373">
    <cfRule type="cellIs" dxfId="359" priority="346" stopIfTrue="1" operator="lessThan">
      <formula>#REF!/#REF!*1%</formula>
    </cfRule>
    <cfRule type="cellIs" dxfId="358" priority="347" stopIfTrue="1" operator="between">
      <formula>#REF!/#REF!*1%</formula>
      <formula>#REF!/#REF!*4%</formula>
    </cfRule>
    <cfRule type="cellIs" dxfId="357" priority="348" stopIfTrue="1" operator="greaterThanOrEqual">
      <formula>#REF!/#REF!*5%</formula>
    </cfRule>
  </conditionalFormatting>
  <conditionalFormatting sqref="P373">
    <cfRule type="cellIs" dxfId="356" priority="331" stopIfTrue="1" operator="lessThan">
      <formula>#REF!/#REF!*60</formula>
    </cfRule>
    <cfRule type="cellIs" dxfId="355" priority="332" stopIfTrue="1" operator="between">
      <formula>#REF!/#REF!*60</formula>
      <formula>#REF!/#REF!*89</formula>
    </cfRule>
    <cfRule type="cellIs" dxfId="354" priority="333" stopIfTrue="1" operator="greaterThanOrEqual">
      <formula>#REF!/#REF!*90</formula>
    </cfRule>
  </conditionalFormatting>
  <conditionalFormatting sqref="E373">
    <cfRule type="cellIs" dxfId="353" priority="328" stopIfTrue="1" operator="lessThan">
      <formula>$E$1/$E$1*50</formula>
    </cfRule>
    <cfRule type="cellIs" dxfId="352" priority="329" stopIfTrue="1" operator="between">
      <formula>$E$1/$E$1*50</formula>
      <formula>$E$1/$E$1*89</formula>
    </cfRule>
    <cfRule type="cellIs" dxfId="351" priority="330" stopIfTrue="1" operator="greaterThanOrEqual">
      <formula>$E$1/$E$1*90</formula>
    </cfRule>
  </conditionalFormatting>
  <conditionalFormatting sqref="O375 O379">
    <cfRule type="cellIs" dxfId="350" priority="313" stopIfTrue="1" operator="lessThan">
      <formula>$F$1/$F$1*50%</formula>
    </cfRule>
    <cfRule type="cellIs" dxfId="349" priority="314" stopIfTrue="1" operator="between">
      <formula>$F$1/$F$1*50%</formula>
      <formula>$F$1/$F$1*89.9%</formula>
    </cfRule>
    <cfRule type="cellIs" dxfId="348" priority="315" stopIfTrue="1" operator="greaterThanOrEqual">
      <formula>$F$1/$F$1*13.5%</formula>
    </cfRule>
  </conditionalFormatting>
  <conditionalFormatting sqref="N375 N379">
    <cfRule type="cellIs" dxfId="347" priority="316" stopIfTrue="1" operator="lessThan">
      <formula>$F$1/$F$1*1%</formula>
    </cfRule>
    <cfRule type="cellIs" dxfId="346" priority="317" stopIfTrue="1" operator="between">
      <formula>$F$1/$F$1*1%</formula>
      <formula>$F$1/$F$1*4%</formula>
    </cfRule>
    <cfRule type="cellIs" dxfId="345" priority="318" stopIfTrue="1" operator="greaterThanOrEqual">
      <formula>$F$1/$F$1*5%</formula>
    </cfRule>
  </conditionalFormatting>
  <conditionalFormatting sqref="G375 L375 I375 E375 G379 E379 L379 I379">
    <cfRule type="cellIs" dxfId="344" priority="319" stopIfTrue="1" operator="lessThan">
      <formula>$E$1/$E$1*50</formula>
    </cfRule>
    <cfRule type="cellIs" dxfId="343" priority="320" stopIfTrue="1" operator="between">
      <formula>$E$1/$E$1*50</formula>
      <formula>$E$1/$E$1*89</formula>
    </cfRule>
    <cfRule type="cellIs" dxfId="342" priority="321" stopIfTrue="1" operator="greaterThanOrEqual">
      <formula>$E$1/$E$1*90</formula>
    </cfRule>
  </conditionalFormatting>
  <conditionalFormatting sqref="F375 H375 M375 J375 F379 H379 M379 J379">
    <cfRule type="cellIs" dxfId="341" priority="322" stopIfTrue="1" operator="lessThan">
      <formula>$F$1/$F$1*11.2%</formula>
    </cfRule>
    <cfRule type="cellIs" dxfId="340" priority="323" stopIfTrue="1" operator="between">
      <formula>$F$1/$F$1*11.25%</formula>
      <formula>$F$1/$F$1*20.03%</formula>
    </cfRule>
    <cfRule type="cellIs" dxfId="339" priority="324" stopIfTrue="1" operator="greaterThanOrEqual">
      <formula>$F$1/$F$1*13.5%</formula>
    </cfRule>
  </conditionalFormatting>
  <conditionalFormatting sqref="Q379">
    <cfRule type="cellIs" dxfId="338" priority="325" stopIfTrue="1" operator="lessThan">
      <formula>#REF!/#REF!*1%</formula>
    </cfRule>
    <cfRule type="cellIs" dxfId="337" priority="326" stopIfTrue="1" operator="between">
      <formula>#REF!/#REF!*1%</formula>
      <formula>#REF!/#REF!*4%</formula>
    </cfRule>
    <cfRule type="cellIs" dxfId="336" priority="327" stopIfTrue="1" operator="greaterThanOrEqual">
      <formula>#REF!/#REF!*5%</formula>
    </cfRule>
  </conditionalFormatting>
  <conditionalFormatting sqref="P379">
    <cfRule type="cellIs" dxfId="335" priority="310" stopIfTrue="1" operator="lessThan">
      <formula>#REF!/#REF!*60</formula>
    </cfRule>
    <cfRule type="cellIs" dxfId="334" priority="311" stopIfTrue="1" operator="between">
      <formula>#REF!/#REF!*60</formula>
      <formula>#REF!/#REF!*89</formula>
    </cfRule>
    <cfRule type="cellIs" dxfId="333" priority="312" stopIfTrue="1" operator="greaterThanOrEqual">
      <formula>#REF!/#REF!*90</formula>
    </cfRule>
  </conditionalFormatting>
  <conditionalFormatting sqref="P375">
    <cfRule type="cellIs" dxfId="332" priority="307" stopIfTrue="1" operator="lessThan">
      <formula>#REF!/#REF!*60</formula>
    </cfRule>
    <cfRule type="cellIs" dxfId="331" priority="308" stopIfTrue="1" operator="between">
      <formula>#REF!/#REF!*60</formula>
      <formula>#REF!/#REF!*89</formula>
    </cfRule>
    <cfRule type="cellIs" dxfId="330" priority="309" stopIfTrue="1" operator="greaterThanOrEqual">
      <formula>#REF!/#REF!*90</formula>
    </cfRule>
  </conditionalFormatting>
  <conditionalFormatting sqref="E379">
    <cfRule type="cellIs" dxfId="329" priority="304" stopIfTrue="1" operator="lessThan">
      <formula>$E$1/$E$1*50</formula>
    </cfRule>
    <cfRule type="cellIs" dxfId="328" priority="305" stopIfTrue="1" operator="between">
      <formula>$E$1/$E$1*50</formula>
      <formula>$E$1/$E$1*89</formula>
    </cfRule>
    <cfRule type="cellIs" dxfId="327" priority="306" stopIfTrue="1" operator="greaterThanOrEqual">
      <formula>$E$1/$E$1*90</formula>
    </cfRule>
  </conditionalFormatting>
  <conditionalFormatting sqref="P374">
    <cfRule type="cellIs" dxfId="326" priority="289" stopIfTrue="1" operator="lessThan">
      <formula>#REF!/#REF!*60</formula>
    </cfRule>
    <cfRule type="cellIs" dxfId="325" priority="290" stopIfTrue="1" operator="between">
      <formula>#REF!/#REF!*60</formula>
      <formula>#REF!/#REF!*89</formula>
    </cfRule>
    <cfRule type="cellIs" dxfId="324" priority="291" stopIfTrue="1" operator="greaterThanOrEqual">
      <formula>#REF!/#REF!*90</formula>
    </cfRule>
  </conditionalFormatting>
  <conditionalFormatting sqref="O374">
    <cfRule type="cellIs" dxfId="323" priority="292" stopIfTrue="1" operator="lessThan">
      <formula>$F$1/$F$1*50%</formula>
    </cfRule>
    <cfRule type="cellIs" dxfId="322" priority="293" stopIfTrue="1" operator="between">
      <formula>$F$1/$F$1*50%</formula>
      <formula>$F$1/$F$1*89.9%</formula>
    </cfRule>
    <cfRule type="cellIs" dxfId="321" priority="294" stopIfTrue="1" operator="greaterThanOrEqual">
      <formula>$F$1/$F$1*13.5%</formula>
    </cfRule>
  </conditionalFormatting>
  <conditionalFormatting sqref="G374 L374 I374">
    <cfRule type="cellIs" dxfId="320" priority="295" stopIfTrue="1" operator="lessThan">
      <formula>$E$1/$E$1*50</formula>
    </cfRule>
    <cfRule type="cellIs" dxfId="319" priority="296" stopIfTrue="1" operator="between">
      <formula>$E$1/$E$1*50</formula>
      <formula>$E$1/$E$1*89</formula>
    </cfRule>
    <cfRule type="cellIs" dxfId="318" priority="297" stopIfTrue="1" operator="greaterThanOrEqual">
      <formula>$E$1/$E$1*90</formula>
    </cfRule>
  </conditionalFormatting>
  <conditionalFormatting sqref="F374 H374 M374 J374">
    <cfRule type="cellIs" dxfId="317" priority="298" stopIfTrue="1" operator="lessThan">
      <formula>$F$1/$F$1*11.2%</formula>
    </cfRule>
    <cfRule type="cellIs" dxfId="316" priority="299" stopIfTrue="1" operator="between">
      <formula>$F$1/$F$1*11.25%</formula>
      <formula>$F$1/$F$1*20.03%</formula>
    </cfRule>
    <cfRule type="cellIs" dxfId="315" priority="300" stopIfTrue="1" operator="greaterThanOrEqual">
      <formula>$F$1/$F$1*13.5%</formula>
    </cfRule>
  </conditionalFormatting>
  <conditionalFormatting sqref="Q374">
    <cfRule type="cellIs" dxfId="314" priority="301" stopIfTrue="1" operator="lessThan">
      <formula>#REF!/#REF!*1%</formula>
    </cfRule>
    <cfRule type="cellIs" dxfId="313" priority="302" stopIfTrue="1" operator="between">
      <formula>#REF!/#REF!*1%</formula>
      <formula>#REF!/#REF!*4%</formula>
    </cfRule>
    <cfRule type="cellIs" dxfId="312" priority="303" stopIfTrue="1" operator="greaterThanOrEqual">
      <formula>#REF!/#REF!*5%</formula>
    </cfRule>
  </conditionalFormatting>
  <conditionalFormatting sqref="Q375">
    <cfRule type="cellIs" dxfId="311" priority="281" stopIfTrue="1" operator="lessThan">
      <formula>#REF!/#REF!*1%</formula>
    </cfRule>
    <cfRule type="cellIs" dxfId="310" priority="282" stopIfTrue="1" operator="between">
      <formula>#REF!/#REF!*1%</formula>
      <formula>#REF!/#REF!*4%</formula>
    </cfRule>
    <cfRule type="cellIs" dxfId="309" priority="283" stopIfTrue="1" operator="greaterThanOrEqual">
      <formula>#REF!/#REF!*5%</formula>
    </cfRule>
  </conditionalFormatting>
  <conditionalFormatting sqref="S375">
    <cfRule type="expression" dxfId="308" priority="284" stopIfTrue="1">
      <formula>F</formula>
    </cfRule>
    <cfRule type="expression" dxfId="307" priority="285" stopIfTrue="1">
      <formula>A</formula>
    </cfRule>
  </conditionalFormatting>
  <conditionalFormatting sqref="R375">
    <cfRule type="cellIs" dxfId="306" priority="286" stopIfTrue="1" operator="lessThan">
      <formula>$R$1/$R$1*60%</formula>
    </cfRule>
    <cfRule type="cellIs" dxfId="305" priority="287" stopIfTrue="1" operator="between">
      <formula>$R$1/$R$1*60%</formula>
      <formula>$R$1/$R$1*89%</formula>
    </cfRule>
    <cfRule type="cellIs" dxfId="304" priority="288" stopIfTrue="1" operator="greaterThanOrEqual">
      <formula>$R$1/$R$1*90%</formula>
    </cfRule>
  </conditionalFormatting>
  <conditionalFormatting sqref="P376:P377">
    <cfRule type="cellIs" dxfId="303" priority="258" stopIfTrue="1" operator="lessThan">
      <formula>#REF!/#REF!*60</formula>
    </cfRule>
    <cfRule type="cellIs" dxfId="302" priority="259" stopIfTrue="1" operator="between">
      <formula>#REF!/#REF!*60</formula>
      <formula>#REF!/#REF!*89</formula>
    </cfRule>
    <cfRule type="cellIs" dxfId="301" priority="260" stopIfTrue="1" operator="greaterThanOrEqual">
      <formula>#REF!/#REF!*90</formula>
    </cfRule>
  </conditionalFormatting>
  <conditionalFormatting sqref="O376:O377">
    <cfRule type="cellIs" dxfId="300" priority="261" stopIfTrue="1" operator="lessThan">
      <formula>$F$1/$F$1*50%</formula>
    </cfRule>
    <cfRule type="cellIs" dxfId="299" priority="262" stopIfTrue="1" operator="between">
      <formula>$F$1/$F$1*50%</formula>
      <formula>$F$1/$F$1*89.9%</formula>
    </cfRule>
    <cfRule type="cellIs" dxfId="298" priority="263" stopIfTrue="1" operator="greaterThanOrEqual">
      <formula>$F$1/$F$1*13.5%</formula>
    </cfRule>
  </conditionalFormatting>
  <conditionalFormatting sqref="N376:N377">
    <cfRule type="cellIs" dxfId="297" priority="264" stopIfTrue="1" operator="lessThan">
      <formula>$F$1/$F$1*1%</formula>
    </cfRule>
    <cfRule type="cellIs" dxfId="296" priority="265" stopIfTrue="1" operator="between">
      <formula>$F$1/$F$1*1%</formula>
      <formula>$F$1/$F$1*4%</formula>
    </cfRule>
    <cfRule type="cellIs" dxfId="295" priority="266" stopIfTrue="1" operator="greaterThanOrEqual">
      <formula>$F$1/$F$1*5%</formula>
    </cfRule>
  </conditionalFormatting>
  <conditionalFormatting sqref="E376:E377 I376:I377 L376:L377 G376:G377">
    <cfRule type="cellIs" dxfId="294" priority="267" stopIfTrue="1" operator="lessThan">
      <formula>$E$1/$E$1*50</formula>
    </cfRule>
    <cfRule type="cellIs" dxfId="293" priority="268" stopIfTrue="1" operator="between">
      <formula>$E$1/$E$1*50</formula>
      <formula>$E$1/$E$1*89</formula>
    </cfRule>
    <cfRule type="cellIs" dxfId="292" priority="269" stopIfTrue="1" operator="greaterThanOrEqual">
      <formula>$E$1/$E$1*90</formula>
    </cfRule>
  </conditionalFormatting>
  <conditionalFormatting sqref="J376:J377 M376:M377 H376:H377 F376:F377">
    <cfRule type="cellIs" dxfId="291" priority="270" stopIfTrue="1" operator="lessThan">
      <formula>$F$1/$F$1*11.2%</formula>
    </cfRule>
    <cfRule type="cellIs" dxfId="290" priority="271" stopIfTrue="1" operator="between">
      <formula>$F$1/$F$1*11.25%</formula>
      <formula>$F$1/$F$1*20.03%</formula>
    </cfRule>
    <cfRule type="cellIs" dxfId="289" priority="272" stopIfTrue="1" operator="greaterThanOrEqual">
      <formula>$F$1/$F$1*13.5%</formula>
    </cfRule>
  </conditionalFormatting>
  <conditionalFormatting sqref="Q376:Q377">
    <cfRule type="cellIs" dxfId="288" priority="273" stopIfTrue="1" operator="lessThan">
      <formula>#REF!/#REF!*1%</formula>
    </cfRule>
    <cfRule type="cellIs" dxfId="287" priority="274" stopIfTrue="1" operator="between">
      <formula>#REF!/#REF!*1%</formula>
      <formula>#REF!/#REF!*4%</formula>
    </cfRule>
    <cfRule type="cellIs" dxfId="286" priority="275" stopIfTrue="1" operator="greaterThanOrEqual">
      <formula>#REF!/#REF!*5%</formula>
    </cfRule>
  </conditionalFormatting>
  <conditionalFormatting sqref="S376">
    <cfRule type="expression" dxfId="285" priority="276" stopIfTrue="1">
      <formula>F</formula>
    </cfRule>
    <cfRule type="expression" dxfId="284" priority="277" stopIfTrue="1">
      <formula>A</formula>
    </cfRule>
  </conditionalFormatting>
  <conditionalFormatting sqref="R376">
    <cfRule type="cellIs" dxfId="283" priority="278" stopIfTrue="1" operator="lessThan">
      <formula>$R$1/$R$1*60%</formula>
    </cfRule>
    <cfRule type="cellIs" dxfId="282" priority="279" stopIfTrue="1" operator="between">
      <formula>$R$1/$R$1*60%</formula>
      <formula>$R$1/$R$1*89%</formula>
    </cfRule>
    <cfRule type="cellIs" dxfId="281" priority="280" stopIfTrue="1" operator="greaterThanOrEqual">
      <formula>$R$1/$R$1*90%</formula>
    </cfRule>
  </conditionalFormatting>
  <conditionalFormatting sqref="E377">
    <cfRule type="cellIs" dxfId="280" priority="255" stopIfTrue="1" operator="lessThan">
      <formula>$E$1/$E$1*50</formula>
    </cfRule>
    <cfRule type="cellIs" dxfId="279" priority="256" stopIfTrue="1" operator="between">
      <formula>$E$1/$E$1*50</formula>
      <formula>$E$1/$E$1*89</formula>
    </cfRule>
    <cfRule type="cellIs" dxfId="278" priority="257" stopIfTrue="1" operator="greaterThanOrEqual">
      <formula>$E$1/$E$1*90</formula>
    </cfRule>
  </conditionalFormatting>
  <conditionalFormatting sqref="O380">
    <cfRule type="cellIs" dxfId="277" priority="235" stopIfTrue="1" operator="lessThan">
      <formula>$F$1/$F$1*50%</formula>
    </cfRule>
    <cfRule type="cellIs" dxfId="276" priority="236" stopIfTrue="1" operator="between">
      <formula>$F$1/$F$1*50%</formula>
      <formula>$F$1/$F$1*89.9%</formula>
    </cfRule>
    <cfRule type="cellIs" dxfId="275" priority="237" stopIfTrue="1" operator="greaterThanOrEqual">
      <formula>$F$1/$F$1*13.5%</formula>
    </cfRule>
  </conditionalFormatting>
  <conditionalFormatting sqref="N380">
    <cfRule type="cellIs" dxfId="274" priority="238" stopIfTrue="1" operator="lessThan">
      <formula>$F$1/$F$1*1%</formula>
    </cfRule>
    <cfRule type="cellIs" dxfId="273" priority="239" stopIfTrue="1" operator="between">
      <formula>$F$1/$F$1*1%</formula>
      <formula>$F$1/$F$1*4%</formula>
    </cfRule>
    <cfRule type="cellIs" dxfId="272" priority="240" stopIfTrue="1" operator="greaterThanOrEqual">
      <formula>$F$1/$F$1*5%</formula>
    </cfRule>
  </conditionalFormatting>
  <conditionalFormatting sqref="G380 E380 L380 I380">
    <cfRule type="cellIs" dxfId="271" priority="241" stopIfTrue="1" operator="lessThan">
      <formula>$E$1/$E$1*50</formula>
    </cfRule>
    <cfRule type="cellIs" dxfId="270" priority="242" stopIfTrue="1" operator="between">
      <formula>$E$1/$E$1*50</formula>
      <formula>$E$1/$E$1*89</formula>
    </cfRule>
    <cfRule type="cellIs" dxfId="269" priority="243" stopIfTrue="1" operator="greaterThanOrEqual">
      <formula>$E$1/$E$1*90</formula>
    </cfRule>
  </conditionalFormatting>
  <conditionalFormatting sqref="F380 H380 M380 J380">
    <cfRule type="cellIs" dxfId="268" priority="244" stopIfTrue="1" operator="lessThan">
      <formula>$F$1/$F$1*11.2%</formula>
    </cfRule>
    <cfRule type="cellIs" dxfId="267" priority="245" stopIfTrue="1" operator="between">
      <formula>$F$1/$F$1*11.25%</formula>
      <formula>$F$1/$F$1*20.03%</formula>
    </cfRule>
    <cfRule type="cellIs" dxfId="266" priority="246" stopIfTrue="1" operator="greaterThanOrEqual">
      <formula>$F$1/$F$1*13.5%</formula>
    </cfRule>
  </conditionalFormatting>
  <conditionalFormatting sqref="Q380">
    <cfRule type="cellIs" dxfId="265" priority="247" stopIfTrue="1" operator="lessThan">
      <formula>#REF!/#REF!*1%</formula>
    </cfRule>
    <cfRule type="cellIs" dxfId="264" priority="248" stopIfTrue="1" operator="between">
      <formula>#REF!/#REF!*1%</formula>
      <formula>#REF!/#REF!*4%</formula>
    </cfRule>
    <cfRule type="cellIs" dxfId="263" priority="249" stopIfTrue="1" operator="greaterThanOrEqual">
      <formula>#REF!/#REF!*5%</formula>
    </cfRule>
  </conditionalFormatting>
  <conditionalFormatting sqref="S380">
    <cfRule type="expression" dxfId="262" priority="250" stopIfTrue="1">
      <formula>F</formula>
    </cfRule>
    <cfRule type="expression" dxfId="261" priority="251" stopIfTrue="1">
      <formula>A</formula>
    </cfRule>
  </conditionalFormatting>
  <conditionalFormatting sqref="R380">
    <cfRule type="cellIs" dxfId="260" priority="252" stopIfTrue="1" operator="lessThan">
      <formula>$R$1/$R$1*60%</formula>
    </cfRule>
    <cfRule type="cellIs" dxfId="259" priority="253" stopIfTrue="1" operator="between">
      <formula>$R$1/$R$1*60%</formula>
      <formula>$R$1/$R$1*89%</formula>
    </cfRule>
    <cfRule type="cellIs" dxfId="258" priority="254" stopIfTrue="1" operator="greaterThanOrEqual">
      <formula>$R$1/$R$1*90%</formula>
    </cfRule>
  </conditionalFormatting>
  <conditionalFormatting sqref="P380">
    <cfRule type="cellIs" dxfId="257" priority="232" stopIfTrue="1" operator="lessThan">
      <formula>#REF!/#REF!*60</formula>
    </cfRule>
    <cfRule type="cellIs" dxfId="256" priority="233" stopIfTrue="1" operator="between">
      <formula>#REF!/#REF!*60</formula>
      <formula>#REF!/#REF!*89</formula>
    </cfRule>
    <cfRule type="cellIs" dxfId="255" priority="234" stopIfTrue="1" operator="greaterThanOrEqual">
      <formula>#REF!/#REF!*90</formula>
    </cfRule>
  </conditionalFormatting>
  <conditionalFormatting sqref="E380">
    <cfRule type="cellIs" dxfId="254" priority="229" stopIfTrue="1" operator="lessThan">
      <formula>$E$1/$E$1*50</formula>
    </cfRule>
    <cfRule type="cellIs" dxfId="253" priority="230" stopIfTrue="1" operator="between">
      <formula>$E$1/$E$1*50</formula>
      <formula>$E$1/$E$1*89</formula>
    </cfRule>
    <cfRule type="cellIs" dxfId="252" priority="231" stopIfTrue="1" operator="greaterThanOrEqual">
      <formula>$E$1/$E$1*90</formula>
    </cfRule>
  </conditionalFormatting>
  <conditionalFormatting sqref="O378">
    <cfRule type="cellIs" dxfId="251" priority="214" stopIfTrue="1" operator="lessThan">
      <formula>$F$1/$F$1*50%</formula>
    </cfRule>
    <cfRule type="cellIs" dxfId="250" priority="215" stopIfTrue="1" operator="between">
      <formula>$F$1/$F$1*50%</formula>
      <formula>$F$1/$F$1*89.9%</formula>
    </cfRule>
    <cfRule type="cellIs" dxfId="249" priority="216" stopIfTrue="1" operator="greaterThanOrEqual">
      <formula>$F$1/$F$1*13.5%</formula>
    </cfRule>
  </conditionalFormatting>
  <conditionalFormatting sqref="N378">
    <cfRule type="cellIs" dxfId="248" priority="217" stopIfTrue="1" operator="lessThan">
      <formula>$F$1/$F$1*1%</formula>
    </cfRule>
    <cfRule type="cellIs" dxfId="247" priority="218" stopIfTrue="1" operator="between">
      <formula>$F$1/$F$1*1%</formula>
      <formula>$F$1/$F$1*4%</formula>
    </cfRule>
    <cfRule type="cellIs" dxfId="246" priority="219" stopIfTrue="1" operator="greaterThanOrEqual">
      <formula>$F$1/$F$1*5%</formula>
    </cfRule>
  </conditionalFormatting>
  <conditionalFormatting sqref="G378 E378 L378 I378">
    <cfRule type="cellIs" dxfId="245" priority="220" stopIfTrue="1" operator="lessThan">
      <formula>$E$1/$E$1*50</formula>
    </cfRule>
    <cfRule type="cellIs" dxfId="244" priority="221" stopIfTrue="1" operator="between">
      <formula>$E$1/$E$1*50</formula>
      <formula>$E$1/$E$1*89</formula>
    </cfRule>
    <cfRule type="cellIs" dxfId="243" priority="222" stopIfTrue="1" operator="greaterThanOrEqual">
      <formula>$E$1/$E$1*90</formula>
    </cfRule>
  </conditionalFormatting>
  <conditionalFormatting sqref="F378 H378 M378 J378">
    <cfRule type="cellIs" dxfId="242" priority="223" stopIfTrue="1" operator="lessThan">
      <formula>$F$1/$F$1*11.2%</formula>
    </cfRule>
    <cfRule type="cellIs" dxfId="241" priority="224" stopIfTrue="1" operator="between">
      <formula>$F$1/$F$1*11.25%</formula>
      <formula>$F$1/$F$1*20.03%</formula>
    </cfRule>
    <cfRule type="cellIs" dxfId="240" priority="225" stopIfTrue="1" operator="greaterThanOrEqual">
      <formula>$F$1/$F$1*13.5%</formula>
    </cfRule>
  </conditionalFormatting>
  <conditionalFormatting sqref="Q378">
    <cfRule type="cellIs" dxfId="239" priority="226" stopIfTrue="1" operator="lessThan">
      <formula>#REF!/#REF!*1%</formula>
    </cfRule>
    <cfRule type="cellIs" dxfId="238" priority="227" stopIfTrue="1" operator="between">
      <formula>#REF!/#REF!*1%</formula>
      <formula>#REF!/#REF!*4%</formula>
    </cfRule>
    <cfRule type="cellIs" dxfId="237" priority="228" stopIfTrue="1" operator="greaterThanOrEqual">
      <formula>#REF!/#REF!*5%</formula>
    </cfRule>
  </conditionalFormatting>
  <conditionalFormatting sqref="P378">
    <cfRule type="cellIs" dxfId="236" priority="211" stopIfTrue="1" operator="lessThan">
      <formula>#REF!/#REF!*60</formula>
    </cfRule>
    <cfRule type="cellIs" dxfId="235" priority="212" stopIfTrue="1" operator="between">
      <formula>#REF!/#REF!*60</formula>
      <formula>#REF!/#REF!*89</formula>
    </cfRule>
    <cfRule type="cellIs" dxfId="234" priority="213" stopIfTrue="1" operator="greaterThanOrEqual">
      <formula>#REF!/#REF!*90</formula>
    </cfRule>
  </conditionalFormatting>
  <conditionalFormatting sqref="E378">
    <cfRule type="cellIs" dxfId="233" priority="208" stopIfTrue="1" operator="lessThan">
      <formula>$E$1/$E$1*50</formula>
    </cfRule>
    <cfRule type="cellIs" dxfId="232" priority="209" stopIfTrue="1" operator="between">
      <formula>$E$1/$E$1*50</formula>
      <formula>$E$1/$E$1*89</formula>
    </cfRule>
    <cfRule type="cellIs" dxfId="231" priority="210" stopIfTrue="1" operator="greaterThanOrEqual">
      <formula>$E$1/$E$1*90</formula>
    </cfRule>
  </conditionalFormatting>
  <conditionalFormatting sqref="O384">
    <cfRule type="cellIs" dxfId="230" priority="187" stopIfTrue="1" operator="lessThan">
      <formula>$F$1/$F$1*50%</formula>
    </cfRule>
    <cfRule type="cellIs" dxfId="229" priority="188" stopIfTrue="1" operator="between">
      <formula>$F$1/$F$1*50%</formula>
      <formula>$F$1/$F$1*89.9%</formula>
    </cfRule>
    <cfRule type="cellIs" dxfId="228" priority="189" stopIfTrue="1" operator="greaterThanOrEqual">
      <formula>$F$1/$F$1*13.5%</formula>
    </cfRule>
  </conditionalFormatting>
  <conditionalFormatting sqref="N384">
    <cfRule type="cellIs" dxfId="227" priority="190" stopIfTrue="1" operator="lessThan">
      <formula>$F$1/$F$1*1%</formula>
    </cfRule>
    <cfRule type="cellIs" dxfId="226" priority="191" stopIfTrue="1" operator="between">
      <formula>$F$1/$F$1*1%</formula>
      <formula>$F$1/$F$1*4%</formula>
    </cfRule>
    <cfRule type="cellIs" dxfId="225" priority="192" stopIfTrue="1" operator="greaterThanOrEqual">
      <formula>$F$1/$F$1*5%</formula>
    </cfRule>
  </conditionalFormatting>
  <conditionalFormatting sqref="G384 L384 I384 E384">
    <cfRule type="cellIs" dxfId="224" priority="193" stopIfTrue="1" operator="lessThan">
      <formula>$E$1/$E$1*50</formula>
    </cfRule>
    <cfRule type="cellIs" dxfId="223" priority="194" stopIfTrue="1" operator="between">
      <formula>$E$1/$E$1*50</formula>
      <formula>$E$1/$E$1*89</formula>
    </cfRule>
    <cfRule type="cellIs" dxfId="222" priority="195" stopIfTrue="1" operator="greaterThanOrEqual">
      <formula>$E$1/$E$1*90</formula>
    </cfRule>
  </conditionalFormatting>
  <conditionalFormatting sqref="F384 H384 M384 J384">
    <cfRule type="cellIs" dxfId="221" priority="196" stopIfTrue="1" operator="lessThan">
      <formula>$F$1/$F$1*11.2%</formula>
    </cfRule>
    <cfRule type="cellIs" dxfId="220" priority="197" stopIfTrue="1" operator="between">
      <formula>$F$1/$F$1*11.25%</formula>
      <formula>$F$1/$F$1*20.03%</formula>
    </cfRule>
    <cfRule type="cellIs" dxfId="219" priority="198" stopIfTrue="1" operator="greaterThanOrEqual">
      <formula>$F$1/$F$1*13.5%</formula>
    </cfRule>
  </conditionalFormatting>
  <conditionalFormatting sqref="P384">
    <cfRule type="cellIs" dxfId="218" priority="184" stopIfTrue="1" operator="lessThan">
      <formula>#REF!/#REF!*60</formula>
    </cfRule>
    <cfRule type="cellIs" dxfId="217" priority="185" stopIfTrue="1" operator="between">
      <formula>#REF!/#REF!*60</formula>
      <formula>#REF!/#REF!*89</formula>
    </cfRule>
    <cfRule type="cellIs" dxfId="216" priority="186" stopIfTrue="1" operator="greaterThanOrEqual">
      <formula>#REF!/#REF!*90</formula>
    </cfRule>
  </conditionalFormatting>
  <conditionalFormatting sqref="Q384">
    <cfRule type="cellIs" dxfId="215" priority="176" stopIfTrue="1" operator="lessThan">
      <formula>#REF!/#REF!*1%</formula>
    </cfRule>
    <cfRule type="cellIs" dxfId="214" priority="177" stopIfTrue="1" operator="between">
      <formula>#REF!/#REF!*1%</formula>
      <formula>#REF!/#REF!*4%</formula>
    </cfRule>
    <cfRule type="cellIs" dxfId="213" priority="178" stopIfTrue="1" operator="greaterThanOrEqual">
      <formula>#REF!/#REF!*5%</formula>
    </cfRule>
  </conditionalFormatting>
  <conditionalFormatting sqref="S384">
    <cfRule type="expression" dxfId="212" priority="179" stopIfTrue="1">
      <formula>F</formula>
    </cfRule>
    <cfRule type="expression" dxfId="211" priority="180" stopIfTrue="1">
      <formula>A</formula>
    </cfRule>
  </conditionalFormatting>
  <conditionalFormatting sqref="R384">
    <cfRule type="cellIs" dxfId="210" priority="181" stopIfTrue="1" operator="lessThan">
      <formula>$R$1/$R$1*60%</formula>
    </cfRule>
    <cfRule type="cellIs" dxfId="209" priority="182" stopIfTrue="1" operator="between">
      <formula>$R$1/$R$1*60%</formula>
      <formula>$R$1/$R$1*89%</formula>
    </cfRule>
    <cfRule type="cellIs" dxfId="208" priority="183" stopIfTrue="1" operator="greaterThanOrEqual">
      <formula>$R$1/$R$1*90%</formula>
    </cfRule>
  </conditionalFormatting>
  <conditionalFormatting sqref="P385">
    <cfRule type="cellIs" dxfId="207" priority="153" stopIfTrue="1" operator="lessThan">
      <formula>#REF!/#REF!*60</formula>
    </cfRule>
    <cfRule type="cellIs" dxfId="206" priority="154" stopIfTrue="1" operator="between">
      <formula>#REF!/#REF!*60</formula>
      <formula>#REF!/#REF!*89</formula>
    </cfRule>
    <cfRule type="cellIs" dxfId="205" priority="155" stopIfTrue="1" operator="greaterThanOrEqual">
      <formula>#REF!/#REF!*90</formula>
    </cfRule>
  </conditionalFormatting>
  <conditionalFormatting sqref="O385">
    <cfRule type="cellIs" dxfId="204" priority="156" stopIfTrue="1" operator="lessThan">
      <formula>$F$1/$F$1*50%</formula>
    </cfRule>
    <cfRule type="cellIs" dxfId="203" priority="157" stopIfTrue="1" operator="between">
      <formula>$F$1/$F$1*50%</formula>
      <formula>$F$1/$F$1*89.9%</formula>
    </cfRule>
    <cfRule type="cellIs" dxfId="202" priority="158" stopIfTrue="1" operator="greaterThanOrEqual">
      <formula>$F$1/$F$1*13.5%</formula>
    </cfRule>
  </conditionalFormatting>
  <conditionalFormatting sqref="N385">
    <cfRule type="cellIs" dxfId="201" priority="159" stopIfTrue="1" operator="lessThan">
      <formula>$F$1/$F$1*1%</formula>
    </cfRule>
    <cfRule type="cellIs" dxfId="200" priority="160" stopIfTrue="1" operator="between">
      <formula>$F$1/$F$1*1%</formula>
      <formula>$F$1/$F$1*4%</formula>
    </cfRule>
    <cfRule type="cellIs" dxfId="199" priority="161" stopIfTrue="1" operator="greaterThanOrEqual">
      <formula>$F$1/$F$1*5%</formula>
    </cfRule>
  </conditionalFormatting>
  <conditionalFormatting sqref="E385 I385 L385 G385">
    <cfRule type="cellIs" dxfId="198" priority="162" stopIfTrue="1" operator="lessThan">
      <formula>$E$1/$E$1*50</formula>
    </cfRule>
    <cfRule type="cellIs" dxfId="197" priority="163" stopIfTrue="1" operator="between">
      <formula>$E$1/$E$1*50</formula>
      <formula>$E$1/$E$1*89</formula>
    </cfRule>
    <cfRule type="cellIs" dxfId="196" priority="164" stopIfTrue="1" operator="greaterThanOrEqual">
      <formula>$E$1/$E$1*90</formula>
    </cfRule>
  </conditionalFormatting>
  <conditionalFormatting sqref="J385 M385 H385 F385">
    <cfRule type="cellIs" dxfId="195" priority="165" stopIfTrue="1" operator="lessThan">
      <formula>$F$1/$F$1*11.2%</formula>
    </cfRule>
    <cfRule type="cellIs" dxfId="194" priority="166" stopIfTrue="1" operator="between">
      <formula>$F$1/$F$1*11.25%</formula>
      <formula>$F$1/$F$1*20.03%</formula>
    </cfRule>
    <cfRule type="cellIs" dxfId="193" priority="167" stopIfTrue="1" operator="greaterThanOrEqual">
      <formula>$F$1/$F$1*13.5%</formula>
    </cfRule>
  </conditionalFormatting>
  <conditionalFormatting sqref="Q385">
    <cfRule type="cellIs" dxfId="192" priority="168" stopIfTrue="1" operator="lessThan">
      <formula>#REF!/#REF!*1%</formula>
    </cfRule>
    <cfRule type="cellIs" dxfId="191" priority="169" stopIfTrue="1" operator="between">
      <formula>#REF!/#REF!*1%</formula>
      <formula>#REF!/#REF!*4%</formula>
    </cfRule>
    <cfRule type="cellIs" dxfId="190" priority="170" stopIfTrue="1" operator="greaterThanOrEqual">
      <formula>#REF!/#REF!*5%</formula>
    </cfRule>
  </conditionalFormatting>
  <conditionalFormatting sqref="S385">
    <cfRule type="expression" dxfId="189" priority="171" stopIfTrue="1">
      <formula>F</formula>
    </cfRule>
    <cfRule type="expression" dxfId="188" priority="172" stopIfTrue="1">
      <formula>A</formula>
    </cfRule>
  </conditionalFormatting>
  <conditionalFormatting sqref="R385">
    <cfRule type="cellIs" dxfId="187" priority="173" stopIfTrue="1" operator="lessThan">
      <formula>$R$1/$R$1*60%</formula>
    </cfRule>
    <cfRule type="cellIs" dxfId="186" priority="174" stopIfTrue="1" operator="between">
      <formula>$R$1/$R$1*60%</formula>
      <formula>$R$1/$R$1*89%</formula>
    </cfRule>
    <cfRule type="cellIs" dxfId="185" priority="175" stopIfTrue="1" operator="greaterThanOrEqual">
      <formula>$R$1/$R$1*90%</formula>
    </cfRule>
  </conditionalFormatting>
  <conditionalFormatting sqref="K307">
    <cfRule type="cellIs" dxfId="184" priority="150" stopIfTrue="1" operator="lessThan">
      <formula>$F$1/$F$1*1%</formula>
    </cfRule>
    <cfRule type="cellIs" dxfId="183" priority="151" stopIfTrue="1" operator="between">
      <formula>$F$1/$F$1*1%</formula>
      <formula>$F$1/$F$1*4%</formula>
    </cfRule>
    <cfRule type="cellIs" dxfId="182" priority="152" stopIfTrue="1" operator="greaterThanOrEqual">
      <formula>$F$1/$F$1*5%</formula>
    </cfRule>
  </conditionalFormatting>
  <conditionalFormatting sqref="P307">
    <cfRule type="cellIs" dxfId="181" priority="124" stopIfTrue="1" operator="lessThan">
      <formula>#REF!/#REF!*60</formula>
    </cfRule>
    <cfRule type="cellIs" dxfId="180" priority="125" stopIfTrue="1" operator="between">
      <formula>#REF!/#REF!*60</formula>
      <formula>#REF!/#REF!*89</formula>
    </cfRule>
    <cfRule type="cellIs" dxfId="179" priority="126" stopIfTrue="1" operator="greaterThanOrEqual">
      <formula>#REF!/#REF!*90</formula>
    </cfRule>
  </conditionalFormatting>
  <conditionalFormatting sqref="O307">
    <cfRule type="cellIs" dxfId="178" priority="127" stopIfTrue="1" operator="lessThan">
      <formula>$F$1/$F$1*50%</formula>
    </cfRule>
    <cfRule type="cellIs" dxfId="177" priority="128" stopIfTrue="1" operator="between">
      <formula>$F$1/$F$1*50%</formula>
      <formula>$F$1/$F$1*89.9%</formula>
    </cfRule>
    <cfRule type="cellIs" dxfId="176" priority="129" stopIfTrue="1" operator="greaterThanOrEqual">
      <formula>$F$1/$F$1*13.5%</formula>
    </cfRule>
  </conditionalFormatting>
  <conditionalFormatting sqref="L307 G307 I307">
    <cfRule type="cellIs" dxfId="175" priority="133" stopIfTrue="1" operator="lessThan">
      <formula>$E$1/$E$1*50</formula>
    </cfRule>
    <cfRule type="cellIs" dxfId="174" priority="134" stopIfTrue="1" operator="between">
      <formula>$E$1/$E$1*50</formula>
      <formula>$E$1/$E$1*89</formula>
    </cfRule>
    <cfRule type="cellIs" dxfId="173" priority="135" stopIfTrue="1" operator="greaterThanOrEqual">
      <formula>$E$1/$E$1*90</formula>
    </cfRule>
  </conditionalFormatting>
  <conditionalFormatting sqref="J307 M307 H307 F307">
    <cfRule type="cellIs" dxfId="172" priority="136" stopIfTrue="1" operator="lessThan">
      <formula>$F$1/$F$1*11.2%</formula>
    </cfRule>
    <cfRule type="cellIs" dxfId="171" priority="137" stopIfTrue="1" operator="between">
      <formula>$F$1/$F$1*11.25%</formula>
      <formula>$F$1/$F$1*20.03%</formula>
    </cfRule>
    <cfRule type="cellIs" dxfId="170" priority="138" stopIfTrue="1" operator="greaterThanOrEqual">
      <formula>$F$1/$F$1*13.5%</formula>
    </cfRule>
  </conditionalFormatting>
  <conditionalFormatting sqref="Q307">
    <cfRule type="cellIs" dxfId="169" priority="139" stopIfTrue="1" operator="lessThan">
      <formula>#REF!/#REF!*1%</formula>
    </cfRule>
    <cfRule type="cellIs" dxfId="168" priority="140" stopIfTrue="1" operator="between">
      <formula>#REF!/#REF!*1%</formula>
      <formula>#REF!/#REF!*4%</formula>
    </cfRule>
    <cfRule type="cellIs" dxfId="167" priority="141" stopIfTrue="1" operator="greaterThanOrEqual">
      <formula>#REF!/#REF!*5%</formula>
    </cfRule>
  </conditionalFormatting>
  <conditionalFormatting sqref="S307">
    <cfRule type="expression" dxfId="166" priority="142" stopIfTrue="1">
      <formula>F</formula>
    </cfRule>
    <cfRule type="expression" dxfId="165" priority="143" stopIfTrue="1">
      <formula>A</formula>
    </cfRule>
  </conditionalFormatting>
  <conditionalFormatting sqref="R307">
    <cfRule type="cellIs" dxfId="164" priority="144" stopIfTrue="1" operator="lessThan">
      <formula>$R$1/$R$1*60%</formula>
    </cfRule>
    <cfRule type="cellIs" dxfId="163" priority="145" stopIfTrue="1" operator="between">
      <formula>$R$1/$R$1*60%</formula>
      <formula>$R$1/$R$1*89%</formula>
    </cfRule>
    <cfRule type="cellIs" dxfId="162" priority="146" stopIfTrue="1" operator="greaterThanOrEqual">
      <formula>$R$1/$R$1*90%</formula>
    </cfRule>
  </conditionalFormatting>
  <conditionalFormatting sqref="E307">
    <cfRule type="cellIs" dxfId="161" priority="121" stopIfTrue="1" operator="lessThan">
      <formula>$E$1/$E$1*50</formula>
    </cfRule>
    <cfRule type="cellIs" dxfId="160" priority="122" stopIfTrue="1" operator="between">
      <formula>$E$1/$E$1*50</formula>
      <formula>$E$1/$E$1*89</formula>
    </cfRule>
    <cfRule type="cellIs" dxfId="159" priority="123" stopIfTrue="1" operator="greaterThanOrEqual">
      <formula>$E$1/$E$1*90</formula>
    </cfRule>
  </conditionalFormatting>
  <conditionalFormatting sqref="K108">
    <cfRule type="cellIs" dxfId="158" priority="115" stopIfTrue="1" operator="lessThan">
      <formula>$F$1/$F$1*1%</formula>
    </cfRule>
    <cfRule type="cellIs" dxfId="157" priority="116" stopIfTrue="1" operator="between">
      <formula>$F$1/$F$1*1%</formula>
      <formula>$F$1/$F$1*4%</formula>
    </cfRule>
    <cfRule type="cellIs" dxfId="156" priority="117" stopIfTrue="1" operator="greaterThanOrEqual">
      <formula>$F$1/$F$1*5%</formula>
    </cfRule>
  </conditionalFormatting>
  <conditionalFormatting sqref="P108">
    <cfRule type="cellIs" dxfId="155" priority="95" stopIfTrue="1" operator="lessThan">
      <formula>#REF!/#REF!*60</formula>
    </cfRule>
    <cfRule type="cellIs" dxfId="154" priority="96" stopIfTrue="1" operator="between">
      <formula>#REF!/#REF!*60</formula>
      <formula>#REF!/#REF!*89</formula>
    </cfRule>
    <cfRule type="cellIs" dxfId="153" priority="97" stopIfTrue="1" operator="greaterThanOrEqual">
      <formula>#REF!/#REF!*90</formula>
    </cfRule>
  </conditionalFormatting>
  <conditionalFormatting sqref="O108">
    <cfRule type="cellIs" dxfId="152" priority="98" stopIfTrue="1" operator="lessThan">
      <formula>$F$1/$F$1*50%</formula>
    </cfRule>
    <cfRule type="cellIs" dxfId="151" priority="99" stopIfTrue="1" operator="between">
      <formula>$F$1/$F$1*50%</formula>
      <formula>$F$1/$F$1*89.9%</formula>
    </cfRule>
    <cfRule type="cellIs" dxfId="150" priority="100" stopIfTrue="1" operator="greaterThanOrEqual">
      <formula>$F$1/$F$1*13.5%</formula>
    </cfRule>
  </conditionalFormatting>
  <conditionalFormatting sqref="G108 E108 I108 L108">
    <cfRule type="cellIs" dxfId="149" priority="101" stopIfTrue="1" operator="lessThan">
      <formula>$E$1/$E$1*50</formula>
    </cfRule>
    <cfRule type="cellIs" dxfId="148" priority="102" stopIfTrue="1" operator="between">
      <formula>$E$1/$E$1*50</formula>
      <formula>$E$1/$E$1*89</formula>
    </cfRule>
    <cfRule type="cellIs" dxfId="147" priority="103" stopIfTrue="1" operator="greaterThanOrEqual">
      <formula>$E$1/$E$1*90</formula>
    </cfRule>
  </conditionalFormatting>
  <conditionalFormatting sqref="J108 M108 H108 F108">
    <cfRule type="cellIs" dxfId="146" priority="104" stopIfTrue="1" operator="lessThan">
      <formula>$F$1/$F$1*11.2%</formula>
    </cfRule>
    <cfRule type="cellIs" dxfId="145" priority="105" stopIfTrue="1" operator="between">
      <formula>$F$1/$F$1*11.25%</formula>
      <formula>$F$1/$F$1*20.03%</formula>
    </cfRule>
    <cfRule type="cellIs" dxfId="144" priority="106" stopIfTrue="1" operator="greaterThanOrEqual">
      <formula>$F$1/$F$1*13.5%</formula>
    </cfRule>
  </conditionalFormatting>
  <conditionalFormatting sqref="Q108">
    <cfRule type="cellIs" dxfId="143" priority="107" stopIfTrue="1" operator="lessThan">
      <formula>#REF!/#REF!*1%</formula>
    </cfRule>
    <cfRule type="cellIs" dxfId="142" priority="108" stopIfTrue="1" operator="between">
      <formula>#REF!/#REF!*1%</formula>
      <formula>#REF!/#REF!*4%</formula>
    </cfRule>
    <cfRule type="cellIs" dxfId="141" priority="109" stopIfTrue="1" operator="greaterThanOrEqual">
      <formula>#REF!/#REF!*5%</formula>
    </cfRule>
  </conditionalFormatting>
  <conditionalFormatting sqref="S108">
    <cfRule type="expression" dxfId="140" priority="110" stopIfTrue="1">
      <formula>F</formula>
    </cfRule>
    <cfRule type="expression" dxfId="139" priority="111" stopIfTrue="1">
      <formula>A</formula>
    </cfRule>
  </conditionalFormatting>
  <conditionalFormatting sqref="R108">
    <cfRule type="cellIs" dxfId="138" priority="112" stopIfTrue="1" operator="lessThan">
      <formula>$R$1/$R$1*60%</formula>
    </cfRule>
    <cfRule type="cellIs" dxfId="137" priority="113" stopIfTrue="1" operator="between">
      <formula>$R$1/$R$1*60%</formula>
      <formula>$R$1/$R$1*89%</formula>
    </cfRule>
    <cfRule type="cellIs" dxfId="136" priority="114" stopIfTrue="1" operator="greaterThanOrEqual">
      <formula>$R$1/$R$1*90%</formula>
    </cfRule>
  </conditionalFormatting>
  <conditionalFormatting sqref="N234">
    <cfRule type="cellIs" dxfId="135" priority="92" stopIfTrue="1" operator="lessThan">
      <formula>$F$1/$F$1*1%</formula>
    </cfRule>
    <cfRule type="cellIs" dxfId="134" priority="93" stopIfTrue="1" operator="between">
      <formula>$F$1/$F$1*1%</formula>
      <formula>$F$1/$F$1*4%</formula>
    </cfRule>
    <cfRule type="cellIs" dxfId="133" priority="94" stopIfTrue="1" operator="greaterThanOrEqual">
      <formula>$F$1/$F$1*5%</formula>
    </cfRule>
  </conditionalFormatting>
  <conditionalFormatting sqref="P234">
    <cfRule type="cellIs" dxfId="132" priority="63" stopIfTrue="1" operator="lessThan">
      <formula>#REF!/#REF!*60</formula>
    </cfRule>
    <cfRule type="cellIs" dxfId="131" priority="64" stopIfTrue="1" operator="between">
      <formula>#REF!/#REF!*60</formula>
      <formula>#REF!/#REF!*89</formula>
    </cfRule>
    <cfRule type="cellIs" dxfId="130" priority="65" stopIfTrue="1" operator="greaterThanOrEqual">
      <formula>#REF!/#REF!*90</formula>
    </cfRule>
  </conditionalFormatting>
  <conditionalFormatting sqref="S234">
    <cfRule type="expression" dxfId="129" priority="81" stopIfTrue="1">
      <formula>F</formula>
    </cfRule>
    <cfRule type="expression" dxfId="128" priority="82" stopIfTrue="1">
      <formula>A</formula>
    </cfRule>
  </conditionalFormatting>
  <conditionalFormatting sqref="R234">
    <cfRule type="cellIs" dxfId="127" priority="83" stopIfTrue="1" operator="lessThan">
      <formula>$R$1/$R$1*60%</formula>
    </cfRule>
    <cfRule type="cellIs" dxfId="126" priority="84" stopIfTrue="1" operator="between">
      <formula>$R$1/$R$1*60%</formula>
      <formula>$R$1/$R$1*89%</formula>
    </cfRule>
    <cfRule type="cellIs" dxfId="125" priority="85" stopIfTrue="1" operator="greaterThanOrEqual">
      <formula>$R$1/$R$1*90%</formula>
    </cfRule>
  </conditionalFormatting>
  <conditionalFormatting sqref="O234">
    <cfRule type="cellIs" dxfId="124" priority="66" stopIfTrue="1" operator="lessThan">
      <formula>$F$1/$F$1*50%</formula>
    </cfRule>
    <cfRule type="cellIs" dxfId="123" priority="67" stopIfTrue="1" operator="between">
      <formula>$F$1/$F$1*50%</formula>
      <formula>$F$1/$F$1*89.9%</formula>
    </cfRule>
    <cfRule type="cellIs" dxfId="122" priority="68" stopIfTrue="1" operator="greaterThanOrEqual">
      <formula>$F$1/$F$1*13.5%</formula>
    </cfRule>
  </conditionalFormatting>
  <conditionalFormatting sqref="K234">
    <cfRule type="cellIs" dxfId="121" priority="69" stopIfTrue="1" operator="lessThan">
      <formula>$F$1/$F$1*1%</formula>
    </cfRule>
    <cfRule type="cellIs" dxfId="120" priority="70" stopIfTrue="1" operator="between">
      <formula>$F$1/$F$1*1%</formula>
      <formula>$F$1/$F$1*4%</formula>
    </cfRule>
    <cfRule type="cellIs" dxfId="119" priority="71" stopIfTrue="1" operator="greaterThanOrEqual">
      <formula>$F$1/$F$1*5%</formula>
    </cfRule>
  </conditionalFormatting>
  <conditionalFormatting sqref="G234 L234 I234 E234">
    <cfRule type="cellIs" dxfId="118" priority="72" stopIfTrue="1" operator="lessThan">
      <formula>$E$1/$E$1*50</formula>
    </cfRule>
    <cfRule type="cellIs" dxfId="117" priority="73" stopIfTrue="1" operator="between">
      <formula>$E$1/$E$1*50</formula>
      <formula>$E$1/$E$1*89</formula>
    </cfRule>
    <cfRule type="cellIs" dxfId="116" priority="74" stopIfTrue="1" operator="greaterThanOrEqual">
      <formula>$E$1/$E$1*90</formula>
    </cfRule>
  </conditionalFormatting>
  <conditionalFormatting sqref="F234 H234 M234 J234">
    <cfRule type="cellIs" dxfId="115" priority="75" stopIfTrue="1" operator="lessThan">
      <formula>$F$1/$F$1*11.2%</formula>
    </cfRule>
    <cfRule type="cellIs" dxfId="114" priority="76" stopIfTrue="1" operator="between">
      <formula>$F$1/$F$1*11.25%</formula>
      <formula>$F$1/$F$1*20.03%</formula>
    </cfRule>
    <cfRule type="cellIs" dxfId="113" priority="77" stopIfTrue="1" operator="greaterThanOrEqual">
      <formula>$F$1/$F$1*13.5%</formula>
    </cfRule>
  </conditionalFormatting>
  <conditionalFormatting sqref="Q234">
    <cfRule type="cellIs" dxfId="112" priority="78" stopIfTrue="1" operator="lessThan">
      <formula>#REF!/#REF!*1%</formula>
    </cfRule>
    <cfRule type="cellIs" dxfId="111" priority="79" stopIfTrue="1" operator="between">
      <formula>#REF!/#REF!*1%</formula>
      <formula>#REF!/#REF!*4%</formula>
    </cfRule>
    <cfRule type="cellIs" dxfId="110" priority="80" stopIfTrue="1" operator="greaterThanOrEqual">
      <formula>#REF!/#REF!*5%</formula>
    </cfRule>
  </conditionalFormatting>
  <conditionalFormatting sqref="F507">
    <cfRule type="cellIs" dxfId="109" priority="60" stopIfTrue="1" operator="lessThan">
      <formula>$F$1/$F$1*11.2%</formula>
    </cfRule>
    <cfRule type="cellIs" dxfId="108" priority="61" stopIfTrue="1" operator="between">
      <formula>$F$1/$F$1*11.25%</formula>
      <formula>$F$1/$F$1*20.03%</formula>
    </cfRule>
    <cfRule type="cellIs" dxfId="107" priority="62" stopIfTrue="1" operator="greaterThanOrEqual">
      <formula>$F$1/$F$1*13.5%</formula>
    </cfRule>
  </conditionalFormatting>
  <conditionalFormatting sqref="N507">
    <cfRule type="cellIs" dxfId="106" priority="54" stopIfTrue="1" operator="lessThan">
      <formula>$F$1/$F$1*1%</formula>
    </cfRule>
    <cfRule type="cellIs" dxfId="105" priority="55" stopIfTrue="1" operator="between">
      <formula>$F$1/$F$1*1%</formula>
      <formula>$F$1/$F$1*4%</formula>
    </cfRule>
    <cfRule type="cellIs" dxfId="104" priority="56" stopIfTrue="1" operator="greaterThanOrEqual">
      <formula>$F$1/$F$1*5%</formula>
    </cfRule>
  </conditionalFormatting>
  <conditionalFormatting sqref="O507">
    <cfRule type="cellIs" dxfId="103" priority="42" stopIfTrue="1" operator="lessThan">
      <formula>$F$1/$F$1*50%</formula>
    </cfRule>
    <cfRule type="cellIs" dxfId="102" priority="43" stopIfTrue="1" operator="between">
      <formula>$F$1/$F$1*50%</formula>
      <formula>$F$1/$F$1*89.9%</formula>
    </cfRule>
    <cfRule type="cellIs" dxfId="101" priority="44" stopIfTrue="1" operator="greaterThanOrEqual">
      <formula>$F$1/$F$1*13.5%</formula>
    </cfRule>
  </conditionalFormatting>
  <conditionalFormatting sqref="I507 G507 L507">
    <cfRule type="cellIs" dxfId="100" priority="45" stopIfTrue="1" operator="lessThan">
      <formula>$E$1/$E$1*50</formula>
    </cfRule>
    <cfRule type="cellIs" dxfId="99" priority="46" stopIfTrue="1" operator="between">
      <formula>$E$1/$E$1*50</formula>
      <formula>$E$1/$E$1*89</formula>
    </cfRule>
    <cfRule type="cellIs" dxfId="98" priority="47" stopIfTrue="1" operator="greaterThanOrEqual">
      <formula>$E$1/$E$1*90</formula>
    </cfRule>
  </conditionalFormatting>
  <conditionalFormatting sqref="J507 M507 H507">
    <cfRule type="cellIs" dxfId="97" priority="48" stopIfTrue="1" operator="lessThan">
      <formula>$F$1/$F$1*11.2%</formula>
    </cfRule>
    <cfRule type="cellIs" dxfId="96" priority="49" stopIfTrue="1" operator="between">
      <formula>$F$1/$F$1*11.25%</formula>
      <formula>$F$1/$F$1*20.03%</formula>
    </cfRule>
    <cfRule type="cellIs" dxfId="95" priority="50" stopIfTrue="1" operator="greaterThanOrEqual">
      <formula>$F$1/$F$1*13.5%</formula>
    </cfRule>
  </conditionalFormatting>
  <conditionalFormatting sqref="Q507">
    <cfRule type="cellIs" dxfId="94" priority="51" stopIfTrue="1" operator="lessThan">
      <formula>#REF!/#REF!*1%</formula>
    </cfRule>
    <cfRule type="cellIs" dxfId="93" priority="52" stopIfTrue="1" operator="between">
      <formula>#REF!/#REF!*1%</formula>
      <formula>#REF!/#REF!*4%</formula>
    </cfRule>
    <cfRule type="cellIs" dxfId="92" priority="53" stopIfTrue="1" operator="greaterThanOrEqual">
      <formula>#REF!/#REF!*5%</formula>
    </cfRule>
  </conditionalFormatting>
  <conditionalFormatting sqref="P507">
    <cfRule type="cellIs" dxfId="91" priority="39" stopIfTrue="1" operator="lessThan">
      <formula>#REF!/#REF!*60</formula>
    </cfRule>
    <cfRule type="cellIs" dxfId="90" priority="40" stopIfTrue="1" operator="between">
      <formula>#REF!/#REF!*60</formula>
      <formula>#REF!/#REF!*89</formula>
    </cfRule>
    <cfRule type="cellIs" dxfId="89" priority="41" stopIfTrue="1" operator="greaterThanOrEqual">
      <formula>#REF!/#REF!*90</formula>
    </cfRule>
  </conditionalFormatting>
  <conditionalFormatting sqref="E507">
    <cfRule type="cellIs" dxfId="88" priority="36" stopIfTrue="1" operator="lessThan">
      <formula>$E$1/$E$1*50</formula>
    </cfRule>
    <cfRule type="cellIs" dxfId="87" priority="37" stopIfTrue="1" operator="between">
      <formula>$E$1/$E$1*50</formula>
      <formula>$E$1/$E$1*89</formula>
    </cfRule>
    <cfRule type="cellIs" dxfId="86" priority="38" stopIfTrue="1" operator="greaterThanOrEqual">
      <formula>$E$1/$E$1*90</formula>
    </cfRule>
  </conditionalFormatting>
  <conditionalFormatting sqref="P151">
    <cfRule type="cellIs" dxfId="85" priority="13" stopIfTrue="1" operator="lessThan">
      <formula>#REF!/#REF!*60</formula>
    </cfRule>
    <cfRule type="cellIs" dxfId="84" priority="14" stopIfTrue="1" operator="between">
      <formula>#REF!/#REF!*60</formula>
      <formula>#REF!/#REF!*89</formula>
    </cfRule>
    <cfRule type="cellIs" dxfId="83" priority="15" stopIfTrue="1" operator="greaterThanOrEqual">
      <formula>#REF!/#REF!*90</formula>
    </cfRule>
  </conditionalFormatting>
  <conditionalFormatting sqref="O151">
    <cfRule type="cellIs" dxfId="82" priority="16" stopIfTrue="1" operator="lessThan">
      <formula>$F$1/$F$1*50%</formula>
    </cfRule>
    <cfRule type="cellIs" dxfId="81" priority="17" stopIfTrue="1" operator="between">
      <formula>$F$1/$F$1*50%</formula>
      <formula>$F$1/$F$1*89.9%</formula>
    </cfRule>
    <cfRule type="cellIs" dxfId="80" priority="18" stopIfTrue="1" operator="greaterThanOrEqual">
      <formula>$F$1/$F$1*13.5%</formula>
    </cfRule>
  </conditionalFormatting>
  <conditionalFormatting sqref="N151">
    <cfRule type="cellIs" dxfId="79" priority="19" stopIfTrue="1" operator="lessThan">
      <formula>$F$1/$F$1*1%</formula>
    </cfRule>
    <cfRule type="cellIs" dxfId="78" priority="20" stopIfTrue="1" operator="between">
      <formula>$F$1/$F$1*1%</formula>
      <formula>$F$1/$F$1*4%</formula>
    </cfRule>
    <cfRule type="cellIs" dxfId="77" priority="21" stopIfTrue="1" operator="greaterThanOrEqual">
      <formula>$F$1/$F$1*5%</formula>
    </cfRule>
  </conditionalFormatting>
  <conditionalFormatting sqref="G151 E151 I151 L151">
    <cfRule type="cellIs" dxfId="76" priority="22" stopIfTrue="1" operator="lessThan">
      <formula>$E$1/$E$1*50</formula>
    </cfRule>
    <cfRule type="cellIs" dxfId="75" priority="23" stopIfTrue="1" operator="between">
      <formula>$E$1/$E$1*50</formula>
      <formula>$E$1/$E$1*89</formula>
    </cfRule>
    <cfRule type="cellIs" dxfId="74" priority="24" stopIfTrue="1" operator="greaterThanOrEqual">
      <formula>$E$1/$E$1*90</formula>
    </cfRule>
  </conditionalFormatting>
  <conditionalFormatting sqref="J151 M151 H151 F151">
    <cfRule type="cellIs" dxfId="73" priority="25" stopIfTrue="1" operator="lessThan">
      <formula>$F$1/$F$1*11.2%</formula>
    </cfRule>
    <cfRule type="cellIs" dxfId="72" priority="26" stopIfTrue="1" operator="between">
      <formula>$F$1/$F$1*11.25%</formula>
      <formula>$F$1/$F$1*20.03%</formula>
    </cfRule>
    <cfRule type="cellIs" dxfId="71" priority="27" stopIfTrue="1" operator="greaterThanOrEqual">
      <formula>$F$1/$F$1*13.5%</formula>
    </cfRule>
  </conditionalFormatting>
  <conditionalFormatting sqref="Q151">
    <cfRule type="cellIs" dxfId="70" priority="28" stopIfTrue="1" operator="lessThan">
      <formula>#REF!/#REF!*1%</formula>
    </cfRule>
    <cfRule type="cellIs" dxfId="69" priority="29" stopIfTrue="1" operator="between">
      <formula>#REF!/#REF!*1%</formula>
      <formula>#REF!/#REF!*4%</formula>
    </cfRule>
    <cfRule type="cellIs" dxfId="68" priority="30" stopIfTrue="1" operator="greaterThanOrEqual">
      <formula>#REF!/#REF!*5%</formula>
    </cfRule>
  </conditionalFormatting>
  <conditionalFormatting sqref="S151">
    <cfRule type="expression" dxfId="67" priority="31" stopIfTrue="1">
      <formula>F</formula>
    </cfRule>
    <cfRule type="expression" dxfId="66" priority="32" stopIfTrue="1">
      <formula>A</formula>
    </cfRule>
  </conditionalFormatting>
  <conditionalFormatting sqref="R151">
    <cfRule type="cellIs" dxfId="65" priority="33" stopIfTrue="1" operator="lessThan">
      <formula>$R$1/$R$1*60%</formula>
    </cfRule>
    <cfRule type="cellIs" dxfId="64" priority="34" stopIfTrue="1" operator="between">
      <formula>$R$1/$R$1*60%</formula>
      <formula>$R$1/$R$1*89%</formula>
    </cfRule>
    <cfRule type="cellIs" dxfId="63" priority="35" stopIfTrue="1" operator="greaterThanOrEqual">
      <formula>$R$1/$R$1*90%</formula>
    </cfRule>
  </conditionalFormatting>
  <conditionalFormatting sqref="G151">
    <cfRule type="cellIs" dxfId="62" priority="10" stopIfTrue="1" operator="lessThan">
      <formula>$E$1/$E$1*50</formula>
    </cfRule>
    <cfRule type="cellIs" dxfId="61" priority="11" stopIfTrue="1" operator="between">
      <formula>$E$1/$E$1*50</formula>
      <formula>$E$1/$E$1*89</formula>
    </cfRule>
    <cfRule type="cellIs" dxfId="60" priority="12" stopIfTrue="1" operator="greaterThanOrEqual">
      <formula>$E$1/$E$1*90</formula>
    </cfRule>
  </conditionalFormatting>
  <conditionalFormatting sqref="G151">
    <cfRule type="cellIs" dxfId="59" priority="7" stopIfTrue="1" operator="lessThan">
      <formula>$E$1/$E$1*50</formula>
    </cfRule>
    <cfRule type="cellIs" dxfId="58" priority="8" stopIfTrue="1" operator="between">
      <formula>$E$1/$E$1*50</formula>
      <formula>$E$1/$E$1*89</formula>
    </cfRule>
    <cfRule type="cellIs" dxfId="57" priority="9" stopIfTrue="1" operator="greaterThanOrEqual">
      <formula>$E$1/$E$1*90</formula>
    </cfRule>
  </conditionalFormatting>
  <conditionalFormatting sqref="D10">
    <cfRule type="cellIs" dxfId="56" priority="1" stopIfTrue="1" operator="lessThan">
      <formula>$F$1/$F$1*11.2%</formula>
    </cfRule>
    <cfRule type="cellIs" dxfId="55" priority="2" stopIfTrue="1" operator="between">
      <formula>$F$1/$F$1*11.25%</formula>
      <formula>$F$1/$F$1*20.03%</formula>
    </cfRule>
    <cfRule type="cellIs" dxfId="54" priority="3" stopIfTrue="1" operator="greaterThanOrEqual">
      <formula>$F$1/$F$1*13.5%</formula>
    </cfRule>
  </conditionalFormatting>
  <printOptions horizontalCentered="1"/>
  <pageMargins left="0.22" right="0.23" top="0.25" bottom="0.25" header="0.18" footer="0.26"/>
  <pageSetup paperSize="9" scale="85" orientation="landscape" r:id="rId3"/>
  <headerFooter alignWithMargins="0"/>
  <rowBreaks count="4" manualBreakCount="4">
    <brk id="161" max="19" man="1"/>
    <brk id="273" max="19" man="1"/>
    <brk id="308" max="19" man="1"/>
    <brk id="348" max="19" man="1"/>
  </rowBreaks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2"/>
  <sheetViews>
    <sheetView topLeftCell="A25" workbookViewId="0">
      <selection activeCell="B51" sqref="B51"/>
    </sheetView>
  </sheetViews>
  <sheetFormatPr defaultRowHeight="12.75" x14ac:dyDescent="0.2"/>
  <cols>
    <col min="2" max="2" width="25.28515625" customWidth="1"/>
  </cols>
  <sheetData>
    <row r="3" spans="1:5" ht="15.75" x14ac:dyDescent="0.2">
      <c r="A3">
        <v>1</v>
      </c>
      <c r="B3" s="260" t="s">
        <v>174</v>
      </c>
      <c r="C3" s="261" t="s">
        <v>47</v>
      </c>
      <c r="D3" s="261" t="s">
        <v>175</v>
      </c>
      <c r="E3" t="s">
        <v>1258</v>
      </c>
    </row>
    <row r="4" spans="1:5" ht="15.75" x14ac:dyDescent="0.2">
      <c r="A4">
        <v>2</v>
      </c>
      <c r="B4" s="260" t="s">
        <v>180</v>
      </c>
      <c r="C4" s="261" t="s">
        <v>47</v>
      </c>
      <c r="D4" s="261" t="s">
        <v>181</v>
      </c>
    </row>
    <row r="5" spans="1:5" ht="15.75" x14ac:dyDescent="0.2">
      <c r="A5">
        <v>3</v>
      </c>
      <c r="B5" s="260" t="s">
        <v>194</v>
      </c>
      <c r="C5" s="261" t="s">
        <v>46</v>
      </c>
      <c r="D5" s="261" t="s">
        <v>195</v>
      </c>
    </row>
    <row r="6" spans="1:5" ht="15.75" x14ac:dyDescent="0.2">
      <c r="A6">
        <v>4</v>
      </c>
      <c r="B6" s="260" t="s">
        <v>204</v>
      </c>
      <c r="C6" s="261" t="s">
        <v>46</v>
      </c>
      <c r="D6" s="261" t="s">
        <v>205</v>
      </c>
    </row>
    <row r="7" spans="1:5" ht="15.75" x14ac:dyDescent="0.2">
      <c r="A7">
        <v>5</v>
      </c>
      <c r="B7" s="260" t="s">
        <v>220</v>
      </c>
      <c r="C7" s="261" t="s">
        <v>46</v>
      </c>
      <c r="D7" s="261" t="s">
        <v>221</v>
      </c>
    </row>
    <row r="8" spans="1:5" x14ac:dyDescent="0.2">
      <c r="A8">
        <v>6</v>
      </c>
    </row>
    <row r="9" spans="1:5" ht="15.75" x14ac:dyDescent="0.2">
      <c r="A9">
        <v>7</v>
      </c>
      <c r="B9" s="260" t="s">
        <v>246</v>
      </c>
      <c r="C9" s="261" t="s">
        <v>47</v>
      </c>
      <c r="D9" s="261" t="s">
        <v>247</v>
      </c>
      <c r="E9" t="s">
        <v>1259</v>
      </c>
    </row>
    <row r="10" spans="1:5" ht="15.75" x14ac:dyDescent="0.2">
      <c r="A10">
        <v>8</v>
      </c>
      <c r="B10" s="260" t="s">
        <v>272</v>
      </c>
      <c r="C10" s="261" t="s">
        <v>47</v>
      </c>
      <c r="D10" s="261" t="s">
        <v>273</v>
      </c>
    </row>
    <row r="11" spans="1:5" ht="15.75" x14ac:dyDescent="0.2">
      <c r="A11">
        <v>9</v>
      </c>
      <c r="B11" s="260" t="s">
        <v>288</v>
      </c>
      <c r="C11" s="261" t="s">
        <v>46</v>
      </c>
      <c r="D11" s="261" t="s">
        <v>289</v>
      </c>
    </row>
    <row r="12" spans="1:5" ht="15.75" x14ac:dyDescent="0.2">
      <c r="A12">
        <v>10</v>
      </c>
      <c r="B12" s="260" t="s">
        <v>313</v>
      </c>
      <c r="C12" s="261" t="s">
        <v>47</v>
      </c>
      <c r="D12" s="261" t="s">
        <v>314</v>
      </c>
    </row>
    <row r="13" spans="1:5" ht="15.75" x14ac:dyDescent="0.2">
      <c r="A13">
        <v>11</v>
      </c>
      <c r="B13" s="260" t="s">
        <v>315</v>
      </c>
      <c r="C13" s="261" t="s">
        <v>46</v>
      </c>
      <c r="D13" s="261" t="s">
        <v>316</v>
      </c>
    </row>
    <row r="14" spans="1:5" ht="15.75" x14ac:dyDescent="0.2">
      <c r="A14">
        <v>12</v>
      </c>
      <c r="B14" s="260" t="s">
        <v>349</v>
      </c>
      <c r="C14" s="261" t="s">
        <v>47</v>
      </c>
      <c r="D14" s="261" t="s">
        <v>350</v>
      </c>
    </row>
    <row r="15" spans="1:5" x14ac:dyDescent="0.2">
      <c r="A15">
        <v>13</v>
      </c>
    </row>
    <row r="16" spans="1:5" ht="15.75" x14ac:dyDescent="0.2">
      <c r="A16">
        <v>14</v>
      </c>
      <c r="B16" s="260" t="s">
        <v>399</v>
      </c>
      <c r="C16" s="261" t="s">
        <v>46</v>
      </c>
      <c r="D16" s="261" t="s">
        <v>400</v>
      </c>
      <c r="E16" t="s">
        <v>1260</v>
      </c>
    </row>
    <row r="17" spans="1:5" ht="15.75" x14ac:dyDescent="0.2">
      <c r="A17">
        <v>15</v>
      </c>
      <c r="B17" s="260" t="s">
        <v>415</v>
      </c>
      <c r="C17" s="261" t="s">
        <v>46</v>
      </c>
      <c r="D17" s="261" t="s">
        <v>416</v>
      </c>
    </row>
    <row r="18" spans="1:5" ht="15.75" x14ac:dyDescent="0.2">
      <c r="A18">
        <v>16</v>
      </c>
      <c r="B18" s="260" t="s">
        <v>459</v>
      </c>
      <c r="C18" s="261" t="s">
        <v>46</v>
      </c>
      <c r="D18" s="261" t="s">
        <v>460</v>
      </c>
    </row>
    <row r="19" spans="1:5" ht="15.75" x14ac:dyDescent="0.2">
      <c r="A19">
        <v>17</v>
      </c>
      <c r="B19" s="260" t="s">
        <v>461</v>
      </c>
      <c r="C19" s="261" t="s">
        <v>46</v>
      </c>
      <c r="D19" s="261" t="s">
        <v>462</v>
      </c>
    </row>
    <row r="20" spans="1:5" ht="15.75" x14ac:dyDescent="0.2">
      <c r="A20">
        <v>18</v>
      </c>
      <c r="B20" s="260" t="s">
        <v>487</v>
      </c>
      <c r="C20" s="261" t="s">
        <v>46</v>
      </c>
      <c r="D20" s="261" t="s">
        <v>488</v>
      </c>
    </row>
    <row r="21" spans="1:5" x14ac:dyDescent="0.2">
      <c r="A21">
        <v>19</v>
      </c>
    </row>
    <row r="22" spans="1:5" ht="15.75" x14ac:dyDescent="0.25">
      <c r="A22">
        <v>20</v>
      </c>
      <c r="B22" s="264" t="s">
        <v>501</v>
      </c>
      <c r="C22" s="265" t="s">
        <v>47</v>
      </c>
      <c r="D22" s="265" t="s">
        <v>502</v>
      </c>
      <c r="E22" t="s">
        <v>1261</v>
      </c>
    </row>
    <row r="23" spans="1:5" ht="15.75" x14ac:dyDescent="0.25">
      <c r="A23">
        <v>21</v>
      </c>
      <c r="B23" s="264" t="s">
        <v>503</v>
      </c>
      <c r="C23" s="265" t="s">
        <v>46</v>
      </c>
      <c r="D23" s="265" t="s">
        <v>504</v>
      </c>
    </row>
    <row r="24" spans="1:5" ht="15.75" x14ac:dyDescent="0.25">
      <c r="A24">
        <v>22</v>
      </c>
      <c r="B24" s="264" t="s">
        <v>529</v>
      </c>
      <c r="C24" s="265" t="s">
        <v>46</v>
      </c>
      <c r="D24" s="265" t="s">
        <v>530</v>
      </c>
    </row>
    <row r="25" spans="1:5" ht="15.75" x14ac:dyDescent="0.2">
      <c r="A25">
        <v>23</v>
      </c>
      <c r="B25" s="260" t="s">
        <v>555</v>
      </c>
      <c r="C25" s="261" t="s">
        <v>47</v>
      </c>
      <c r="D25" s="261" t="s">
        <v>556</v>
      </c>
    </row>
    <row r="26" spans="1:5" ht="15.75" x14ac:dyDescent="0.2">
      <c r="A26">
        <v>24</v>
      </c>
      <c r="B26" s="260" t="s">
        <v>569</v>
      </c>
      <c r="C26" s="261" t="s">
        <v>46</v>
      </c>
      <c r="D26" s="261" t="s">
        <v>570</v>
      </c>
    </row>
    <row r="27" spans="1:5" ht="15.75" x14ac:dyDescent="0.2">
      <c r="A27">
        <v>25</v>
      </c>
      <c r="B27" s="260" t="s">
        <v>583</v>
      </c>
      <c r="C27" s="261" t="s">
        <v>46</v>
      </c>
      <c r="D27" s="261" t="s">
        <v>584</v>
      </c>
    </row>
    <row r="28" spans="1:5" ht="15.75" x14ac:dyDescent="0.2">
      <c r="A28">
        <v>26</v>
      </c>
      <c r="B28" s="260" t="s">
        <v>601</v>
      </c>
      <c r="C28" s="261" t="s">
        <v>46</v>
      </c>
      <c r="D28" s="261" t="s">
        <v>602</v>
      </c>
    </row>
    <row r="29" spans="1:5" x14ac:dyDescent="0.2">
      <c r="A29">
        <v>27</v>
      </c>
    </row>
    <row r="30" spans="1:5" ht="15.75" x14ac:dyDescent="0.2">
      <c r="A30">
        <v>28</v>
      </c>
      <c r="B30" s="260" t="s">
        <v>721</v>
      </c>
      <c r="C30" s="261" t="s">
        <v>46</v>
      </c>
      <c r="D30" s="261" t="s">
        <v>722</v>
      </c>
      <c r="E30" t="s">
        <v>1262</v>
      </c>
    </row>
    <row r="31" spans="1:5" x14ac:dyDescent="0.2">
      <c r="A31">
        <v>29</v>
      </c>
    </row>
    <row r="32" spans="1:5" ht="15.75" x14ac:dyDescent="0.25">
      <c r="A32">
        <v>30</v>
      </c>
      <c r="B32" s="300" t="s">
        <v>723</v>
      </c>
      <c r="C32" s="301" t="s">
        <v>47</v>
      </c>
      <c r="D32" s="301" t="s">
        <v>724</v>
      </c>
    </row>
    <row r="33" spans="1:5" ht="15.75" x14ac:dyDescent="0.25">
      <c r="A33">
        <v>31</v>
      </c>
      <c r="B33" s="300" t="s">
        <v>731</v>
      </c>
      <c r="C33" s="301" t="s">
        <v>46</v>
      </c>
      <c r="D33" s="301" t="s">
        <v>732</v>
      </c>
      <c r="E33" t="s">
        <v>1263</v>
      </c>
    </row>
    <row r="34" spans="1:5" ht="15.75" x14ac:dyDescent="0.25">
      <c r="A34">
        <v>32</v>
      </c>
      <c r="B34" s="300" t="s">
        <v>741</v>
      </c>
      <c r="C34" s="301" t="s">
        <v>46</v>
      </c>
      <c r="D34" s="301" t="s">
        <v>742</v>
      </c>
    </row>
    <row r="35" spans="1:5" ht="15.75" x14ac:dyDescent="0.25">
      <c r="A35">
        <v>33</v>
      </c>
      <c r="B35" s="300" t="s">
        <v>747</v>
      </c>
      <c r="C35" s="301" t="s">
        <v>47</v>
      </c>
      <c r="D35" s="301" t="s">
        <v>748</v>
      </c>
    </row>
    <row r="36" spans="1:5" ht="15.75" x14ac:dyDescent="0.25">
      <c r="A36">
        <v>34</v>
      </c>
      <c r="B36" s="300" t="s">
        <v>759</v>
      </c>
      <c r="C36" s="301" t="s">
        <v>46</v>
      </c>
      <c r="D36" s="301" t="s">
        <v>760</v>
      </c>
    </row>
    <row r="37" spans="1:5" ht="15.75" x14ac:dyDescent="0.25">
      <c r="A37">
        <v>35</v>
      </c>
      <c r="B37" s="300" t="s">
        <v>823</v>
      </c>
      <c r="C37" s="301" t="s">
        <v>47</v>
      </c>
      <c r="D37" s="301" t="s">
        <v>824</v>
      </c>
    </row>
    <row r="38" spans="1:5" x14ac:dyDescent="0.2">
      <c r="A38">
        <v>36</v>
      </c>
    </row>
    <row r="39" spans="1:5" ht="15.75" x14ac:dyDescent="0.2">
      <c r="A39">
        <v>37</v>
      </c>
      <c r="B39" s="260" t="s">
        <v>882</v>
      </c>
      <c r="C39" s="261" t="s">
        <v>47</v>
      </c>
      <c r="D39" s="261" t="s">
        <v>883</v>
      </c>
      <c r="E39" t="s">
        <v>1264</v>
      </c>
    </row>
    <row r="40" spans="1:5" ht="15.75" x14ac:dyDescent="0.2">
      <c r="A40">
        <v>38</v>
      </c>
      <c r="B40" s="260" t="s">
        <v>912</v>
      </c>
      <c r="C40" s="261" t="s">
        <v>47</v>
      </c>
      <c r="D40" s="261" t="s">
        <v>913</v>
      </c>
    </row>
    <row r="41" spans="1:5" ht="15.75" x14ac:dyDescent="0.2">
      <c r="A41">
        <v>39</v>
      </c>
      <c r="B41" s="260" t="s">
        <v>918</v>
      </c>
      <c r="C41" s="261" t="s">
        <v>46</v>
      </c>
      <c r="D41" s="261" t="s">
        <v>919</v>
      </c>
    </row>
    <row r="42" spans="1:5" ht="15.75" x14ac:dyDescent="0.2">
      <c r="A42">
        <v>40</v>
      </c>
      <c r="B42" s="260" t="s">
        <v>926</v>
      </c>
      <c r="C42" s="261" t="s">
        <v>46</v>
      </c>
      <c r="D42" s="261" t="s">
        <v>927</v>
      </c>
    </row>
    <row r="43" spans="1:5" x14ac:dyDescent="0.2">
      <c r="A43">
        <v>41</v>
      </c>
    </row>
    <row r="44" spans="1:5" ht="15.75" x14ac:dyDescent="0.25">
      <c r="A44">
        <v>42</v>
      </c>
      <c r="B44" s="300" t="s">
        <v>955</v>
      </c>
      <c r="C44" s="301" t="s">
        <v>47</v>
      </c>
      <c r="D44" s="301" t="s">
        <v>956</v>
      </c>
      <c r="E44" t="s">
        <v>1265</v>
      </c>
    </row>
    <row r="45" spans="1:5" ht="15.75" x14ac:dyDescent="0.25">
      <c r="A45">
        <v>43</v>
      </c>
      <c r="B45" s="300" t="s">
        <v>981</v>
      </c>
      <c r="C45" s="301" t="s">
        <v>46</v>
      </c>
      <c r="D45" s="301" t="s">
        <v>982</v>
      </c>
    </row>
    <row r="46" spans="1:5" ht="15.75" x14ac:dyDescent="0.25">
      <c r="A46">
        <v>44</v>
      </c>
      <c r="B46" s="300" t="s">
        <v>987</v>
      </c>
      <c r="C46" s="301" t="s">
        <v>47</v>
      </c>
      <c r="D46" s="301" t="s">
        <v>988</v>
      </c>
    </row>
    <row r="47" spans="1:5" x14ac:dyDescent="0.2">
      <c r="A47">
        <v>45</v>
      </c>
    </row>
    <row r="48" spans="1:5" ht="15.75" x14ac:dyDescent="0.2">
      <c r="A48">
        <v>46</v>
      </c>
      <c r="B48" s="260" t="s">
        <v>1072</v>
      </c>
      <c r="C48" s="261" t="s">
        <v>46</v>
      </c>
      <c r="D48" s="261" t="s">
        <v>1073</v>
      </c>
      <c r="E48" t="s">
        <v>1266</v>
      </c>
    </row>
    <row r="49" spans="1:5" x14ac:dyDescent="0.2">
      <c r="A49">
        <v>47</v>
      </c>
    </row>
    <row r="50" spans="1:5" ht="15.75" x14ac:dyDescent="0.2">
      <c r="A50">
        <v>48</v>
      </c>
      <c r="B50" s="260" t="s">
        <v>1092</v>
      </c>
      <c r="C50" s="261" t="s">
        <v>47</v>
      </c>
      <c r="D50" s="261" t="s">
        <v>1093</v>
      </c>
      <c r="E50" t="s">
        <v>1267</v>
      </c>
    </row>
    <row r="51" spans="1:5" x14ac:dyDescent="0.2">
      <c r="A51">
        <v>49</v>
      </c>
    </row>
    <row r="52" spans="1:5" ht="15.75" x14ac:dyDescent="0.2">
      <c r="A52">
        <v>50</v>
      </c>
      <c r="B52" s="260" t="s">
        <v>1162</v>
      </c>
      <c r="C52" s="261" t="s">
        <v>47</v>
      </c>
      <c r="D52" s="261" t="s">
        <v>1163</v>
      </c>
      <c r="E52" t="s">
        <v>1268</v>
      </c>
    </row>
  </sheetData>
  <conditionalFormatting sqref="B39 D39">
    <cfRule type="cellIs" dxfId="53" priority="52" stopIfTrue="1" operator="lessThan">
      <formula>#REF!/#REF!*60</formula>
    </cfRule>
    <cfRule type="cellIs" dxfId="52" priority="53" stopIfTrue="1" operator="between">
      <formula>#REF!/#REF!*60</formula>
      <formula>#REF!/#REF!*89</formula>
    </cfRule>
    <cfRule type="cellIs" dxfId="51" priority="54" stopIfTrue="1" operator="greaterThanOrEqual">
      <formula>#REF!/#REF!*90</formula>
    </cfRule>
  </conditionalFormatting>
  <conditionalFormatting sqref="C39">
    <cfRule type="cellIs" dxfId="50" priority="49" stopIfTrue="1" operator="lessThan">
      <formula>#REF!/#REF!*9%</formula>
    </cfRule>
    <cfRule type="cellIs" dxfId="49" priority="50" stopIfTrue="1" operator="between">
      <formula>#REF!/#REF!*9%</formula>
      <formula>#REF!/#REF!*13.4%</formula>
    </cfRule>
    <cfRule type="cellIs" dxfId="48" priority="51" stopIfTrue="1" operator="greaterThanOrEqual">
      <formula>#REF!/#REF!*13.5%</formula>
    </cfRule>
  </conditionalFormatting>
  <conditionalFormatting sqref="D40 B40">
    <cfRule type="cellIs" dxfId="47" priority="46" stopIfTrue="1" operator="lessThan">
      <formula>#REF!/#REF!*60</formula>
    </cfRule>
    <cfRule type="cellIs" dxfId="46" priority="47" stopIfTrue="1" operator="between">
      <formula>#REF!/#REF!*60</formula>
      <formula>#REF!/#REF!*89</formula>
    </cfRule>
    <cfRule type="cellIs" dxfId="45" priority="48" stopIfTrue="1" operator="greaterThanOrEqual">
      <formula>#REF!/#REF!*90</formula>
    </cfRule>
  </conditionalFormatting>
  <conditionalFormatting sqref="C40">
    <cfRule type="cellIs" dxfId="44" priority="43" stopIfTrue="1" operator="lessThan">
      <formula>#REF!/#REF!*9%</formula>
    </cfRule>
    <cfRule type="cellIs" dxfId="43" priority="44" stopIfTrue="1" operator="between">
      <formula>#REF!/#REF!*9%</formula>
      <formula>#REF!/#REF!*13.4%</formula>
    </cfRule>
    <cfRule type="cellIs" dxfId="42" priority="45" stopIfTrue="1" operator="greaterThanOrEqual">
      <formula>#REF!/#REF!*13.5%</formula>
    </cfRule>
  </conditionalFormatting>
  <conditionalFormatting sqref="D41 B41">
    <cfRule type="cellIs" dxfId="41" priority="40" stopIfTrue="1" operator="lessThan">
      <formula>#REF!/#REF!*60</formula>
    </cfRule>
    <cfRule type="cellIs" dxfId="40" priority="41" stopIfTrue="1" operator="between">
      <formula>#REF!/#REF!*60</formula>
      <formula>#REF!/#REF!*89</formula>
    </cfRule>
    <cfRule type="cellIs" dxfId="39" priority="42" stopIfTrue="1" operator="greaterThanOrEqual">
      <formula>#REF!/#REF!*90</formula>
    </cfRule>
  </conditionalFormatting>
  <conditionalFormatting sqref="C41">
    <cfRule type="cellIs" dxfId="38" priority="37" stopIfTrue="1" operator="lessThan">
      <formula>#REF!/#REF!*9%</formula>
    </cfRule>
    <cfRule type="cellIs" dxfId="37" priority="38" stopIfTrue="1" operator="between">
      <formula>#REF!/#REF!*9%</formula>
      <formula>#REF!/#REF!*13.4%</formula>
    </cfRule>
    <cfRule type="cellIs" dxfId="36" priority="39" stopIfTrue="1" operator="greaterThanOrEqual">
      <formula>#REF!/#REF!*13.5%</formula>
    </cfRule>
  </conditionalFormatting>
  <conditionalFormatting sqref="D42 B42">
    <cfRule type="cellIs" dxfId="35" priority="34" stopIfTrue="1" operator="lessThan">
      <formula>#REF!/#REF!*60</formula>
    </cfRule>
    <cfRule type="cellIs" dxfId="34" priority="35" stopIfTrue="1" operator="between">
      <formula>#REF!/#REF!*60</formula>
      <formula>#REF!/#REF!*89</formula>
    </cfRule>
    <cfRule type="cellIs" dxfId="33" priority="36" stopIfTrue="1" operator="greaterThanOrEqual">
      <formula>#REF!/#REF!*90</formula>
    </cfRule>
  </conditionalFormatting>
  <conditionalFormatting sqref="C42">
    <cfRule type="cellIs" dxfId="32" priority="31" stopIfTrue="1" operator="lessThan">
      <formula>#REF!/#REF!*9%</formula>
    </cfRule>
    <cfRule type="cellIs" dxfId="31" priority="32" stopIfTrue="1" operator="between">
      <formula>#REF!/#REF!*9%</formula>
      <formula>#REF!/#REF!*13.4%</formula>
    </cfRule>
    <cfRule type="cellIs" dxfId="30" priority="33" stopIfTrue="1" operator="greaterThanOrEqual">
      <formula>#REF!/#REF!*13.5%</formula>
    </cfRule>
  </conditionalFormatting>
  <conditionalFormatting sqref="D44 B44">
    <cfRule type="cellIs" dxfId="29" priority="28" stopIfTrue="1" operator="lessThan">
      <formula>#REF!/#REF!*60</formula>
    </cfRule>
    <cfRule type="cellIs" dxfId="28" priority="29" stopIfTrue="1" operator="between">
      <formula>#REF!/#REF!*60</formula>
      <formula>#REF!/#REF!*89</formula>
    </cfRule>
    <cfRule type="cellIs" dxfId="27" priority="30" stopIfTrue="1" operator="greaterThanOrEqual">
      <formula>#REF!/#REF!*90</formula>
    </cfRule>
  </conditionalFormatting>
  <conditionalFormatting sqref="C44">
    <cfRule type="cellIs" dxfId="26" priority="25" stopIfTrue="1" operator="lessThan">
      <formula>#REF!/#REF!*9%</formula>
    </cfRule>
    <cfRule type="cellIs" dxfId="25" priority="26" stopIfTrue="1" operator="between">
      <formula>#REF!/#REF!*9%</formula>
      <formula>#REF!/#REF!*13.4%</formula>
    </cfRule>
    <cfRule type="cellIs" dxfId="24" priority="27" stopIfTrue="1" operator="greaterThanOrEqual">
      <formula>#REF!/#REF!*13.5%</formula>
    </cfRule>
  </conditionalFormatting>
  <conditionalFormatting sqref="D45 B45">
    <cfRule type="cellIs" dxfId="23" priority="22" stopIfTrue="1" operator="lessThan">
      <formula>#REF!/#REF!*60</formula>
    </cfRule>
    <cfRule type="cellIs" dxfId="22" priority="23" stopIfTrue="1" operator="between">
      <formula>#REF!/#REF!*60</formula>
      <formula>#REF!/#REF!*89</formula>
    </cfRule>
    <cfRule type="cellIs" dxfId="21" priority="24" stopIfTrue="1" operator="greaterThanOrEqual">
      <formula>#REF!/#REF!*90</formula>
    </cfRule>
  </conditionalFormatting>
  <conditionalFormatting sqref="C45">
    <cfRule type="cellIs" dxfId="20" priority="19" stopIfTrue="1" operator="lessThan">
      <formula>#REF!/#REF!*9%</formula>
    </cfRule>
    <cfRule type="cellIs" dxfId="19" priority="20" stopIfTrue="1" operator="between">
      <formula>#REF!/#REF!*9%</formula>
      <formula>#REF!/#REF!*13.4%</formula>
    </cfRule>
    <cfRule type="cellIs" dxfId="18" priority="21" stopIfTrue="1" operator="greaterThanOrEqual">
      <formula>#REF!/#REF!*13.5%</formula>
    </cfRule>
  </conditionalFormatting>
  <conditionalFormatting sqref="D46 B46">
    <cfRule type="cellIs" dxfId="17" priority="16" stopIfTrue="1" operator="lessThan">
      <formula>#REF!/#REF!*60</formula>
    </cfRule>
    <cfRule type="cellIs" dxfId="16" priority="17" stopIfTrue="1" operator="between">
      <formula>#REF!/#REF!*60</formula>
      <formula>#REF!/#REF!*89</formula>
    </cfRule>
    <cfRule type="cellIs" dxfId="15" priority="18" stopIfTrue="1" operator="greaterThanOrEqual">
      <formula>#REF!/#REF!*90</formula>
    </cfRule>
  </conditionalFormatting>
  <conditionalFormatting sqref="C46">
    <cfRule type="cellIs" dxfId="14" priority="13" stopIfTrue="1" operator="lessThan">
      <formula>#REF!/#REF!*9%</formula>
    </cfRule>
    <cfRule type="cellIs" dxfId="13" priority="14" stopIfTrue="1" operator="between">
      <formula>#REF!/#REF!*9%</formula>
      <formula>#REF!/#REF!*13.4%</formula>
    </cfRule>
    <cfRule type="cellIs" dxfId="12" priority="15" stopIfTrue="1" operator="greaterThanOrEqual">
      <formula>#REF!/#REF!*13.5%</formula>
    </cfRule>
  </conditionalFormatting>
  <conditionalFormatting sqref="B48 D48">
    <cfRule type="cellIs" dxfId="11" priority="10" stopIfTrue="1" operator="lessThan">
      <formula>#REF!/#REF!*60</formula>
    </cfRule>
    <cfRule type="cellIs" dxfId="10" priority="11" stopIfTrue="1" operator="between">
      <formula>#REF!/#REF!*60</formula>
      <formula>#REF!/#REF!*89</formula>
    </cfRule>
    <cfRule type="cellIs" dxfId="9" priority="12" stopIfTrue="1" operator="greaterThanOrEqual">
      <formula>#REF!/#REF!*90</formula>
    </cfRule>
  </conditionalFormatting>
  <conditionalFormatting sqref="C48">
    <cfRule type="cellIs" dxfId="8" priority="7" stopIfTrue="1" operator="lessThan">
      <formula>#REF!/#REF!*9%</formula>
    </cfRule>
    <cfRule type="cellIs" dxfId="7" priority="8" stopIfTrue="1" operator="between">
      <formula>#REF!/#REF!*9%</formula>
      <formula>#REF!/#REF!*13.4%</formula>
    </cfRule>
    <cfRule type="cellIs" dxfId="6" priority="9" stopIfTrue="1" operator="greaterThanOrEqual">
      <formula>#REF!/#REF!*13.5%</formula>
    </cfRule>
  </conditionalFormatting>
  <conditionalFormatting sqref="C52">
    <cfRule type="cellIs" dxfId="5" priority="4" stopIfTrue="1" operator="lessThan">
      <formula>#REF!/#REF!*9%</formula>
    </cfRule>
    <cfRule type="cellIs" dxfId="4" priority="5" stopIfTrue="1" operator="between">
      <formula>#REF!/#REF!*9%</formula>
      <formula>#REF!/#REF!*13.4%</formula>
    </cfRule>
    <cfRule type="cellIs" dxfId="3" priority="6" stopIfTrue="1" operator="greaterThanOrEqual">
      <formula>#REF!/#REF!*13.5%</formula>
    </cfRule>
  </conditionalFormatting>
  <conditionalFormatting sqref="B52 D52">
    <cfRule type="cellIs" dxfId="2" priority="1" stopIfTrue="1" operator="lessThan">
      <formula>#REF!/#REF!*60</formula>
    </cfRule>
    <cfRule type="cellIs" dxfId="1" priority="2" stopIfTrue="1" operator="between">
      <formula>#REF!/#REF!*60</formula>
      <formula>#REF!/#REF!*89</formula>
    </cfRule>
    <cfRule type="cellIs" dxfId="0" priority="3" stopIfTrue="1" operator="greaterThanOrEqual">
      <formula>#REF!/#REF!*90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Format on Board-1-6 (2)</vt:lpstr>
      <vt:lpstr>Format on Board-EHSS 7&amp;above</vt:lpstr>
      <vt:lpstr>EHSS-7 &amp; above (2)</vt:lpstr>
      <vt:lpstr>EHSS-7 &amp; above</vt:lpstr>
      <vt:lpstr>EHSS (1-6) (2)</vt:lpstr>
      <vt:lpstr>EHSS (1-6)</vt:lpstr>
      <vt:lpstr>Sheet1</vt:lpstr>
      <vt:lpstr>'EHSS (1-6)'!Print_Area</vt:lpstr>
      <vt:lpstr>'EHSS (1-6) (2)'!Print_Area</vt:lpstr>
      <vt:lpstr>'EHSS-7 &amp; above'!Print_Area</vt:lpstr>
      <vt:lpstr>'EHSS-7 &amp; above (2)'!Print_Area</vt:lpstr>
    </vt:vector>
  </TitlesOfParts>
  <Company>puc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c.theavy</dc:creator>
  <cp:lastModifiedBy>enrollment2</cp:lastModifiedBy>
  <cp:lastPrinted>2017-01-08T03:31:52Z</cp:lastPrinted>
  <dcterms:created xsi:type="dcterms:W3CDTF">2004-12-13T12:19:58Z</dcterms:created>
  <dcterms:modified xsi:type="dcterms:W3CDTF">2015-01-05T03:41:43Z</dcterms:modified>
</cp:coreProperties>
</file>